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анна\Desktop\"/>
    </mc:Choice>
  </mc:AlternateContent>
  <bookViews>
    <workbookView xWindow="0" yWindow="0" windowWidth="20490" windowHeight="7050" firstSheet="2" activeTab="7"/>
  </bookViews>
  <sheets>
    <sheet name="Лист1" sheetId="3" r:id="rId1"/>
    <sheet name="my_protein_gene" sheetId="1" r:id="rId2"/>
    <sheet name="Лист2" sheetId="4" r:id="rId3"/>
    <sheet name="my_protein_CDS" sheetId="2" r:id="rId4"/>
    <sheet name="Лист4" sheetId="6" r:id="rId5"/>
    <sheet name="Лист5" sheetId="7" r:id="rId6"/>
    <sheet name="Лист6" sheetId="8" r:id="rId7"/>
    <sheet name="Лист3" sheetId="9" r:id="rId8"/>
  </sheet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6" l="1"/>
  <c r="D5" i="8"/>
  <c r="C5" i="8"/>
  <c r="B5" i="8"/>
  <c r="B9" i="7"/>
  <c r="A9" i="7"/>
  <c r="C9" i="7" s="1"/>
  <c r="C3" i="7"/>
  <c r="A3" i="7"/>
  <c r="B3" i="7"/>
  <c r="D3" i="7" l="1"/>
  <c r="A3" i="4"/>
  <c r="L14" i="6" l="1"/>
  <c r="L13" i="6"/>
  <c r="L12" i="6"/>
  <c r="L11" i="6"/>
  <c r="L9" i="6" l="1"/>
  <c r="L8" i="6"/>
  <c r="L7" i="6"/>
  <c r="L6" i="6"/>
  <c r="L5" i="6"/>
  <c r="L4" i="6"/>
  <c r="X3" i="1"/>
  <c r="L3" i="6"/>
  <c r="N3" i="6" l="1"/>
  <c r="C4" i="8"/>
  <c r="C3" i="8"/>
  <c r="D4" i="8"/>
  <c r="D3" i="8"/>
  <c r="B4" i="8"/>
  <c r="B3" i="8"/>
  <c r="X13" i="1"/>
  <c r="X12" i="1"/>
  <c r="X11" i="1"/>
  <c r="X10" i="1"/>
  <c r="X9" i="1"/>
  <c r="X8" i="1"/>
  <c r="X7" i="1"/>
  <c r="X6" i="1"/>
  <c r="X5" i="1"/>
  <c r="X4" i="1"/>
  <c r="X2" i="1"/>
  <c r="E2" i="2"/>
  <c r="D2" i="2"/>
  <c r="B2" i="2"/>
  <c r="A2" i="2"/>
  <c r="C2" i="2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  <c r="U4832" i="1"/>
  <c r="U4833" i="1"/>
  <c r="U4834" i="1"/>
  <c r="U4835" i="1"/>
  <c r="U4836" i="1"/>
  <c r="U4837" i="1"/>
  <c r="U4838" i="1"/>
  <c r="U4839" i="1"/>
  <c r="U4840" i="1"/>
  <c r="U4841" i="1"/>
  <c r="U4842" i="1"/>
  <c r="U4843" i="1"/>
  <c r="U4844" i="1"/>
  <c r="U4845" i="1"/>
  <c r="U4846" i="1"/>
  <c r="U4847" i="1"/>
  <c r="U4848" i="1"/>
  <c r="U4849" i="1"/>
  <c r="U4850" i="1"/>
  <c r="U4851" i="1"/>
  <c r="U4852" i="1"/>
  <c r="U4853" i="1"/>
  <c r="U4854" i="1"/>
  <c r="U4855" i="1"/>
  <c r="U4856" i="1"/>
  <c r="U4857" i="1"/>
  <c r="U4858" i="1"/>
  <c r="U4859" i="1"/>
  <c r="U4860" i="1"/>
  <c r="U4861" i="1"/>
  <c r="U4862" i="1"/>
  <c r="U4863" i="1"/>
  <c r="U4864" i="1"/>
  <c r="U4865" i="1"/>
  <c r="U4866" i="1"/>
  <c r="U4867" i="1"/>
  <c r="U4868" i="1"/>
  <c r="U4869" i="1"/>
  <c r="U4870" i="1"/>
  <c r="U4871" i="1"/>
  <c r="U4872" i="1"/>
  <c r="U4873" i="1"/>
  <c r="U4874" i="1"/>
  <c r="U4875" i="1"/>
  <c r="U4876" i="1"/>
  <c r="U4877" i="1"/>
  <c r="U4878" i="1"/>
  <c r="U4879" i="1"/>
  <c r="U4880" i="1"/>
  <c r="U4881" i="1"/>
  <c r="U4882" i="1"/>
  <c r="U4883" i="1"/>
  <c r="U4884" i="1"/>
  <c r="U4885" i="1"/>
  <c r="U4886" i="1"/>
  <c r="U4887" i="1"/>
  <c r="U4888" i="1"/>
  <c r="U4889" i="1"/>
  <c r="U4890" i="1"/>
  <c r="U4891" i="1"/>
  <c r="U4892" i="1"/>
  <c r="U4893" i="1"/>
  <c r="U4894" i="1"/>
  <c r="U4895" i="1"/>
  <c r="U4896" i="1"/>
  <c r="U4897" i="1"/>
  <c r="U4898" i="1"/>
  <c r="U4899" i="1"/>
  <c r="U4900" i="1"/>
  <c r="U4901" i="1"/>
  <c r="U4902" i="1"/>
  <c r="U4903" i="1"/>
  <c r="U4904" i="1"/>
  <c r="U4905" i="1"/>
  <c r="U4906" i="1"/>
  <c r="U4907" i="1"/>
  <c r="U4908" i="1"/>
  <c r="U4909" i="1"/>
  <c r="U4910" i="1"/>
  <c r="U4911" i="1"/>
  <c r="U4912" i="1"/>
  <c r="U4913" i="1"/>
  <c r="U4914" i="1"/>
  <c r="U4915" i="1"/>
  <c r="U4916" i="1"/>
  <c r="U4917" i="1"/>
  <c r="U4918" i="1"/>
  <c r="U4919" i="1"/>
  <c r="U4920" i="1"/>
  <c r="U4921" i="1"/>
  <c r="U4922" i="1"/>
  <c r="U4923" i="1"/>
  <c r="U4924" i="1"/>
  <c r="U4925" i="1"/>
  <c r="U4926" i="1"/>
  <c r="U4927" i="1"/>
  <c r="U4928" i="1"/>
  <c r="U4929" i="1"/>
  <c r="U4930" i="1"/>
  <c r="U4931" i="1"/>
  <c r="U4932" i="1"/>
  <c r="U4933" i="1"/>
  <c r="U4934" i="1"/>
  <c r="U4935" i="1"/>
  <c r="U4936" i="1"/>
  <c r="U4937" i="1"/>
  <c r="U4938" i="1"/>
  <c r="U4939" i="1"/>
  <c r="U4940" i="1"/>
  <c r="U4941" i="1"/>
  <c r="U4942" i="1"/>
  <c r="U4943" i="1"/>
  <c r="U4944" i="1"/>
  <c r="U4945" i="1"/>
  <c r="U4946" i="1"/>
  <c r="U4947" i="1"/>
  <c r="U4948" i="1"/>
  <c r="U4949" i="1"/>
  <c r="U4950" i="1"/>
  <c r="U4951" i="1"/>
  <c r="U4952" i="1"/>
  <c r="U4953" i="1"/>
  <c r="U4954" i="1"/>
  <c r="U4955" i="1"/>
  <c r="U4956" i="1"/>
  <c r="U4957" i="1"/>
  <c r="U4958" i="1"/>
  <c r="U4959" i="1"/>
  <c r="U4960" i="1"/>
  <c r="U4961" i="1"/>
  <c r="U4962" i="1"/>
  <c r="U4963" i="1"/>
  <c r="U4964" i="1"/>
  <c r="U4965" i="1"/>
  <c r="U4966" i="1"/>
  <c r="U4967" i="1"/>
  <c r="U4968" i="1"/>
  <c r="U4969" i="1"/>
  <c r="U4970" i="1"/>
  <c r="U4971" i="1"/>
  <c r="U4972" i="1"/>
  <c r="U4973" i="1"/>
  <c r="U4974" i="1"/>
  <c r="U4975" i="1"/>
  <c r="U4976" i="1"/>
  <c r="U4977" i="1"/>
  <c r="U4978" i="1"/>
  <c r="U4979" i="1"/>
  <c r="U4980" i="1"/>
  <c r="U4981" i="1"/>
  <c r="U4982" i="1"/>
  <c r="U4983" i="1"/>
  <c r="U4984" i="1"/>
  <c r="U4985" i="1"/>
  <c r="U4986" i="1"/>
  <c r="U4987" i="1"/>
  <c r="U4988" i="1"/>
  <c r="U4989" i="1"/>
  <c r="U4990" i="1"/>
  <c r="U4991" i="1"/>
  <c r="U4992" i="1"/>
  <c r="U4993" i="1"/>
  <c r="U4994" i="1"/>
  <c r="U4995" i="1"/>
  <c r="U4996" i="1"/>
  <c r="U4997" i="1"/>
  <c r="U4998" i="1"/>
  <c r="U4999" i="1"/>
  <c r="U5000" i="1"/>
  <c r="U5001" i="1"/>
  <c r="U5002" i="1"/>
  <c r="U5003" i="1"/>
  <c r="U5004" i="1"/>
  <c r="U5005" i="1"/>
  <c r="U5006" i="1"/>
  <c r="U5007" i="1"/>
  <c r="U5008" i="1"/>
  <c r="U5009" i="1"/>
  <c r="U5010" i="1"/>
  <c r="U5011" i="1"/>
  <c r="U5012" i="1"/>
  <c r="U5013" i="1"/>
  <c r="U5014" i="1"/>
  <c r="U5015" i="1"/>
  <c r="U5016" i="1"/>
  <c r="U5017" i="1"/>
  <c r="U5018" i="1"/>
  <c r="U5019" i="1"/>
  <c r="U5020" i="1"/>
  <c r="U5021" i="1"/>
  <c r="U5022" i="1"/>
  <c r="U5023" i="1"/>
  <c r="U5024" i="1"/>
  <c r="U5025" i="1"/>
  <c r="U5026" i="1"/>
  <c r="U5027" i="1"/>
  <c r="U5028" i="1"/>
  <c r="U5029" i="1"/>
  <c r="U5030" i="1"/>
  <c r="U5031" i="1"/>
  <c r="U5032" i="1"/>
  <c r="U5033" i="1"/>
  <c r="U5034" i="1"/>
  <c r="U5035" i="1"/>
  <c r="U5036" i="1"/>
  <c r="U5037" i="1"/>
  <c r="U5038" i="1"/>
  <c r="U5039" i="1"/>
  <c r="U5040" i="1"/>
  <c r="U5041" i="1"/>
  <c r="U5042" i="1"/>
  <c r="U5043" i="1"/>
  <c r="U5044" i="1"/>
  <c r="U5045" i="1"/>
  <c r="U5046" i="1"/>
  <c r="U5047" i="1"/>
  <c r="U5048" i="1"/>
  <c r="U5049" i="1"/>
  <c r="U5050" i="1"/>
  <c r="U5051" i="1"/>
  <c r="U5052" i="1"/>
  <c r="U5053" i="1"/>
  <c r="U5054" i="1"/>
  <c r="U5055" i="1"/>
  <c r="U5056" i="1"/>
  <c r="U5057" i="1"/>
  <c r="U5058" i="1"/>
  <c r="U5059" i="1"/>
  <c r="U5060" i="1"/>
  <c r="U5061" i="1"/>
  <c r="U5062" i="1"/>
  <c r="U5063" i="1"/>
  <c r="U5064" i="1"/>
  <c r="U5065" i="1"/>
  <c r="U5066" i="1"/>
  <c r="U5067" i="1"/>
  <c r="U5068" i="1"/>
  <c r="U5069" i="1"/>
  <c r="U5070" i="1"/>
  <c r="U5071" i="1"/>
  <c r="U5072" i="1"/>
  <c r="U5073" i="1"/>
  <c r="U5074" i="1"/>
  <c r="U5075" i="1"/>
  <c r="U5076" i="1"/>
  <c r="U5077" i="1"/>
  <c r="U5078" i="1"/>
  <c r="U5079" i="1"/>
  <c r="U5080" i="1"/>
  <c r="U5081" i="1"/>
  <c r="U5082" i="1"/>
  <c r="U5083" i="1"/>
  <c r="U5084" i="1"/>
  <c r="U5085" i="1"/>
  <c r="U5086" i="1"/>
  <c r="U5087" i="1"/>
  <c r="U5088" i="1"/>
  <c r="U5089" i="1"/>
  <c r="U5090" i="1"/>
  <c r="U5091" i="1"/>
  <c r="U5092" i="1"/>
  <c r="U5093" i="1"/>
  <c r="U5094" i="1"/>
  <c r="U5095" i="1"/>
  <c r="U5096" i="1"/>
  <c r="U5097" i="1"/>
  <c r="U5098" i="1"/>
  <c r="U5099" i="1"/>
  <c r="U5100" i="1"/>
  <c r="U5101" i="1"/>
  <c r="U5102" i="1"/>
  <c r="U5103" i="1"/>
  <c r="U5104" i="1"/>
  <c r="U5105" i="1"/>
  <c r="U5106" i="1"/>
  <c r="U5107" i="1"/>
  <c r="U5108" i="1"/>
  <c r="U5109" i="1"/>
  <c r="U5110" i="1"/>
  <c r="U5111" i="1"/>
  <c r="U5112" i="1"/>
  <c r="U5113" i="1"/>
  <c r="U5114" i="1"/>
  <c r="U5115" i="1"/>
  <c r="U5116" i="1"/>
  <c r="U5117" i="1"/>
  <c r="U5118" i="1"/>
  <c r="U5119" i="1"/>
  <c r="U5120" i="1"/>
  <c r="U5121" i="1"/>
  <c r="U5122" i="1"/>
  <c r="U5123" i="1"/>
  <c r="U5124" i="1"/>
  <c r="U5125" i="1"/>
  <c r="U5126" i="1"/>
  <c r="U5127" i="1"/>
  <c r="U5128" i="1"/>
  <c r="U5129" i="1"/>
  <c r="U5130" i="1"/>
  <c r="U5131" i="1"/>
  <c r="U5132" i="1"/>
  <c r="U5133" i="1"/>
  <c r="U5134" i="1"/>
  <c r="U5135" i="1"/>
  <c r="U5136" i="1"/>
  <c r="U5137" i="1"/>
  <c r="U5138" i="1"/>
  <c r="U5139" i="1"/>
  <c r="U5140" i="1"/>
  <c r="U5141" i="1"/>
  <c r="U5142" i="1"/>
  <c r="U5143" i="1"/>
  <c r="U5144" i="1"/>
  <c r="U5145" i="1"/>
  <c r="U5146" i="1"/>
  <c r="U5147" i="1"/>
  <c r="U5148" i="1"/>
  <c r="U5149" i="1"/>
  <c r="U5150" i="1"/>
  <c r="U5151" i="1"/>
  <c r="U5152" i="1"/>
  <c r="U5153" i="1"/>
  <c r="U5154" i="1"/>
  <c r="U5155" i="1"/>
  <c r="U5156" i="1"/>
  <c r="U5157" i="1"/>
  <c r="U5158" i="1"/>
  <c r="U5159" i="1"/>
  <c r="U5160" i="1"/>
  <c r="U5161" i="1"/>
  <c r="U5162" i="1"/>
  <c r="U5163" i="1"/>
  <c r="U5164" i="1"/>
  <c r="U5165" i="1"/>
  <c r="U5166" i="1"/>
  <c r="U5167" i="1"/>
  <c r="U5168" i="1"/>
  <c r="U5169" i="1"/>
  <c r="U5170" i="1"/>
  <c r="U5171" i="1"/>
  <c r="U5172" i="1"/>
  <c r="U5173" i="1"/>
  <c r="U5174" i="1"/>
  <c r="U5175" i="1"/>
  <c r="U5176" i="1"/>
  <c r="U5177" i="1"/>
  <c r="U5178" i="1"/>
  <c r="U5179" i="1"/>
  <c r="U5180" i="1"/>
  <c r="U5181" i="1"/>
  <c r="U5182" i="1"/>
  <c r="U5183" i="1"/>
  <c r="U5184" i="1"/>
  <c r="U5185" i="1"/>
  <c r="U5186" i="1"/>
  <c r="U5187" i="1"/>
  <c r="U5188" i="1"/>
  <c r="U5189" i="1"/>
  <c r="U5190" i="1"/>
  <c r="U5191" i="1"/>
  <c r="U5192" i="1"/>
  <c r="U5193" i="1"/>
  <c r="U5194" i="1"/>
  <c r="U5195" i="1"/>
  <c r="U5196" i="1"/>
  <c r="U5197" i="1"/>
  <c r="U5198" i="1"/>
  <c r="U5199" i="1"/>
  <c r="U5200" i="1"/>
  <c r="U5201" i="1"/>
  <c r="U5202" i="1"/>
  <c r="U5203" i="1"/>
  <c r="U5204" i="1"/>
  <c r="U5205" i="1"/>
  <c r="U5206" i="1"/>
  <c r="U5207" i="1"/>
  <c r="U5208" i="1"/>
  <c r="U5209" i="1"/>
  <c r="U5210" i="1"/>
  <c r="U5211" i="1"/>
  <c r="U5212" i="1"/>
  <c r="U5213" i="1"/>
  <c r="U5214" i="1"/>
  <c r="U5215" i="1"/>
  <c r="U5216" i="1"/>
  <c r="U5217" i="1"/>
  <c r="U5218" i="1"/>
  <c r="U5219" i="1"/>
  <c r="U5220" i="1"/>
  <c r="U5221" i="1"/>
  <c r="U5222" i="1"/>
  <c r="U5223" i="1"/>
  <c r="U5224" i="1"/>
  <c r="U5225" i="1"/>
  <c r="U5226" i="1"/>
  <c r="U5227" i="1"/>
  <c r="U5228" i="1"/>
  <c r="U5229" i="1"/>
  <c r="U5230" i="1"/>
  <c r="U5231" i="1"/>
  <c r="U5232" i="1"/>
  <c r="U5233" i="1"/>
  <c r="U5234" i="1"/>
  <c r="U5235" i="1"/>
  <c r="U5236" i="1"/>
  <c r="U5237" i="1"/>
  <c r="U5238" i="1"/>
  <c r="U5239" i="1"/>
  <c r="U5240" i="1"/>
  <c r="U5241" i="1"/>
  <c r="U5242" i="1"/>
  <c r="U5243" i="1"/>
  <c r="U5244" i="1"/>
  <c r="U5245" i="1"/>
  <c r="U5246" i="1"/>
  <c r="U5247" i="1"/>
  <c r="U5248" i="1"/>
  <c r="U5249" i="1"/>
  <c r="U5250" i="1"/>
  <c r="U5251" i="1"/>
  <c r="U5252" i="1"/>
  <c r="U5253" i="1"/>
  <c r="U5254" i="1"/>
  <c r="U5255" i="1"/>
  <c r="U5256" i="1"/>
  <c r="U5257" i="1"/>
  <c r="U5258" i="1"/>
  <c r="U5259" i="1"/>
  <c r="U5260" i="1"/>
  <c r="U5261" i="1"/>
  <c r="U5262" i="1"/>
  <c r="U5263" i="1"/>
  <c r="U5264" i="1"/>
  <c r="U5265" i="1"/>
  <c r="U5266" i="1"/>
  <c r="U5267" i="1"/>
  <c r="U5268" i="1"/>
  <c r="U5269" i="1"/>
  <c r="U5270" i="1"/>
  <c r="U5271" i="1"/>
  <c r="U5272" i="1"/>
  <c r="U5273" i="1"/>
  <c r="U5274" i="1"/>
  <c r="U5275" i="1"/>
  <c r="U5276" i="1"/>
  <c r="U5277" i="1"/>
  <c r="U5278" i="1"/>
  <c r="U5279" i="1"/>
  <c r="U5280" i="1"/>
  <c r="U5281" i="1"/>
  <c r="U5282" i="1"/>
  <c r="U5283" i="1"/>
  <c r="U5284" i="1"/>
  <c r="U5285" i="1"/>
  <c r="U5286" i="1"/>
  <c r="U5287" i="1"/>
  <c r="U5288" i="1"/>
  <c r="U5289" i="1"/>
  <c r="U5290" i="1"/>
  <c r="U5291" i="1"/>
  <c r="U5292" i="1"/>
  <c r="U5293" i="1"/>
  <c r="U5294" i="1"/>
  <c r="U5295" i="1"/>
  <c r="U5296" i="1"/>
  <c r="U5297" i="1"/>
  <c r="U5298" i="1"/>
  <c r="U5299" i="1"/>
  <c r="U5300" i="1"/>
  <c r="U5301" i="1"/>
  <c r="U5302" i="1"/>
  <c r="U5303" i="1"/>
  <c r="U5304" i="1"/>
  <c r="U5305" i="1"/>
  <c r="U5306" i="1"/>
  <c r="U5307" i="1"/>
  <c r="U5308" i="1"/>
  <c r="U5309" i="1"/>
  <c r="U5310" i="1"/>
  <c r="U5311" i="1"/>
  <c r="U5312" i="1"/>
  <c r="U5313" i="1"/>
  <c r="U5314" i="1"/>
  <c r="U5315" i="1"/>
  <c r="U5316" i="1"/>
  <c r="U5317" i="1"/>
  <c r="U5318" i="1"/>
  <c r="U5319" i="1"/>
  <c r="U5320" i="1"/>
  <c r="U5321" i="1"/>
  <c r="U5322" i="1"/>
  <c r="U5323" i="1"/>
  <c r="U5324" i="1"/>
  <c r="U5325" i="1"/>
  <c r="U5326" i="1"/>
  <c r="U5327" i="1"/>
  <c r="U5328" i="1"/>
  <c r="U5329" i="1"/>
  <c r="U5330" i="1"/>
  <c r="U5331" i="1"/>
  <c r="U5332" i="1"/>
  <c r="U5333" i="1"/>
  <c r="U5334" i="1"/>
  <c r="U5335" i="1"/>
  <c r="U5336" i="1"/>
  <c r="U5337" i="1"/>
  <c r="U5338" i="1"/>
  <c r="U5339" i="1"/>
  <c r="U5340" i="1"/>
  <c r="U5341" i="1"/>
  <c r="U5342" i="1"/>
  <c r="U5343" i="1"/>
  <c r="U5344" i="1"/>
  <c r="U5345" i="1"/>
  <c r="U5346" i="1"/>
  <c r="U5347" i="1"/>
  <c r="U5348" i="1"/>
  <c r="U5349" i="1"/>
  <c r="U5350" i="1"/>
  <c r="U5351" i="1"/>
  <c r="U5352" i="1"/>
  <c r="U5353" i="1"/>
  <c r="U5354" i="1"/>
  <c r="U5355" i="1"/>
  <c r="U5356" i="1"/>
  <c r="U5357" i="1"/>
  <c r="U5358" i="1"/>
  <c r="U5359" i="1"/>
  <c r="U5360" i="1"/>
  <c r="U5361" i="1"/>
  <c r="U5362" i="1"/>
  <c r="U5363" i="1"/>
  <c r="U5364" i="1"/>
  <c r="U5365" i="1"/>
  <c r="U5366" i="1"/>
  <c r="U5367" i="1"/>
  <c r="U5368" i="1"/>
  <c r="U5369" i="1"/>
  <c r="U5370" i="1"/>
  <c r="U5371" i="1"/>
  <c r="U5372" i="1"/>
  <c r="U5373" i="1"/>
  <c r="U5374" i="1"/>
  <c r="U5375" i="1"/>
  <c r="U5376" i="1"/>
  <c r="U5377" i="1"/>
  <c r="U5378" i="1"/>
  <c r="U5379" i="1"/>
  <c r="U5380" i="1"/>
  <c r="U5381" i="1"/>
  <c r="U5382" i="1"/>
  <c r="U5383" i="1"/>
  <c r="U5384" i="1"/>
  <c r="U5385" i="1"/>
  <c r="U5386" i="1"/>
  <c r="U5387" i="1"/>
  <c r="U5388" i="1"/>
  <c r="U5389" i="1"/>
  <c r="U5390" i="1"/>
  <c r="U5391" i="1"/>
  <c r="U5392" i="1"/>
  <c r="U5393" i="1"/>
  <c r="U5394" i="1"/>
  <c r="U5395" i="1"/>
  <c r="U5396" i="1"/>
  <c r="U5397" i="1"/>
  <c r="U5398" i="1"/>
  <c r="U5399" i="1"/>
  <c r="U5400" i="1"/>
  <c r="U5401" i="1"/>
  <c r="U5402" i="1"/>
  <c r="U5403" i="1"/>
  <c r="U5404" i="1"/>
  <c r="U5405" i="1"/>
  <c r="U5406" i="1"/>
  <c r="U5407" i="1"/>
  <c r="U5408" i="1"/>
  <c r="U5409" i="1"/>
  <c r="U5410" i="1"/>
  <c r="U5411" i="1"/>
  <c r="U5412" i="1"/>
  <c r="U5413" i="1"/>
  <c r="U5414" i="1"/>
  <c r="U5415" i="1"/>
  <c r="U5416" i="1"/>
  <c r="U5417" i="1"/>
  <c r="U5418" i="1"/>
  <c r="U5419" i="1"/>
  <c r="U5420" i="1"/>
  <c r="U5421" i="1"/>
  <c r="U5422" i="1"/>
  <c r="U5423" i="1"/>
  <c r="U5424" i="1"/>
  <c r="U5425" i="1"/>
  <c r="U5426" i="1"/>
  <c r="U5427" i="1"/>
  <c r="U5428" i="1"/>
  <c r="U5429" i="1"/>
  <c r="U5430" i="1"/>
  <c r="U5431" i="1"/>
  <c r="U5432" i="1"/>
  <c r="U5433" i="1"/>
  <c r="U5434" i="1"/>
  <c r="U5435" i="1"/>
  <c r="U5436" i="1"/>
  <c r="U5437" i="1"/>
  <c r="U5438" i="1"/>
  <c r="U5439" i="1"/>
  <c r="U5440" i="1"/>
  <c r="U5441" i="1"/>
  <c r="U5442" i="1"/>
  <c r="U5443" i="1"/>
  <c r="U5444" i="1"/>
  <c r="U5445" i="1"/>
  <c r="U5446" i="1"/>
  <c r="U5447" i="1"/>
  <c r="U5448" i="1"/>
  <c r="U5449" i="1"/>
  <c r="U5450" i="1"/>
  <c r="U5451" i="1"/>
  <c r="U5452" i="1"/>
  <c r="U5453" i="1"/>
  <c r="U5454" i="1"/>
  <c r="U5455" i="1"/>
  <c r="U5456" i="1"/>
  <c r="U5457" i="1"/>
  <c r="U5458" i="1"/>
  <c r="U5459" i="1"/>
  <c r="U5460" i="1"/>
  <c r="U5461" i="1"/>
  <c r="U5462" i="1"/>
  <c r="U5463" i="1"/>
  <c r="U5464" i="1"/>
  <c r="U5465" i="1"/>
  <c r="U5466" i="1"/>
  <c r="U5467" i="1"/>
  <c r="U5468" i="1"/>
  <c r="U5469" i="1"/>
  <c r="U5470" i="1"/>
  <c r="U5471" i="1"/>
  <c r="U5472" i="1"/>
  <c r="U5473" i="1"/>
  <c r="U5474" i="1"/>
  <c r="U5475" i="1"/>
  <c r="U5476" i="1"/>
  <c r="U5477" i="1"/>
  <c r="U5478" i="1"/>
  <c r="U5479" i="1"/>
  <c r="U5480" i="1"/>
  <c r="U5481" i="1"/>
  <c r="U5482" i="1"/>
  <c r="U5483" i="1"/>
  <c r="U5484" i="1"/>
  <c r="U5485" i="1"/>
  <c r="U5486" i="1"/>
  <c r="U5487" i="1"/>
  <c r="U5488" i="1"/>
  <c r="U5489" i="1"/>
  <c r="U5490" i="1"/>
  <c r="U5491" i="1"/>
  <c r="U5492" i="1"/>
  <c r="U5493" i="1"/>
  <c r="U5494" i="1"/>
  <c r="U5495" i="1"/>
  <c r="U5496" i="1"/>
  <c r="U5497" i="1"/>
  <c r="U5498" i="1"/>
  <c r="U5499" i="1"/>
  <c r="U5500" i="1"/>
  <c r="U5501" i="1"/>
  <c r="U5502" i="1"/>
  <c r="U5503" i="1"/>
  <c r="U5504" i="1"/>
  <c r="U5505" i="1"/>
  <c r="U5506" i="1"/>
  <c r="U5507" i="1"/>
  <c r="U5508" i="1"/>
  <c r="U5509" i="1"/>
  <c r="U5510" i="1"/>
  <c r="U5511" i="1"/>
  <c r="U5512" i="1"/>
  <c r="U5513" i="1"/>
  <c r="U5514" i="1"/>
  <c r="U5515" i="1"/>
  <c r="U5516" i="1"/>
  <c r="U5517" i="1"/>
  <c r="U5518" i="1"/>
  <c r="U5519" i="1"/>
  <c r="U5520" i="1"/>
  <c r="U5521" i="1"/>
  <c r="U5522" i="1"/>
  <c r="U5523" i="1"/>
  <c r="U5524" i="1"/>
  <c r="U5525" i="1"/>
  <c r="U5526" i="1"/>
  <c r="U5527" i="1"/>
  <c r="U5528" i="1"/>
  <c r="U5529" i="1"/>
  <c r="U5530" i="1"/>
  <c r="U5531" i="1"/>
  <c r="U5532" i="1"/>
  <c r="U5533" i="1"/>
  <c r="U5534" i="1"/>
  <c r="U5535" i="1"/>
  <c r="U5536" i="1"/>
  <c r="U5537" i="1"/>
  <c r="U5538" i="1"/>
  <c r="U5539" i="1"/>
  <c r="U5540" i="1"/>
  <c r="U5541" i="1"/>
  <c r="U5542" i="1"/>
  <c r="U5543" i="1"/>
  <c r="U5544" i="1"/>
  <c r="U5545" i="1"/>
  <c r="U5546" i="1"/>
  <c r="U5547" i="1"/>
  <c r="U5548" i="1"/>
  <c r="U5549" i="1"/>
  <c r="U5550" i="1"/>
  <c r="U5551" i="1"/>
  <c r="U5552" i="1"/>
  <c r="U5553" i="1"/>
  <c r="U5554" i="1"/>
  <c r="U5555" i="1"/>
  <c r="U5556" i="1"/>
  <c r="U5557" i="1"/>
  <c r="U5558" i="1"/>
  <c r="U5559" i="1"/>
  <c r="U5560" i="1"/>
  <c r="U5561" i="1"/>
  <c r="U5562" i="1"/>
  <c r="U5563" i="1"/>
  <c r="U5564" i="1"/>
  <c r="U5565" i="1"/>
  <c r="U5566" i="1"/>
  <c r="U5567" i="1"/>
  <c r="U5568" i="1"/>
  <c r="U5569" i="1"/>
  <c r="U5570" i="1"/>
  <c r="U5571" i="1"/>
  <c r="U5572" i="1"/>
  <c r="U5573" i="1"/>
  <c r="U5574" i="1"/>
  <c r="U5575" i="1"/>
  <c r="U5576" i="1"/>
  <c r="U5577" i="1"/>
  <c r="U5578" i="1"/>
  <c r="U5579" i="1"/>
  <c r="U5580" i="1"/>
  <c r="U5581" i="1"/>
  <c r="U5582" i="1"/>
  <c r="U5583" i="1"/>
  <c r="U5584" i="1"/>
  <c r="U5585" i="1"/>
  <c r="U5586" i="1"/>
  <c r="U5587" i="1"/>
  <c r="U5588" i="1"/>
  <c r="U5589" i="1"/>
  <c r="U5590" i="1"/>
  <c r="U5591" i="1"/>
  <c r="U5592" i="1"/>
  <c r="U5593" i="1"/>
  <c r="U5594" i="1"/>
  <c r="U5595" i="1"/>
  <c r="U5596" i="1"/>
  <c r="U5597" i="1"/>
  <c r="U5598" i="1"/>
  <c r="U5599" i="1"/>
  <c r="U5600" i="1"/>
  <c r="U5601" i="1"/>
  <c r="U5602" i="1"/>
  <c r="U5603" i="1"/>
  <c r="U5604" i="1"/>
  <c r="U5605" i="1"/>
  <c r="U5606" i="1"/>
  <c r="U5607" i="1"/>
  <c r="U5608" i="1"/>
  <c r="U5609" i="1"/>
  <c r="U5610" i="1"/>
  <c r="U5611" i="1"/>
  <c r="U5612" i="1"/>
  <c r="U5613" i="1"/>
  <c r="U5614" i="1"/>
  <c r="U5615" i="1"/>
  <c r="U5616" i="1"/>
  <c r="U5617" i="1"/>
  <c r="U5618" i="1"/>
  <c r="U5619" i="1"/>
  <c r="U5620" i="1"/>
  <c r="U5621" i="1"/>
  <c r="U5622" i="1"/>
  <c r="U5623" i="1"/>
  <c r="U5624" i="1"/>
  <c r="U5625" i="1"/>
  <c r="U5626" i="1"/>
  <c r="U5627" i="1"/>
  <c r="U5628" i="1"/>
  <c r="U5629" i="1"/>
  <c r="U5630" i="1"/>
  <c r="U5631" i="1"/>
  <c r="U5632" i="1"/>
  <c r="U5633" i="1"/>
  <c r="U5634" i="1"/>
  <c r="U5635" i="1"/>
  <c r="U5636" i="1"/>
  <c r="U5637" i="1"/>
  <c r="U5638" i="1"/>
  <c r="U5639" i="1"/>
  <c r="U5640" i="1"/>
  <c r="U5641" i="1"/>
  <c r="U5642" i="1"/>
  <c r="U5643" i="1"/>
  <c r="U5644" i="1"/>
  <c r="U5645" i="1"/>
  <c r="U5646" i="1"/>
  <c r="U5647" i="1"/>
  <c r="U5648" i="1"/>
  <c r="U5649" i="1"/>
  <c r="U5650" i="1"/>
  <c r="U5651" i="1"/>
  <c r="U5652" i="1"/>
  <c r="U5653" i="1"/>
  <c r="U5654" i="1"/>
  <c r="U5655" i="1"/>
  <c r="U5656" i="1"/>
  <c r="U5657" i="1"/>
  <c r="U5658" i="1"/>
  <c r="U5659" i="1"/>
  <c r="U5660" i="1"/>
  <c r="U5661" i="1"/>
  <c r="U5662" i="1"/>
  <c r="U5663" i="1"/>
  <c r="U5664" i="1"/>
  <c r="U5665" i="1"/>
  <c r="U5666" i="1"/>
  <c r="U5667" i="1"/>
  <c r="U5668" i="1"/>
  <c r="U5669" i="1"/>
  <c r="U5670" i="1"/>
  <c r="U5671" i="1"/>
  <c r="U5672" i="1"/>
  <c r="U5673" i="1"/>
  <c r="U5674" i="1"/>
  <c r="U5675" i="1"/>
  <c r="U5676" i="1"/>
  <c r="U5677" i="1"/>
  <c r="U5678" i="1"/>
  <c r="U5679" i="1"/>
  <c r="U5680" i="1"/>
  <c r="U5681" i="1"/>
  <c r="U5682" i="1"/>
  <c r="U5683" i="1"/>
  <c r="U5684" i="1"/>
  <c r="U5685" i="1"/>
  <c r="U5686" i="1"/>
  <c r="U5687" i="1"/>
  <c r="U5688" i="1"/>
  <c r="U5689" i="1"/>
  <c r="U5690" i="1"/>
  <c r="U5691" i="1"/>
  <c r="U5692" i="1"/>
  <c r="U5693" i="1"/>
  <c r="U5694" i="1"/>
  <c r="U5695" i="1"/>
  <c r="U5696" i="1"/>
  <c r="U5697" i="1"/>
  <c r="U5698" i="1"/>
  <c r="U5699" i="1"/>
  <c r="U5700" i="1"/>
  <c r="U5701" i="1"/>
  <c r="U5702" i="1"/>
  <c r="U5703" i="1"/>
  <c r="U5704" i="1"/>
  <c r="U5705" i="1"/>
  <c r="U5706" i="1"/>
  <c r="U5707" i="1"/>
  <c r="U5708" i="1"/>
  <c r="U5709" i="1"/>
  <c r="U5710" i="1"/>
  <c r="U5711" i="1"/>
  <c r="U5712" i="1"/>
  <c r="U5713" i="1"/>
  <c r="U5714" i="1"/>
  <c r="U5715" i="1"/>
  <c r="U5716" i="1"/>
  <c r="U5717" i="1"/>
  <c r="U5718" i="1"/>
  <c r="U5719" i="1"/>
  <c r="U5720" i="1"/>
  <c r="U5721" i="1"/>
  <c r="U5722" i="1"/>
  <c r="U5723" i="1"/>
  <c r="U5724" i="1"/>
  <c r="U5725" i="1"/>
  <c r="U5726" i="1"/>
  <c r="U5727" i="1"/>
  <c r="U5728" i="1"/>
  <c r="U5729" i="1"/>
  <c r="U5730" i="1"/>
  <c r="U5731" i="1"/>
  <c r="U5732" i="1"/>
  <c r="U5733" i="1"/>
  <c r="U5734" i="1"/>
  <c r="U5735" i="1"/>
  <c r="U5736" i="1"/>
  <c r="U5737" i="1"/>
  <c r="U5738" i="1"/>
  <c r="U5739" i="1"/>
  <c r="U5740" i="1"/>
  <c r="U5741" i="1"/>
  <c r="U5742" i="1"/>
  <c r="U5743" i="1"/>
  <c r="U5744" i="1"/>
  <c r="U5745" i="1"/>
  <c r="U5746" i="1"/>
  <c r="U5747" i="1"/>
  <c r="U5748" i="1"/>
  <c r="U5749" i="1"/>
  <c r="U5750" i="1"/>
  <c r="U5751" i="1"/>
  <c r="U5752" i="1"/>
  <c r="U5753" i="1"/>
  <c r="U5754" i="1"/>
  <c r="U5755" i="1"/>
  <c r="U5756" i="1"/>
  <c r="U5757" i="1"/>
  <c r="U5758" i="1"/>
  <c r="U5759" i="1"/>
  <c r="U5760" i="1"/>
  <c r="U5761" i="1"/>
  <c r="U5762" i="1"/>
  <c r="U5763" i="1"/>
  <c r="U5764" i="1"/>
  <c r="U5765" i="1"/>
  <c r="U5766" i="1"/>
  <c r="U5767" i="1"/>
  <c r="U5768" i="1"/>
  <c r="U5769" i="1"/>
  <c r="U5770" i="1"/>
  <c r="U5771" i="1"/>
  <c r="U5772" i="1"/>
  <c r="U5773" i="1"/>
  <c r="U5774" i="1"/>
  <c r="U5775" i="1"/>
  <c r="U5776" i="1"/>
  <c r="U5777" i="1"/>
  <c r="U5778" i="1"/>
  <c r="U5779" i="1"/>
  <c r="U5780" i="1"/>
  <c r="U5781" i="1"/>
  <c r="U5782" i="1"/>
  <c r="U5783" i="1"/>
  <c r="U5784" i="1"/>
  <c r="U5785" i="1"/>
  <c r="U5786" i="1"/>
  <c r="U5787" i="1"/>
  <c r="U5788" i="1"/>
  <c r="U5789" i="1"/>
  <c r="U5790" i="1"/>
  <c r="U5791" i="1"/>
  <c r="U5792" i="1"/>
  <c r="U5793" i="1"/>
  <c r="U5794" i="1"/>
  <c r="U5795" i="1"/>
  <c r="U5796" i="1"/>
  <c r="U5797" i="1"/>
  <c r="U5798" i="1"/>
  <c r="U5799" i="1"/>
  <c r="U5800" i="1"/>
  <c r="U5801" i="1"/>
  <c r="U5802" i="1"/>
  <c r="U5803" i="1"/>
  <c r="U5804" i="1"/>
  <c r="U5805" i="1"/>
  <c r="U5806" i="1"/>
  <c r="U5807" i="1"/>
  <c r="U5808" i="1"/>
  <c r="U5809" i="1"/>
  <c r="U5810" i="1"/>
  <c r="U5811" i="1"/>
  <c r="U5812" i="1"/>
  <c r="U5813" i="1"/>
  <c r="U5814" i="1"/>
  <c r="U5815" i="1"/>
  <c r="U5816" i="1"/>
  <c r="U5817" i="1"/>
  <c r="U5818" i="1"/>
  <c r="U5819" i="1"/>
  <c r="U5820" i="1"/>
  <c r="U5821" i="1"/>
  <c r="U5822" i="1"/>
  <c r="U5823" i="1"/>
  <c r="U5824" i="1"/>
  <c r="U5825" i="1"/>
  <c r="U5826" i="1"/>
  <c r="U5827" i="1"/>
  <c r="U5828" i="1"/>
  <c r="U5829" i="1"/>
  <c r="U5830" i="1"/>
  <c r="U5831" i="1"/>
  <c r="U5832" i="1"/>
  <c r="U5833" i="1"/>
  <c r="U5834" i="1"/>
  <c r="U5835" i="1"/>
  <c r="U5836" i="1"/>
  <c r="U5837" i="1"/>
  <c r="U5838" i="1"/>
  <c r="U5839" i="1"/>
  <c r="U5840" i="1"/>
  <c r="U5841" i="1"/>
  <c r="U5842" i="1"/>
  <c r="U5843" i="1"/>
  <c r="U5844" i="1"/>
  <c r="U5845" i="1"/>
  <c r="U5846" i="1"/>
  <c r="U5847" i="1"/>
  <c r="U5848" i="1"/>
  <c r="U5849" i="1"/>
  <c r="U5850" i="1"/>
  <c r="U5851" i="1"/>
  <c r="U5852" i="1"/>
  <c r="U5853" i="1"/>
  <c r="U5854" i="1"/>
  <c r="U5855" i="1"/>
  <c r="U5856" i="1"/>
  <c r="U5857" i="1"/>
  <c r="U5858" i="1"/>
  <c r="U5859" i="1"/>
  <c r="U5860" i="1"/>
  <c r="U5861" i="1"/>
  <c r="U5862" i="1"/>
  <c r="U5863" i="1"/>
  <c r="U5864" i="1"/>
  <c r="U5865" i="1"/>
  <c r="U5866" i="1"/>
  <c r="U5867" i="1"/>
  <c r="U5868" i="1"/>
  <c r="U5869" i="1"/>
  <c r="U5870" i="1"/>
  <c r="U5871" i="1"/>
  <c r="U5872" i="1"/>
  <c r="U5873" i="1"/>
  <c r="U5874" i="1"/>
  <c r="U5875" i="1"/>
  <c r="U5876" i="1"/>
  <c r="U5877" i="1"/>
  <c r="U5878" i="1"/>
  <c r="U5879" i="1"/>
  <c r="U5880" i="1"/>
  <c r="U5881" i="1"/>
  <c r="U5882" i="1"/>
  <c r="U5883" i="1"/>
  <c r="U5884" i="1"/>
  <c r="U5885" i="1"/>
  <c r="U5886" i="1"/>
  <c r="U5887" i="1"/>
  <c r="U5888" i="1"/>
  <c r="U5889" i="1"/>
  <c r="U5890" i="1"/>
  <c r="U5891" i="1"/>
  <c r="U5892" i="1"/>
  <c r="U5893" i="1"/>
  <c r="U5894" i="1"/>
  <c r="U5895" i="1"/>
  <c r="U5896" i="1"/>
  <c r="U5897" i="1"/>
  <c r="U5898" i="1"/>
  <c r="U5899" i="1"/>
  <c r="U5900" i="1"/>
  <c r="U5901" i="1"/>
  <c r="U5902" i="1"/>
  <c r="U5903" i="1"/>
  <c r="U5904" i="1"/>
  <c r="U5905" i="1"/>
  <c r="U5906" i="1"/>
  <c r="U5907" i="1"/>
  <c r="U5908" i="1"/>
  <c r="U5909" i="1"/>
  <c r="U5910" i="1"/>
  <c r="U5911" i="1"/>
  <c r="U5912" i="1"/>
  <c r="U5913" i="1"/>
  <c r="U5914" i="1"/>
  <c r="U5915" i="1"/>
  <c r="U5916" i="1"/>
  <c r="U5917" i="1"/>
  <c r="U5918" i="1"/>
  <c r="U5919" i="1"/>
  <c r="U5920" i="1"/>
  <c r="U5921" i="1"/>
  <c r="U5922" i="1"/>
  <c r="U5923" i="1"/>
  <c r="U5924" i="1"/>
  <c r="U5925" i="1"/>
  <c r="U5926" i="1"/>
  <c r="U5927" i="1"/>
  <c r="U5928" i="1"/>
  <c r="U5929" i="1"/>
  <c r="U5930" i="1"/>
  <c r="U5931" i="1"/>
  <c r="U5932" i="1"/>
  <c r="U5933" i="1"/>
  <c r="U5934" i="1"/>
  <c r="U5935" i="1"/>
  <c r="U5936" i="1"/>
  <c r="U5937" i="1"/>
  <c r="U5938" i="1"/>
  <c r="U5939" i="1"/>
  <c r="U5940" i="1"/>
  <c r="U5941" i="1"/>
  <c r="U5942" i="1"/>
  <c r="U5943" i="1"/>
  <c r="U5944" i="1"/>
  <c r="U5945" i="1"/>
  <c r="U5946" i="1"/>
  <c r="U5947" i="1"/>
  <c r="U5948" i="1"/>
  <c r="U5949" i="1"/>
  <c r="U5950" i="1"/>
  <c r="U5951" i="1"/>
  <c r="U5952" i="1"/>
  <c r="U5953" i="1"/>
  <c r="U5954" i="1"/>
  <c r="U5955" i="1"/>
  <c r="U5956" i="1"/>
  <c r="U5957" i="1"/>
  <c r="U5958" i="1"/>
  <c r="U5959" i="1"/>
  <c r="U5960" i="1"/>
  <c r="U5961" i="1"/>
  <c r="U5962" i="1"/>
  <c r="U5963" i="1"/>
  <c r="U5964" i="1"/>
  <c r="U5965" i="1"/>
  <c r="U5966" i="1"/>
  <c r="U5967" i="1"/>
  <c r="U5968" i="1"/>
  <c r="U5969" i="1"/>
  <c r="U5970" i="1"/>
  <c r="U5971" i="1"/>
  <c r="U5972" i="1"/>
  <c r="U5973" i="1"/>
  <c r="U5974" i="1"/>
  <c r="U5975" i="1"/>
  <c r="U5976" i="1"/>
  <c r="U5977" i="1"/>
  <c r="U5978" i="1"/>
  <c r="U5979" i="1"/>
  <c r="U5980" i="1"/>
  <c r="U5981" i="1"/>
  <c r="U5982" i="1"/>
  <c r="U5983" i="1"/>
  <c r="U5984" i="1"/>
  <c r="U5985" i="1"/>
  <c r="U5986" i="1"/>
  <c r="U5987" i="1"/>
  <c r="U5988" i="1"/>
  <c r="U5989" i="1"/>
  <c r="U5990" i="1"/>
  <c r="U5991" i="1"/>
  <c r="U5992" i="1"/>
  <c r="U5993" i="1"/>
  <c r="U5994" i="1"/>
  <c r="U5995" i="1"/>
  <c r="U5996" i="1"/>
  <c r="U5997" i="1"/>
  <c r="U5998" i="1"/>
  <c r="U5999" i="1"/>
  <c r="U6000" i="1"/>
  <c r="U6001" i="1"/>
  <c r="U6002" i="1"/>
  <c r="U6003" i="1"/>
  <c r="U6004" i="1"/>
  <c r="U6005" i="1"/>
  <c r="U6006" i="1"/>
  <c r="U6007" i="1"/>
  <c r="U6008" i="1"/>
  <c r="U6009" i="1"/>
  <c r="U6010" i="1"/>
  <c r="U6011" i="1"/>
  <c r="U6012" i="1"/>
  <c r="U6013" i="1"/>
  <c r="U6014" i="1"/>
  <c r="U6015" i="1"/>
  <c r="U6016" i="1"/>
  <c r="U6017" i="1"/>
  <c r="U6018" i="1"/>
  <c r="U6019" i="1"/>
  <c r="U6020" i="1"/>
  <c r="U6021" i="1"/>
  <c r="U6022" i="1"/>
  <c r="U6023" i="1"/>
  <c r="U6024" i="1"/>
  <c r="U6025" i="1"/>
  <c r="U6026" i="1"/>
  <c r="U6027" i="1"/>
  <c r="U6028" i="1"/>
  <c r="U6029" i="1"/>
  <c r="U6030" i="1"/>
  <c r="U6031" i="1"/>
  <c r="U6032" i="1"/>
  <c r="U6033" i="1"/>
  <c r="U6034" i="1"/>
  <c r="U6035" i="1"/>
  <c r="U6036" i="1"/>
  <c r="U6037" i="1"/>
  <c r="U6038" i="1"/>
  <c r="U6039" i="1"/>
  <c r="U6040" i="1"/>
  <c r="U6041" i="1"/>
  <c r="U6042" i="1"/>
  <c r="U6043" i="1"/>
  <c r="U6044" i="1"/>
  <c r="U6045" i="1"/>
  <c r="U6046" i="1"/>
  <c r="U6047" i="1"/>
  <c r="U6048" i="1"/>
  <c r="U6049" i="1"/>
  <c r="U6050" i="1"/>
  <c r="U6051" i="1"/>
  <c r="U6052" i="1"/>
  <c r="U6053" i="1"/>
  <c r="U6054" i="1"/>
  <c r="U6055" i="1"/>
  <c r="U6056" i="1"/>
  <c r="U6057" i="1"/>
  <c r="U6058" i="1"/>
  <c r="U6059" i="1"/>
  <c r="U6060" i="1"/>
  <c r="U6061" i="1"/>
  <c r="U6062" i="1"/>
  <c r="U6063" i="1"/>
  <c r="U6064" i="1"/>
  <c r="U6065" i="1"/>
  <c r="U6066" i="1"/>
  <c r="U6067" i="1"/>
  <c r="U6068" i="1"/>
  <c r="U6069" i="1"/>
  <c r="U6070" i="1"/>
  <c r="U6071" i="1"/>
  <c r="U6072" i="1"/>
  <c r="U6073" i="1"/>
  <c r="U6074" i="1"/>
  <c r="U6075" i="1"/>
  <c r="U6076" i="1"/>
  <c r="U6077" i="1"/>
  <c r="U6078" i="1"/>
  <c r="U6079" i="1"/>
  <c r="U6080" i="1"/>
  <c r="U6081" i="1"/>
  <c r="U6082" i="1"/>
  <c r="U6083" i="1"/>
  <c r="U6084" i="1"/>
  <c r="U6085" i="1"/>
  <c r="U6086" i="1"/>
  <c r="U6087" i="1"/>
  <c r="U6088" i="1"/>
  <c r="U6089" i="1"/>
  <c r="U6090" i="1"/>
  <c r="U6091" i="1"/>
  <c r="U6092" i="1"/>
  <c r="U6093" i="1"/>
  <c r="U6094" i="1"/>
  <c r="U6095" i="1"/>
  <c r="U6096" i="1"/>
  <c r="U6097" i="1"/>
  <c r="U6098" i="1"/>
  <c r="U6099" i="1"/>
  <c r="U6100" i="1"/>
  <c r="U6101" i="1"/>
  <c r="U6102" i="1"/>
  <c r="U6103" i="1"/>
  <c r="U6104" i="1"/>
  <c r="U6105" i="1"/>
  <c r="U6106" i="1"/>
  <c r="U6107" i="1"/>
  <c r="U6108" i="1"/>
  <c r="U6109" i="1"/>
  <c r="U6110" i="1"/>
  <c r="U6111" i="1"/>
  <c r="U6112" i="1"/>
  <c r="U6113" i="1"/>
  <c r="U6114" i="1"/>
  <c r="U6115" i="1"/>
  <c r="U6116" i="1"/>
  <c r="U6117" i="1"/>
  <c r="U6118" i="1"/>
  <c r="U6119" i="1"/>
  <c r="U6120" i="1"/>
  <c r="U6121" i="1"/>
  <c r="U6122" i="1"/>
  <c r="U6123" i="1"/>
  <c r="U6124" i="1"/>
  <c r="U6125" i="1"/>
  <c r="U6126" i="1"/>
  <c r="U6127" i="1"/>
  <c r="U6128" i="1"/>
  <c r="U6129" i="1"/>
  <c r="U6130" i="1"/>
  <c r="U6131" i="1"/>
  <c r="U6132" i="1"/>
  <c r="U6133" i="1"/>
  <c r="U6134" i="1"/>
  <c r="U6135" i="1"/>
  <c r="U6136" i="1"/>
  <c r="U6137" i="1"/>
  <c r="U6138" i="1"/>
  <c r="U6139" i="1"/>
  <c r="U6140" i="1"/>
  <c r="U6141" i="1"/>
  <c r="U6142" i="1"/>
  <c r="U6143" i="1"/>
  <c r="U6144" i="1"/>
  <c r="U6145" i="1"/>
  <c r="U6146" i="1"/>
  <c r="U6147" i="1"/>
  <c r="U6148" i="1"/>
  <c r="U6149" i="1"/>
  <c r="U6150" i="1"/>
  <c r="U6151" i="1"/>
  <c r="U6152" i="1"/>
  <c r="U6153" i="1"/>
  <c r="U6154" i="1"/>
  <c r="U6155" i="1"/>
  <c r="U6156" i="1"/>
  <c r="U6157" i="1"/>
  <c r="U6158" i="1"/>
  <c r="U6159" i="1"/>
  <c r="U6160" i="1"/>
  <c r="U6161" i="1"/>
  <c r="U6162" i="1"/>
  <c r="U6163" i="1"/>
  <c r="U6164" i="1"/>
  <c r="U6165" i="1"/>
  <c r="U6166" i="1"/>
  <c r="U6167" i="1"/>
  <c r="U6168" i="1"/>
  <c r="U6169" i="1"/>
  <c r="U6170" i="1"/>
  <c r="U6171" i="1"/>
  <c r="U6172" i="1"/>
  <c r="U6173" i="1"/>
  <c r="U6174" i="1"/>
  <c r="U6175" i="1"/>
  <c r="U6176" i="1"/>
  <c r="U6177" i="1"/>
  <c r="U6178" i="1"/>
  <c r="U6179" i="1"/>
  <c r="U6180" i="1"/>
  <c r="U6181" i="1"/>
  <c r="U6182" i="1"/>
  <c r="U6183" i="1"/>
  <c r="U6184" i="1"/>
  <c r="U6185" i="1"/>
  <c r="U6186" i="1"/>
  <c r="U6187" i="1"/>
  <c r="U6188" i="1"/>
  <c r="U6189" i="1"/>
  <c r="U6190" i="1"/>
  <c r="U6191" i="1"/>
  <c r="U6192" i="1"/>
  <c r="U6193" i="1"/>
  <c r="U6194" i="1"/>
  <c r="U6195" i="1"/>
  <c r="U6196" i="1"/>
  <c r="U6197" i="1"/>
  <c r="U6198" i="1"/>
  <c r="U6199" i="1"/>
  <c r="U6200" i="1"/>
  <c r="U6201" i="1"/>
  <c r="U6202" i="1"/>
  <c r="U6203" i="1"/>
  <c r="U6204" i="1"/>
  <c r="U6205" i="1"/>
  <c r="U6206" i="1"/>
  <c r="U6207" i="1"/>
  <c r="U6208" i="1"/>
  <c r="U6209" i="1"/>
  <c r="U6210" i="1"/>
  <c r="U6211" i="1"/>
  <c r="U6212" i="1"/>
  <c r="U6213" i="1"/>
  <c r="U6214" i="1"/>
  <c r="U6215" i="1"/>
  <c r="U6216" i="1"/>
  <c r="U6217" i="1"/>
  <c r="U6218" i="1"/>
  <c r="U6219" i="1"/>
  <c r="U6220" i="1"/>
  <c r="U6221" i="1"/>
  <c r="U6222" i="1"/>
  <c r="U6223" i="1"/>
  <c r="U6224" i="1"/>
  <c r="U6225" i="1"/>
  <c r="U6226" i="1"/>
  <c r="U6227" i="1"/>
  <c r="U6228" i="1"/>
  <c r="U6229" i="1"/>
  <c r="U6230" i="1"/>
  <c r="U6231" i="1"/>
  <c r="U6232" i="1"/>
  <c r="U6233" i="1"/>
  <c r="U6234" i="1"/>
  <c r="U6235" i="1"/>
  <c r="U6236" i="1"/>
  <c r="U6237" i="1"/>
  <c r="U6238" i="1"/>
  <c r="U6239" i="1"/>
  <c r="U6240" i="1"/>
  <c r="U6241" i="1"/>
  <c r="U6242" i="1"/>
  <c r="U6243" i="1"/>
  <c r="U6244" i="1"/>
  <c r="U6245" i="1"/>
  <c r="U6246" i="1"/>
  <c r="U6247" i="1"/>
  <c r="U6248" i="1"/>
  <c r="U6249" i="1"/>
  <c r="U6250" i="1"/>
  <c r="U6251" i="1"/>
  <c r="U6252" i="1"/>
  <c r="U6253" i="1"/>
  <c r="U6254" i="1"/>
  <c r="U6255" i="1"/>
  <c r="U6256" i="1"/>
  <c r="U6257" i="1"/>
  <c r="U6258" i="1"/>
  <c r="U6259" i="1"/>
  <c r="U6260" i="1"/>
  <c r="U6261" i="1"/>
  <c r="U6262" i="1"/>
  <c r="U6263" i="1"/>
  <c r="U6264" i="1"/>
  <c r="U6265" i="1"/>
  <c r="U6266" i="1"/>
  <c r="U6267" i="1"/>
  <c r="U6268" i="1"/>
  <c r="U6269" i="1"/>
  <c r="U6270" i="1"/>
  <c r="U6271" i="1"/>
  <c r="U6272" i="1"/>
  <c r="U6273" i="1"/>
  <c r="U6274" i="1"/>
  <c r="U6275" i="1"/>
  <c r="U6276" i="1"/>
  <c r="U6277" i="1"/>
  <c r="U6278" i="1"/>
  <c r="U6279" i="1"/>
  <c r="U6280" i="1"/>
  <c r="U6281" i="1"/>
  <c r="U6282" i="1"/>
  <c r="U6283" i="1"/>
  <c r="U6284" i="1"/>
  <c r="U6285" i="1"/>
  <c r="U6286" i="1"/>
  <c r="U6287" i="1"/>
  <c r="U6288" i="1"/>
  <c r="U6289" i="1"/>
  <c r="U6290" i="1"/>
  <c r="U6291" i="1"/>
  <c r="U6292" i="1"/>
  <c r="U6293" i="1"/>
  <c r="U6294" i="1"/>
  <c r="U6295" i="1"/>
  <c r="U6296" i="1"/>
  <c r="U6297" i="1"/>
  <c r="U6298" i="1"/>
  <c r="U6299" i="1"/>
  <c r="U6300" i="1"/>
  <c r="U6301" i="1"/>
  <c r="U6302" i="1"/>
  <c r="U6303" i="1"/>
  <c r="U6304" i="1"/>
  <c r="U6305" i="1"/>
  <c r="U6306" i="1"/>
  <c r="U6307" i="1"/>
  <c r="U6308" i="1"/>
  <c r="U6309" i="1"/>
  <c r="U6310" i="1"/>
  <c r="U6311" i="1"/>
  <c r="U6312" i="1"/>
  <c r="U6313" i="1"/>
  <c r="U6314" i="1"/>
  <c r="U6315" i="1"/>
  <c r="U6316" i="1"/>
  <c r="U6317" i="1"/>
  <c r="U6318" i="1"/>
  <c r="U6319" i="1"/>
  <c r="U6320" i="1"/>
  <c r="U6321" i="1"/>
  <c r="U6322" i="1"/>
  <c r="U6323" i="1"/>
  <c r="U6324" i="1"/>
  <c r="U6325" i="1"/>
  <c r="U6326" i="1"/>
  <c r="U6327" i="1"/>
  <c r="U6328" i="1"/>
  <c r="U6329" i="1"/>
  <c r="U6330" i="1"/>
  <c r="U6331" i="1"/>
  <c r="U6332" i="1"/>
  <c r="U6333" i="1"/>
  <c r="U6334" i="1"/>
  <c r="U6335" i="1"/>
  <c r="U6336" i="1"/>
  <c r="U6337" i="1"/>
  <c r="U6338" i="1"/>
  <c r="U6339" i="1"/>
  <c r="U6340" i="1"/>
  <c r="U6341" i="1"/>
  <c r="U6342" i="1"/>
  <c r="U6343" i="1"/>
  <c r="U6344" i="1"/>
  <c r="U6345" i="1"/>
  <c r="U6346" i="1"/>
  <c r="U6347" i="1"/>
  <c r="U6348" i="1"/>
  <c r="U6349" i="1"/>
  <c r="U6350" i="1"/>
  <c r="U6351" i="1"/>
  <c r="U6352" i="1"/>
  <c r="U6353" i="1"/>
  <c r="U6354" i="1"/>
  <c r="U6355" i="1"/>
  <c r="U6356" i="1"/>
  <c r="U6357" i="1"/>
  <c r="U6358" i="1"/>
  <c r="U6359" i="1"/>
  <c r="U6360" i="1"/>
  <c r="U6361" i="1"/>
  <c r="U6362" i="1"/>
  <c r="U6363" i="1"/>
  <c r="U6364" i="1"/>
  <c r="U6365" i="1"/>
  <c r="U6366" i="1"/>
  <c r="U6367" i="1"/>
  <c r="U6368" i="1"/>
  <c r="U6369" i="1"/>
  <c r="U6370" i="1"/>
  <c r="U6371" i="1"/>
  <c r="U6372" i="1"/>
  <c r="U6373" i="1"/>
  <c r="U6374" i="1"/>
  <c r="U6375" i="1"/>
  <c r="U6376" i="1"/>
  <c r="U6377" i="1"/>
  <c r="U6378" i="1"/>
  <c r="U6379" i="1"/>
  <c r="U6380" i="1"/>
  <c r="U6381" i="1"/>
  <c r="U6382" i="1"/>
  <c r="U6383" i="1"/>
  <c r="U6384" i="1"/>
  <c r="U6385" i="1"/>
  <c r="U6386" i="1"/>
  <c r="U6387" i="1"/>
  <c r="U6388" i="1"/>
  <c r="U6389" i="1"/>
  <c r="U6390" i="1"/>
  <c r="U6391" i="1"/>
  <c r="U6392" i="1"/>
  <c r="U6393" i="1"/>
  <c r="U6394" i="1"/>
  <c r="U6395" i="1"/>
  <c r="U6396" i="1"/>
  <c r="U6397" i="1"/>
  <c r="U6398" i="1"/>
  <c r="U6399" i="1"/>
  <c r="U6400" i="1"/>
  <c r="U6401" i="1"/>
  <c r="U6402" i="1"/>
  <c r="U6403" i="1"/>
  <c r="U6404" i="1"/>
  <c r="U6405" i="1"/>
  <c r="U6406" i="1"/>
  <c r="U6407" i="1"/>
  <c r="U6408" i="1"/>
  <c r="U6409" i="1"/>
  <c r="U6410" i="1"/>
  <c r="U6411" i="1"/>
  <c r="U6412" i="1"/>
  <c r="U6413" i="1"/>
  <c r="U6414" i="1"/>
  <c r="U6415" i="1"/>
  <c r="U6416" i="1"/>
  <c r="U6417" i="1"/>
  <c r="U6418" i="1"/>
  <c r="U6419" i="1"/>
  <c r="U6420" i="1"/>
  <c r="U6421" i="1"/>
  <c r="U6422" i="1"/>
  <c r="U6423" i="1"/>
  <c r="U6424" i="1"/>
  <c r="U6425" i="1"/>
  <c r="U6426" i="1"/>
  <c r="U6427" i="1"/>
  <c r="U6428" i="1"/>
  <c r="U6429" i="1"/>
  <c r="U6430" i="1"/>
  <c r="U6431" i="1"/>
  <c r="U6432" i="1"/>
  <c r="U6433" i="1"/>
  <c r="U6434" i="1"/>
  <c r="U6435" i="1"/>
  <c r="U6436" i="1"/>
  <c r="U6437" i="1"/>
  <c r="U6438" i="1"/>
  <c r="U6439" i="1"/>
  <c r="U6440" i="1"/>
  <c r="U6441" i="1"/>
  <c r="U6442" i="1"/>
  <c r="U6443" i="1"/>
  <c r="U6444" i="1"/>
  <c r="U6445" i="1"/>
  <c r="U6446" i="1"/>
  <c r="U6447" i="1"/>
  <c r="U6448" i="1"/>
  <c r="U6449" i="1"/>
  <c r="U6450" i="1"/>
  <c r="U6451" i="1"/>
  <c r="U6452" i="1"/>
  <c r="U6453" i="1"/>
  <c r="U6454" i="1"/>
  <c r="U6455" i="1"/>
  <c r="U6456" i="1"/>
  <c r="U6457" i="1"/>
  <c r="U6458" i="1"/>
  <c r="U6459" i="1"/>
  <c r="U6460" i="1"/>
  <c r="U6461" i="1"/>
  <c r="U6462" i="1"/>
  <c r="U6463" i="1"/>
  <c r="U6464" i="1"/>
  <c r="U6465" i="1"/>
  <c r="U6466" i="1"/>
  <c r="U6467" i="1"/>
  <c r="U6468" i="1"/>
  <c r="U6469" i="1"/>
  <c r="U6470" i="1"/>
  <c r="U6471" i="1"/>
  <c r="U6472" i="1"/>
  <c r="U6473" i="1"/>
  <c r="U6474" i="1"/>
  <c r="U6475" i="1"/>
  <c r="U6476" i="1"/>
  <c r="U6477" i="1"/>
  <c r="U6478" i="1"/>
  <c r="U6479" i="1"/>
  <c r="U6480" i="1"/>
  <c r="U6481" i="1"/>
  <c r="U6482" i="1"/>
  <c r="U6483" i="1"/>
  <c r="U6484" i="1"/>
  <c r="U6485" i="1"/>
  <c r="U6486" i="1"/>
  <c r="U6487" i="1"/>
  <c r="U6488" i="1"/>
  <c r="U6489" i="1"/>
  <c r="U6490" i="1"/>
  <c r="U6491" i="1"/>
  <c r="U6492" i="1"/>
  <c r="U6493" i="1"/>
  <c r="U6494" i="1"/>
  <c r="U6495" i="1"/>
  <c r="U6496" i="1"/>
  <c r="U6497" i="1"/>
  <c r="U6498" i="1"/>
  <c r="U6499" i="1"/>
  <c r="U6500" i="1"/>
  <c r="U6501" i="1"/>
  <c r="U6502" i="1"/>
  <c r="U6503" i="1"/>
  <c r="U6504" i="1"/>
  <c r="U6505" i="1"/>
  <c r="U6506" i="1"/>
  <c r="U6507" i="1"/>
  <c r="U6508" i="1"/>
  <c r="U6509" i="1"/>
  <c r="U6510" i="1"/>
  <c r="U6511" i="1"/>
  <c r="U6512" i="1"/>
  <c r="U6513" i="1"/>
  <c r="U6514" i="1"/>
  <c r="U6515" i="1"/>
  <c r="U6516" i="1"/>
  <c r="U6517" i="1"/>
  <c r="U6518" i="1"/>
  <c r="U6519" i="1"/>
  <c r="U6520" i="1"/>
  <c r="U6521" i="1"/>
  <c r="U6522" i="1"/>
  <c r="U6523" i="1"/>
  <c r="U6524" i="1"/>
  <c r="U6525" i="1"/>
  <c r="U6526" i="1"/>
  <c r="U6527" i="1"/>
  <c r="U6528" i="1"/>
  <c r="U6529" i="1"/>
  <c r="U6530" i="1"/>
  <c r="U6531" i="1"/>
  <c r="U6532" i="1"/>
  <c r="U6533" i="1"/>
  <c r="U6534" i="1"/>
  <c r="U6535" i="1"/>
  <c r="U6536" i="1"/>
  <c r="U6537" i="1"/>
  <c r="U6538" i="1"/>
  <c r="U6539" i="1"/>
  <c r="U6540" i="1"/>
  <c r="U6541" i="1"/>
  <c r="U6542" i="1"/>
  <c r="U6543" i="1"/>
  <c r="U6544" i="1"/>
  <c r="U6545" i="1"/>
  <c r="U6546" i="1"/>
  <c r="U6547" i="1"/>
  <c r="U6548" i="1"/>
  <c r="U6549" i="1"/>
  <c r="U6550" i="1"/>
  <c r="U6551" i="1"/>
  <c r="U6552" i="1"/>
  <c r="U6553" i="1"/>
  <c r="U6554" i="1"/>
  <c r="U6555" i="1"/>
  <c r="U6556" i="1"/>
  <c r="U6557" i="1"/>
  <c r="U6558" i="1"/>
  <c r="U6559" i="1"/>
  <c r="U6560" i="1"/>
  <c r="U6561" i="1"/>
  <c r="U6562" i="1"/>
  <c r="U6563" i="1"/>
  <c r="U6564" i="1"/>
  <c r="U6565" i="1"/>
  <c r="U6566" i="1"/>
  <c r="U6567" i="1"/>
  <c r="U6568" i="1"/>
  <c r="U6569" i="1"/>
  <c r="U6570" i="1"/>
  <c r="U6571" i="1"/>
  <c r="U6572" i="1"/>
  <c r="U6573" i="1"/>
  <c r="U6574" i="1"/>
  <c r="U6575" i="1"/>
  <c r="U6576" i="1"/>
  <c r="U6577" i="1"/>
  <c r="U6578" i="1"/>
  <c r="U6579" i="1"/>
  <c r="U6580" i="1"/>
  <c r="U6581" i="1"/>
  <c r="U6582" i="1"/>
  <c r="U6583" i="1"/>
  <c r="U6584" i="1"/>
  <c r="U6585" i="1"/>
  <c r="U6586" i="1"/>
  <c r="U6587" i="1"/>
  <c r="U6588" i="1"/>
  <c r="U6589" i="1"/>
  <c r="U6590" i="1"/>
  <c r="U6591" i="1"/>
  <c r="U6592" i="1"/>
  <c r="U6593" i="1"/>
  <c r="U6594" i="1"/>
  <c r="U6595" i="1"/>
  <c r="U6596" i="1"/>
  <c r="U6597" i="1"/>
  <c r="U6598" i="1"/>
  <c r="U6599" i="1"/>
  <c r="U6600" i="1"/>
  <c r="U6601" i="1"/>
  <c r="U6602" i="1"/>
  <c r="U6603" i="1"/>
  <c r="U6604" i="1"/>
  <c r="U6605" i="1"/>
  <c r="U6606" i="1"/>
  <c r="U6607" i="1"/>
  <c r="U6608" i="1"/>
  <c r="U6609" i="1"/>
  <c r="U6610" i="1"/>
  <c r="U6611" i="1"/>
  <c r="U6612" i="1"/>
  <c r="U6613" i="1"/>
  <c r="U6614" i="1"/>
  <c r="U6615" i="1"/>
  <c r="U6616" i="1"/>
  <c r="U6617" i="1"/>
  <c r="U6618" i="1"/>
  <c r="U6619" i="1"/>
  <c r="U6620" i="1"/>
  <c r="U6621" i="1"/>
  <c r="U6622" i="1"/>
  <c r="U6623" i="1"/>
  <c r="U6624" i="1"/>
  <c r="U6625" i="1"/>
  <c r="U6626" i="1"/>
  <c r="U6627" i="1"/>
  <c r="U6628" i="1"/>
  <c r="U6629" i="1"/>
  <c r="U6630" i="1"/>
  <c r="U6631" i="1"/>
  <c r="U6632" i="1"/>
  <c r="U6633" i="1"/>
  <c r="U6634" i="1"/>
  <c r="U6635" i="1"/>
  <c r="U6636" i="1"/>
  <c r="U6637" i="1"/>
  <c r="U6638" i="1"/>
  <c r="U6639" i="1"/>
  <c r="U6640" i="1"/>
  <c r="U6641" i="1"/>
  <c r="U6642" i="1"/>
  <c r="U6643" i="1"/>
  <c r="U6644" i="1"/>
  <c r="U6645" i="1"/>
  <c r="U6646" i="1"/>
  <c r="U6647" i="1"/>
  <c r="U6648" i="1"/>
  <c r="U6649" i="1"/>
  <c r="U6650" i="1"/>
  <c r="U6651" i="1"/>
  <c r="U6652" i="1"/>
  <c r="U6653" i="1"/>
  <c r="U6654" i="1"/>
  <c r="U6655" i="1"/>
  <c r="U6656" i="1"/>
  <c r="U6657" i="1"/>
  <c r="U6658" i="1"/>
  <c r="U6659" i="1"/>
  <c r="U6660" i="1"/>
  <c r="U6661" i="1"/>
  <c r="U6662" i="1"/>
  <c r="U6663" i="1"/>
  <c r="U6664" i="1"/>
  <c r="U6665" i="1"/>
  <c r="U6666" i="1"/>
  <c r="U6667" i="1"/>
  <c r="U6668" i="1"/>
  <c r="U6669" i="1"/>
  <c r="U6670" i="1"/>
  <c r="U6671" i="1"/>
  <c r="U6672" i="1"/>
  <c r="U6673" i="1"/>
  <c r="U6674" i="1"/>
  <c r="U6675" i="1"/>
  <c r="U6676" i="1"/>
  <c r="U6677" i="1"/>
  <c r="U6678" i="1"/>
  <c r="U6679" i="1"/>
  <c r="U6680" i="1"/>
  <c r="U6681" i="1"/>
  <c r="U6682" i="1"/>
  <c r="U6683" i="1"/>
  <c r="U6684" i="1"/>
  <c r="U6685" i="1"/>
  <c r="U6686" i="1"/>
  <c r="U6687" i="1"/>
  <c r="U6688" i="1"/>
  <c r="U6689" i="1"/>
  <c r="U6690" i="1"/>
  <c r="U6691" i="1"/>
  <c r="U6692" i="1"/>
  <c r="U6693" i="1"/>
  <c r="U6694" i="1"/>
  <c r="U6695" i="1"/>
  <c r="U6696" i="1"/>
  <c r="U6697" i="1"/>
  <c r="U6698" i="1"/>
  <c r="U6699" i="1"/>
  <c r="U6700" i="1"/>
  <c r="U6701" i="1"/>
  <c r="U6702" i="1"/>
  <c r="U6703" i="1"/>
  <c r="U6704" i="1"/>
  <c r="U6705" i="1"/>
  <c r="U6706" i="1"/>
  <c r="U6707" i="1"/>
  <c r="U6708" i="1"/>
  <c r="U6709" i="1"/>
  <c r="U6710" i="1"/>
  <c r="U6711" i="1"/>
  <c r="U6712" i="1"/>
  <c r="U6713" i="1"/>
  <c r="U6714" i="1"/>
  <c r="U6715" i="1"/>
  <c r="U6716" i="1"/>
  <c r="U6717" i="1"/>
  <c r="U6718" i="1"/>
  <c r="U6719" i="1"/>
  <c r="U6720" i="1"/>
  <c r="U6721" i="1"/>
  <c r="U6722" i="1"/>
  <c r="U6723" i="1"/>
  <c r="U6724" i="1"/>
  <c r="U6725" i="1"/>
  <c r="U6726" i="1"/>
  <c r="U6727" i="1"/>
  <c r="U6728" i="1"/>
  <c r="U6729" i="1"/>
  <c r="U6730" i="1"/>
  <c r="U6731" i="1"/>
  <c r="U6732" i="1"/>
  <c r="U6733" i="1"/>
  <c r="U6734" i="1"/>
  <c r="U6735" i="1"/>
  <c r="U6736" i="1"/>
  <c r="U6737" i="1"/>
  <c r="U6738" i="1"/>
  <c r="U6739" i="1"/>
  <c r="U6740" i="1"/>
  <c r="U6741" i="1"/>
  <c r="U6742" i="1"/>
  <c r="U6743" i="1"/>
  <c r="U6744" i="1"/>
  <c r="U6745" i="1"/>
  <c r="U6746" i="1"/>
  <c r="U6747" i="1"/>
  <c r="U6748" i="1"/>
  <c r="U6749" i="1"/>
  <c r="U6750" i="1"/>
  <c r="U6751" i="1"/>
  <c r="U6752" i="1"/>
  <c r="U6753" i="1"/>
  <c r="U6754" i="1"/>
  <c r="U6755" i="1"/>
  <c r="U6756" i="1"/>
  <c r="U6757" i="1"/>
  <c r="U6758" i="1"/>
  <c r="U6759" i="1"/>
  <c r="U6760" i="1"/>
  <c r="U6761" i="1"/>
  <c r="U6762" i="1"/>
  <c r="U6763" i="1"/>
  <c r="U6764" i="1"/>
  <c r="U6765" i="1"/>
  <c r="U6766" i="1"/>
  <c r="U6767" i="1"/>
  <c r="U6768" i="1"/>
  <c r="U6769" i="1"/>
  <c r="U6770" i="1"/>
  <c r="U6771" i="1"/>
  <c r="U6772" i="1"/>
  <c r="U6773" i="1"/>
  <c r="U6774" i="1"/>
  <c r="U6775" i="1"/>
  <c r="U6776" i="1"/>
  <c r="U6777" i="1"/>
  <c r="U6778" i="1"/>
  <c r="U6779" i="1"/>
  <c r="U6780" i="1"/>
  <c r="U6781" i="1"/>
  <c r="U6782" i="1"/>
  <c r="U6783" i="1"/>
  <c r="U6784" i="1"/>
  <c r="U6785" i="1"/>
  <c r="U6786" i="1"/>
  <c r="U6787" i="1"/>
  <c r="U6788" i="1"/>
  <c r="U6789" i="1"/>
  <c r="U6790" i="1"/>
  <c r="U6791" i="1"/>
  <c r="U6792" i="1"/>
  <c r="U6793" i="1"/>
  <c r="U6794" i="1"/>
  <c r="U6795" i="1"/>
  <c r="U6796" i="1"/>
  <c r="U6797" i="1"/>
  <c r="U6798" i="1"/>
  <c r="U6799" i="1"/>
  <c r="U6800" i="1"/>
  <c r="U6801" i="1"/>
  <c r="U6802" i="1"/>
  <c r="U6803" i="1"/>
  <c r="U6804" i="1"/>
  <c r="U6805" i="1"/>
  <c r="U6806" i="1"/>
  <c r="U6807" i="1"/>
  <c r="U6808" i="1"/>
  <c r="U6809" i="1"/>
  <c r="U6810" i="1"/>
  <c r="U6811" i="1"/>
  <c r="U6812" i="1"/>
  <c r="U6813" i="1"/>
  <c r="U6814" i="1"/>
  <c r="U6815" i="1"/>
  <c r="U6816" i="1"/>
  <c r="U6817" i="1"/>
  <c r="U6818" i="1"/>
  <c r="U6819" i="1"/>
  <c r="U6820" i="1"/>
  <c r="U6821" i="1"/>
  <c r="U6822" i="1"/>
  <c r="U6823" i="1"/>
  <c r="U6824" i="1"/>
  <c r="U6825" i="1"/>
  <c r="U6826" i="1"/>
  <c r="U6827" i="1"/>
  <c r="U6828" i="1"/>
  <c r="U6829" i="1"/>
  <c r="U6830" i="1"/>
  <c r="U6831" i="1"/>
  <c r="U6832" i="1"/>
  <c r="U6833" i="1"/>
  <c r="U6834" i="1"/>
  <c r="U6835" i="1"/>
  <c r="U6836" i="1"/>
  <c r="U6837" i="1"/>
  <c r="U6838" i="1"/>
  <c r="U6839" i="1"/>
  <c r="U6840" i="1"/>
  <c r="U6841" i="1"/>
  <c r="U6842" i="1"/>
  <c r="U6843" i="1"/>
  <c r="U6844" i="1"/>
  <c r="U6845" i="1"/>
  <c r="U6846" i="1"/>
  <c r="U6847" i="1"/>
  <c r="U6848" i="1"/>
  <c r="U6849" i="1"/>
  <c r="U6850" i="1"/>
  <c r="U6851" i="1"/>
  <c r="U6852" i="1"/>
  <c r="U6853" i="1"/>
  <c r="U6854" i="1"/>
  <c r="U6855" i="1"/>
  <c r="U6856" i="1"/>
  <c r="U6857" i="1"/>
  <c r="U6858" i="1"/>
  <c r="U6859" i="1"/>
  <c r="U6860" i="1"/>
  <c r="U6861" i="1"/>
  <c r="U6862" i="1"/>
  <c r="U6863" i="1"/>
  <c r="U6864" i="1"/>
  <c r="U6865" i="1"/>
  <c r="U6866" i="1"/>
  <c r="U6867" i="1"/>
  <c r="U6868" i="1"/>
  <c r="U6869" i="1"/>
  <c r="U6870" i="1"/>
  <c r="U6871" i="1"/>
  <c r="U6872" i="1"/>
  <c r="U6873" i="1"/>
  <c r="U6874" i="1"/>
  <c r="U6875" i="1"/>
  <c r="U6876" i="1"/>
  <c r="U6877" i="1"/>
  <c r="U6878" i="1"/>
  <c r="U6879" i="1"/>
  <c r="U6880" i="1"/>
  <c r="U6881" i="1"/>
  <c r="U6882" i="1"/>
  <c r="U6883" i="1"/>
  <c r="U6884" i="1"/>
  <c r="U6885" i="1"/>
  <c r="U6886" i="1"/>
  <c r="U6887" i="1"/>
  <c r="U6888" i="1"/>
  <c r="U6889" i="1"/>
  <c r="U6890" i="1"/>
  <c r="U6891" i="1"/>
  <c r="U6892" i="1"/>
  <c r="U6893" i="1"/>
  <c r="U6894" i="1"/>
  <c r="U6895" i="1"/>
  <c r="U6896" i="1"/>
  <c r="U6897" i="1"/>
  <c r="U6898" i="1"/>
  <c r="U6899" i="1"/>
  <c r="U6900" i="1"/>
  <c r="U6901" i="1"/>
  <c r="U6902" i="1"/>
  <c r="U6903" i="1"/>
  <c r="U6904" i="1"/>
  <c r="U6905" i="1"/>
  <c r="U6906" i="1"/>
  <c r="U6907" i="1"/>
  <c r="U6908" i="1"/>
  <c r="U6909" i="1"/>
  <c r="U6910" i="1"/>
  <c r="U6911" i="1"/>
  <c r="U6912" i="1"/>
  <c r="U6913" i="1"/>
  <c r="U6914" i="1"/>
  <c r="U6915" i="1"/>
  <c r="U6916" i="1"/>
  <c r="U6917" i="1"/>
  <c r="U6918" i="1"/>
  <c r="U6919" i="1"/>
  <c r="U6920" i="1"/>
  <c r="U6921" i="1"/>
  <c r="U6922" i="1"/>
  <c r="U6923" i="1"/>
  <c r="U6924" i="1"/>
  <c r="U6925" i="1"/>
  <c r="U6926" i="1"/>
  <c r="U6927" i="1"/>
  <c r="U6928" i="1"/>
  <c r="U6929" i="1"/>
  <c r="U6930" i="1"/>
  <c r="U6931" i="1"/>
  <c r="U6932" i="1"/>
  <c r="U6933" i="1"/>
  <c r="U6934" i="1"/>
  <c r="U6935" i="1"/>
  <c r="U6936" i="1"/>
  <c r="U6937" i="1"/>
  <c r="U6938" i="1"/>
  <c r="U6939" i="1"/>
  <c r="U6940" i="1"/>
  <c r="U6941" i="1"/>
  <c r="U6942" i="1"/>
  <c r="U6943" i="1"/>
  <c r="U6944" i="1"/>
  <c r="U6945" i="1"/>
  <c r="U6946" i="1"/>
  <c r="U6947" i="1"/>
  <c r="U6948" i="1"/>
  <c r="U6949" i="1"/>
  <c r="U6950" i="1"/>
  <c r="U6951" i="1"/>
  <c r="U6952" i="1"/>
  <c r="U6953" i="1"/>
  <c r="U6954" i="1"/>
  <c r="U6955" i="1"/>
  <c r="U6956" i="1"/>
  <c r="U6957" i="1"/>
  <c r="U6958" i="1"/>
  <c r="U6959" i="1"/>
  <c r="U6960" i="1"/>
  <c r="U6961" i="1"/>
  <c r="U6962" i="1"/>
  <c r="U6963" i="1"/>
  <c r="U6964" i="1"/>
  <c r="U6965" i="1"/>
  <c r="U6966" i="1"/>
  <c r="U6967" i="1"/>
  <c r="U6968" i="1"/>
  <c r="U6969" i="1"/>
  <c r="U6970" i="1"/>
  <c r="U6971" i="1"/>
  <c r="U6972" i="1"/>
  <c r="U6973" i="1"/>
  <c r="U6974" i="1"/>
  <c r="U6975" i="1"/>
  <c r="U6976" i="1"/>
  <c r="U6977" i="1"/>
  <c r="U6978" i="1"/>
  <c r="U6979" i="1"/>
  <c r="U6980" i="1"/>
  <c r="U6981" i="1"/>
  <c r="U6982" i="1"/>
  <c r="U6983" i="1"/>
  <c r="U6984" i="1"/>
  <c r="U6985" i="1"/>
  <c r="U6986" i="1"/>
  <c r="U6987" i="1"/>
  <c r="U6988" i="1"/>
  <c r="U6989" i="1"/>
  <c r="U6990" i="1"/>
  <c r="U6991" i="1"/>
  <c r="U6992" i="1"/>
  <c r="U6993" i="1"/>
  <c r="U6994" i="1"/>
  <c r="U6995" i="1"/>
  <c r="U6996" i="1"/>
  <c r="U6997" i="1"/>
  <c r="U6998" i="1"/>
  <c r="U6999" i="1"/>
  <c r="U7000" i="1"/>
  <c r="U7001" i="1"/>
  <c r="U7002" i="1"/>
  <c r="U7003" i="1"/>
  <c r="U7004" i="1"/>
  <c r="U7005" i="1"/>
  <c r="U7006" i="1"/>
  <c r="U7007" i="1"/>
  <c r="U7008" i="1"/>
  <c r="U7009" i="1"/>
  <c r="U7010" i="1"/>
  <c r="U7011" i="1"/>
  <c r="U7012" i="1"/>
  <c r="U7013" i="1"/>
  <c r="U7014" i="1"/>
  <c r="U7015" i="1"/>
  <c r="U7016" i="1"/>
  <c r="U7017" i="1"/>
  <c r="U7018" i="1"/>
  <c r="U7019" i="1"/>
  <c r="U7020" i="1"/>
  <c r="U7021" i="1"/>
  <c r="U7022" i="1"/>
  <c r="U7023" i="1"/>
  <c r="U7024" i="1"/>
  <c r="U7025" i="1"/>
  <c r="U7026" i="1"/>
  <c r="U7027" i="1"/>
  <c r="U7028" i="1"/>
  <c r="U7029" i="1"/>
  <c r="U7030" i="1"/>
  <c r="U7031" i="1"/>
  <c r="U7032" i="1"/>
  <c r="U7033" i="1"/>
  <c r="U7034" i="1"/>
  <c r="U7035" i="1"/>
  <c r="U7036" i="1"/>
  <c r="U7037" i="1"/>
  <c r="U7038" i="1"/>
  <c r="U7039" i="1"/>
  <c r="U7040" i="1"/>
  <c r="U7041" i="1"/>
  <c r="U7042" i="1"/>
  <c r="U7043" i="1"/>
  <c r="U7044" i="1"/>
  <c r="U7045" i="1"/>
  <c r="U7046" i="1"/>
  <c r="U7047" i="1"/>
  <c r="U7048" i="1"/>
  <c r="U7049" i="1"/>
  <c r="U7050" i="1"/>
  <c r="U7051" i="1"/>
  <c r="U7052" i="1"/>
  <c r="U7053" i="1"/>
  <c r="U7054" i="1"/>
  <c r="U7055" i="1"/>
  <c r="U7056" i="1"/>
  <c r="U7057" i="1"/>
  <c r="U2" i="1"/>
  <c r="C2" i="1"/>
</calcChain>
</file>

<file path=xl/sharedStrings.xml><?xml version="1.0" encoding="utf-8"?>
<sst xmlns="http://schemas.openxmlformats.org/spreadsheetml/2006/main" count="63461" uniqueCount="8554">
  <si>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</si>
  <si>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</si>
  <si>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</si>
  <si>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</si>
  <si>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</si>
  <si>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</si>
  <si>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</si>
  <si>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</si>
  <si>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</si>
  <si>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</si>
  <si>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</si>
  <si>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</si>
  <si>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</si>
  <si>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</si>
  <si>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</si>
  <si>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</si>
  <si>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</si>
  <si>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</si>
  <si>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</si>
  <si>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</si>
  <si>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</si>
  <si>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</si>
  <si>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GCA_000022065.1</t>
  </si>
  <si>
    <t>Primary Assembly</t>
  </si>
  <si>
    <t>CP001348.1</t>
  </si>
  <si>
    <t>+</t>
  </si>
  <si>
    <t>Ccel_0001</t>
  </si>
  <si>
    <t>CDS</t>
  </si>
  <si>
    <t>with_protein</t>
  </si>
  <si>
    <t>ACL74389.1</t>
  </si>
  <si>
    <t>chromosomal replication initiator protein DnaA</t>
  </si>
  <si>
    <t>Ccel_0002</t>
  </si>
  <si>
    <t>ACL74390.1</t>
  </si>
  <si>
    <t>DNA polymerase III, beta subunit</t>
  </si>
  <si>
    <t>Ccel_0003</t>
  </si>
  <si>
    <t>ACL74391.1</t>
  </si>
  <si>
    <t>RNA-binding S4 domain protein</t>
  </si>
  <si>
    <t>Ccel_0004</t>
  </si>
  <si>
    <t>ACL74392.1</t>
  </si>
  <si>
    <t>DNA replication and repair protein RecF</t>
  </si>
  <si>
    <t>Ccel_0005</t>
  </si>
  <si>
    <t>ACL74393.1</t>
  </si>
  <si>
    <t>conserved hypothetical protein</t>
  </si>
  <si>
    <t>Ccel_0006</t>
  </si>
  <si>
    <t>ACL74394.1</t>
  </si>
  <si>
    <t>DNA gyrase, B subunit</t>
  </si>
  <si>
    <t>Ccel_0007</t>
  </si>
  <si>
    <t>ACL74395.1</t>
  </si>
  <si>
    <t>Cobyrinic acid ac-diamide synthase</t>
  </si>
  <si>
    <t>Ccel_0008</t>
  </si>
  <si>
    <t>ACL74396.1</t>
  </si>
  <si>
    <t>parB-like partition protein</t>
  </si>
  <si>
    <t>Ccel_0009</t>
  </si>
  <si>
    <t>ACL74397.1</t>
  </si>
  <si>
    <t>Ccel_0010</t>
  </si>
  <si>
    <t>ACL74398.1</t>
  </si>
  <si>
    <t>TPR repeat-containing protein</t>
  </si>
  <si>
    <t>tRNA</t>
  </si>
  <si>
    <t>Ccel_R0001</t>
  </si>
  <si>
    <t>tRNA-Ser</t>
  </si>
  <si>
    <t>Ccel_R0002</t>
  </si>
  <si>
    <t>-</t>
  </si>
  <si>
    <t>Ccel_0011</t>
  </si>
  <si>
    <t>ACL74399.1</t>
  </si>
  <si>
    <t>CDP-diacylglycerol/serine O-phosphatidyltransferase</t>
  </si>
  <si>
    <t>Ccel_0012</t>
  </si>
  <si>
    <t>ACL74400.1</t>
  </si>
  <si>
    <t>HAD-superfamily hydrolase, subfamily IA, variant 1</t>
  </si>
  <si>
    <t>Ccel_0013</t>
  </si>
  <si>
    <t>ACL74401.1</t>
  </si>
  <si>
    <t>Ccel_0014</t>
  </si>
  <si>
    <t>ACL74402.1</t>
  </si>
  <si>
    <t>hypothetical protein</t>
  </si>
  <si>
    <t>Ccel_0015</t>
  </si>
  <si>
    <t>ACL74403.1</t>
  </si>
  <si>
    <t>sigmaK-factor processing regulatory BofA</t>
  </si>
  <si>
    <t>Ccel_0016</t>
  </si>
  <si>
    <t>ACL74404.1</t>
  </si>
  <si>
    <t>pyruvate flavodoxin/ferredoxin oxidoreductase domain protein</t>
  </si>
  <si>
    <t>Ccel_0017</t>
  </si>
  <si>
    <t>ACL74405.1</t>
  </si>
  <si>
    <t>spore coat protein, CotS family</t>
  </si>
  <si>
    <t>Ccel_0018</t>
  </si>
  <si>
    <t>ACL74406.1</t>
  </si>
  <si>
    <t>formate-tetrahydrofolate ligase FTHFS</t>
  </si>
  <si>
    <t>Ccel_0019</t>
  </si>
  <si>
    <t>ACL74407.1</t>
  </si>
  <si>
    <t>Ccel_0020</t>
  </si>
  <si>
    <t>ACL74408.1</t>
  </si>
  <si>
    <t>protein of unknown function DUF1021</t>
  </si>
  <si>
    <t>Ccel_0021</t>
  </si>
  <si>
    <t>ACL74409.1</t>
  </si>
  <si>
    <t>Peptidoglycan-binding LysM</t>
  </si>
  <si>
    <t>Ccel_0022</t>
  </si>
  <si>
    <t>ACL74410.1</t>
  </si>
  <si>
    <t>4-diphosphocytidyl-2C-methyl-D-erythritol kinase</t>
  </si>
  <si>
    <t>Ccel_0023</t>
  </si>
  <si>
    <t>ACL74411.1</t>
  </si>
  <si>
    <t>transcriptional regulator, GntR family</t>
  </si>
  <si>
    <t>Ccel_0024</t>
  </si>
  <si>
    <t>ACL74412.1</t>
  </si>
  <si>
    <t>AAA ATPase central domain protein</t>
  </si>
  <si>
    <t>Ccel_0025</t>
  </si>
  <si>
    <t>ACL74413.1</t>
  </si>
  <si>
    <t>phage shock protein A, PspA</t>
  </si>
  <si>
    <t>Ccel_0026</t>
  </si>
  <si>
    <t>ACL74414.1</t>
  </si>
  <si>
    <t>GCN5-related N-acetyltransferase</t>
  </si>
  <si>
    <t>Ccel_0027</t>
  </si>
  <si>
    <t>ACL74415.1</t>
  </si>
  <si>
    <t>Ccel_0028</t>
  </si>
  <si>
    <t>ACL74416.1</t>
  </si>
  <si>
    <t>protein of unknown function DUF342</t>
  </si>
  <si>
    <t>Ccel_0029</t>
  </si>
  <si>
    <t>ACL74417.1</t>
  </si>
  <si>
    <t>Ccel_0030</t>
  </si>
  <si>
    <t>ACL74418.1</t>
  </si>
  <si>
    <t>holo-acyl-carrier-protein synthase</t>
  </si>
  <si>
    <t>Ccel_0031</t>
  </si>
  <si>
    <t>ACL74419.1</t>
  </si>
  <si>
    <t>metallophosphoesterase</t>
  </si>
  <si>
    <t>Ccel_0032</t>
  </si>
  <si>
    <t>ACL74420.1</t>
  </si>
  <si>
    <t>Ccel_0033</t>
  </si>
  <si>
    <t>ACL74421.1</t>
  </si>
  <si>
    <t>NLP/P60 protein</t>
  </si>
  <si>
    <t>Ccel_0034</t>
  </si>
  <si>
    <t>ACL74422.1</t>
  </si>
  <si>
    <t>Monogalactosyldiacylglycerol synthase</t>
  </si>
  <si>
    <t>Ccel_0035</t>
  </si>
  <si>
    <t>ACL74423.1</t>
  </si>
  <si>
    <t>spore cortex-lytic enzyme</t>
  </si>
  <si>
    <t>Ccel_0036</t>
  </si>
  <si>
    <t>ACL74424.1</t>
  </si>
  <si>
    <t>germination protein YpeB</t>
  </si>
  <si>
    <t>Ccel_0037</t>
  </si>
  <si>
    <t>ACL74425.1</t>
  </si>
  <si>
    <t>transcriptional regulator, MarR family</t>
  </si>
  <si>
    <t>Ccel_0038</t>
  </si>
  <si>
    <t>ACL74426.1</t>
  </si>
  <si>
    <t>peptide deformylase</t>
  </si>
  <si>
    <t>Ccel_0039</t>
  </si>
  <si>
    <t>ACL74427.1</t>
  </si>
  <si>
    <t>S-layer domain protein</t>
  </si>
  <si>
    <t>Ccel_0040</t>
  </si>
  <si>
    <t>ACL74428.1</t>
  </si>
  <si>
    <t>Abortive infection protein</t>
  </si>
  <si>
    <t>Ccel_0041</t>
  </si>
  <si>
    <t>ACL74429.1</t>
  </si>
  <si>
    <t>IstB domain protein ATP-binding protein</t>
  </si>
  <si>
    <t>Ccel_0042</t>
  </si>
  <si>
    <t>ACL74430.1</t>
  </si>
  <si>
    <t>primosome, DnaD subunit</t>
  </si>
  <si>
    <t>Ccel_0043</t>
  </si>
  <si>
    <t>ACL74431.1</t>
  </si>
  <si>
    <t>Ferritin Dps family protein</t>
  </si>
  <si>
    <t>Ccel_0044</t>
  </si>
  <si>
    <t>ACL74432.1</t>
  </si>
  <si>
    <t>extracellular solute-binding protein family 5</t>
  </si>
  <si>
    <t>Ccel_0045</t>
  </si>
  <si>
    <t>ACL74433.1</t>
  </si>
  <si>
    <t>oligopeptide/dipeptide ABC transporter, ATPase subunit</t>
  </si>
  <si>
    <t>Ccel_0046</t>
  </si>
  <si>
    <t>ACL74434.1</t>
  </si>
  <si>
    <t>Ccel_0047</t>
  </si>
  <si>
    <t>ACL74435.1</t>
  </si>
  <si>
    <t>binding-protein-dependent transport systems inner membrane component</t>
  </si>
  <si>
    <t>Ccel_0048</t>
  </si>
  <si>
    <t>ACL74436.1</t>
  </si>
  <si>
    <t>Ccel_0049</t>
  </si>
  <si>
    <t>ACL74437.1</t>
  </si>
  <si>
    <t>methyl-accepting chemotaxis sensory transducer</t>
  </si>
  <si>
    <t>Ccel_R0003</t>
  </si>
  <si>
    <t>tRNA-Arg</t>
  </si>
  <si>
    <t>Ccel_0050</t>
  </si>
  <si>
    <t>ACL74438.1</t>
  </si>
  <si>
    <t>diacylglycerol kinase catalytic region</t>
  </si>
  <si>
    <t>Ccel_0051</t>
  </si>
  <si>
    <t>ACL74439.1</t>
  </si>
  <si>
    <t>nuclease SbcCD, D subunit</t>
  </si>
  <si>
    <t>Ccel_0052</t>
  </si>
  <si>
    <t>ACL74440.1</t>
  </si>
  <si>
    <t>SMC domain protein</t>
  </si>
  <si>
    <t>Ccel_0053</t>
  </si>
  <si>
    <t>ACL74441.1</t>
  </si>
  <si>
    <t>1,4-alpha-glucan branching enzyme</t>
  </si>
  <si>
    <t>Ccel_0054</t>
  </si>
  <si>
    <t>ACL74442.1</t>
  </si>
  <si>
    <t>periplasmic sugar-binding protein</t>
  </si>
  <si>
    <t>Ccel_0055</t>
  </si>
  <si>
    <t>ACL74443.1</t>
  </si>
  <si>
    <t>ribosomal protein S6</t>
  </si>
  <si>
    <t>Ccel_0056</t>
  </si>
  <si>
    <t>ACL74444.1</t>
  </si>
  <si>
    <t>single-strand binding protein</t>
  </si>
  <si>
    <t>Ccel_0057</t>
  </si>
  <si>
    <t>ACL74445.1</t>
  </si>
  <si>
    <t>ribosomal protein S18</t>
  </si>
  <si>
    <t>Ccel_0058</t>
  </si>
  <si>
    <t>ACL74446.1</t>
  </si>
  <si>
    <t>transcriptional regulator, XRE family</t>
  </si>
  <si>
    <t>Ccel_0059</t>
  </si>
  <si>
    <t>ACL74447.1</t>
  </si>
  <si>
    <t>Ccel_0060</t>
  </si>
  <si>
    <t>ACL74448.1</t>
  </si>
  <si>
    <t>Ccel_0061</t>
  </si>
  <si>
    <t>ACL74449.1</t>
  </si>
  <si>
    <t>transposase IS200-family protein</t>
  </si>
  <si>
    <t>Ccel_0062</t>
  </si>
  <si>
    <t>ACL74450.1</t>
  </si>
  <si>
    <t>hydrolase (metallo-beta-lactamase superfamily)-like protein</t>
  </si>
  <si>
    <t>Ccel_0063</t>
  </si>
  <si>
    <t>ACL74451.1</t>
  </si>
  <si>
    <t>Ccel_0064</t>
  </si>
  <si>
    <t>ACL74452.1</t>
  </si>
  <si>
    <t>Ccel_0065</t>
  </si>
  <si>
    <t>ACL74453.1</t>
  </si>
  <si>
    <t>Ccel_0066</t>
  </si>
  <si>
    <t>ACL74454.1</t>
  </si>
  <si>
    <t>type III restriction protein res subunit</t>
  </si>
  <si>
    <t>Ccel_0067</t>
  </si>
  <si>
    <t>ACL74455.1</t>
  </si>
  <si>
    <t>integrase family protein</t>
  </si>
  <si>
    <t>Ccel_0068</t>
  </si>
  <si>
    <t>ACL74456.1</t>
  </si>
  <si>
    <t>Ccel_0069</t>
  </si>
  <si>
    <t>ACL74457.1</t>
  </si>
  <si>
    <t>Ccel_0070</t>
  </si>
  <si>
    <t>ACL74458.1</t>
  </si>
  <si>
    <t>Ccel_0071</t>
  </si>
  <si>
    <t>ACL74459.1</t>
  </si>
  <si>
    <t>SEC-C motif domain protein</t>
  </si>
  <si>
    <t>Ccel_0072</t>
  </si>
  <si>
    <t>ACL74460.1</t>
  </si>
  <si>
    <t>Ccel_0073</t>
  </si>
  <si>
    <t>ACL74461.1</t>
  </si>
  <si>
    <t>Ccel_0074</t>
  </si>
  <si>
    <t>ACL74462.1</t>
  </si>
  <si>
    <t>Ccel_0075</t>
  </si>
  <si>
    <t>ACL74463.1</t>
  </si>
  <si>
    <t>Ccel_0076</t>
  </si>
  <si>
    <t>ACL74464.1</t>
  </si>
  <si>
    <t>Ccel_0077</t>
  </si>
  <si>
    <t>ACL74465.1</t>
  </si>
  <si>
    <t>Ccel_0078</t>
  </si>
  <si>
    <t>ACL74466.1</t>
  </si>
  <si>
    <t>prephenate dehydratase</t>
  </si>
  <si>
    <t>Ccel_0079</t>
  </si>
  <si>
    <t>ACL74467.1</t>
  </si>
  <si>
    <t>Ccel_0080</t>
  </si>
  <si>
    <t>ACL74468.1</t>
  </si>
  <si>
    <t>phosphoesterase RecJ domain protein</t>
  </si>
  <si>
    <t>Ccel_0081</t>
  </si>
  <si>
    <t>ACL74469.1</t>
  </si>
  <si>
    <t>ribosomal protein L9</t>
  </si>
  <si>
    <t>Ccel_0082</t>
  </si>
  <si>
    <t>ACL74470.1</t>
  </si>
  <si>
    <t>replicative DNA helicase</t>
  </si>
  <si>
    <t>Ccel_0083</t>
  </si>
  <si>
    <t>ACL74471.1</t>
  </si>
  <si>
    <t>tRNA(Ile)-lysidine synthetase</t>
  </si>
  <si>
    <t>Ccel_0084</t>
  </si>
  <si>
    <t>ACL74472.1</t>
  </si>
  <si>
    <t>hypoxanthine phosphoribosyltransferase</t>
  </si>
  <si>
    <t>Ccel_0085</t>
  </si>
  <si>
    <t>ACL74473.1</t>
  </si>
  <si>
    <t>ATP-dependent metalloprotease FtsH</t>
  </si>
  <si>
    <t>Ccel_0086</t>
  </si>
  <si>
    <t>ACL74474.1</t>
  </si>
  <si>
    <t>Ccel_0087</t>
  </si>
  <si>
    <t>ACL74475.1</t>
  </si>
  <si>
    <t>S-adenosylmethionine synthetase</t>
  </si>
  <si>
    <t>Ccel_0088</t>
  </si>
  <si>
    <t>ACL74476.1</t>
  </si>
  <si>
    <t>Ccel_0089</t>
  </si>
  <si>
    <t>ACL74477.1</t>
  </si>
  <si>
    <t>exonuclease V subunit alpha</t>
  </si>
  <si>
    <t>Ccel_0090</t>
  </si>
  <si>
    <t>ACL74478.1</t>
  </si>
  <si>
    <t>phosphoribosyltransferase</t>
  </si>
  <si>
    <t>Ccel_0091</t>
  </si>
  <si>
    <t>ACL74479.1</t>
  </si>
  <si>
    <t>regulatory protein, MerR</t>
  </si>
  <si>
    <t>Ccel_0092</t>
  </si>
  <si>
    <t>ACL74480.1</t>
  </si>
  <si>
    <t>Anti-sigma-28 factor FlgM family protein</t>
  </si>
  <si>
    <t>Ccel_0093</t>
  </si>
  <si>
    <t>ACL74481.1</t>
  </si>
  <si>
    <t>FlgN family protein</t>
  </si>
  <si>
    <t>Ccel_0094</t>
  </si>
  <si>
    <t>ACL74482.1</t>
  </si>
  <si>
    <t>flagellar hook-associated protein FlgK</t>
  </si>
  <si>
    <t>Ccel_0095</t>
  </si>
  <si>
    <t>ACL74483.1</t>
  </si>
  <si>
    <t>Ccel_0096</t>
  </si>
  <si>
    <t>ACL74484.1</t>
  </si>
  <si>
    <t>flagellar hook-associated protein 3</t>
  </si>
  <si>
    <t>Ccel_0097</t>
  </si>
  <si>
    <t>ACL74485.1</t>
  </si>
  <si>
    <t>Ccel_0098</t>
  </si>
  <si>
    <t>ACL74486.1</t>
  </si>
  <si>
    <t>protein of unknown function DUF180</t>
  </si>
  <si>
    <t>Ccel_0099</t>
  </si>
  <si>
    <t>ACL74487.1</t>
  </si>
  <si>
    <t>carbon storage regulator, CsrA</t>
  </si>
  <si>
    <t>Ccel_0100</t>
  </si>
  <si>
    <t>ACL74488.1</t>
  </si>
  <si>
    <t>flagellin domain protein</t>
  </si>
  <si>
    <t>Ccel_0101</t>
  </si>
  <si>
    <t>ACL74489.1</t>
  </si>
  <si>
    <t>Ccel_0102</t>
  </si>
  <si>
    <t>ACL74490.1</t>
  </si>
  <si>
    <t>Ccel_0103</t>
  </si>
  <si>
    <t>ACL74491.1</t>
  </si>
  <si>
    <t>Ccel_0104</t>
  </si>
  <si>
    <t>ACL74492.1</t>
  </si>
  <si>
    <t>flagellar protein FlaG protein</t>
  </si>
  <si>
    <t>Ccel_0105</t>
  </si>
  <si>
    <t>ACL74493.1</t>
  </si>
  <si>
    <t>flagellar hook-associated 2 domain protein</t>
  </si>
  <si>
    <t>Ccel_0106</t>
  </si>
  <si>
    <t>ACL74494.1</t>
  </si>
  <si>
    <t>flagellar protein FliS</t>
  </si>
  <si>
    <t>Ccel_0107</t>
  </si>
  <si>
    <t>ACL74495.1</t>
  </si>
  <si>
    <t>Ccel_0108</t>
  </si>
  <si>
    <t>ACL74496.1</t>
  </si>
  <si>
    <t>Kelch repeat protein</t>
  </si>
  <si>
    <t>Ccel_0109</t>
  </si>
  <si>
    <t>ACL74497.1</t>
  </si>
  <si>
    <t>Ccel_0110</t>
  </si>
  <si>
    <t>ACL74498.1</t>
  </si>
  <si>
    <t>Radical SAM domain protein</t>
  </si>
  <si>
    <t>Ccel_0111</t>
  </si>
  <si>
    <t>ACL74499.1</t>
  </si>
  <si>
    <t>serine/threonine protein kinase</t>
  </si>
  <si>
    <t>Ccel_0112</t>
  </si>
  <si>
    <t>ACL74500.1</t>
  </si>
  <si>
    <t>SAF domain protein</t>
  </si>
  <si>
    <t>Ccel_0113</t>
  </si>
  <si>
    <t>ACL74501.1</t>
  </si>
  <si>
    <t>Ccel_0114</t>
  </si>
  <si>
    <t>ACL74502.1</t>
  </si>
  <si>
    <t>type II secretion system protein E</t>
  </si>
  <si>
    <t>Ccel_0115</t>
  </si>
  <si>
    <t>ACL74503.1</t>
  </si>
  <si>
    <t>Ccel_0116</t>
  </si>
  <si>
    <t>ACL74504.1</t>
  </si>
  <si>
    <t>Ccel_0117</t>
  </si>
  <si>
    <t>ACL74505.1</t>
  </si>
  <si>
    <t>Ccel_0118</t>
  </si>
  <si>
    <t>ACL74506.1</t>
  </si>
  <si>
    <t>Ccel_0119</t>
  </si>
  <si>
    <t>ACL74507.1</t>
  </si>
  <si>
    <t>Ccel_0120</t>
  </si>
  <si>
    <t>ACL74508.1</t>
  </si>
  <si>
    <t>Ccel_0121</t>
  </si>
  <si>
    <t>ACL74509.1</t>
  </si>
  <si>
    <t>Ccel_0122</t>
  </si>
  <si>
    <t>ACL74510.1</t>
  </si>
  <si>
    <t>Ccel_0123</t>
  </si>
  <si>
    <t>ACL74511.1</t>
  </si>
  <si>
    <t>ABC transporter related</t>
  </si>
  <si>
    <t>Ccel_0124</t>
  </si>
  <si>
    <t>ACL74512.1</t>
  </si>
  <si>
    <t>DEAD/DEAH box helicase domain protein</t>
  </si>
  <si>
    <t>Ccel_0125</t>
  </si>
  <si>
    <t>ACL74513.1</t>
  </si>
  <si>
    <t>transcriptional regulator, AraC family</t>
  </si>
  <si>
    <t>Ccel_0126</t>
  </si>
  <si>
    <t>ACL74514.1</t>
  </si>
  <si>
    <t>3-isopropylmalate dehydratase, large subunit</t>
  </si>
  <si>
    <t>Ccel_0127</t>
  </si>
  <si>
    <t>ACL74515.1</t>
  </si>
  <si>
    <t>3-isopropylmalate dehydratase, small subunit</t>
  </si>
  <si>
    <t>Ccel_0128</t>
  </si>
  <si>
    <t>ACL74516.1</t>
  </si>
  <si>
    <t>3-isopropylmalate dehydrogenase</t>
  </si>
  <si>
    <t>Ccel_0129</t>
  </si>
  <si>
    <t>ACL74517.1</t>
  </si>
  <si>
    <t>protein of unknown function DUF6 transmembrane</t>
  </si>
  <si>
    <t>Ccel_0130</t>
  </si>
  <si>
    <t>ACL74518.1</t>
  </si>
  <si>
    <t>Ccel_0131</t>
  </si>
  <si>
    <t>ACL74519.1</t>
  </si>
  <si>
    <t>cyanophycinase</t>
  </si>
  <si>
    <t>Ccel_0132</t>
  </si>
  <si>
    <t>ACL74520.1</t>
  </si>
  <si>
    <t>cyanophycin synthetase</t>
  </si>
  <si>
    <t>Ccel_0133</t>
  </si>
  <si>
    <t>ACL74521.1</t>
  </si>
  <si>
    <t>Ccel_0134</t>
  </si>
  <si>
    <t>ACL74522.1</t>
  </si>
  <si>
    <t>biotin/acetyl-CoA-carboxylase ligase</t>
  </si>
  <si>
    <t>Ccel_0135</t>
  </si>
  <si>
    <t>ACL74523.1</t>
  </si>
  <si>
    <t>Ccel_0136</t>
  </si>
  <si>
    <t>ACL74524.1</t>
  </si>
  <si>
    <t>putative transcriptional acitvator, Baf family</t>
  </si>
  <si>
    <t>Ccel_0137</t>
  </si>
  <si>
    <t>ACL74525.1</t>
  </si>
  <si>
    <t>L-lactate dehydrogenase</t>
  </si>
  <si>
    <t>Ccel_0138</t>
  </si>
  <si>
    <t>ACL74526.1</t>
  </si>
  <si>
    <t>malic protein NAD-binding</t>
  </si>
  <si>
    <t>Ccel_0139</t>
  </si>
  <si>
    <t>ACL74527.1</t>
  </si>
  <si>
    <t>Mannitol dehydrogenase domain protein</t>
  </si>
  <si>
    <t>Ccel_0140</t>
  </si>
  <si>
    <t>ACL74528.1</t>
  </si>
  <si>
    <t>mannonate dehydratase</t>
  </si>
  <si>
    <t>Ccel_0141</t>
  </si>
  <si>
    <t>ACL74529.1</t>
  </si>
  <si>
    <t>Glycosyl hydrolase 67 middle domain protein</t>
  </si>
  <si>
    <t>Ccel_0142</t>
  </si>
  <si>
    <t>ACL74530.1</t>
  </si>
  <si>
    <t>Ccel_0143</t>
  </si>
  <si>
    <t>ACL74531.1</t>
  </si>
  <si>
    <t>Ccel_0144</t>
  </si>
  <si>
    <t>ACL74532.1</t>
  </si>
  <si>
    <t>Ccel_0145</t>
  </si>
  <si>
    <t>ACL74533.1</t>
  </si>
  <si>
    <t>extracellular solute-binding protein family 1</t>
  </si>
  <si>
    <t>Ccel_0146</t>
  </si>
  <si>
    <t>ACL74534.1</t>
  </si>
  <si>
    <t>polysaccharide deacetylase</t>
  </si>
  <si>
    <t>Ccel_0147</t>
  </si>
  <si>
    <t>ACL74535.1</t>
  </si>
  <si>
    <t>two component transcriptional regulator, AraC family</t>
  </si>
  <si>
    <t>Ccel_0148</t>
  </si>
  <si>
    <t>ACL74536.1</t>
  </si>
  <si>
    <t>putative sensor with HAMP domain</t>
  </si>
  <si>
    <t>Ccel_0149</t>
  </si>
  <si>
    <t>ACL74537.1</t>
  </si>
  <si>
    <t>Ccel_0150</t>
  </si>
  <si>
    <t>ACL74538.1</t>
  </si>
  <si>
    <t>Ccel_0151</t>
  </si>
  <si>
    <t>ACL74539.1</t>
  </si>
  <si>
    <t>Ccel_0152</t>
  </si>
  <si>
    <t>ACL74540.1</t>
  </si>
  <si>
    <t>Ccel_0153</t>
  </si>
  <si>
    <t>ACL74541.1</t>
  </si>
  <si>
    <t>glycoside hydrolase family 10</t>
  </si>
  <si>
    <t>Ccel_0154</t>
  </si>
  <si>
    <t>ACL74542.1</t>
  </si>
  <si>
    <t>glycoside hydrolase family 2 TIM barrel</t>
  </si>
  <si>
    <t>Ccel_0155</t>
  </si>
  <si>
    <t>ACL74543.1</t>
  </si>
  <si>
    <t>Orn/Lys/Arg decarboxylase major region</t>
  </si>
  <si>
    <t>Ccel_0156</t>
  </si>
  <si>
    <t>ACL74544.1</t>
  </si>
  <si>
    <t>thymidylate kinase</t>
  </si>
  <si>
    <t>Ccel_0157</t>
  </si>
  <si>
    <t>ACL74545.1</t>
  </si>
  <si>
    <t>protein of unknown function DUF970</t>
  </si>
  <si>
    <t>Ccel_0158</t>
  </si>
  <si>
    <t>ACL74546.1</t>
  </si>
  <si>
    <t>protein of unknown function DUF327</t>
  </si>
  <si>
    <t>Ccel_0159</t>
  </si>
  <si>
    <t>ACL74547.1</t>
  </si>
  <si>
    <t>DNA polymerase III, delta prime subunit</t>
  </si>
  <si>
    <t>Ccel_0160</t>
  </si>
  <si>
    <t>ACL74548.1</t>
  </si>
  <si>
    <t>PSP1 domain protein</t>
  </si>
  <si>
    <t>Ccel_0161</t>
  </si>
  <si>
    <t>ACL74549.1</t>
  </si>
  <si>
    <t>4Fe-4S ferredoxin iron-sulfur binding domain protein</t>
  </si>
  <si>
    <t>Ccel_0162</t>
  </si>
  <si>
    <t>ACL74550.1</t>
  </si>
  <si>
    <t>Methyltransferase type 11</t>
  </si>
  <si>
    <t>Ccel_0163</t>
  </si>
  <si>
    <t>ACL74551.1</t>
  </si>
  <si>
    <t>Uroporphyrin-III C/tetrapyrrole (Corrin/Porphyrin) methyltransferase</t>
  </si>
  <si>
    <t>Ccel_0164</t>
  </si>
  <si>
    <t>ACL74552.1</t>
  </si>
  <si>
    <t>transcriptional regulator, AbrB family</t>
  </si>
  <si>
    <t>Ccel_0165</t>
  </si>
  <si>
    <t>ACL74553.1</t>
  </si>
  <si>
    <t>nucleoside recognition domain protein</t>
  </si>
  <si>
    <t>Ccel_0166</t>
  </si>
  <si>
    <t>ACL74554.1</t>
  </si>
  <si>
    <t>Ccel_0167</t>
  </si>
  <si>
    <t>ACL74555.1</t>
  </si>
  <si>
    <t>Ccel_0168</t>
  </si>
  <si>
    <t>ACL74556.1</t>
  </si>
  <si>
    <t>hydrolase, TatD family</t>
  </si>
  <si>
    <t>Ccel_0169</t>
  </si>
  <si>
    <t>ACL74557.1</t>
  </si>
  <si>
    <t>Ccel_0170</t>
  </si>
  <si>
    <t>ACL74558.1</t>
  </si>
  <si>
    <t>3D domain protein</t>
  </si>
  <si>
    <t>Ccel_0171</t>
  </si>
  <si>
    <t>ACL74559.1</t>
  </si>
  <si>
    <t>dimethyladenosine transferase</t>
  </si>
  <si>
    <t>Ccel_0172</t>
  </si>
  <si>
    <t>ACL74560.1</t>
  </si>
  <si>
    <t>Ccel_0173</t>
  </si>
  <si>
    <t>ACL74561.1</t>
  </si>
  <si>
    <t>hemerythrin-like metal-binding protein</t>
  </si>
  <si>
    <t>Ccel_0174</t>
  </si>
  <si>
    <t>ACL74562.1</t>
  </si>
  <si>
    <t>protein of unknown function DUF710</t>
  </si>
  <si>
    <t>Ccel_0175</t>
  </si>
  <si>
    <t>ACL74563.1</t>
  </si>
  <si>
    <t>metalloenzyme domain protein</t>
  </si>
  <si>
    <t>Ccel_0176</t>
  </si>
  <si>
    <t>ACL74564.1</t>
  </si>
  <si>
    <t>peptidase U32</t>
  </si>
  <si>
    <t>Ccel_0177</t>
  </si>
  <si>
    <t>ACL74565.1</t>
  </si>
  <si>
    <t>deoxyuridine 5'-triphosphate nucleotidohydrolase Dut</t>
  </si>
  <si>
    <t>Ccel_0178</t>
  </si>
  <si>
    <t>ACL74566.1</t>
  </si>
  <si>
    <t>GTP-binding proten HflX</t>
  </si>
  <si>
    <t>Ccel_0179</t>
  </si>
  <si>
    <t>ACL74567.1</t>
  </si>
  <si>
    <t>NUDIX hydrolase</t>
  </si>
  <si>
    <t>Ccel_0180</t>
  </si>
  <si>
    <t>ACL74568.1</t>
  </si>
  <si>
    <t>protein of unknown function UPF0029</t>
  </si>
  <si>
    <t>Ccel_0181</t>
  </si>
  <si>
    <t>ACL74569.1</t>
  </si>
  <si>
    <t>protein of unknown function DUF28</t>
  </si>
  <si>
    <t>Ccel_0182</t>
  </si>
  <si>
    <t>ACL74570.1</t>
  </si>
  <si>
    <t>Ccel_0183</t>
  </si>
  <si>
    <t>ACL74571.1</t>
  </si>
  <si>
    <t>pseudogene</t>
  </si>
  <si>
    <t>Ccel_0184</t>
  </si>
  <si>
    <t>pseudo</t>
  </si>
  <si>
    <t>Ccel_0185</t>
  </si>
  <si>
    <t>ACL74572.1</t>
  </si>
  <si>
    <t>Ccel_0186</t>
  </si>
  <si>
    <t>ACL74573.1</t>
  </si>
  <si>
    <t>Ccel_0187</t>
  </si>
  <si>
    <t>ACL74574.1</t>
  </si>
  <si>
    <t>Ccel_0188</t>
  </si>
  <si>
    <t>ACL74575.1</t>
  </si>
  <si>
    <t>methyltransferase small</t>
  </si>
  <si>
    <t>Ccel_0189</t>
  </si>
  <si>
    <t>ACL74576.1</t>
  </si>
  <si>
    <t>Ccel_0190</t>
  </si>
  <si>
    <t>ACL74577.1</t>
  </si>
  <si>
    <t>Ccel_0191</t>
  </si>
  <si>
    <t>ACL74578.1</t>
  </si>
  <si>
    <t>Appr-1-p processing domain protein</t>
  </si>
  <si>
    <t>Ccel_0192</t>
  </si>
  <si>
    <t>ACL74579.1</t>
  </si>
  <si>
    <t>NADPH-dependent FMN reductase</t>
  </si>
  <si>
    <t>Ccel_0193</t>
  </si>
  <si>
    <t>ACL74580.1</t>
  </si>
  <si>
    <t>Ccel_R0004</t>
  </si>
  <si>
    <t>Ccel_0194</t>
  </si>
  <si>
    <t>ACL74581.1</t>
  </si>
  <si>
    <t>metal dependent phosphohydrolase</t>
  </si>
  <si>
    <t>Ccel_0195</t>
  </si>
  <si>
    <t>ACL74582.1</t>
  </si>
  <si>
    <t>Ccel_0196</t>
  </si>
  <si>
    <t>ACL74583.1</t>
  </si>
  <si>
    <t>putative ABC transporter, permease protein</t>
  </si>
  <si>
    <t>Ccel_0197</t>
  </si>
  <si>
    <t>ACL74584.1</t>
  </si>
  <si>
    <t>protein of unknown function DUF1113</t>
  </si>
  <si>
    <t>Ccel_0198</t>
  </si>
  <si>
    <t>ACL74585.1</t>
  </si>
  <si>
    <t>Ccel_0199</t>
  </si>
  <si>
    <t>ACL74586.1</t>
  </si>
  <si>
    <t>Ccel_0200</t>
  </si>
  <si>
    <t>ACL74587.1</t>
  </si>
  <si>
    <t>Ccel_0201</t>
  </si>
  <si>
    <t>ACL74588.1</t>
  </si>
  <si>
    <t>Ccel_0202</t>
  </si>
  <si>
    <t>ACL74589.1</t>
  </si>
  <si>
    <t>Ccel_0203</t>
  </si>
  <si>
    <t>ACL74590.1</t>
  </si>
  <si>
    <t>glycoside hydrolase family 3 domain protein</t>
  </si>
  <si>
    <t>Ccel_0204</t>
  </si>
  <si>
    <t>ACL74591.1</t>
  </si>
  <si>
    <t>NusG antitermination factor</t>
  </si>
  <si>
    <t>Ccel_0205</t>
  </si>
  <si>
    <t>ACL74592.1</t>
  </si>
  <si>
    <t>tRNA synthetase class I (M)</t>
  </si>
  <si>
    <t>Ccel_0206</t>
  </si>
  <si>
    <t>ACL74593.1</t>
  </si>
  <si>
    <t>Ccel_0207</t>
  </si>
  <si>
    <t>ACL74594.1</t>
  </si>
  <si>
    <t>transposase IS3/IS911 family protein</t>
  </si>
  <si>
    <t>Ccel_0208</t>
  </si>
  <si>
    <t>ACL74595.1</t>
  </si>
  <si>
    <t>Integrase catalytic region</t>
  </si>
  <si>
    <t>Ccel_0209</t>
  </si>
  <si>
    <t>ACL74596.1</t>
  </si>
  <si>
    <t>Xanthine/uracil/vitamin C permease</t>
  </si>
  <si>
    <t>Ccel_0210</t>
  </si>
  <si>
    <t>ACL74597.1</t>
  </si>
  <si>
    <t>Acetyl xylan esterase</t>
  </si>
  <si>
    <t>Ccel_0211</t>
  </si>
  <si>
    <t>ACL74598.1</t>
  </si>
  <si>
    <t>ATPase</t>
  </si>
  <si>
    <t>Ccel_0212</t>
  </si>
  <si>
    <t>ACL74599.1</t>
  </si>
  <si>
    <t>phosphoenolpyruvate carboxykinase (GTP)</t>
  </si>
  <si>
    <t>Ccel_0213</t>
  </si>
  <si>
    <t>ACL74600.1</t>
  </si>
  <si>
    <t>Ccel_0214</t>
  </si>
  <si>
    <t>ACL74601.1</t>
  </si>
  <si>
    <t>Glucuronate isomerase</t>
  </si>
  <si>
    <t>Ccel_0215</t>
  </si>
  <si>
    <t>ACL74602.1</t>
  </si>
  <si>
    <t>protein of unknown function DUF255</t>
  </si>
  <si>
    <t>Ccel_0216</t>
  </si>
  <si>
    <t>ACL74603.1</t>
  </si>
  <si>
    <t>transcriptional regulator, PadR-like family</t>
  </si>
  <si>
    <t>Ccel_0217</t>
  </si>
  <si>
    <t>ACL74604.1</t>
  </si>
  <si>
    <t>Ccel_0218</t>
  </si>
  <si>
    <t>ACL74605.1</t>
  </si>
  <si>
    <t>Ccel_0219</t>
  </si>
  <si>
    <t>ACL74606.1</t>
  </si>
  <si>
    <t>Ccel_0220</t>
  </si>
  <si>
    <t>ACL74607.1</t>
  </si>
  <si>
    <t>Ccel_0221</t>
  </si>
  <si>
    <t>ACL74608.1</t>
  </si>
  <si>
    <t>Ccel_0222</t>
  </si>
  <si>
    <t>ACL74609.1</t>
  </si>
  <si>
    <t>Ccel_0223</t>
  </si>
  <si>
    <t>ACL74610.1</t>
  </si>
  <si>
    <t>Ccel_0224</t>
  </si>
  <si>
    <t>ACL74611.1</t>
  </si>
  <si>
    <t>Ccel_R0005</t>
  </si>
  <si>
    <t>Ccel_0225</t>
  </si>
  <si>
    <t>ACL74612.1</t>
  </si>
  <si>
    <t>Ccel_0226</t>
  </si>
  <si>
    <t>ACL74613.1</t>
  </si>
  <si>
    <t>Ccel_0227</t>
  </si>
  <si>
    <t>ACL74614.1</t>
  </si>
  <si>
    <t>Ccel_0228</t>
  </si>
  <si>
    <t>ACL74615.1</t>
  </si>
  <si>
    <t>RNA polymerase, sigma-24 subunit, ECF subfamily</t>
  </si>
  <si>
    <t>Ccel_0229</t>
  </si>
  <si>
    <t>ACL74616.1</t>
  </si>
  <si>
    <t>Ccel_0230</t>
  </si>
  <si>
    <t>ACL74617.1</t>
  </si>
  <si>
    <t>Ccel_0231</t>
  </si>
  <si>
    <t>ACL74618.1</t>
  </si>
  <si>
    <t>glycoside hydrolase family 9</t>
  </si>
  <si>
    <t>Ccel_0232</t>
  </si>
  <si>
    <t>ACL74619.1</t>
  </si>
  <si>
    <t>Ccel_0233</t>
  </si>
  <si>
    <t>ACL74620.1</t>
  </si>
  <si>
    <t>C_GCAxxG_C_C family protein</t>
  </si>
  <si>
    <t>Ccel_0234</t>
  </si>
  <si>
    <t>ACL74621.1</t>
  </si>
  <si>
    <t>cadmium-translocating P-type ATPase</t>
  </si>
  <si>
    <t>Ccel_0235</t>
  </si>
  <si>
    <t>ACL74622.1</t>
  </si>
  <si>
    <t>Heavy metal transport/detoxification protein</t>
  </si>
  <si>
    <t>Ccel_0236</t>
  </si>
  <si>
    <t>ACL74623.1</t>
  </si>
  <si>
    <t>transcriptional regulator, ArsR family</t>
  </si>
  <si>
    <t>Ccel_0237</t>
  </si>
  <si>
    <t>ACL74624.1</t>
  </si>
  <si>
    <t>peptidase U57 YabG</t>
  </si>
  <si>
    <t>Ccel_0238</t>
  </si>
  <si>
    <t>ACL74625.1</t>
  </si>
  <si>
    <t>Ccel_0239</t>
  </si>
  <si>
    <t>ACL74626.1</t>
  </si>
  <si>
    <t>Ccel_0240</t>
  </si>
  <si>
    <t>ACL74627.1</t>
  </si>
  <si>
    <t>Ccel_0241</t>
  </si>
  <si>
    <t>ACL74628.1</t>
  </si>
  <si>
    <t>SRP_RNA</t>
  </si>
  <si>
    <t>ffs</t>
  </si>
  <si>
    <t>Ccel_R0006</t>
  </si>
  <si>
    <t>ncRNA</t>
  </si>
  <si>
    <t>SRP RNA; RNA component of signal recognitionparti cle</t>
  </si>
  <si>
    <t>Ccel_0242</t>
  </si>
  <si>
    <t>ACL74629.1</t>
  </si>
  <si>
    <t>DNA polymerase III, subunits gamma and tau</t>
  </si>
  <si>
    <t>Ccel_0243</t>
  </si>
  <si>
    <t>ACL74630.1</t>
  </si>
  <si>
    <t>Ccel_0244</t>
  </si>
  <si>
    <t>ACL74631.1</t>
  </si>
  <si>
    <t>recombination protein RecR</t>
  </si>
  <si>
    <t>Ccel_0245</t>
  </si>
  <si>
    <t>ACL74632.1</t>
  </si>
  <si>
    <t>Ccel_0246</t>
  </si>
  <si>
    <t>ACL74633.1</t>
  </si>
  <si>
    <t>two component transcriptional regulator, winged helix family</t>
  </si>
  <si>
    <t>Ccel_0247</t>
  </si>
  <si>
    <t>ACL74634.1</t>
  </si>
  <si>
    <t>histidine kinase</t>
  </si>
  <si>
    <t>Ccel_0248</t>
  </si>
  <si>
    <t>ACL74635.1</t>
  </si>
  <si>
    <t>DHHA2 domain protein</t>
  </si>
  <si>
    <t>Ccel_0249</t>
  </si>
  <si>
    <t>ACL74636.1</t>
  </si>
  <si>
    <t>Ccel_0250</t>
  </si>
  <si>
    <t>ACL74637.1</t>
  </si>
  <si>
    <t>Ccel_0251</t>
  </si>
  <si>
    <t>ACL74638.1</t>
  </si>
  <si>
    <t>Spore coat protein CotH</t>
  </si>
  <si>
    <t>Ccel_0252</t>
  </si>
  <si>
    <t>ACL74639.1</t>
  </si>
  <si>
    <t>protein of unknown function DUF21</t>
  </si>
  <si>
    <t>Ccel_0253</t>
  </si>
  <si>
    <t>ACL74640.1</t>
  </si>
  <si>
    <t>Ccel_0254</t>
  </si>
  <si>
    <t>ACL74641.1</t>
  </si>
  <si>
    <t>Ccel_0255</t>
  </si>
  <si>
    <t>ACL74642.1</t>
  </si>
  <si>
    <t>peptide chain release factor 1</t>
  </si>
  <si>
    <t>Ccel_0256</t>
  </si>
  <si>
    <t>ACL74643.1</t>
  </si>
  <si>
    <t>zinc/iron permease</t>
  </si>
  <si>
    <t>Ccel_0257</t>
  </si>
  <si>
    <t>ACL74644.1</t>
  </si>
  <si>
    <t>Sua5/YciO/YrdC/YwlC family protein</t>
  </si>
  <si>
    <t>Ccel_0258</t>
  </si>
  <si>
    <t>ACL74645.1</t>
  </si>
  <si>
    <t>protein tyrosine phosphatase</t>
  </si>
  <si>
    <t>Ccel_0259</t>
  </si>
  <si>
    <t>ACL74646.1</t>
  </si>
  <si>
    <t>sugar-phosphate isomerase, RpiB/LacA/LacB family</t>
  </si>
  <si>
    <t>Ccel_0260</t>
  </si>
  <si>
    <t>ACL74647.1</t>
  </si>
  <si>
    <t>uracil phosphoribosyltransferase</t>
  </si>
  <si>
    <t>Ccel_0261</t>
  </si>
  <si>
    <t>ACL74648.1</t>
  </si>
  <si>
    <t>CMP/dCMP deaminase zinc-binding</t>
  </si>
  <si>
    <t>Ccel_0262</t>
  </si>
  <si>
    <t>ACL74649.1</t>
  </si>
  <si>
    <t>UDP-N-acetylglucosamine 2-epimerase</t>
  </si>
  <si>
    <t>Ccel_0263</t>
  </si>
  <si>
    <t>ACL74650.1</t>
  </si>
  <si>
    <t>OmpA/MotB domain protein</t>
  </si>
  <si>
    <t>Ccel_0264</t>
  </si>
  <si>
    <t>ACL74651.1</t>
  </si>
  <si>
    <t>MotA/TolQ/ExbB proton channel</t>
  </si>
  <si>
    <t>Ccel_0265</t>
  </si>
  <si>
    <t>ACL74652.1</t>
  </si>
  <si>
    <t>Ccel_0266</t>
  </si>
  <si>
    <t>ACL74653.1</t>
  </si>
  <si>
    <t>ATP synthase F0, A subunit</t>
  </si>
  <si>
    <t>Ccel_0267</t>
  </si>
  <si>
    <t>ACL74654.1</t>
  </si>
  <si>
    <t>ATP synthase F0, C subunit</t>
  </si>
  <si>
    <t>Ccel_0268</t>
  </si>
  <si>
    <t>ACL74655.1</t>
  </si>
  <si>
    <t>ATP synthase F0, B subunit</t>
  </si>
  <si>
    <t>Ccel_0269</t>
  </si>
  <si>
    <t>ACL74656.1</t>
  </si>
  <si>
    <t>ATP synthase F1, delta subunit</t>
  </si>
  <si>
    <t>Ccel_0270</t>
  </si>
  <si>
    <t>ACL74657.1</t>
  </si>
  <si>
    <t>ATP synthase F1, alpha subunit</t>
  </si>
  <si>
    <t>Ccel_0271</t>
  </si>
  <si>
    <t>ACL74658.1</t>
  </si>
  <si>
    <t>ATP synthase F1, gamma subunit</t>
  </si>
  <si>
    <t>Ccel_0272</t>
  </si>
  <si>
    <t>ACL74659.1</t>
  </si>
  <si>
    <t>ATP synthase F1, beta subunit</t>
  </si>
  <si>
    <t>Ccel_0273</t>
  </si>
  <si>
    <t>ACL74660.1</t>
  </si>
  <si>
    <t>ATP synthase F1, epsilon subunit</t>
  </si>
  <si>
    <t>Ccel_0274</t>
  </si>
  <si>
    <t>ACL74661.1</t>
  </si>
  <si>
    <t>Ccel_0275</t>
  </si>
  <si>
    <t>ACL74662.1</t>
  </si>
  <si>
    <t>Ccel_0276</t>
  </si>
  <si>
    <t>ACL74663.1</t>
  </si>
  <si>
    <t>fibronectin, type III</t>
  </si>
  <si>
    <t>Ccel_0277</t>
  </si>
  <si>
    <t>ACL74664.1</t>
  </si>
  <si>
    <t>Fibronectin type III domain protein</t>
  </si>
  <si>
    <t>Ccel_0278</t>
  </si>
  <si>
    <t>ACL74665.1</t>
  </si>
  <si>
    <t>Ccel_0279</t>
  </si>
  <si>
    <t>ACL74666.1</t>
  </si>
  <si>
    <t>Protein of unknown function DUF1779</t>
  </si>
  <si>
    <t>Ccel_0280</t>
  </si>
  <si>
    <t>ACL74667.1</t>
  </si>
  <si>
    <t>UDP-N-acetylglucosamine 1-carboxyvinyltransferase</t>
  </si>
  <si>
    <t>Ccel_0281</t>
  </si>
  <si>
    <t>ACL74668.1</t>
  </si>
  <si>
    <t>stage II sporulation protein D</t>
  </si>
  <si>
    <t>Ccel_0282</t>
  </si>
  <si>
    <t>ACL74669.1</t>
  </si>
  <si>
    <t>Peptidase M23</t>
  </si>
  <si>
    <t>Ccel_0283</t>
  </si>
  <si>
    <t>ACL74670.1</t>
  </si>
  <si>
    <t>D-alanine/D-alanine ligase</t>
  </si>
  <si>
    <t>Ccel_0284</t>
  </si>
  <si>
    <t>ACL74671.1</t>
  </si>
  <si>
    <t>Domain of unknown function DUF1934</t>
  </si>
  <si>
    <t>Ccel_0285</t>
  </si>
  <si>
    <t>ACL74672.1</t>
  </si>
  <si>
    <t>arginyl-tRNA synthetase</t>
  </si>
  <si>
    <t>Ccel_0286</t>
  </si>
  <si>
    <t>ACL74673.1</t>
  </si>
  <si>
    <t>Ccel_0287</t>
  </si>
  <si>
    <t>ACL74674.1</t>
  </si>
  <si>
    <t>Ccel_0288</t>
  </si>
  <si>
    <t>ACL74675.1</t>
  </si>
  <si>
    <t>Ccel_0289</t>
  </si>
  <si>
    <t>ACL74676.1</t>
  </si>
  <si>
    <t>Ccel_0290</t>
  </si>
  <si>
    <t>ACL74677.1</t>
  </si>
  <si>
    <t>carboxyl-terminal protease</t>
  </si>
  <si>
    <t>Ccel_0291</t>
  </si>
  <si>
    <t>ACL74678.1</t>
  </si>
  <si>
    <t>CTP synthase</t>
  </si>
  <si>
    <t>Ccel_0292</t>
  </si>
  <si>
    <t>ACL74679.1</t>
  </si>
  <si>
    <t>stage II sporulation protein R</t>
  </si>
  <si>
    <t>Ccel_0293</t>
  </si>
  <si>
    <t>ACL74680.1</t>
  </si>
  <si>
    <t>MgtC/SapB transporter</t>
  </si>
  <si>
    <t>Ccel_0294</t>
  </si>
  <si>
    <t>ACL74681.1</t>
  </si>
  <si>
    <t>ATPase, P-type (transporting), HAD superfamily, subfamily IC</t>
  </si>
  <si>
    <t>Ccel_0295</t>
  </si>
  <si>
    <t>ACL74682.1</t>
  </si>
  <si>
    <t>Ccel_0296</t>
  </si>
  <si>
    <t>ACL74683.1</t>
  </si>
  <si>
    <t>ABC-2 type transporter</t>
  </si>
  <si>
    <t>Ccel_0297</t>
  </si>
  <si>
    <t>ACL74684.1</t>
  </si>
  <si>
    <t>Ccel_0298</t>
  </si>
  <si>
    <t>ACL74685.1</t>
  </si>
  <si>
    <t>Ccel_0299</t>
  </si>
  <si>
    <t>ACL74686.1</t>
  </si>
  <si>
    <t>Ccel_0300</t>
  </si>
  <si>
    <t>ACL74687.1</t>
  </si>
  <si>
    <t>Ccel_0301</t>
  </si>
  <si>
    <t>ACL74688.1</t>
  </si>
  <si>
    <t>Ccel_0302</t>
  </si>
  <si>
    <t>ACL74689.1</t>
  </si>
  <si>
    <t>dihydroxy-acid dehydratase</t>
  </si>
  <si>
    <t>Ccel_0303</t>
  </si>
  <si>
    <t>ACL74690.1</t>
  </si>
  <si>
    <t>acetolactate synthase, large subunit, biosynthetic type</t>
  </si>
  <si>
    <t>Ccel_0304</t>
  </si>
  <si>
    <t>ACL74691.1</t>
  </si>
  <si>
    <t>Ccel_0305</t>
  </si>
  <si>
    <t>ACL74692.1</t>
  </si>
  <si>
    <t>ribosomal protein L33</t>
  </si>
  <si>
    <t>Ccel_0306</t>
  </si>
  <si>
    <t>ACL74693.1</t>
  </si>
  <si>
    <t>preprotein translocase, SecE subunit</t>
  </si>
  <si>
    <t>Ccel_0307</t>
  </si>
  <si>
    <t>ACL74694.1</t>
  </si>
  <si>
    <t>Ccel_0308</t>
  </si>
  <si>
    <t>ACL74695.1</t>
  </si>
  <si>
    <t>ribosomal protein L11</t>
  </si>
  <si>
    <t>Ccel_0309</t>
  </si>
  <si>
    <t>ACL74696.1</t>
  </si>
  <si>
    <t>ribosomal protein L1</t>
  </si>
  <si>
    <t>Ccel_0310</t>
  </si>
  <si>
    <t>ACL74697.1</t>
  </si>
  <si>
    <t>ribosomal protein L10</t>
  </si>
  <si>
    <t>Ccel_0311</t>
  </si>
  <si>
    <t>ACL74698.1</t>
  </si>
  <si>
    <t>ribosomal protein L7/L12</t>
  </si>
  <si>
    <t>Ccel_0312</t>
  </si>
  <si>
    <t>ACL74699.1</t>
  </si>
  <si>
    <t>DNA-directed RNA polymerase, beta subunit</t>
  </si>
  <si>
    <t>Ccel_0313</t>
  </si>
  <si>
    <t>ACL74700.1</t>
  </si>
  <si>
    <t>DNA-directed RNA polymerase, beta' subunit</t>
  </si>
  <si>
    <t>Ccel_0314</t>
  </si>
  <si>
    <t>ACL74701.1</t>
  </si>
  <si>
    <t>ribosomal protein L7Ae/L30e/S12e/Gadd45</t>
  </si>
  <si>
    <t>Ccel_0315</t>
  </si>
  <si>
    <t>ACL74702.1</t>
  </si>
  <si>
    <t>ribosomal protein S12</t>
  </si>
  <si>
    <t>Ccel_0316</t>
  </si>
  <si>
    <t>ACL74703.1</t>
  </si>
  <si>
    <t>ribosomal protein S7</t>
  </si>
  <si>
    <t>Ccel_0317</t>
  </si>
  <si>
    <t>ACL74704.1</t>
  </si>
  <si>
    <t>translation elongation factor G</t>
  </si>
  <si>
    <t>Ccel_0318</t>
  </si>
  <si>
    <t>ACL74705.1</t>
  </si>
  <si>
    <t>translation elongation factor Tu</t>
  </si>
  <si>
    <t>Ccel_0319</t>
  </si>
  <si>
    <t>ACL74706.1</t>
  </si>
  <si>
    <t>Ccel_0320</t>
  </si>
  <si>
    <t>ACL74707.1</t>
  </si>
  <si>
    <t>YdaE</t>
  </si>
  <si>
    <t>Ccel_0321</t>
  </si>
  <si>
    <t>ACL74708.1</t>
  </si>
  <si>
    <t>beta-lactamase domain protein</t>
  </si>
  <si>
    <t>Ccel_0322</t>
  </si>
  <si>
    <t>ACL74709.1</t>
  </si>
  <si>
    <t>NifU-like domain-containing protein</t>
  </si>
  <si>
    <t>Ccel_0323</t>
  </si>
  <si>
    <t>ACL74710.1</t>
  </si>
  <si>
    <t>Ccel_0324</t>
  </si>
  <si>
    <t>ACL74711.1</t>
  </si>
  <si>
    <t>transcriptional repressor, CtsR</t>
  </si>
  <si>
    <t>Ccel_0325</t>
  </si>
  <si>
    <t>ACL74712.1</t>
  </si>
  <si>
    <t>UvrB/UvrC protein</t>
  </si>
  <si>
    <t>Ccel_0326</t>
  </si>
  <si>
    <t>ACL74713.1</t>
  </si>
  <si>
    <t>ATP:guanido phosphotransferase</t>
  </si>
  <si>
    <t>Ccel_0327</t>
  </si>
  <si>
    <t>ACL74714.1</t>
  </si>
  <si>
    <t>ATPase AAA-2 domain protein</t>
  </si>
  <si>
    <t>Ccel_0328</t>
  </si>
  <si>
    <t>ACL74715.1</t>
  </si>
  <si>
    <t>Ccel_0329</t>
  </si>
  <si>
    <t>ACL74716.1</t>
  </si>
  <si>
    <t>Ccel_0330</t>
  </si>
  <si>
    <t>ACL74717.1</t>
  </si>
  <si>
    <t>Ccel_0331</t>
  </si>
  <si>
    <t>ACL74718.1</t>
  </si>
  <si>
    <t>Ccel_0332</t>
  </si>
  <si>
    <t>ACL74719.1</t>
  </si>
  <si>
    <t>Ccel_0333</t>
  </si>
  <si>
    <t>ACL74720.1</t>
  </si>
  <si>
    <t>glycosyl transferase family 2</t>
  </si>
  <si>
    <t>Ccel_0334</t>
  </si>
  <si>
    <t>Ccel_0335</t>
  </si>
  <si>
    <t>ACL74721.1</t>
  </si>
  <si>
    <t>glycoside hydrolase 15-related</t>
  </si>
  <si>
    <t>Ccel_0336</t>
  </si>
  <si>
    <t>ACL74722.1</t>
  </si>
  <si>
    <t>AAA ATPase</t>
  </si>
  <si>
    <t>Ccel_0337</t>
  </si>
  <si>
    <t>ACL74723.1</t>
  </si>
  <si>
    <t>protein of unknown function DUF147</t>
  </si>
  <si>
    <t>Ccel_0338</t>
  </si>
  <si>
    <t>ACL74724.1</t>
  </si>
  <si>
    <t>Ccel_0339</t>
  </si>
  <si>
    <t>ACL74725.1</t>
  </si>
  <si>
    <t>Ccel_0340</t>
  </si>
  <si>
    <t>ACL74726.1</t>
  </si>
  <si>
    <t>transcriptional regulator, CarD family</t>
  </si>
  <si>
    <t>Ccel_0341</t>
  </si>
  <si>
    <t>ACL74727.1</t>
  </si>
  <si>
    <t>PilT protein domain protein</t>
  </si>
  <si>
    <t>Ccel_0342</t>
  </si>
  <si>
    <t>ACL74728.1</t>
  </si>
  <si>
    <t>2-C-methyl-D-erythritol 4-phosphate cytidylyltransferase</t>
  </si>
  <si>
    <t>Ccel_0343</t>
  </si>
  <si>
    <t>ACL74729.1</t>
  </si>
  <si>
    <t>Ccel_0344</t>
  </si>
  <si>
    <t>ACL74730.1</t>
  </si>
  <si>
    <t>2C-methyl-D-erythritol 2,4-cyclodiphosphate synthase</t>
  </si>
  <si>
    <t>Ccel_0345</t>
  </si>
  <si>
    <t>ACL74731.1</t>
  </si>
  <si>
    <t>prolyl-tRNA synthetase</t>
  </si>
  <si>
    <t>Ccel_0346</t>
  </si>
  <si>
    <t>ACL74732.1</t>
  </si>
  <si>
    <t>SCP-like extracellular</t>
  </si>
  <si>
    <t>Ccel_0347</t>
  </si>
  <si>
    <t>ACL74733.1</t>
  </si>
  <si>
    <t>pseudouridine synthase, RluA family</t>
  </si>
  <si>
    <t>Ccel_0348</t>
  </si>
  <si>
    <t>ACL74734.1</t>
  </si>
  <si>
    <t>Nucleotidyl transferase</t>
  </si>
  <si>
    <t>Ccel_0349</t>
  </si>
  <si>
    <t>ACL74735.1</t>
  </si>
  <si>
    <t>Ccel_0350</t>
  </si>
  <si>
    <t>ACL74736.1</t>
  </si>
  <si>
    <t>GtrA family protein</t>
  </si>
  <si>
    <t>Ccel_0351</t>
  </si>
  <si>
    <t>ACL74737.1</t>
  </si>
  <si>
    <t>putative integral membrane protein</t>
  </si>
  <si>
    <t>Ccel_0352</t>
  </si>
  <si>
    <t>ACL74738.1</t>
  </si>
  <si>
    <t>UV-endonuclease UvdE</t>
  </si>
  <si>
    <t>Ccel_0353</t>
  </si>
  <si>
    <t>Ccel_0354</t>
  </si>
  <si>
    <t>ACL74739.1</t>
  </si>
  <si>
    <t>RNA binding S1 domain protein</t>
  </si>
  <si>
    <t>Ccel_0355</t>
  </si>
  <si>
    <t>ACL74740.1</t>
  </si>
  <si>
    <t>Ccel_0356</t>
  </si>
  <si>
    <t>ACL74741.1</t>
  </si>
  <si>
    <t>Ccel_0357</t>
  </si>
  <si>
    <t>ACL74742.1</t>
  </si>
  <si>
    <t>Ccel_0358</t>
  </si>
  <si>
    <t>ACL74743.1</t>
  </si>
  <si>
    <t>Ccel_0359</t>
  </si>
  <si>
    <t>ACL74744.1</t>
  </si>
  <si>
    <t>Ccel_0360</t>
  </si>
  <si>
    <t>ACL74745.1</t>
  </si>
  <si>
    <t>FAD-dependent pyridine nucleotide-disulphide oxidoreductase</t>
  </si>
  <si>
    <t>Ccel_0361</t>
  </si>
  <si>
    <t>ACL74746.1</t>
  </si>
  <si>
    <t>Ccel_0362</t>
  </si>
  <si>
    <t>ACL74747.1</t>
  </si>
  <si>
    <t>cytochrome b5</t>
  </si>
  <si>
    <t>Ccel_0363</t>
  </si>
  <si>
    <t>ACL74748.1</t>
  </si>
  <si>
    <t>regulatory protein, FmdB family</t>
  </si>
  <si>
    <t>Ccel_0364</t>
  </si>
  <si>
    <t>ACL74749.1</t>
  </si>
  <si>
    <t>Ku protein</t>
  </si>
  <si>
    <t>Ccel_0365</t>
  </si>
  <si>
    <t>ACL74750.1</t>
  </si>
  <si>
    <t>ATP dependent DNA ligase</t>
  </si>
  <si>
    <t>Ccel_0366</t>
  </si>
  <si>
    <t>ACL74751.1</t>
  </si>
  <si>
    <t>DNA polymerase LigD, polymerase domain protein</t>
  </si>
  <si>
    <t>Ccel_0367</t>
  </si>
  <si>
    <t>ACL74752.1</t>
  </si>
  <si>
    <t>UDP-glucose 4-epimerase</t>
  </si>
  <si>
    <t>Ccel_0368</t>
  </si>
  <si>
    <t>ACL74753.1</t>
  </si>
  <si>
    <t>Ccel_0369</t>
  </si>
  <si>
    <t>ACL74754.1</t>
  </si>
  <si>
    <t>Ccel_0370</t>
  </si>
  <si>
    <t>ACL74755.1</t>
  </si>
  <si>
    <t>sigma 54 modulation protein/ribosomal protein S30EA</t>
  </si>
  <si>
    <t>Ccel_0371</t>
  </si>
  <si>
    <t>ACL74756.1</t>
  </si>
  <si>
    <t>sulfatase</t>
  </si>
  <si>
    <t>Ccel_0372</t>
  </si>
  <si>
    <t>ACL74757.1</t>
  </si>
  <si>
    <t>shikimate kinase</t>
  </si>
  <si>
    <t>Ccel_0373</t>
  </si>
  <si>
    <t>ACL74758.1</t>
  </si>
  <si>
    <t>ATP-dependent DNA helicase PcrA</t>
  </si>
  <si>
    <t>Ccel_0374</t>
  </si>
  <si>
    <t>ACL74759.1</t>
  </si>
  <si>
    <t>beta-galactosidase</t>
  </si>
  <si>
    <t>Ccel_0375</t>
  </si>
  <si>
    <t>ACL74760.1</t>
  </si>
  <si>
    <t>Ccel_0376</t>
  </si>
  <si>
    <t>ACL74761.1</t>
  </si>
  <si>
    <t>Ccel_0377</t>
  </si>
  <si>
    <t>ACL74762.1</t>
  </si>
  <si>
    <t>Ccel_0378</t>
  </si>
  <si>
    <t>ACL74763.1</t>
  </si>
  <si>
    <t>Ccel_0379</t>
  </si>
  <si>
    <t>ACL74764.1</t>
  </si>
  <si>
    <t>protein of unknown function DUF291</t>
  </si>
  <si>
    <t>Ccel_0380</t>
  </si>
  <si>
    <t>ACL74765.1</t>
  </si>
  <si>
    <t>histidyl-tRNA synthetase 2</t>
  </si>
  <si>
    <t>Ccel_0381</t>
  </si>
  <si>
    <t>ACL74766.1</t>
  </si>
  <si>
    <t>ATP phosphoribosyltransferase</t>
  </si>
  <si>
    <t>Ccel_0382</t>
  </si>
  <si>
    <t>ACL74767.1</t>
  </si>
  <si>
    <t>histidinol dehydrogenase</t>
  </si>
  <si>
    <t>Ccel_0383</t>
  </si>
  <si>
    <t>ACL74768.1</t>
  </si>
  <si>
    <t>histidinol-phosphate aminotransferase</t>
  </si>
  <si>
    <t>Ccel_0384</t>
  </si>
  <si>
    <t>ACL74769.1</t>
  </si>
  <si>
    <t>imidazoleglycerol-phosphate dehydratase</t>
  </si>
  <si>
    <t>Ccel_0385</t>
  </si>
  <si>
    <t>ACL74770.1</t>
  </si>
  <si>
    <t>phosphoribosylaminoimidazole-succinocarboxamide synthase</t>
  </si>
  <si>
    <t>Ccel_0386</t>
  </si>
  <si>
    <t>ACL74771.1</t>
  </si>
  <si>
    <t>imidazole glycerol phosphate synthase, glutamine amidotransferase subunit</t>
  </si>
  <si>
    <t>Ccel_0387</t>
  </si>
  <si>
    <t>ACL74772.1</t>
  </si>
  <si>
    <t>phosphoribosylformimino-5-aminoimidazole carboxamide ribotide isomerase</t>
  </si>
  <si>
    <t>Ccel_0388</t>
  </si>
  <si>
    <t>ACL74773.1</t>
  </si>
  <si>
    <t>imidazoleglycerol phosphate synthase, cyclase subunit</t>
  </si>
  <si>
    <t>Ccel_0389</t>
  </si>
  <si>
    <t>ACL74774.1</t>
  </si>
  <si>
    <t>phosphoribosyl-ATP diphosphatase</t>
  </si>
  <si>
    <t>Ccel_0390</t>
  </si>
  <si>
    <t>ACL74775.1</t>
  </si>
  <si>
    <t>Ccel_0391</t>
  </si>
  <si>
    <t>ACL74776.1</t>
  </si>
  <si>
    <t>chaperonin Cpn10</t>
  </si>
  <si>
    <t>Ccel_0392</t>
  </si>
  <si>
    <t>ACL74777.1</t>
  </si>
  <si>
    <t>chaperonin GroEL</t>
  </si>
  <si>
    <t>Ccel_0393</t>
  </si>
  <si>
    <t>ACL74778.1</t>
  </si>
  <si>
    <t>Ccel_0394</t>
  </si>
  <si>
    <t>ACL74779.1</t>
  </si>
  <si>
    <t>IMP dehydrogenase/GMP reductase</t>
  </si>
  <si>
    <t>Ccel_0395</t>
  </si>
  <si>
    <t>ACL74780.1</t>
  </si>
  <si>
    <t>transcription elongation factor GreA</t>
  </si>
  <si>
    <t>Ccel_0396</t>
  </si>
  <si>
    <t>ACL74781.1</t>
  </si>
  <si>
    <t>lysyl-tRNA synthetase</t>
  </si>
  <si>
    <t>Ccel_0397</t>
  </si>
  <si>
    <t>ACL74782.1</t>
  </si>
  <si>
    <t>Ccel_0398</t>
  </si>
  <si>
    <t>ACL74783.1</t>
  </si>
  <si>
    <t>anti-sigma-factor antagonist</t>
  </si>
  <si>
    <t>Ccel_0399</t>
  </si>
  <si>
    <t>ACL74784.1</t>
  </si>
  <si>
    <t>putative anti-sigma regulatory factor, serine/threonine protein kinase</t>
  </si>
  <si>
    <t>Ccel_0400</t>
  </si>
  <si>
    <t>ACL74785.1</t>
  </si>
  <si>
    <t>RNA polymerase, sigma 28 subunit, Sig B/F/G subfamily</t>
  </si>
  <si>
    <t>Ccel_0401</t>
  </si>
  <si>
    <t>ACL74786.1</t>
  </si>
  <si>
    <t>rRNA</t>
  </si>
  <si>
    <t>Ccel_R0007</t>
  </si>
  <si>
    <t>16S ribosomal RNA</t>
  </si>
  <si>
    <t>Ccel_R0008</t>
  </si>
  <si>
    <t>tRNA-Ala</t>
  </si>
  <si>
    <t>Ccel_R0009</t>
  </si>
  <si>
    <t>23S ribosomal RNA</t>
  </si>
  <si>
    <t>Ccel_R0010</t>
  </si>
  <si>
    <t>5S ribosomal RNA</t>
  </si>
  <si>
    <t>Ccel_R0011</t>
  </si>
  <si>
    <t>tRNA-Asn</t>
  </si>
  <si>
    <t>Ccel_0402</t>
  </si>
  <si>
    <t>ACL74787.1</t>
  </si>
  <si>
    <t>Ccel_0403</t>
  </si>
  <si>
    <t>Ccel_0404</t>
  </si>
  <si>
    <t>ACL74788.1</t>
  </si>
  <si>
    <t>Ccel_0405</t>
  </si>
  <si>
    <t>ribosomal_slippage</t>
  </si>
  <si>
    <t>ACL74789.1</t>
  </si>
  <si>
    <t>Ccel_0406</t>
  </si>
  <si>
    <t>ACL74790.1</t>
  </si>
  <si>
    <t>Ccel_0407</t>
  </si>
  <si>
    <t>ACL74791.1</t>
  </si>
  <si>
    <t>Ccel_0408</t>
  </si>
  <si>
    <t>ACL74792.1</t>
  </si>
  <si>
    <t>Ccel_0409</t>
  </si>
  <si>
    <t>ACL74793.1</t>
  </si>
  <si>
    <t>Ccel_0410</t>
  </si>
  <si>
    <t>ACL74794.1</t>
  </si>
  <si>
    <t>Ccel_0411</t>
  </si>
  <si>
    <t>ACL74795.1</t>
  </si>
  <si>
    <t>drug resistance transporter, EmrB/QacA subfamily</t>
  </si>
  <si>
    <t>Ccel_0412</t>
  </si>
  <si>
    <t>ACL74796.1</t>
  </si>
  <si>
    <t>Ccel_0413</t>
  </si>
  <si>
    <t>ACL74797.1</t>
  </si>
  <si>
    <t>Pyridoxal-5'-phosphate-dependent protein beta subunit</t>
  </si>
  <si>
    <t>Ccel_0414</t>
  </si>
  <si>
    <t>ACL74798.1</t>
  </si>
  <si>
    <t>Ccel_0415</t>
  </si>
  <si>
    <t>ACL74799.1</t>
  </si>
  <si>
    <t>alanine racemase domain protein</t>
  </si>
  <si>
    <t>Ccel_0416</t>
  </si>
  <si>
    <t>ACL74800.1</t>
  </si>
  <si>
    <t>Ccel_0417</t>
  </si>
  <si>
    <t>ACL74801.1</t>
  </si>
  <si>
    <t>cellulosome protein dockerin type I</t>
  </si>
  <si>
    <t>Ccel_0418</t>
  </si>
  <si>
    <t>ACL74802.1</t>
  </si>
  <si>
    <t>transposase mutator type</t>
  </si>
  <si>
    <t>Ccel_0419</t>
  </si>
  <si>
    <t>ACL74803.1</t>
  </si>
  <si>
    <t>metal-dependent protein hydrolase</t>
  </si>
  <si>
    <t>Ccel_0420</t>
  </si>
  <si>
    <t>Ccel_0421</t>
  </si>
  <si>
    <t>ACL74804.1</t>
  </si>
  <si>
    <t>Ccel_0422</t>
  </si>
  <si>
    <t>ACL74805.1</t>
  </si>
  <si>
    <t>major facilitator superfamily MFS_1</t>
  </si>
  <si>
    <t>Ccel_0423</t>
  </si>
  <si>
    <t>ACL74806.1</t>
  </si>
  <si>
    <t>VanW family protein</t>
  </si>
  <si>
    <t>Ccel_0424</t>
  </si>
  <si>
    <t>ACL74807.1</t>
  </si>
  <si>
    <t>Ccel_0425</t>
  </si>
  <si>
    <t>ACL74808.1</t>
  </si>
  <si>
    <t>Ccel_0426</t>
  </si>
  <si>
    <t>ACL74809.1</t>
  </si>
  <si>
    <t>Ccel_0427</t>
  </si>
  <si>
    <t>ACL74810.1</t>
  </si>
  <si>
    <t>Resolvase domain protein</t>
  </si>
  <si>
    <t>Ccel_0428</t>
  </si>
  <si>
    <t>ACL74811.1</t>
  </si>
  <si>
    <t>glycoside hydrolase family 5</t>
  </si>
  <si>
    <t>Ccel_0429</t>
  </si>
  <si>
    <t>ACL74812.1</t>
  </si>
  <si>
    <t>PKD domain containing protein</t>
  </si>
  <si>
    <t>Ccel_0430</t>
  </si>
  <si>
    <t>ACL74813.1</t>
  </si>
  <si>
    <t>Ccel_0431</t>
  </si>
  <si>
    <t>ACL74814.1</t>
  </si>
  <si>
    <t>putative spore-coat protein</t>
  </si>
  <si>
    <t>Ccel_0432</t>
  </si>
  <si>
    <t>ACL74815.1</t>
  </si>
  <si>
    <t>Ccel_0433</t>
  </si>
  <si>
    <t>ACL74816.1</t>
  </si>
  <si>
    <t>Ccel_0434</t>
  </si>
  <si>
    <t>Ccel_0435</t>
  </si>
  <si>
    <t>ACL74817.1</t>
  </si>
  <si>
    <t>Ccel_0436</t>
  </si>
  <si>
    <t>ACL74818.1</t>
  </si>
  <si>
    <t>Ccel_0437</t>
  </si>
  <si>
    <t>ACL74819.1</t>
  </si>
  <si>
    <t>extracellular solute-binding protein family 3</t>
  </si>
  <si>
    <t>Ccel_0438</t>
  </si>
  <si>
    <t>ACL74820.1</t>
  </si>
  <si>
    <t>carbon-monoxide dehydrogenase, catalytic subunit</t>
  </si>
  <si>
    <t>Ccel_0439</t>
  </si>
  <si>
    <t>ACL74821.1</t>
  </si>
  <si>
    <t>Ccel_0440</t>
  </si>
  <si>
    <t>ACL74822.1</t>
  </si>
  <si>
    <t>Ccel_0441</t>
  </si>
  <si>
    <t>ACL74823.1</t>
  </si>
  <si>
    <t>MATE efflux family protein</t>
  </si>
  <si>
    <t>Ccel_0442</t>
  </si>
  <si>
    <t>ACL74824.1</t>
  </si>
  <si>
    <t>ribosomal protein S2</t>
  </si>
  <si>
    <t>Ccel_0443</t>
  </si>
  <si>
    <t>ACL74825.1</t>
  </si>
  <si>
    <t>translation elongation factor Ts</t>
  </si>
  <si>
    <t>Ccel_0444</t>
  </si>
  <si>
    <t>ACL74826.1</t>
  </si>
  <si>
    <t>uridylate kinase</t>
  </si>
  <si>
    <t>Ccel_0445</t>
  </si>
  <si>
    <t>ACL74827.1</t>
  </si>
  <si>
    <t>ribosome recycling factor</t>
  </si>
  <si>
    <t>Ccel_0446</t>
  </si>
  <si>
    <t>ACL74828.1</t>
  </si>
  <si>
    <t>Ccel_0447</t>
  </si>
  <si>
    <t>ACL74829.1</t>
  </si>
  <si>
    <t>undecaprenyl diphosphate synthase</t>
  </si>
  <si>
    <t>Ccel_0448</t>
  </si>
  <si>
    <t>ACL74830.1</t>
  </si>
  <si>
    <t>phosphatidate cytidylyltransferase</t>
  </si>
  <si>
    <t>Ccel_0449</t>
  </si>
  <si>
    <t>ACL74831.1</t>
  </si>
  <si>
    <t>1-deoxy-D-xylulose 5-phosphate reductoisomerase</t>
  </si>
  <si>
    <t>Ccel_0450</t>
  </si>
  <si>
    <t>ACL74832.1</t>
  </si>
  <si>
    <t>membrane-associated zinc metalloprotease</t>
  </si>
  <si>
    <t>Ccel_0451</t>
  </si>
  <si>
    <t>ACL74833.1</t>
  </si>
  <si>
    <t>1-hydroxy-2-methyl-2-(E)-butenyl 4-diphosphate synthase</t>
  </si>
  <si>
    <t>Ccel_0452</t>
  </si>
  <si>
    <t>ACL74834.1</t>
  </si>
  <si>
    <t>DNA polymerase III, alpha subunit</t>
  </si>
  <si>
    <t>Ccel_0453</t>
  </si>
  <si>
    <t>ACL74835.1</t>
  </si>
  <si>
    <t>protein of unknown function DUF150</t>
  </si>
  <si>
    <t>Ccel_0454</t>
  </si>
  <si>
    <t>ACL74836.1</t>
  </si>
  <si>
    <t>NusA antitermination factor</t>
  </si>
  <si>
    <t>Ccel_0455</t>
  </si>
  <si>
    <t>ACL74837.1</t>
  </si>
  <si>
    <t>protein of unknown function DUF448</t>
  </si>
  <si>
    <t>Ccel_0456</t>
  </si>
  <si>
    <t>ACL74838.1</t>
  </si>
  <si>
    <t>Ccel_0457</t>
  </si>
  <si>
    <t>ACL74839.1</t>
  </si>
  <si>
    <t>translation initiation factor IF-2</t>
  </si>
  <si>
    <t>Ccel_0458</t>
  </si>
  <si>
    <t>ACL74840.1</t>
  </si>
  <si>
    <t>ribosome-binding factor A</t>
  </si>
  <si>
    <t>Ccel_0459</t>
  </si>
  <si>
    <t>ACL74841.1</t>
  </si>
  <si>
    <t>Ccel_0460</t>
  </si>
  <si>
    <t>ACL74842.1</t>
  </si>
  <si>
    <t>tRNA pseudouridine synthase B</t>
  </si>
  <si>
    <t>Ccel_0461</t>
  </si>
  <si>
    <t>ACL74843.1</t>
  </si>
  <si>
    <t>riboflavin biosynthesis protein RibF</t>
  </si>
  <si>
    <t>Ccel_0462</t>
  </si>
  <si>
    <t>ACL74844.1</t>
  </si>
  <si>
    <t>(NiFe) hydrogenase maturation protein HypF</t>
  </si>
  <si>
    <t>Ccel_0463</t>
  </si>
  <si>
    <t>ACL74845.1</t>
  </si>
  <si>
    <t>hydrogenase assembly chaperone hypC/hupF</t>
  </si>
  <si>
    <t>Ccel_0464</t>
  </si>
  <si>
    <t>ACL74846.1</t>
  </si>
  <si>
    <t>hydrogenase expression/formation protein HypD</t>
  </si>
  <si>
    <t>Ccel_0465</t>
  </si>
  <si>
    <t>ACL74847.1</t>
  </si>
  <si>
    <t>hydrogenase expression/formation protein HypE</t>
  </si>
  <si>
    <t>Ccel_0466</t>
  </si>
  <si>
    <t>ACL74848.1</t>
  </si>
  <si>
    <t>Ccel_0467</t>
  </si>
  <si>
    <t>ACL74849.1</t>
  </si>
  <si>
    <t>Ccel_0468</t>
  </si>
  <si>
    <t>ACL74850.1</t>
  </si>
  <si>
    <t>efflux transporter, RND family, MFP subunit</t>
  </si>
  <si>
    <t>Ccel_0469</t>
  </si>
  <si>
    <t>ACL74851.1</t>
  </si>
  <si>
    <t>protein of unknown function DUF214</t>
  </si>
  <si>
    <t>Ccel_0470</t>
  </si>
  <si>
    <t>ACL74852.1</t>
  </si>
  <si>
    <t>Ccel_0471</t>
  </si>
  <si>
    <t>ACL74853.1</t>
  </si>
  <si>
    <t>peptidase M16 domain protein</t>
  </si>
  <si>
    <t>Ccel_0472</t>
  </si>
  <si>
    <t>ACL74854.1</t>
  </si>
  <si>
    <t>Ccel_0473</t>
  </si>
  <si>
    <t>ACL74855.1</t>
  </si>
  <si>
    <t>prolipoprotein diacylglyceryl transferase</t>
  </si>
  <si>
    <t>Ccel_0474</t>
  </si>
  <si>
    <t>ACL74856.1</t>
  </si>
  <si>
    <t>rod shape-determining protein RodA</t>
  </si>
  <si>
    <t>Ccel_0475</t>
  </si>
  <si>
    <t>ACL74857.1</t>
  </si>
  <si>
    <t>MraZ protein</t>
  </si>
  <si>
    <t>Ccel_0476</t>
  </si>
  <si>
    <t>ACL74858.1</t>
  </si>
  <si>
    <t>S-adenosyl-methyltransferase MraW</t>
  </si>
  <si>
    <t>Ccel_0477</t>
  </si>
  <si>
    <t>ACL74859.1</t>
  </si>
  <si>
    <t>cell division protein FtsL</t>
  </si>
  <si>
    <t>Ccel_0478</t>
  </si>
  <si>
    <t>ACL74860.1</t>
  </si>
  <si>
    <t>penicillin-binding protein transpeptidase</t>
  </si>
  <si>
    <t>Ccel_0479</t>
  </si>
  <si>
    <t>ACL74861.1</t>
  </si>
  <si>
    <t>UDP-N-acetylmuramyl-tripeptide synthetase</t>
  </si>
  <si>
    <t>Ccel_0480</t>
  </si>
  <si>
    <t>ACL74862.1</t>
  </si>
  <si>
    <t>UDP-N-acetylmuramoylalanyl-D-glutamyl-2,6-diaminopimelate/D-alanyl-D-alanyl ligase</t>
  </si>
  <si>
    <t>Ccel_0481</t>
  </si>
  <si>
    <t>ACL74863.1</t>
  </si>
  <si>
    <t>phospho-N-acetylmuramoyl-pentapeptide-transferase</t>
  </si>
  <si>
    <t>Ccel_0482</t>
  </si>
  <si>
    <t>ACL74864.1</t>
  </si>
  <si>
    <t>cell division protein FtsW</t>
  </si>
  <si>
    <t>Ccel_0483</t>
  </si>
  <si>
    <t>ACL74865.1</t>
  </si>
  <si>
    <t>UDP-N-acetylglucosamine--N-acetylmuramyl-(pentapeptide) pyrophosphoryl-undecaprenol N-acetylglucosamine transferase</t>
  </si>
  <si>
    <t>Ccel_0484</t>
  </si>
  <si>
    <t>ACL74866.1</t>
  </si>
  <si>
    <t>small acid-soluble spore protein alpha/beta type</t>
  </si>
  <si>
    <t>Ccel_0485</t>
  </si>
  <si>
    <t>ACL74867.1</t>
  </si>
  <si>
    <t>uracil-xanthine permease</t>
  </si>
  <si>
    <t>Ccel_0486</t>
  </si>
  <si>
    <t>ACL74868.1</t>
  </si>
  <si>
    <t>Ccel_0487</t>
  </si>
  <si>
    <t>ACL74869.1</t>
  </si>
  <si>
    <t>peptidase S11 D-alanyl-D-alanine carboxypeptidase 1</t>
  </si>
  <si>
    <t>Ccel_0488</t>
  </si>
  <si>
    <t>ACL74870.1</t>
  </si>
  <si>
    <t>Ccel_0489</t>
  </si>
  <si>
    <t>ACL74871.1</t>
  </si>
  <si>
    <t>putative serine protein kinase, PrkA</t>
  </si>
  <si>
    <t>Ccel_0490</t>
  </si>
  <si>
    <t>ACL74872.1</t>
  </si>
  <si>
    <t>sporulation protein YhbH</t>
  </si>
  <si>
    <t>Ccel_0491</t>
  </si>
  <si>
    <t>ACL74873.1</t>
  </si>
  <si>
    <t>SpoVR family protein</t>
  </si>
  <si>
    <t>Ccel_0492</t>
  </si>
  <si>
    <t>ACL74874.1</t>
  </si>
  <si>
    <t>heat shock protein Hsp90</t>
  </si>
  <si>
    <t>Ccel_0493</t>
  </si>
  <si>
    <t>ACL74875.1</t>
  </si>
  <si>
    <t>Ccel_0494</t>
  </si>
  <si>
    <t>ACL74876.1</t>
  </si>
  <si>
    <t>AMP-dependent synthetase and ligase</t>
  </si>
  <si>
    <t>Ccel_0495</t>
  </si>
  <si>
    <t>ACL74877.1</t>
  </si>
  <si>
    <t>Ccel_0496</t>
  </si>
  <si>
    <t>ACL74878.1</t>
  </si>
  <si>
    <t>Ccel_0497</t>
  </si>
  <si>
    <t>ACL74879.1</t>
  </si>
  <si>
    <t>Ccel_0498</t>
  </si>
  <si>
    <t>ACL74880.1</t>
  </si>
  <si>
    <t>transcriptional regulator, LysR family</t>
  </si>
  <si>
    <t>Ccel_0499</t>
  </si>
  <si>
    <t>ACL74881.1</t>
  </si>
  <si>
    <t>phosphoribosylformylglycinamidine synthase</t>
  </si>
  <si>
    <t>Ccel_0500</t>
  </si>
  <si>
    <t>ACL74882.1</t>
  </si>
  <si>
    <t>Xylose isomerase domain protein TIM barrel</t>
  </si>
  <si>
    <t>Ccel_0501</t>
  </si>
  <si>
    <t>ACL74883.1</t>
  </si>
  <si>
    <t>Ccel_0502</t>
  </si>
  <si>
    <t>ACL74884.1</t>
  </si>
  <si>
    <t>Ccel_0503</t>
  </si>
  <si>
    <t>ACL74885.1</t>
  </si>
  <si>
    <t>Ccel_0504</t>
  </si>
  <si>
    <t>ACL74886.1</t>
  </si>
  <si>
    <t>Flp pilus assembly protein TadB-like protein</t>
  </si>
  <si>
    <t>Ccel_0505</t>
  </si>
  <si>
    <t>ACL74887.1</t>
  </si>
  <si>
    <t>Ccel_0506</t>
  </si>
  <si>
    <t>ACL74888.1</t>
  </si>
  <si>
    <t>Ccel_0507</t>
  </si>
  <si>
    <t>ACL74889.1</t>
  </si>
  <si>
    <t>Ccel_0508</t>
  </si>
  <si>
    <t>ACL74890.1</t>
  </si>
  <si>
    <t>Ccel_0509</t>
  </si>
  <si>
    <t>ACL74891.1</t>
  </si>
  <si>
    <t>Ccel_0510</t>
  </si>
  <si>
    <t>ACL74892.1</t>
  </si>
  <si>
    <t>peptidase A24A prepilin type IV</t>
  </si>
  <si>
    <t>Ccel_0511</t>
  </si>
  <si>
    <t>ACL74893.1</t>
  </si>
  <si>
    <t>FHA domain containing protein</t>
  </si>
  <si>
    <t>Ccel_0512</t>
  </si>
  <si>
    <t>ACL74894.1</t>
  </si>
  <si>
    <t>Ccel_0513</t>
  </si>
  <si>
    <t>ACL74895.1</t>
  </si>
  <si>
    <t>Patatin</t>
  </si>
  <si>
    <t>Ccel_0514</t>
  </si>
  <si>
    <t>ACL74896.1</t>
  </si>
  <si>
    <t>Ccel_0515</t>
  </si>
  <si>
    <t>ACL74897.1</t>
  </si>
  <si>
    <t>protein of unknown function UPF0047</t>
  </si>
  <si>
    <t>Ccel_0516</t>
  </si>
  <si>
    <t>ACL74898.1</t>
  </si>
  <si>
    <t>Ccel_0517</t>
  </si>
  <si>
    <t>ACL74899.1</t>
  </si>
  <si>
    <t>Ccel_0518</t>
  </si>
  <si>
    <t>ACL74900.1</t>
  </si>
  <si>
    <t>Ccel_0519</t>
  </si>
  <si>
    <t>ACL74901.1</t>
  </si>
  <si>
    <t>dihydrodipicolinate reductase</t>
  </si>
  <si>
    <t>Ccel_0520</t>
  </si>
  <si>
    <t>ACL74902.1</t>
  </si>
  <si>
    <t>Ccel_0521</t>
  </si>
  <si>
    <t>ACL74903.1</t>
  </si>
  <si>
    <t>GerA spore germination protein</t>
  </si>
  <si>
    <t>Ccel_0522</t>
  </si>
  <si>
    <t>ACL74904.1</t>
  </si>
  <si>
    <t>Spore germination protein</t>
  </si>
  <si>
    <t>Ccel_0523</t>
  </si>
  <si>
    <t>ACL74905.1</t>
  </si>
  <si>
    <t>germination protein, Ger(x)C family</t>
  </si>
  <si>
    <t>Ccel_R0012</t>
  </si>
  <si>
    <t>Ccel_R0013</t>
  </si>
  <si>
    <t>Ccel_R0014</t>
  </si>
  <si>
    <t>Ccel_R0015</t>
  </si>
  <si>
    <t>Ccel_0524</t>
  </si>
  <si>
    <t>ACL74906.1</t>
  </si>
  <si>
    <t>amino acid-binding ACT domain protein</t>
  </si>
  <si>
    <t>Ccel_0525</t>
  </si>
  <si>
    <t>ACL74907.1</t>
  </si>
  <si>
    <t>Ccel_0526</t>
  </si>
  <si>
    <t>ACL74908.1</t>
  </si>
  <si>
    <t>dihydrodipicolinate synthase</t>
  </si>
  <si>
    <t>Ccel_0527</t>
  </si>
  <si>
    <t>ACL74909.1</t>
  </si>
  <si>
    <t>SpoIID/LytB domain protein</t>
  </si>
  <si>
    <t>Ccel_0528</t>
  </si>
  <si>
    <t>ACL74910.1</t>
  </si>
  <si>
    <t>aspartate kinase</t>
  </si>
  <si>
    <t>Ccel_0529</t>
  </si>
  <si>
    <t>ACL74911.1</t>
  </si>
  <si>
    <t>S-adenosylmethionine/tRNA-ribosyltransferase-isomerase</t>
  </si>
  <si>
    <t>Ccel_0530</t>
  </si>
  <si>
    <t>ACL74912.1</t>
  </si>
  <si>
    <t>queuine tRNA-ribosyltransferase</t>
  </si>
  <si>
    <t>Ccel_0531</t>
  </si>
  <si>
    <t>ACL74913.1</t>
  </si>
  <si>
    <t>preprotein translocase, YajC subunit</t>
  </si>
  <si>
    <t>Ccel_0532</t>
  </si>
  <si>
    <t>ACL74914.1</t>
  </si>
  <si>
    <t>Ccel_0533</t>
  </si>
  <si>
    <t>ACL74915.1</t>
  </si>
  <si>
    <t>Ccel_0534</t>
  </si>
  <si>
    <t>ACL74916.1</t>
  </si>
  <si>
    <t>Ccel_0535</t>
  </si>
  <si>
    <t>ACL74917.1</t>
  </si>
  <si>
    <t>transferase hexapeptide repeat containing protein</t>
  </si>
  <si>
    <t>Ccel_0536</t>
  </si>
  <si>
    <t>ACL74918.1</t>
  </si>
  <si>
    <t>protein-export membrane protein SecD</t>
  </si>
  <si>
    <t>Ccel_0537</t>
  </si>
  <si>
    <t>ACL74919.1</t>
  </si>
  <si>
    <t>protein-export membrane protein SecF</t>
  </si>
  <si>
    <t>Ccel_0538</t>
  </si>
  <si>
    <t>ACL74920.1</t>
  </si>
  <si>
    <t>Ccel_0539</t>
  </si>
  <si>
    <t>ACL74921.1</t>
  </si>
  <si>
    <t>Ccel_0540</t>
  </si>
  <si>
    <t>ACL74922.1</t>
  </si>
  <si>
    <t>DNA primase</t>
  </si>
  <si>
    <t>Ccel_0541</t>
  </si>
  <si>
    <t>ACL74923.1</t>
  </si>
  <si>
    <t>RNA polymerase, sigma 70 subunit, RpoD subfamily</t>
  </si>
  <si>
    <t>Ccel_R0016</t>
  </si>
  <si>
    <t>Ccel_R0017</t>
  </si>
  <si>
    <t>tRNA-Met</t>
  </si>
  <si>
    <t>Ccel_0542</t>
  </si>
  <si>
    <t>ACL74924.1</t>
  </si>
  <si>
    <t>Ccel_0543</t>
  </si>
  <si>
    <t>ACL74925.1</t>
  </si>
  <si>
    <t>protein of unknown function DUF633</t>
  </si>
  <si>
    <t>Ccel_0544</t>
  </si>
  <si>
    <t>ACL74926.1</t>
  </si>
  <si>
    <t>protein of unknown function DUF34</t>
  </si>
  <si>
    <t>Ccel_0545</t>
  </si>
  <si>
    <t>ACL74927.1</t>
  </si>
  <si>
    <t>Ccel_0546</t>
  </si>
  <si>
    <t>ACL74928.1</t>
  </si>
  <si>
    <t>Ccel_0547</t>
  </si>
  <si>
    <t>ACL74929.1</t>
  </si>
  <si>
    <t>amidohydrolase 2</t>
  </si>
  <si>
    <t>Ccel_0548</t>
  </si>
  <si>
    <t>ACL74930.1</t>
  </si>
  <si>
    <t>Ccel_0549</t>
  </si>
  <si>
    <t>ACL74931.1</t>
  </si>
  <si>
    <t>Ccel_0550</t>
  </si>
  <si>
    <t>ACL74932.1</t>
  </si>
  <si>
    <t>UBA/THIF-type NAD/FAD binding protein</t>
  </si>
  <si>
    <t>Ccel_0551</t>
  </si>
  <si>
    <t>ACL74933.1</t>
  </si>
  <si>
    <t>Ccel_0552</t>
  </si>
  <si>
    <t>ACL74934.1</t>
  </si>
  <si>
    <t>DNA mismatch repair protein MutS domain protein</t>
  </si>
  <si>
    <t>Ccel_0553</t>
  </si>
  <si>
    <t>ACL74935.1</t>
  </si>
  <si>
    <t>Ccel_0554</t>
  </si>
  <si>
    <t>ACL74936.1</t>
  </si>
  <si>
    <t>Ccel_0555</t>
  </si>
  <si>
    <t>ACL74937.1</t>
  </si>
  <si>
    <t>thiamine pyrophosphate protein domain protein TPP-binding</t>
  </si>
  <si>
    <t>Ccel_0556</t>
  </si>
  <si>
    <t>ACL74938.1</t>
  </si>
  <si>
    <t>pyruvate ferredoxin/flavodoxin oxidoreductase</t>
  </si>
  <si>
    <t>Ccel_0557</t>
  </si>
  <si>
    <t>ACL74939.1</t>
  </si>
  <si>
    <t>Ccel_0558</t>
  </si>
  <si>
    <t>ACL74940.1</t>
  </si>
  <si>
    <t>Ccel_0559</t>
  </si>
  <si>
    <t>ACL74941.1</t>
  </si>
  <si>
    <t>Ccel_0560</t>
  </si>
  <si>
    <t>ACL74942.1</t>
  </si>
  <si>
    <t>Ccel_0561</t>
  </si>
  <si>
    <t>ACL74943.1</t>
  </si>
  <si>
    <t>glutamine synthetase catalytic region</t>
  </si>
  <si>
    <t>Ccel_0562</t>
  </si>
  <si>
    <t>ACL74944.1</t>
  </si>
  <si>
    <t>transglutaminase domain protein</t>
  </si>
  <si>
    <t>Ccel_0563</t>
  </si>
  <si>
    <t>ACL74945.1</t>
  </si>
  <si>
    <t>Ccel_0564</t>
  </si>
  <si>
    <t>ACL74946.1</t>
  </si>
  <si>
    <t>Ccel_0565</t>
  </si>
  <si>
    <t>ACL74947.1</t>
  </si>
  <si>
    <t>peptidase M24</t>
  </si>
  <si>
    <t>Ccel_0566</t>
  </si>
  <si>
    <t>Ccel_0567</t>
  </si>
  <si>
    <t>ACL74948.1</t>
  </si>
  <si>
    <t>Ccel_0568</t>
  </si>
  <si>
    <t>ACL74949.1</t>
  </si>
  <si>
    <t>Ccel_R0018</t>
  </si>
  <si>
    <t>Ccel_R0019</t>
  </si>
  <si>
    <t>tRNA-Ile</t>
  </si>
  <si>
    <t>Ccel_R0020</t>
  </si>
  <si>
    <t>Ccel_R0021</t>
  </si>
  <si>
    <t>Ccel_R0022</t>
  </si>
  <si>
    <t>tRNA-Trp</t>
  </si>
  <si>
    <t>Ccel_0569</t>
  </si>
  <si>
    <t>ACL74950.1</t>
  </si>
  <si>
    <t>protein of unknown function DUF881</t>
  </si>
  <si>
    <t>Ccel_0570</t>
  </si>
  <si>
    <t>ACL74951.1</t>
  </si>
  <si>
    <t>Ccel_0571</t>
  </si>
  <si>
    <t>ACL74952.1</t>
  </si>
  <si>
    <t>Ccel_0572</t>
  </si>
  <si>
    <t>ACL74953.1</t>
  </si>
  <si>
    <t>sporulation protein YqfC</t>
  </si>
  <si>
    <t>Ccel_0573</t>
  </si>
  <si>
    <t>ACL74954.1</t>
  </si>
  <si>
    <t>sporulation protein YqfD</t>
  </si>
  <si>
    <t>Ccel_0574</t>
  </si>
  <si>
    <t>ACL74955.1</t>
  </si>
  <si>
    <t>PhoH family protein</t>
  </si>
  <si>
    <t>Ccel_0575</t>
  </si>
  <si>
    <t>ACL74956.1</t>
  </si>
  <si>
    <t>Ccel_0576</t>
  </si>
  <si>
    <t>ACL74957.1</t>
  </si>
  <si>
    <t>protein of unknown function UPF0054</t>
  </si>
  <si>
    <t>Ccel_0577</t>
  </si>
  <si>
    <t>ACL74958.1</t>
  </si>
  <si>
    <t>diacylglycerol kinase</t>
  </si>
  <si>
    <t>Ccel_0578</t>
  </si>
  <si>
    <t>ACL74959.1</t>
  </si>
  <si>
    <t>cytidine deaminase</t>
  </si>
  <si>
    <t>Ccel_0579</t>
  </si>
  <si>
    <t>ACL74960.1</t>
  </si>
  <si>
    <t>GTP-binding protein Era</t>
  </si>
  <si>
    <t>Ccel_0580</t>
  </si>
  <si>
    <t>ACL74961.1</t>
  </si>
  <si>
    <t>Ccel_0581</t>
  </si>
  <si>
    <t>ACL74962.1</t>
  </si>
  <si>
    <t>DNA repair protein RecO</t>
  </si>
  <si>
    <t>Ccel_0582</t>
  </si>
  <si>
    <t>ACL74963.1</t>
  </si>
  <si>
    <t>phospholipase D/Transphosphatidylase</t>
  </si>
  <si>
    <t>Ccel_0583</t>
  </si>
  <si>
    <t>ACL74964.1</t>
  </si>
  <si>
    <t>Ccel_0584</t>
  </si>
  <si>
    <t>ACL74965.1</t>
  </si>
  <si>
    <t>ABC transporter transmembrane region</t>
  </si>
  <si>
    <t>Ccel_0585</t>
  </si>
  <si>
    <t>ACL74966.1</t>
  </si>
  <si>
    <t>Ccel_0586</t>
  </si>
  <si>
    <t>ACL74967.1</t>
  </si>
  <si>
    <t>Ccel_0587</t>
  </si>
  <si>
    <t>ACL74968.1</t>
  </si>
  <si>
    <t>protein of unknown function DUF896</t>
  </si>
  <si>
    <t>Ccel_0588</t>
  </si>
  <si>
    <t>ACL74969.1</t>
  </si>
  <si>
    <t>CheW protein</t>
  </si>
  <si>
    <t>Ccel_0589</t>
  </si>
  <si>
    <t>ACL74970.1</t>
  </si>
  <si>
    <t>Ccel_0590</t>
  </si>
  <si>
    <t>ACL74971.1</t>
  </si>
  <si>
    <t>GTP-binding protein YchF</t>
  </si>
  <si>
    <t>Ccel_0591</t>
  </si>
  <si>
    <t>ACL74972.1</t>
  </si>
  <si>
    <t>TM2 domain containing protein</t>
  </si>
  <si>
    <t>Ccel_0592</t>
  </si>
  <si>
    <t>ACL74973.1</t>
  </si>
  <si>
    <t>transcriptional regulator, MerR family</t>
  </si>
  <si>
    <t>Ccel_0593</t>
  </si>
  <si>
    <t>ACL74974.1</t>
  </si>
  <si>
    <t>Ccel_0594</t>
  </si>
  <si>
    <t>ACL74975.1</t>
  </si>
  <si>
    <t>Aluminium resistance family protein</t>
  </si>
  <si>
    <t>Ccel_0595</t>
  </si>
  <si>
    <t>ACL74976.1</t>
  </si>
  <si>
    <t>Ccel_0596</t>
  </si>
  <si>
    <t>ACL74977.1</t>
  </si>
  <si>
    <t>Ccel_0597</t>
  </si>
  <si>
    <t>ACL74978.1</t>
  </si>
  <si>
    <t>protein of unknown function DUF552</t>
  </si>
  <si>
    <t>Ccel_0598</t>
  </si>
  <si>
    <t>ACL74979.1</t>
  </si>
  <si>
    <t>protein of unknown function YGGT</t>
  </si>
  <si>
    <t>Ccel_0599</t>
  </si>
  <si>
    <t>ACL74980.1</t>
  </si>
  <si>
    <t>Ccel_0600</t>
  </si>
  <si>
    <t>ACL74981.1</t>
  </si>
  <si>
    <t>DivIVA family protein</t>
  </si>
  <si>
    <t>Ccel_0601</t>
  </si>
  <si>
    <t>ACL74982.1</t>
  </si>
  <si>
    <t>cell divisionFtsK/SpoIIIE</t>
  </si>
  <si>
    <t>Ccel_0602</t>
  </si>
  <si>
    <t>ACL74983.1</t>
  </si>
  <si>
    <t>Tetratricopeptide TPR_2 repeat protein</t>
  </si>
  <si>
    <t>Ccel_0603</t>
  </si>
  <si>
    <t>ACL74984.1</t>
  </si>
  <si>
    <t>Ccel_0604</t>
  </si>
  <si>
    <t>ACL74985.1</t>
  </si>
  <si>
    <t>tetrahydrofolate dehydrogenase/cyclohydrolase</t>
  </si>
  <si>
    <t>Ccel_0605</t>
  </si>
  <si>
    <t>ACL74986.1</t>
  </si>
  <si>
    <t>RNA binding metal dependent phosphohydrolase</t>
  </si>
  <si>
    <t>Ccel_0606</t>
  </si>
  <si>
    <t>ACL74987.1</t>
  </si>
  <si>
    <t>Ccel_0607</t>
  </si>
  <si>
    <t>ACL74988.1</t>
  </si>
  <si>
    <t>protein of unknown function DUF152</t>
  </si>
  <si>
    <t>Ccel_0608</t>
  </si>
  <si>
    <t>ACL74989.1</t>
  </si>
  <si>
    <t>Ccel_0609</t>
  </si>
  <si>
    <t>ACL74990.1</t>
  </si>
  <si>
    <t>lipoprotein signal peptidase</t>
  </si>
  <si>
    <t>Ccel_0610</t>
  </si>
  <si>
    <t>ACL74991.1</t>
  </si>
  <si>
    <t>Ccel_0611</t>
  </si>
  <si>
    <t>ACL74992.1</t>
  </si>
  <si>
    <t>Ccel_0612</t>
  </si>
  <si>
    <t>ACL74993.1</t>
  </si>
  <si>
    <t>aspartate carbamoyltransferase</t>
  </si>
  <si>
    <t>Ccel_0613</t>
  </si>
  <si>
    <t>ACL74994.1</t>
  </si>
  <si>
    <t>dihydroorotase, multifunctional complex type</t>
  </si>
  <si>
    <t>Ccel_0614</t>
  </si>
  <si>
    <t>ACL74995.1</t>
  </si>
  <si>
    <t>orotidine 5'-phosphate decarboxylase</t>
  </si>
  <si>
    <t>Ccel_0615</t>
  </si>
  <si>
    <t>ACL74996.1</t>
  </si>
  <si>
    <t>carbamoyl-phosphate synthase, small subunit</t>
  </si>
  <si>
    <t>Ccel_0616</t>
  </si>
  <si>
    <t>ACL74997.1</t>
  </si>
  <si>
    <t>carbamoyl-phosphate synthase, large subunit</t>
  </si>
  <si>
    <t>Ccel_0617</t>
  </si>
  <si>
    <t>ACL74998.1</t>
  </si>
  <si>
    <t>oxidoreductase FAD/NAD(P)-binding domain protein</t>
  </si>
  <si>
    <t>Ccel_0618</t>
  </si>
  <si>
    <t>ACL74999.1</t>
  </si>
  <si>
    <t>dihydroorotate dehydrogenase family protein</t>
  </si>
  <si>
    <t>Ccel_0619</t>
  </si>
  <si>
    <t>ACL75000.1</t>
  </si>
  <si>
    <t>Phosphoglycerate mutase</t>
  </si>
  <si>
    <t>Ccel_0620</t>
  </si>
  <si>
    <t>ACL75001.1</t>
  </si>
  <si>
    <t>Ccel_0621</t>
  </si>
  <si>
    <t>ACL75002.1</t>
  </si>
  <si>
    <t>protein of unknown function DUF1287</t>
  </si>
  <si>
    <t>Ccel_0622</t>
  </si>
  <si>
    <t>ACL75003.1</t>
  </si>
  <si>
    <t>ybaK/ebsC protein</t>
  </si>
  <si>
    <t>Ccel_0623</t>
  </si>
  <si>
    <t>ACL75004.1</t>
  </si>
  <si>
    <t>Ccel_0624</t>
  </si>
  <si>
    <t>ACL75005.1</t>
  </si>
  <si>
    <t>Ccel_0625</t>
  </si>
  <si>
    <t>ACL75006.1</t>
  </si>
  <si>
    <t>YibE/F family protein</t>
  </si>
  <si>
    <t>Ccel_0626</t>
  </si>
  <si>
    <t>ACL75007.1</t>
  </si>
  <si>
    <t>diguanylate cyclase/phosphodiesterase</t>
  </si>
  <si>
    <t>Ccel_0627</t>
  </si>
  <si>
    <t>ACL75008.1</t>
  </si>
  <si>
    <t>protein of unknown function DUF134</t>
  </si>
  <si>
    <t>Ccel_0628</t>
  </si>
  <si>
    <t>ACL75009.1</t>
  </si>
  <si>
    <t>Dinitrogenase iron-molybdenum cofactor biosynthesis protein</t>
  </si>
  <si>
    <t>Ccel_0629</t>
  </si>
  <si>
    <t>ACL75010.1</t>
  </si>
  <si>
    <t>Ccel_0630</t>
  </si>
  <si>
    <t>ACL75011.1</t>
  </si>
  <si>
    <t>Ccel_0631</t>
  </si>
  <si>
    <t>ACL75012.1</t>
  </si>
  <si>
    <t>Ccel_0632</t>
  </si>
  <si>
    <t>ACL75013.1</t>
  </si>
  <si>
    <t>Ccel_0633</t>
  </si>
  <si>
    <t>ACL75014.1</t>
  </si>
  <si>
    <t>Ccel_R0023</t>
  </si>
  <si>
    <t>tRNA-Lys</t>
  </si>
  <si>
    <t>Ccel_0634</t>
  </si>
  <si>
    <t>ACL75015.1</t>
  </si>
  <si>
    <t>Ccel_0635</t>
  </si>
  <si>
    <t>ACL75016.1</t>
  </si>
  <si>
    <t>aromatic amino acid beta-eliminating lyase/threonine aldolase</t>
  </si>
  <si>
    <t>Ccel_0636</t>
  </si>
  <si>
    <t>ACL75017.1</t>
  </si>
  <si>
    <t>Ccel_0637</t>
  </si>
  <si>
    <t>ACL75018.1</t>
  </si>
  <si>
    <t>Ccel_0638</t>
  </si>
  <si>
    <t>ACL75019.1</t>
  </si>
  <si>
    <t>short-chain dehydrogenase/reductase SDR</t>
  </si>
  <si>
    <t>Ccel_0639</t>
  </si>
  <si>
    <t>ACL75020.1</t>
  </si>
  <si>
    <t>DNA repair photolyase-like protein</t>
  </si>
  <si>
    <t>Ccel_0640</t>
  </si>
  <si>
    <t>ACL75021.1</t>
  </si>
  <si>
    <t>Ccel_0641</t>
  </si>
  <si>
    <t>ACL75022.1</t>
  </si>
  <si>
    <t>Ccel_0642</t>
  </si>
  <si>
    <t>ACL75023.1</t>
  </si>
  <si>
    <t>NAD(P)H dehydrogenase (quinone)</t>
  </si>
  <si>
    <t>Ccel_0643</t>
  </si>
  <si>
    <t>ACL75024.1</t>
  </si>
  <si>
    <t>glycoside hydrolase family 18</t>
  </si>
  <si>
    <t>Ccel_0644</t>
  </si>
  <si>
    <t>ACL75025.1</t>
  </si>
  <si>
    <t>cobalbumin biosynthesis protein</t>
  </si>
  <si>
    <t>Ccel_0645</t>
  </si>
  <si>
    <t>ACL75026.1</t>
  </si>
  <si>
    <t>cobalamin 5'-phosphate synthase</t>
  </si>
  <si>
    <t>Ccel_0646</t>
  </si>
  <si>
    <t>ACL75027.1</t>
  </si>
  <si>
    <t>nicotinate-nucleotide/dimethylbenzimidazole phosphoribosyltransferase</t>
  </si>
  <si>
    <t>Ccel_0647</t>
  </si>
  <si>
    <t>ACL75028.1</t>
  </si>
  <si>
    <t>Ccel_0648</t>
  </si>
  <si>
    <t>ACL75029.1</t>
  </si>
  <si>
    <t>Ccel_0649</t>
  </si>
  <si>
    <t>ACL75030.1</t>
  </si>
  <si>
    <t>Ccel_0650</t>
  </si>
  <si>
    <t>ACL75031.1</t>
  </si>
  <si>
    <t>transposase IS116/IS110/IS902 family protein</t>
  </si>
  <si>
    <t>Ccel_0651</t>
  </si>
  <si>
    <t>ACL75032.1</t>
  </si>
  <si>
    <t>Ccel_0652</t>
  </si>
  <si>
    <t>ACL75033.1</t>
  </si>
  <si>
    <t>spore germination protein</t>
  </si>
  <si>
    <t>Ccel_0653</t>
  </si>
  <si>
    <t>Ccel_0654</t>
  </si>
  <si>
    <t>ACL75034.1</t>
  </si>
  <si>
    <t>Ccel_0655</t>
  </si>
  <si>
    <t>ACL75035.1</t>
  </si>
  <si>
    <t>Ccel_0656</t>
  </si>
  <si>
    <t>ACL75036.1</t>
  </si>
  <si>
    <t>Ccel_0657</t>
  </si>
  <si>
    <t>ACL75037.1</t>
  </si>
  <si>
    <t>Ccel_0658</t>
  </si>
  <si>
    <t>ACL75038.1</t>
  </si>
  <si>
    <t>Ccel_0659</t>
  </si>
  <si>
    <t>ACL75039.1</t>
  </si>
  <si>
    <t>Ccel_0660</t>
  </si>
  <si>
    <t>ACL75040.1</t>
  </si>
  <si>
    <t>DEAD_2 domain protein</t>
  </si>
  <si>
    <t>Ccel_0661</t>
  </si>
  <si>
    <t>ACL75041.1</t>
  </si>
  <si>
    <t>UvrD/REP helicase</t>
  </si>
  <si>
    <t>Ccel_0662</t>
  </si>
  <si>
    <t>ACL75042.1</t>
  </si>
  <si>
    <t>HAD superfamily (subfamily IIIA) phosphatase, TIGR01668</t>
  </si>
  <si>
    <t>Ccel_0663</t>
  </si>
  <si>
    <t>ACL75043.1</t>
  </si>
  <si>
    <t>shikimate 5-dehydrogenase</t>
  </si>
  <si>
    <t>Ccel_0664</t>
  </si>
  <si>
    <t>ACL75044.1</t>
  </si>
  <si>
    <t>Ccel_0665</t>
  </si>
  <si>
    <t>ACL75045.1</t>
  </si>
  <si>
    <t>SNARE associated Golgi protein</t>
  </si>
  <si>
    <t>Ccel_0666</t>
  </si>
  <si>
    <t>ACL75046.1</t>
  </si>
  <si>
    <t>cell envelope-related transcriptional attenuator</t>
  </si>
  <si>
    <t>Ccel_0667</t>
  </si>
  <si>
    <t>ACL75047.1</t>
  </si>
  <si>
    <t>indolepyruvate ferredoxin oxidoreductase, alpha subunit</t>
  </si>
  <si>
    <t>Ccel_0668</t>
  </si>
  <si>
    <t>ACL75048.1</t>
  </si>
  <si>
    <t>Ccel_0669</t>
  </si>
  <si>
    <t>ACL75049.1</t>
  </si>
  <si>
    <t>phenylacetate-CoA ligase</t>
  </si>
  <si>
    <t>Ccel_0670</t>
  </si>
  <si>
    <t>ACL75050.1</t>
  </si>
  <si>
    <t>Ccel_0671</t>
  </si>
  <si>
    <t>ACL75051.1</t>
  </si>
  <si>
    <t>4'-phosphopantetheinyl transferase</t>
  </si>
  <si>
    <t>Ccel_0672</t>
  </si>
  <si>
    <t>ACL75052.1</t>
  </si>
  <si>
    <t>Thioesterase</t>
  </si>
  <si>
    <t>Ccel_0673</t>
  </si>
  <si>
    <t>ACL75053.1</t>
  </si>
  <si>
    <t>NAD-dependent epimerase/dehydratase</t>
  </si>
  <si>
    <t>Ccel_0674</t>
  </si>
  <si>
    <t>ACL75054.1</t>
  </si>
  <si>
    <t>competence/damage-inducible protein CinA</t>
  </si>
  <si>
    <t>Ccel_0675</t>
  </si>
  <si>
    <t>ACL75055.1</t>
  </si>
  <si>
    <t>integral membrane protein MviN</t>
  </si>
  <si>
    <t>Ccel_0676</t>
  </si>
  <si>
    <t>ACL75056.1</t>
  </si>
  <si>
    <t>recA protein</t>
  </si>
  <si>
    <t>Ccel_0677</t>
  </si>
  <si>
    <t>ACL75057.1</t>
  </si>
  <si>
    <t>regulatory protein RecX</t>
  </si>
  <si>
    <t>Ccel_0678</t>
  </si>
  <si>
    <t>ACL75058.1</t>
  </si>
  <si>
    <t>MiaB-like tRNA modifying enzyme YliG</t>
  </si>
  <si>
    <t>Ccel_0679</t>
  </si>
  <si>
    <t>ACL75059.1</t>
  </si>
  <si>
    <t>CDP-diacylglycerol/glycerol-3-phosphate 3-phosphatidyltransferase</t>
  </si>
  <si>
    <t>Ccel_0680</t>
  </si>
  <si>
    <t>ACL75060.1</t>
  </si>
  <si>
    <t>regulatory protein DeoR</t>
  </si>
  <si>
    <t>Ccel_0681</t>
  </si>
  <si>
    <t>ACL75061.1</t>
  </si>
  <si>
    <t>fatty acid/phospholipid synthesis protein PlsX</t>
  </si>
  <si>
    <t>Ccel_0682</t>
  </si>
  <si>
    <t>ACL75062.1</t>
  </si>
  <si>
    <t>3-oxoacyl-(acyl-carrier-protein) synthase III</t>
  </si>
  <si>
    <t>Ccel_0683</t>
  </si>
  <si>
    <t>ACL75063.1</t>
  </si>
  <si>
    <t>malonyl CoA-acyl carrier protein transacylase</t>
  </si>
  <si>
    <t>Ccel_0684</t>
  </si>
  <si>
    <t>ACL75064.1</t>
  </si>
  <si>
    <t>3-oxoacyl-(acyl-carrier-protein) reductase</t>
  </si>
  <si>
    <t>Ccel_0685</t>
  </si>
  <si>
    <t>ACL75065.1</t>
  </si>
  <si>
    <t>acyl carrier protein</t>
  </si>
  <si>
    <t>Ccel_0686</t>
  </si>
  <si>
    <t>ACL75066.1</t>
  </si>
  <si>
    <t>3-oxoacyl-(acyl-carrier-protein) synthase 2</t>
  </si>
  <si>
    <t>Ccel_0687</t>
  </si>
  <si>
    <t>ACL75067.1</t>
  </si>
  <si>
    <t>ribonuclease III</t>
  </si>
  <si>
    <t>Ccel_0688</t>
  </si>
  <si>
    <t>ACL75068.1</t>
  </si>
  <si>
    <t>Ccel_0689</t>
  </si>
  <si>
    <t>ACL75069.1</t>
  </si>
  <si>
    <t>Stage V sporulation protein S</t>
  </si>
  <si>
    <t>Ccel_0690</t>
  </si>
  <si>
    <t>ACL75070.1</t>
  </si>
  <si>
    <t>manganese and iron superoxide dismutase</t>
  </si>
  <si>
    <t>Ccel_0691</t>
  </si>
  <si>
    <t>ACL75071.1</t>
  </si>
  <si>
    <t>Coat F domain protein</t>
  </si>
  <si>
    <t>Ccel_0692</t>
  </si>
  <si>
    <t>Ccel_0693</t>
  </si>
  <si>
    <t>ACL75072.1</t>
  </si>
  <si>
    <t>Ccel_0694</t>
  </si>
  <si>
    <t>ACL75073.1</t>
  </si>
  <si>
    <t>Ccel_0695</t>
  </si>
  <si>
    <t>ACL75074.1</t>
  </si>
  <si>
    <t>aldo/keto reductase</t>
  </si>
  <si>
    <t>Ccel_0696</t>
  </si>
  <si>
    <t>ACL75075.1</t>
  </si>
  <si>
    <t>chromosome segregation protein SMC</t>
  </si>
  <si>
    <t>Ccel_0697</t>
  </si>
  <si>
    <t>ACL75076.1</t>
  </si>
  <si>
    <t>signal recognition particle-docking protein FtsY</t>
  </si>
  <si>
    <t>Ccel_0698</t>
  </si>
  <si>
    <t>ACL75077.1</t>
  </si>
  <si>
    <t>protein of unknown function UPF0182</t>
  </si>
  <si>
    <t>Ccel_0699</t>
  </si>
  <si>
    <t>ACL75078.1</t>
  </si>
  <si>
    <t>amino acid transporter-like protein</t>
  </si>
  <si>
    <t>Ccel_0700</t>
  </si>
  <si>
    <t>ACL75079.1</t>
  </si>
  <si>
    <t>ROK family protein</t>
  </si>
  <si>
    <t>Ccel_0701</t>
  </si>
  <si>
    <t>ACL75080.1</t>
  </si>
  <si>
    <t>Ccel_0702</t>
  </si>
  <si>
    <t>ACL75081.1</t>
  </si>
  <si>
    <t>anaerobic ribonucleoside-triphosphate reductase</t>
  </si>
  <si>
    <t>Ccel_0703</t>
  </si>
  <si>
    <t>ACL75082.1</t>
  </si>
  <si>
    <t>anaerobic ribonucleoside-triphosphate reductase activating protein</t>
  </si>
  <si>
    <t>Ccel_0704</t>
  </si>
  <si>
    <t>ACL75083.1</t>
  </si>
  <si>
    <t>Ccel_0705</t>
  </si>
  <si>
    <t>ACL75084.1</t>
  </si>
  <si>
    <t>pantothenate kinase</t>
  </si>
  <si>
    <t>Ccel_0706</t>
  </si>
  <si>
    <t>ACL75085.1</t>
  </si>
  <si>
    <t>oligopeptide transporters, OPT superfamily</t>
  </si>
  <si>
    <t>Ccel_0707</t>
  </si>
  <si>
    <t>ACL75086.1</t>
  </si>
  <si>
    <t>protein of unknown function DUF88</t>
  </si>
  <si>
    <t>Ccel_0708</t>
  </si>
  <si>
    <t>ACL75087.1</t>
  </si>
  <si>
    <t>putative helix-turn-helix protein YlxM/p13 family protein</t>
  </si>
  <si>
    <t>Ccel_0709</t>
  </si>
  <si>
    <t>ACL75088.1</t>
  </si>
  <si>
    <t>signal recognition particle protein</t>
  </si>
  <si>
    <t>Ccel_0710</t>
  </si>
  <si>
    <t>ACL75089.1</t>
  </si>
  <si>
    <t>ribosomal protein S16</t>
  </si>
  <si>
    <t>Ccel_0711</t>
  </si>
  <si>
    <t>ACL75090.1</t>
  </si>
  <si>
    <t>nucleic acid binding protein</t>
  </si>
  <si>
    <t>Ccel_0712</t>
  </si>
  <si>
    <t>ACL75091.1</t>
  </si>
  <si>
    <t>16S rRNA processing protein RimM</t>
  </si>
  <si>
    <t>Ccel_0713</t>
  </si>
  <si>
    <t>ACL75092.1</t>
  </si>
  <si>
    <t>tRNA (guanine-N1)-methyltransferase</t>
  </si>
  <si>
    <t>Ccel_0714</t>
  </si>
  <si>
    <t>ACL75093.1</t>
  </si>
  <si>
    <t>ribosomal protein L19</t>
  </si>
  <si>
    <t>Ccel_0715</t>
  </si>
  <si>
    <t>ACL75094.1</t>
  </si>
  <si>
    <t>signal peptidase I</t>
  </si>
  <si>
    <t>Ccel_0716</t>
  </si>
  <si>
    <t>ACL75095.1</t>
  </si>
  <si>
    <t>GTP1/OBG protein</t>
  </si>
  <si>
    <t>Ccel_0717</t>
  </si>
  <si>
    <t>ACL75096.1</t>
  </si>
  <si>
    <t>ribonuclease HII/HIII</t>
  </si>
  <si>
    <t>Ccel_0718</t>
  </si>
  <si>
    <t>ACL75097.1</t>
  </si>
  <si>
    <t>Ccel_0719</t>
  </si>
  <si>
    <t>ACL75098.1</t>
  </si>
  <si>
    <t>flagellar biosynthesis protein</t>
  </si>
  <si>
    <t>Ccel_0720</t>
  </si>
  <si>
    <t>ACL75099.1</t>
  </si>
  <si>
    <t>protein of unknown function UPF0102</t>
  </si>
  <si>
    <t>Ccel_0721</t>
  </si>
  <si>
    <t>ACL75100.1</t>
  </si>
  <si>
    <t>peptidase M19 renal dipeptidase</t>
  </si>
  <si>
    <t>Ccel_0722</t>
  </si>
  <si>
    <t>ACL75101.1</t>
  </si>
  <si>
    <t>putative transcriptional regulator, GntR family</t>
  </si>
  <si>
    <t>Ccel_0723</t>
  </si>
  <si>
    <t>ACL75102.1</t>
  </si>
  <si>
    <t>adenylosuccinate lyase</t>
  </si>
  <si>
    <t>Ccel_0724</t>
  </si>
  <si>
    <t>ACL75103.1</t>
  </si>
  <si>
    <t>Ccel_0725</t>
  </si>
  <si>
    <t>ACL75104.1</t>
  </si>
  <si>
    <t>Beta-lactamase class A-like protein</t>
  </si>
  <si>
    <t>Ccel_0726</t>
  </si>
  <si>
    <t>ACL75105.1</t>
  </si>
  <si>
    <t>Ccel_0727</t>
  </si>
  <si>
    <t>ACL75106.1</t>
  </si>
  <si>
    <t>protein of unknown function DUF1540</t>
  </si>
  <si>
    <t>Ccel_0728</t>
  </si>
  <si>
    <t>ACL75107.1</t>
  </si>
  <si>
    <t>cellulosome anchoring protein cohesin region</t>
  </si>
  <si>
    <t>Ccel_0729</t>
  </si>
  <si>
    <t>ACL75108.1</t>
  </si>
  <si>
    <t>glycoside hydrolase family 48</t>
  </si>
  <si>
    <t>Ccel_0730</t>
  </si>
  <si>
    <t>ACL75109.1</t>
  </si>
  <si>
    <t>glycoside hydrolase family 8</t>
  </si>
  <si>
    <t>Ccel_0731</t>
  </si>
  <si>
    <t>ACL75110.1</t>
  </si>
  <si>
    <t>Ccel_0732</t>
  </si>
  <si>
    <t>ACL75111.1</t>
  </si>
  <si>
    <t>Ccel_0733</t>
  </si>
  <si>
    <t>ACL75112.1</t>
  </si>
  <si>
    <t>Ccel_0734</t>
  </si>
  <si>
    <t>ACL75113.1</t>
  </si>
  <si>
    <t>Ccel_0735</t>
  </si>
  <si>
    <t>ACL75114.1</t>
  </si>
  <si>
    <t>Ccel_0736</t>
  </si>
  <si>
    <t>ACL75115.1</t>
  </si>
  <si>
    <t>Ccel_0737</t>
  </si>
  <si>
    <t>ACL75116.1</t>
  </si>
  <si>
    <t>Ccel_0738</t>
  </si>
  <si>
    <t>Ccel_0739</t>
  </si>
  <si>
    <t>ACL75117.1</t>
  </si>
  <si>
    <t>Ccel_0740</t>
  </si>
  <si>
    <t>ACL75118.1</t>
  </si>
  <si>
    <t>Ccel_0741</t>
  </si>
  <si>
    <t>ACL75119.1</t>
  </si>
  <si>
    <t>Ccel_0742</t>
  </si>
  <si>
    <t>ACL75120.1</t>
  </si>
  <si>
    <t>Ccel_0743</t>
  </si>
  <si>
    <t>ACL75121.1</t>
  </si>
  <si>
    <t>cell wall hydrolase/autolysin</t>
  </si>
  <si>
    <t>Ccel_0744</t>
  </si>
  <si>
    <t>ACL75122.1</t>
  </si>
  <si>
    <t>Ccel_0745</t>
  </si>
  <si>
    <t>ACL75123.1</t>
  </si>
  <si>
    <t>Ccel_0746</t>
  </si>
  <si>
    <t>ACL75124.1</t>
  </si>
  <si>
    <t>copper-translocating P-type ATPase</t>
  </si>
  <si>
    <t>Ccel_0747</t>
  </si>
  <si>
    <t>ACL75125.1</t>
  </si>
  <si>
    <t>Ccel_0748</t>
  </si>
  <si>
    <t>ACL75126.1</t>
  </si>
  <si>
    <t>Ccel_0749</t>
  </si>
  <si>
    <t>ACL75127.1</t>
  </si>
  <si>
    <t>hybrid cluster protein</t>
  </si>
  <si>
    <t>Ccel_0750</t>
  </si>
  <si>
    <t>ACL75128.1</t>
  </si>
  <si>
    <t>glycoside hydrolase family 11</t>
  </si>
  <si>
    <t>Ccel_0751</t>
  </si>
  <si>
    <t>ACL75129.1</t>
  </si>
  <si>
    <t>PpiC-type peptidyl-prolyl cis-trans isomerase</t>
  </si>
  <si>
    <t>Ccel_0752</t>
  </si>
  <si>
    <t>ACL75130.1</t>
  </si>
  <si>
    <t>glycoside hydrolase family 26</t>
  </si>
  <si>
    <t>Ccel_0753</t>
  </si>
  <si>
    <t>ACL75131.1</t>
  </si>
  <si>
    <t>Ccel_0754</t>
  </si>
  <si>
    <t>ACL75132.1</t>
  </si>
  <si>
    <t>Ccel_0755</t>
  </si>
  <si>
    <t>ACL75133.1</t>
  </si>
  <si>
    <t>Ccel_0756</t>
  </si>
  <si>
    <t>ACL75134.1</t>
  </si>
  <si>
    <t>glutamine-rich</t>
  </si>
  <si>
    <t>Ccel_R0024</t>
  </si>
  <si>
    <t>Ccel_R0025</t>
  </si>
  <si>
    <t>Ccel_R0026</t>
  </si>
  <si>
    <t>Ccel_R0027</t>
  </si>
  <si>
    <t>Ccel_0757</t>
  </si>
  <si>
    <t>ACL75135.1</t>
  </si>
  <si>
    <t>ribosomal protein S10</t>
  </si>
  <si>
    <t>Ccel_0758</t>
  </si>
  <si>
    <t>ACL75136.1</t>
  </si>
  <si>
    <t>ribosomal protein L3</t>
  </si>
  <si>
    <t>Ccel_0759</t>
  </si>
  <si>
    <t>ACL75137.1</t>
  </si>
  <si>
    <t>ribosomal protein L4/L1e</t>
  </si>
  <si>
    <t>Ccel_0760</t>
  </si>
  <si>
    <t>ACL75138.1</t>
  </si>
  <si>
    <t>Ribosomal protein L25/L23</t>
  </si>
  <si>
    <t>Ccel_0761</t>
  </si>
  <si>
    <t>ACL75139.1</t>
  </si>
  <si>
    <t>ribosomal protein L2</t>
  </si>
  <si>
    <t>Ccel_0762</t>
  </si>
  <si>
    <t>ACL75140.1</t>
  </si>
  <si>
    <t>ribosomal protein S19</t>
  </si>
  <si>
    <t>Ccel_0763</t>
  </si>
  <si>
    <t>ACL75141.1</t>
  </si>
  <si>
    <t>ribosomal protein L22</t>
  </si>
  <si>
    <t>Ccel_0764</t>
  </si>
  <si>
    <t>ACL75142.1</t>
  </si>
  <si>
    <t>ribosomal protein S3</t>
  </si>
  <si>
    <t>Ccel_0765</t>
  </si>
  <si>
    <t>ACL75143.1</t>
  </si>
  <si>
    <t>ribosomal protein L16</t>
  </si>
  <si>
    <t>Ccel_0766</t>
  </si>
  <si>
    <t>ACL75144.1</t>
  </si>
  <si>
    <t>ribosomal protein L29</t>
  </si>
  <si>
    <t>Ccel_0767</t>
  </si>
  <si>
    <t>ACL75145.1</t>
  </si>
  <si>
    <t>ribosomal protein S17</t>
  </si>
  <si>
    <t>Ccel_0768</t>
  </si>
  <si>
    <t>ACL75146.1</t>
  </si>
  <si>
    <t>ribosomal protein L14</t>
  </si>
  <si>
    <t>Ccel_0769</t>
  </si>
  <si>
    <t>ACL75147.1</t>
  </si>
  <si>
    <t>ribosomal protein L24</t>
  </si>
  <si>
    <t>Ccel_0770</t>
  </si>
  <si>
    <t>ACL75148.1</t>
  </si>
  <si>
    <t>ribosomal protein L5</t>
  </si>
  <si>
    <t>Ccel_0771</t>
  </si>
  <si>
    <t>ACL75149.1</t>
  </si>
  <si>
    <t>ribosomal protein S14</t>
  </si>
  <si>
    <t>Ccel_0772</t>
  </si>
  <si>
    <t>ACL75150.1</t>
  </si>
  <si>
    <t>ribosomal protein S8</t>
  </si>
  <si>
    <t>Ccel_0773</t>
  </si>
  <si>
    <t>ACL75151.1</t>
  </si>
  <si>
    <t>ribosomal protein L6 signature 1</t>
  </si>
  <si>
    <t>Ccel_0774</t>
  </si>
  <si>
    <t>ACL75152.1</t>
  </si>
  <si>
    <t>ribosomal protein L18</t>
  </si>
  <si>
    <t>Ccel_0775</t>
  </si>
  <si>
    <t>ACL75153.1</t>
  </si>
  <si>
    <t>ribosomal protein S5</t>
  </si>
  <si>
    <t>Ccel_0776</t>
  </si>
  <si>
    <t>ACL75154.1</t>
  </si>
  <si>
    <t>ribosomal protein L30</t>
  </si>
  <si>
    <t>Ccel_0777</t>
  </si>
  <si>
    <t>ACL75155.1</t>
  </si>
  <si>
    <t>ribosomal protein L15</t>
  </si>
  <si>
    <t>Ccel_0778</t>
  </si>
  <si>
    <t>ACL75156.1</t>
  </si>
  <si>
    <t>preprotein translocase, SecY subunit</t>
  </si>
  <si>
    <t>Ccel_0779</t>
  </si>
  <si>
    <t>ACL75157.1</t>
  </si>
  <si>
    <t>adenylate kinase</t>
  </si>
  <si>
    <t>Ccel_0780</t>
  </si>
  <si>
    <t>ACL75158.1</t>
  </si>
  <si>
    <t>methionine aminopeptidase, type I</t>
  </si>
  <si>
    <t>Ccel_0781</t>
  </si>
  <si>
    <t>ACL75159.1</t>
  </si>
  <si>
    <t>Ccel_0782</t>
  </si>
  <si>
    <t>ACL75160.1</t>
  </si>
  <si>
    <t>translation initiation factor IF-1</t>
  </si>
  <si>
    <t>Ccel_0783</t>
  </si>
  <si>
    <t>ACL75161.1</t>
  </si>
  <si>
    <t>ribosomal protein L36</t>
  </si>
  <si>
    <t>Ccel_0784</t>
  </si>
  <si>
    <t>ACL75162.1</t>
  </si>
  <si>
    <t>ribosomal protein S13</t>
  </si>
  <si>
    <t>Ccel_0785</t>
  </si>
  <si>
    <t>ACL75163.1</t>
  </si>
  <si>
    <t>ribosomal protein S11</t>
  </si>
  <si>
    <t>Ccel_0786</t>
  </si>
  <si>
    <t>ACL75164.1</t>
  </si>
  <si>
    <t>ribosomal protein S4</t>
  </si>
  <si>
    <t>Ccel_0787</t>
  </si>
  <si>
    <t>ACL75165.1</t>
  </si>
  <si>
    <t>DNA-directed RNA polymerase, alpha subunit</t>
  </si>
  <si>
    <t>Ccel_0788</t>
  </si>
  <si>
    <t>ACL75166.1</t>
  </si>
  <si>
    <t>ribosomal protein L17</t>
  </si>
  <si>
    <t>Ccel_0789</t>
  </si>
  <si>
    <t>ACL75167.1</t>
  </si>
  <si>
    <t>Ccel_0790</t>
  </si>
  <si>
    <t>ACL75168.1</t>
  </si>
  <si>
    <t>Ccel_0791</t>
  </si>
  <si>
    <t>ACL75169.1</t>
  </si>
  <si>
    <t>Ccel_0792</t>
  </si>
  <si>
    <t>ACL75170.1</t>
  </si>
  <si>
    <t>cobalt transport protein</t>
  </si>
  <si>
    <t>Ccel_0793</t>
  </si>
  <si>
    <t>ACL75171.1</t>
  </si>
  <si>
    <t>tRNA pseudouridine synthase A</t>
  </si>
  <si>
    <t>Ccel_0794</t>
  </si>
  <si>
    <t>ACL75172.1</t>
  </si>
  <si>
    <t>ribosomal protein L13</t>
  </si>
  <si>
    <t>Ccel_0795</t>
  </si>
  <si>
    <t>ACL75173.1</t>
  </si>
  <si>
    <t>ribosomal protein S9</t>
  </si>
  <si>
    <t>Ccel_0796</t>
  </si>
  <si>
    <t>ACL75174.1</t>
  </si>
  <si>
    <t>Mn2+/Fe2+ transporter, NRAMP family</t>
  </si>
  <si>
    <t>Ccel_0797</t>
  </si>
  <si>
    <t>ACL75175.1</t>
  </si>
  <si>
    <t>iron dependent repressor</t>
  </si>
  <si>
    <t>Ccel_0798</t>
  </si>
  <si>
    <t>ACL75176.1</t>
  </si>
  <si>
    <t>amidohydrolase</t>
  </si>
  <si>
    <t>Ccel_0799</t>
  </si>
  <si>
    <t>ACL75177.1</t>
  </si>
  <si>
    <t>protein of unknown function UPF0079</t>
  </si>
  <si>
    <t>Ccel_0800</t>
  </si>
  <si>
    <t>ACL75178.1</t>
  </si>
  <si>
    <t>peptidase M22 glycoprotease</t>
  </si>
  <si>
    <t>Ccel_0801</t>
  </si>
  <si>
    <t>ACL75179.1</t>
  </si>
  <si>
    <t>ribosomal-protein-alanine acetyltransferase</t>
  </si>
  <si>
    <t>Ccel_0802</t>
  </si>
  <si>
    <t>ACL75180.1</t>
  </si>
  <si>
    <t>peptidase S16, lon-like protein</t>
  </si>
  <si>
    <t>Ccel_0803</t>
  </si>
  <si>
    <t>ACL75181.1</t>
  </si>
  <si>
    <t>Ccel_0804</t>
  </si>
  <si>
    <t>ACL75182.1</t>
  </si>
  <si>
    <t>Ccel_0805</t>
  </si>
  <si>
    <t>ACL75183.1</t>
  </si>
  <si>
    <t>Ccel_0806</t>
  </si>
  <si>
    <t>ACL75184.1</t>
  </si>
  <si>
    <t>phosphocarrier, HPr family</t>
  </si>
  <si>
    <t>Ccel_0807</t>
  </si>
  <si>
    <t>ACL75185.1</t>
  </si>
  <si>
    <t>excinuclease ABC, C subunit</t>
  </si>
  <si>
    <t>Ccel_0808</t>
  </si>
  <si>
    <t>ACL75186.1</t>
  </si>
  <si>
    <t>Ccel_0809</t>
  </si>
  <si>
    <t>ACL75187.1</t>
  </si>
  <si>
    <t>trigger factor</t>
  </si>
  <si>
    <t>Ccel_0810</t>
  </si>
  <si>
    <t>ACL75188.1</t>
  </si>
  <si>
    <t>ATP-dependent Clp protease, proteolytic subunit ClpP</t>
  </si>
  <si>
    <t>Ccel_0811</t>
  </si>
  <si>
    <t>ACL75189.1</t>
  </si>
  <si>
    <t>ATP-dependent Clp protease, ATP-binding subunit ClpX</t>
  </si>
  <si>
    <t>Ccel_0812</t>
  </si>
  <si>
    <t>ACL75190.1</t>
  </si>
  <si>
    <t>Sigma 54 interacting domain protein</t>
  </si>
  <si>
    <t>Ccel_0813</t>
  </si>
  <si>
    <t>ACL75191.1</t>
  </si>
  <si>
    <t>Ccel_0814</t>
  </si>
  <si>
    <t>ACL75192.1</t>
  </si>
  <si>
    <t>metalloendopeptidase, glycoprotease family</t>
  </si>
  <si>
    <t>Ccel_0815</t>
  </si>
  <si>
    <t>ACL75193.1</t>
  </si>
  <si>
    <t>Lytic transglycosylase catalytic</t>
  </si>
  <si>
    <t>Ccel_0816</t>
  </si>
  <si>
    <t>ACL75194.1</t>
  </si>
  <si>
    <t>Ccel_0817</t>
  </si>
  <si>
    <t>ACL75195.1</t>
  </si>
  <si>
    <t>protein of unknown function DUF402</t>
  </si>
  <si>
    <t>Ccel_0818</t>
  </si>
  <si>
    <t>ACL75196.1</t>
  </si>
  <si>
    <t>PHP domain protein</t>
  </si>
  <si>
    <t>Ccel_0819</t>
  </si>
  <si>
    <t>ACL75197.1</t>
  </si>
  <si>
    <t>SsrA-binding protein</t>
  </si>
  <si>
    <t>Ccel_0820</t>
  </si>
  <si>
    <t>ACL75198.1</t>
  </si>
  <si>
    <t>Ccel_0821</t>
  </si>
  <si>
    <t>ACL75199.1</t>
  </si>
  <si>
    <t>ribose ABC transporter permease component</t>
  </si>
  <si>
    <t>Ccel_0822</t>
  </si>
  <si>
    <t>ACL75200.1</t>
  </si>
  <si>
    <t>Ccel_0823</t>
  </si>
  <si>
    <t>ACL75201.1</t>
  </si>
  <si>
    <t>Ccel_0824</t>
  </si>
  <si>
    <t>ACL75202.1</t>
  </si>
  <si>
    <t>Ccel_0825</t>
  </si>
  <si>
    <t>Ccel_0826</t>
  </si>
  <si>
    <t>ACL75203.1</t>
  </si>
  <si>
    <t>Ccel_0827</t>
  </si>
  <si>
    <t>ACL75204.1</t>
  </si>
  <si>
    <t>Ccel_0828</t>
  </si>
  <si>
    <t>ACL75205.1</t>
  </si>
  <si>
    <t>Ccel_0829</t>
  </si>
  <si>
    <t>ACL75206.1</t>
  </si>
  <si>
    <t>Ccel_0830</t>
  </si>
  <si>
    <t>ACL75207.1</t>
  </si>
  <si>
    <t>SH3 type 3 domain protein</t>
  </si>
  <si>
    <t>Ccel_0831</t>
  </si>
  <si>
    <t>ACL75208.1</t>
  </si>
  <si>
    <t>Ccel_0832</t>
  </si>
  <si>
    <t>ACL75209.1</t>
  </si>
  <si>
    <t>peptidase M15B and M15C DD-carboxypeptidase VanY/endolysin</t>
  </si>
  <si>
    <t>Ccel_0833</t>
  </si>
  <si>
    <t>ACL75210.1</t>
  </si>
  <si>
    <t>Ccel_0834</t>
  </si>
  <si>
    <t>ACL75211.1</t>
  </si>
  <si>
    <t>DNA adenine methylase</t>
  </si>
  <si>
    <t>Ccel_0835</t>
  </si>
  <si>
    <t>ACL75212.1</t>
  </si>
  <si>
    <t>Ccel_0836</t>
  </si>
  <si>
    <t>ACL75213.1</t>
  </si>
  <si>
    <t>Ccel_0837</t>
  </si>
  <si>
    <t>ACL75214.1</t>
  </si>
  <si>
    <t>Ccel_0838</t>
  </si>
  <si>
    <t>Ccel_0839</t>
  </si>
  <si>
    <t>ACL75215.1</t>
  </si>
  <si>
    <t>Ccel_0840</t>
  </si>
  <si>
    <t>ACL75216.1</t>
  </si>
  <si>
    <t>Ccel_0841</t>
  </si>
  <si>
    <t>ACL75217.1</t>
  </si>
  <si>
    <t>Ccel_0842</t>
  </si>
  <si>
    <t>Ccel_0843</t>
  </si>
  <si>
    <t>ACL75218.1</t>
  </si>
  <si>
    <t>Ccel_0844</t>
  </si>
  <si>
    <t>ACL75219.1</t>
  </si>
  <si>
    <t>Ccel_0845</t>
  </si>
  <si>
    <t>ACL75220.1</t>
  </si>
  <si>
    <t>Ccel_0846</t>
  </si>
  <si>
    <t>ACL75221.1</t>
  </si>
  <si>
    <t>Ccel_R0028</t>
  </si>
  <si>
    <t>Ccel_0847</t>
  </si>
  <si>
    <t>ACL75222.1</t>
  </si>
  <si>
    <t>Ccel_0848</t>
  </si>
  <si>
    <t>Ccel_0849</t>
  </si>
  <si>
    <t>ACL75223.1</t>
  </si>
  <si>
    <t>Ccel_0850</t>
  </si>
  <si>
    <t>Ccel_0851</t>
  </si>
  <si>
    <t>ACL75224.1</t>
  </si>
  <si>
    <t>Ccel_0852</t>
  </si>
  <si>
    <t>ACL75225.1</t>
  </si>
  <si>
    <t>Acyl transferase</t>
  </si>
  <si>
    <t>Ccel_0853</t>
  </si>
  <si>
    <t>Ccel_0854</t>
  </si>
  <si>
    <t>ACL75226.1</t>
  </si>
  <si>
    <t>PfaD family protein</t>
  </si>
  <si>
    <t>Ccel_0855</t>
  </si>
  <si>
    <t>ACL75227.1</t>
  </si>
  <si>
    <t>Ccel_0856</t>
  </si>
  <si>
    <t>ACL75228.1</t>
  </si>
  <si>
    <t>Ccel_0857</t>
  </si>
  <si>
    <t>ACL75229.1</t>
  </si>
  <si>
    <t>Ccel_0858</t>
  </si>
  <si>
    <t>ACL75230.1</t>
  </si>
  <si>
    <t>Beta-ketoacyl synthase</t>
  </si>
  <si>
    <t>Ccel_0859</t>
  </si>
  <si>
    <t>ACL75231.1</t>
  </si>
  <si>
    <t>Ccel_0860</t>
  </si>
  <si>
    <t>ACL75232.1</t>
  </si>
  <si>
    <t>Ccel_0861</t>
  </si>
  <si>
    <t>ACL75233.1</t>
  </si>
  <si>
    <t>Ccel_0862</t>
  </si>
  <si>
    <t>ACL75234.1</t>
  </si>
  <si>
    <t>Ccel_0863</t>
  </si>
  <si>
    <t>ACL75235.1</t>
  </si>
  <si>
    <t>Ccel_0864</t>
  </si>
  <si>
    <t>ACL75236.1</t>
  </si>
  <si>
    <t>amino acid adenylation domain protein</t>
  </si>
  <si>
    <t>Ccel_0865</t>
  </si>
  <si>
    <t>ACL75237.1</t>
  </si>
  <si>
    <t>Ccel_0866</t>
  </si>
  <si>
    <t>ACL75238.1</t>
  </si>
  <si>
    <t>Ccel_0867</t>
  </si>
  <si>
    <t>ACL75239.1</t>
  </si>
  <si>
    <t>Ccel_0868</t>
  </si>
  <si>
    <t>ACL75240.1</t>
  </si>
  <si>
    <t>Ccel_0869</t>
  </si>
  <si>
    <t>ACL75241.1</t>
  </si>
  <si>
    <t>Ccel_0870</t>
  </si>
  <si>
    <t>ACL75242.1</t>
  </si>
  <si>
    <t>alpha/beta hydrolase fold protein</t>
  </si>
  <si>
    <t>Ccel_0871</t>
  </si>
  <si>
    <t>ACL75243.1</t>
  </si>
  <si>
    <t>Ccel_0872</t>
  </si>
  <si>
    <t>ACL75244.1</t>
  </si>
  <si>
    <t>Ccel_0873</t>
  </si>
  <si>
    <t>ACL75245.1</t>
  </si>
  <si>
    <t>Ccel_0874</t>
  </si>
  <si>
    <t>ACL75246.1</t>
  </si>
  <si>
    <t>3-Oxoacyl-(acyl-carrier-protein (ACP)) synthase III domain protein</t>
  </si>
  <si>
    <t>Ccel_0875</t>
  </si>
  <si>
    <t>ACL75247.1</t>
  </si>
  <si>
    <t>Coenzyme F390 synthetase-like protein</t>
  </si>
  <si>
    <t>Ccel_0876</t>
  </si>
  <si>
    <t>ACL75248.1</t>
  </si>
  <si>
    <t>Ccel_0877</t>
  </si>
  <si>
    <t>ACL75249.1</t>
  </si>
  <si>
    <t>Ccel_0878</t>
  </si>
  <si>
    <t>ACL75250.1</t>
  </si>
  <si>
    <t>Ccel_0879</t>
  </si>
  <si>
    <t>ACL75251.1</t>
  </si>
  <si>
    <t>Ccel_0880</t>
  </si>
  <si>
    <t>ACL75252.1</t>
  </si>
  <si>
    <t>Ccel_0881</t>
  </si>
  <si>
    <t>ACL75253.1</t>
  </si>
  <si>
    <t>carbohydrate-binding, CenC-like protein</t>
  </si>
  <si>
    <t>Ccel_0882</t>
  </si>
  <si>
    <t>ACL75254.1</t>
  </si>
  <si>
    <t>Ccel_0883</t>
  </si>
  <si>
    <t>ACL75255.1</t>
  </si>
  <si>
    <t>Ccel_0884</t>
  </si>
  <si>
    <t>ACL75256.1</t>
  </si>
  <si>
    <t>Ccel_0885</t>
  </si>
  <si>
    <t>ACL75257.1</t>
  </si>
  <si>
    <t>Ccel_0886</t>
  </si>
  <si>
    <t>ACL75258.1</t>
  </si>
  <si>
    <t>polar amino acid ABC transporter, inner membrane subunit</t>
  </si>
  <si>
    <t>Ccel_0887</t>
  </si>
  <si>
    <t>ACL75259.1</t>
  </si>
  <si>
    <t>Ccel_0888</t>
  </si>
  <si>
    <t>ACL75260.1</t>
  </si>
  <si>
    <t>Ccel_0889</t>
  </si>
  <si>
    <t>ACL75261.1</t>
  </si>
  <si>
    <t>spermidine/putrescine ABC transporter ATPase subunit</t>
  </si>
  <si>
    <t>Ccel_0890</t>
  </si>
  <si>
    <t>ACL75262.1</t>
  </si>
  <si>
    <t>Ccel_0891</t>
  </si>
  <si>
    <t>ACL75263.1</t>
  </si>
  <si>
    <t>Ccel_0892</t>
  </si>
  <si>
    <t>ACL75264.1</t>
  </si>
  <si>
    <t>Ccel_0893</t>
  </si>
  <si>
    <t>ACL75265.1</t>
  </si>
  <si>
    <t>Rubrerythrin</t>
  </si>
  <si>
    <t>Ccel_0894</t>
  </si>
  <si>
    <t>ACL75266.1</t>
  </si>
  <si>
    <t>iron-containing alcohol dehydrogenase</t>
  </si>
  <si>
    <t>Ccel_0895</t>
  </si>
  <si>
    <t>ACL75267.1</t>
  </si>
  <si>
    <t>Ccel_0896</t>
  </si>
  <si>
    <t>ACL75268.1</t>
  </si>
  <si>
    <t>Ccel_0897</t>
  </si>
  <si>
    <t>ACL75269.1</t>
  </si>
  <si>
    <t>Ccel_0898</t>
  </si>
  <si>
    <t>ACL75270.1</t>
  </si>
  <si>
    <t>GTP-binding protein HSR1-related</t>
  </si>
  <si>
    <t>Ccel_0899</t>
  </si>
  <si>
    <t>ACL75271.1</t>
  </si>
  <si>
    <t>protein of unknown function DUF445</t>
  </si>
  <si>
    <t>Ccel_0900</t>
  </si>
  <si>
    <t>ACL75272.1</t>
  </si>
  <si>
    <t>cation diffusion facilitator family transporter</t>
  </si>
  <si>
    <t>Ccel_0901</t>
  </si>
  <si>
    <t>ACL75273.1</t>
  </si>
  <si>
    <t>copper amine oxidase domain protein</t>
  </si>
  <si>
    <t>Ccel_0902</t>
  </si>
  <si>
    <t>ACL75274.1</t>
  </si>
  <si>
    <t>Ccel_0903</t>
  </si>
  <si>
    <t>ACL75275.1</t>
  </si>
  <si>
    <t>phage integrase family site specific recombinase</t>
  </si>
  <si>
    <t>Ccel_0904</t>
  </si>
  <si>
    <t>ACL75276.1</t>
  </si>
  <si>
    <t>Ccel_0905</t>
  </si>
  <si>
    <t>ACL75277.1</t>
  </si>
  <si>
    <t>Ccel_0906</t>
  </si>
  <si>
    <t>ACL75278.1</t>
  </si>
  <si>
    <t>Ccel_0907</t>
  </si>
  <si>
    <t>ACL75279.1</t>
  </si>
  <si>
    <t>permease</t>
  </si>
  <si>
    <t>Ccel_0908</t>
  </si>
  <si>
    <t>ACL75280.1</t>
  </si>
  <si>
    <t>Ccel_0909</t>
  </si>
  <si>
    <t>ACL75281.1</t>
  </si>
  <si>
    <t>Amidohydrolase 3</t>
  </si>
  <si>
    <t>Ccel_0910</t>
  </si>
  <si>
    <t>Ccel_0911</t>
  </si>
  <si>
    <t>ACL75282.1</t>
  </si>
  <si>
    <t>Ccel_0912</t>
  </si>
  <si>
    <t>Ccel_0913</t>
  </si>
  <si>
    <t>ACL75283.1</t>
  </si>
  <si>
    <t>Ccel_0914</t>
  </si>
  <si>
    <t>Ccel_0915</t>
  </si>
  <si>
    <t>ACL75284.1</t>
  </si>
  <si>
    <t>Ccel_0916</t>
  </si>
  <si>
    <t>ACL75285.1</t>
  </si>
  <si>
    <t>Ccel_0917</t>
  </si>
  <si>
    <t>ACL75286.1</t>
  </si>
  <si>
    <t>Ccel_0918</t>
  </si>
  <si>
    <t>Ccel_0919</t>
  </si>
  <si>
    <t>ACL75287.1</t>
  </si>
  <si>
    <t>Ccel_0920</t>
  </si>
  <si>
    <t>ACL75288.1</t>
  </si>
  <si>
    <t>Ccel_0921</t>
  </si>
  <si>
    <t>Ccel_0922</t>
  </si>
  <si>
    <t>ACL75289.1</t>
  </si>
  <si>
    <t>DNA topoisomerase III</t>
  </si>
  <si>
    <t>Ccel_0923</t>
  </si>
  <si>
    <t>ACL75290.1</t>
  </si>
  <si>
    <t>ExsB family protein</t>
  </si>
  <si>
    <t>Ccel_0924</t>
  </si>
  <si>
    <t>ACL75291.1</t>
  </si>
  <si>
    <t>transcriptional regulator, BadM/Rrf2 family</t>
  </si>
  <si>
    <t>Ccel_0925</t>
  </si>
  <si>
    <t>Ccel_0926</t>
  </si>
  <si>
    <t>ACL75292.1</t>
  </si>
  <si>
    <t>Ccel_0927</t>
  </si>
  <si>
    <t>ACL75293.1</t>
  </si>
  <si>
    <t>Ccel_0928</t>
  </si>
  <si>
    <t>ACL75294.1</t>
  </si>
  <si>
    <t>Ccel_0929</t>
  </si>
  <si>
    <t>ACL75295.1</t>
  </si>
  <si>
    <t>Ccel_0930</t>
  </si>
  <si>
    <t>ACL75296.1</t>
  </si>
  <si>
    <t>Alkaline phosphatase</t>
  </si>
  <si>
    <t>Ccel_0931</t>
  </si>
  <si>
    <t>ACL75297.1</t>
  </si>
  <si>
    <t>Ccel_0932</t>
  </si>
  <si>
    <t>ACL75298.1</t>
  </si>
  <si>
    <t>Carbamoyl-phosphate synthase L chain ATP-binding</t>
  </si>
  <si>
    <t>Ccel_0933</t>
  </si>
  <si>
    <t>ACL75299.1</t>
  </si>
  <si>
    <t>biotin/lipoyl attachment domain-containing protein</t>
  </si>
  <si>
    <t>Ccel_0934</t>
  </si>
  <si>
    <t>ACL75300.1</t>
  </si>
  <si>
    <t>acetyl-CoA carboxylase, biotin carboxylase</t>
  </si>
  <si>
    <t>Ccel_0935</t>
  </si>
  <si>
    <t>ACL75301.1</t>
  </si>
  <si>
    <t>acetyl-CoA carboxylase, carboxyl transferase, beta subunit</t>
  </si>
  <si>
    <t>Ccel_0936</t>
  </si>
  <si>
    <t>ACL75302.1</t>
  </si>
  <si>
    <t>acetyl-CoA carboxylase, carboxyl transferase, alpha subunit</t>
  </si>
  <si>
    <t>Ccel_0937</t>
  </si>
  <si>
    <t>Ccel_0939</t>
  </si>
  <si>
    <t>ACL75303.1</t>
  </si>
  <si>
    <t>amine oxidase</t>
  </si>
  <si>
    <t>Ccel_0940</t>
  </si>
  <si>
    <t>Ccel_0941</t>
  </si>
  <si>
    <t>ACL75304.1</t>
  </si>
  <si>
    <t>Ccel_0942</t>
  </si>
  <si>
    <t>ACL75305.1</t>
  </si>
  <si>
    <t>Ccel_0943</t>
  </si>
  <si>
    <t>ACL75306.1</t>
  </si>
  <si>
    <t>FAD dependent oxidoreductase</t>
  </si>
  <si>
    <t>Ccel_0944</t>
  </si>
  <si>
    <t>ACL75307.1</t>
  </si>
  <si>
    <t>Ccel_0945</t>
  </si>
  <si>
    <t>ACL75308.1</t>
  </si>
  <si>
    <t>Ccel_0946</t>
  </si>
  <si>
    <t>ACL75309.1</t>
  </si>
  <si>
    <t>Ccel_0947</t>
  </si>
  <si>
    <t>ACL75310.1</t>
  </si>
  <si>
    <t>Ccel_0948</t>
  </si>
  <si>
    <t>ACL75311.1</t>
  </si>
  <si>
    <t>Ccel_0949</t>
  </si>
  <si>
    <t>ACL75312.1</t>
  </si>
  <si>
    <t>Ccel_0950</t>
  </si>
  <si>
    <t>ACL75313.1</t>
  </si>
  <si>
    <t>HI0933 family protein</t>
  </si>
  <si>
    <t>Ccel_0951</t>
  </si>
  <si>
    <t>ACL75314.1</t>
  </si>
  <si>
    <t>Ccel_0952</t>
  </si>
  <si>
    <t>ACL75315.1</t>
  </si>
  <si>
    <t>Alcohol dehydrogenase GroES domain protein</t>
  </si>
  <si>
    <t>Ccel_0953</t>
  </si>
  <si>
    <t>ACL75316.1</t>
  </si>
  <si>
    <t>Ccel_0954</t>
  </si>
  <si>
    <t>ACL75317.1</t>
  </si>
  <si>
    <t>PfkB domain protein</t>
  </si>
  <si>
    <t>Ccel_0955</t>
  </si>
  <si>
    <t>ACL75318.1</t>
  </si>
  <si>
    <t>Accessory gene regulator B</t>
  </si>
  <si>
    <t>Ccel_0956</t>
  </si>
  <si>
    <t>ACL75319.1</t>
  </si>
  <si>
    <t>Ccel_0957</t>
  </si>
  <si>
    <t>ACL75320.1</t>
  </si>
  <si>
    <t>Ccel_0958</t>
  </si>
  <si>
    <t>ACL75321.1</t>
  </si>
  <si>
    <t>Ccel_0959</t>
  </si>
  <si>
    <t>Ccel_0960</t>
  </si>
  <si>
    <t>ACL75322.1</t>
  </si>
  <si>
    <t>Ccel_0961</t>
  </si>
  <si>
    <t>ACL75323.1</t>
  </si>
  <si>
    <t>Ccel_0962</t>
  </si>
  <si>
    <t>ACL75324.1</t>
  </si>
  <si>
    <t>Ccel_0963</t>
  </si>
  <si>
    <t>ACL75325.1</t>
  </si>
  <si>
    <t>Ccel_0964</t>
  </si>
  <si>
    <t>ACL75326.1</t>
  </si>
  <si>
    <t>Ccel_0965</t>
  </si>
  <si>
    <t>ACL75327.1</t>
  </si>
  <si>
    <t>Ccel_0966</t>
  </si>
  <si>
    <t>ACL75328.1</t>
  </si>
  <si>
    <t>Ccel_0967</t>
  </si>
  <si>
    <t>ACL75329.1</t>
  </si>
  <si>
    <t>Ccel_0968</t>
  </si>
  <si>
    <t>ACL75330.1</t>
  </si>
  <si>
    <t>Ccel_0969</t>
  </si>
  <si>
    <t>ACL75331.1</t>
  </si>
  <si>
    <t>Ccel_0970</t>
  </si>
  <si>
    <t>ACL75332.1</t>
  </si>
  <si>
    <t>Ccel_0971</t>
  </si>
  <si>
    <t>ACL75333.1</t>
  </si>
  <si>
    <t>Ccel_0972</t>
  </si>
  <si>
    <t>ACL75334.1</t>
  </si>
  <si>
    <t>glycosyltransferase, MGT family</t>
  </si>
  <si>
    <t>Ccel_0973</t>
  </si>
  <si>
    <t>ACL75335.1</t>
  </si>
  <si>
    <t>beta-lactamase</t>
  </si>
  <si>
    <t>Ccel_0974</t>
  </si>
  <si>
    <t>ACL75336.1</t>
  </si>
  <si>
    <t>Ccel_0975</t>
  </si>
  <si>
    <t>ACL75337.1</t>
  </si>
  <si>
    <t>Ccel_0976</t>
  </si>
  <si>
    <t>ACL75338.1</t>
  </si>
  <si>
    <t>Ccel_0977</t>
  </si>
  <si>
    <t>ACL75339.1</t>
  </si>
  <si>
    <t>Ccel_0978</t>
  </si>
  <si>
    <t>ACL75340.1</t>
  </si>
  <si>
    <t>Ccel_0979</t>
  </si>
  <si>
    <t>ACL75341.1</t>
  </si>
  <si>
    <t>Ccel_0980</t>
  </si>
  <si>
    <t>ACL75342.1</t>
  </si>
  <si>
    <t>Ccel_0981</t>
  </si>
  <si>
    <t>ACL75343.1</t>
  </si>
  <si>
    <t>Pyridoxal-dependent decarboxylase</t>
  </si>
  <si>
    <t>Ccel_0982</t>
  </si>
  <si>
    <t>ACL75344.1</t>
  </si>
  <si>
    <t>Ccel_0983</t>
  </si>
  <si>
    <t>ACL75345.1</t>
  </si>
  <si>
    <t>Ccel_0984</t>
  </si>
  <si>
    <t>ACL75346.1</t>
  </si>
  <si>
    <t>Ccel_0985</t>
  </si>
  <si>
    <t>ACL75347.1</t>
  </si>
  <si>
    <t>phosphopantetheine-binding</t>
  </si>
  <si>
    <t>Ccel_0986</t>
  </si>
  <si>
    <t>ACL75348.1</t>
  </si>
  <si>
    <t>3-hydroxyacyl-CoA dehydrogenase NAD-binding</t>
  </si>
  <si>
    <t>Ccel_0987</t>
  </si>
  <si>
    <t>ACL75349.1</t>
  </si>
  <si>
    <t>Ccel_0988</t>
  </si>
  <si>
    <t>ACL75350.1</t>
  </si>
  <si>
    <t>acyl-CoA dehydrogenase domain protein</t>
  </si>
  <si>
    <t>Ccel_0989</t>
  </si>
  <si>
    <t>ACL75351.1</t>
  </si>
  <si>
    <t>FkbH like protein</t>
  </si>
  <si>
    <t>Ccel_0990</t>
  </si>
  <si>
    <t>ACL75352.1</t>
  </si>
  <si>
    <t>Ccel_0991</t>
  </si>
  <si>
    <t>ACL75353.1</t>
  </si>
  <si>
    <t>Ccel_0992</t>
  </si>
  <si>
    <t>ACL75354.1</t>
  </si>
  <si>
    <t>glycoside hydrolase family 2 sugar binding</t>
  </si>
  <si>
    <t>Ccel_0993</t>
  </si>
  <si>
    <t>ACL75355.1</t>
  </si>
  <si>
    <t>Carbohydrate-binding family 9</t>
  </si>
  <si>
    <t>Ccel_0994</t>
  </si>
  <si>
    <t>ACL75356.1</t>
  </si>
  <si>
    <t>Ccel_0995</t>
  </si>
  <si>
    <t>ACL75357.1</t>
  </si>
  <si>
    <t>Ccel_0996</t>
  </si>
  <si>
    <t>ACL75358.1</t>
  </si>
  <si>
    <t>Ccel_0997</t>
  </si>
  <si>
    <t>ACL75359.1</t>
  </si>
  <si>
    <t>protein of unknown function DUF1680</t>
  </si>
  <si>
    <t>Ccel_0998</t>
  </si>
  <si>
    <t>ACL75360.1</t>
  </si>
  <si>
    <t>Ccel_0999</t>
  </si>
  <si>
    <t>ACL75361.1</t>
  </si>
  <si>
    <t>Ccel_1000</t>
  </si>
  <si>
    <t>ACL75362.1</t>
  </si>
  <si>
    <t>Ccel_1001</t>
  </si>
  <si>
    <t>ACL75363.1</t>
  </si>
  <si>
    <t>Ccel_1002</t>
  </si>
  <si>
    <t>ACL75364.1</t>
  </si>
  <si>
    <t>glycoside hydrolase family 4</t>
  </si>
  <si>
    <t>Ccel_1003</t>
  </si>
  <si>
    <t>ACL75365.1</t>
  </si>
  <si>
    <t>Ccel_1004</t>
  </si>
  <si>
    <t>ACL75366.1</t>
  </si>
  <si>
    <t>glycoside hydrolase family 31</t>
  </si>
  <si>
    <t>Ccel_1005</t>
  </si>
  <si>
    <t>ACL75367.1</t>
  </si>
  <si>
    <t>transcriptional regulator, LacI family</t>
  </si>
  <si>
    <t>Ccel_1006</t>
  </si>
  <si>
    <t>ACL75368.1</t>
  </si>
  <si>
    <t>carbohydrate kinase FGGY</t>
  </si>
  <si>
    <t>Ccel_1007</t>
  </si>
  <si>
    <t>ACL75369.1</t>
  </si>
  <si>
    <t>Ccel_1008</t>
  </si>
  <si>
    <t>ACL75370.1</t>
  </si>
  <si>
    <t>D-tagatose-bisphosphate aldolase class II accessory protein AgaZ</t>
  </si>
  <si>
    <t>Ccel_1009</t>
  </si>
  <si>
    <t>ACL75371.1</t>
  </si>
  <si>
    <t>Ccel_1010</t>
  </si>
  <si>
    <t>ACL75372.1</t>
  </si>
  <si>
    <t>RbsD or FucU transport</t>
  </si>
  <si>
    <t>Ccel_1011</t>
  </si>
  <si>
    <t>ACL75373.1</t>
  </si>
  <si>
    <t>glycoside hydrolase family 43</t>
  </si>
  <si>
    <t>Ccel_1012</t>
  </si>
  <si>
    <t>ACL75374.1</t>
  </si>
  <si>
    <t>Ccel_1013</t>
  </si>
  <si>
    <t>ACL75375.1</t>
  </si>
  <si>
    <t>Ccel_1014</t>
  </si>
  <si>
    <t>ACL75376.1</t>
  </si>
  <si>
    <t>Ccel_1015</t>
  </si>
  <si>
    <t>ACL75377.1</t>
  </si>
  <si>
    <t>Ccel_1016</t>
  </si>
  <si>
    <t>ACL75378.1</t>
  </si>
  <si>
    <t>Ccel_1017</t>
  </si>
  <si>
    <t>ACL75379.1</t>
  </si>
  <si>
    <t>Cytochrome c biogenesis protein-like protein</t>
  </si>
  <si>
    <t>Ccel_1018</t>
  </si>
  <si>
    <t>ACL75380.1</t>
  </si>
  <si>
    <t>Ccel_1019</t>
  </si>
  <si>
    <t>ACL75381.1</t>
  </si>
  <si>
    <t>Ccel_1020</t>
  </si>
  <si>
    <t>ACL75382.1</t>
  </si>
  <si>
    <t>Ccel_1021</t>
  </si>
  <si>
    <t>ACL75383.1</t>
  </si>
  <si>
    <t>Ccel_1022</t>
  </si>
  <si>
    <t>ACL75384.1</t>
  </si>
  <si>
    <t>Ccel_1023</t>
  </si>
  <si>
    <t>ACL75385.1</t>
  </si>
  <si>
    <t>Ccel_1024</t>
  </si>
  <si>
    <t>ACL75386.1</t>
  </si>
  <si>
    <t>protein of unknown function UPF0126</t>
  </si>
  <si>
    <t>Ccel_1025</t>
  </si>
  <si>
    <t>ACL75387.1</t>
  </si>
  <si>
    <t>Ccel_1026</t>
  </si>
  <si>
    <t>ACL75388.1</t>
  </si>
  <si>
    <t>Ccel_1027</t>
  </si>
  <si>
    <t>ACL75389.1</t>
  </si>
  <si>
    <t>Ccel_1028</t>
  </si>
  <si>
    <t>ACL75390.1</t>
  </si>
  <si>
    <t>deoxyribose-phosphate aldolase</t>
  </si>
  <si>
    <t>Ccel_1029</t>
  </si>
  <si>
    <t>ACL75391.1</t>
  </si>
  <si>
    <t>Ccel_1030</t>
  </si>
  <si>
    <t>ACL75392.1</t>
  </si>
  <si>
    <t>Ccel_1031</t>
  </si>
  <si>
    <t>ACL75393.1</t>
  </si>
  <si>
    <t>glycerol kinase</t>
  </si>
  <si>
    <t>Ccel_1032</t>
  </si>
  <si>
    <t>ACL75394.1</t>
  </si>
  <si>
    <t>Ccel_1033</t>
  </si>
  <si>
    <t>ACL75395.1</t>
  </si>
  <si>
    <t>L-arabinose isomerase</t>
  </si>
  <si>
    <t>Ccel_1034</t>
  </si>
  <si>
    <t>ACL75396.1</t>
  </si>
  <si>
    <t>transcriptional regulator, DeoR family</t>
  </si>
  <si>
    <t>Ccel_1035</t>
  </si>
  <si>
    <t>ACL75397.1</t>
  </si>
  <si>
    <t>Glyoxalase/bleomycin resistance protein/dioxygenase</t>
  </si>
  <si>
    <t>Ccel_1036</t>
  </si>
  <si>
    <t>ACL75398.1</t>
  </si>
  <si>
    <t>alpha-L-arabinofuranosidase domain protein</t>
  </si>
  <si>
    <t>Ccel_1037</t>
  </si>
  <si>
    <t>ACL75399.1</t>
  </si>
  <si>
    <t>Ccel_1038</t>
  </si>
  <si>
    <t>ACL75400.1</t>
  </si>
  <si>
    <t>Ccel_1039</t>
  </si>
  <si>
    <t>ACL75401.1</t>
  </si>
  <si>
    <t>Ccel_1040</t>
  </si>
  <si>
    <t>ACL75402.1</t>
  </si>
  <si>
    <t>Collagenase and related protease-like protein</t>
  </si>
  <si>
    <t>Ccel_1041</t>
  </si>
  <si>
    <t>ACL75403.1</t>
  </si>
  <si>
    <t>Ccel_1042</t>
  </si>
  <si>
    <t>ACL75404.1</t>
  </si>
  <si>
    <t>aminotransferase class I and II</t>
  </si>
  <si>
    <t>Ccel_1043</t>
  </si>
  <si>
    <t>ACL75405.1</t>
  </si>
  <si>
    <t>Haloacid dehalogenase domain protein hydrolase type 3</t>
  </si>
  <si>
    <t>Ccel_1044</t>
  </si>
  <si>
    <t>ACL75406.1</t>
  </si>
  <si>
    <t>Ccel_1045</t>
  </si>
  <si>
    <t>ACL75407.1</t>
  </si>
  <si>
    <t>Ccel_1046</t>
  </si>
  <si>
    <t>ACL75408.1</t>
  </si>
  <si>
    <t>Ccel_1047</t>
  </si>
  <si>
    <t>Ccel_1048</t>
  </si>
  <si>
    <t>Ccel_1049</t>
  </si>
  <si>
    <t>ACL75409.1</t>
  </si>
  <si>
    <t>chloramphenicol acetyltransferase</t>
  </si>
  <si>
    <t>Ccel_1050</t>
  </si>
  <si>
    <t>ACL75410.1</t>
  </si>
  <si>
    <t>Ccel_1051</t>
  </si>
  <si>
    <t>ACL75411.1</t>
  </si>
  <si>
    <t>Ccel_1052</t>
  </si>
  <si>
    <t>ACL75412.1</t>
  </si>
  <si>
    <t>Methyltransferase type 12</t>
  </si>
  <si>
    <t>Ccel_1053</t>
  </si>
  <si>
    <t>ACL75413.1</t>
  </si>
  <si>
    <t>small GTP-binding protein</t>
  </si>
  <si>
    <t>Ccel_1054</t>
  </si>
  <si>
    <t>ACL75414.1</t>
  </si>
  <si>
    <t>dihydrouridine synthase DuS</t>
  </si>
  <si>
    <t>Ccel_1055</t>
  </si>
  <si>
    <t>ACL75415.1</t>
  </si>
  <si>
    <t>nitroreductase</t>
  </si>
  <si>
    <t>Ccel_1056</t>
  </si>
  <si>
    <t>ACL75416.1</t>
  </si>
  <si>
    <t>Ccel_1057</t>
  </si>
  <si>
    <t>ACL75417.1</t>
  </si>
  <si>
    <t>pyridine nucleotide-disulphide oxidoreductase domain protein</t>
  </si>
  <si>
    <t>Ccel_1058</t>
  </si>
  <si>
    <t>ACL75418.1</t>
  </si>
  <si>
    <t>Ccel_1059</t>
  </si>
  <si>
    <t>ACL75419.1</t>
  </si>
  <si>
    <t>transcriptional regulator, TetR family</t>
  </si>
  <si>
    <t>Ccel_1060</t>
  </si>
  <si>
    <t>ACL75420.1</t>
  </si>
  <si>
    <t>Ccel_1061</t>
  </si>
  <si>
    <t>ACL75421.1</t>
  </si>
  <si>
    <t>Ccel_1062</t>
  </si>
  <si>
    <t>Ccel_1063</t>
  </si>
  <si>
    <t>ACL75422.1</t>
  </si>
  <si>
    <t>Ccel_1064</t>
  </si>
  <si>
    <t>ACL75423.1</t>
  </si>
  <si>
    <t>Ccel_1065</t>
  </si>
  <si>
    <t>ACL75424.1</t>
  </si>
  <si>
    <t>Ccel_1066</t>
  </si>
  <si>
    <t>ACL75425.1</t>
  </si>
  <si>
    <t>Ccel_1067</t>
  </si>
  <si>
    <t>ACL75426.1</t>
  </si>
  <si>
    <t>redox-active disulfide protein 2</t>
  </si>
  <si>
    <t>Ccel_1068</t>
  </si>
  <si>
    <t>ACL75427.1</t>
  </si>
  <si>
    <t>Ccel_1069</t>
  </si>
  <si>
    <t>ACL75428.1</t>
  </si>
  <si>
    <t>Ccel_1070</t>
  </si>
  <si>
    <t>ACL75429.1</t>
  </si>
  <si>
    <t>hydrogenase (NiFe) small subunit HydA</t>
  </si>
  <si>
    <t>Ccel_1071</t>
  </si>
  <si>
    <t>ACL75430.1</t>
  </si>
  <si>
    <t>nickel-dependent hydrogenase large subunit</t>
  </si>
  <si>
    <t>Ccel_1072</t>
  </si>
  <si>
    <t>ACL75431.1</t>
  </si>
  <si>
    <t>hydrogenase maturation protease</t>
  </si>
  <si>
    <t>Ccel_1073</t>
  </si>
  <si>
    <t>ACL75432.1</t>
  </si>
  <si>
    <t>Cupin 2 conserved barrel domain protein</t>
  </si>
  <si>
    <t>Ccel_1074</t>
  </si>
  <si>
    <t>ACL75433.1</t>
  </si>
  <si>
    <t>Ccel_1075</t>
  </si>
  <si>
    <t>ACL75434.1</t>
  </si>
  <si>
    <t>basic membrane lipoprotein</t>
  </si>
  <si>
    <t>Ccel_1076</t>
  </si>
  <si>
    <t>ACL75435.1</t>
  </si>
  <si>
    <t>Ccel_1077</t>
  </si>
  <si>
    <t>ACL75436.1</t>
  </si>
  <si>
    <t>inner-membrane translocator</t>
  </si>
  <si>
    <t>Ccel_1078</t>
  </si>
  <si>
    <t>ACL75437.1</t>
  </si>
  <si>
    <t>Ccel_1079</t>
  </si>
  <si>
    <t>ACL75438.1</t>
  </si>
  <si>
    <t>isochorismatase hydrolase</t>
  </si>
  <si>
    <t>Ccel_1080</t>
  </si>
  <si>
    <t>ACL75439.1</t>
  </si>
  <si>
    <t>Ccel_1081</t>
  </si>
  <si>
    <t>ACL75440.1</t>
  </si>
  <si>
    <t>purine or other phosphorylase family 1</t>
  </si>
  <si>
    <t>Ccel_1082</t>
  </si>
  <si>
    <t>ACL75441.1</t>
  </si>
  <si>
    <t>photosystem I assembly BtpA</t>
  </si>
  <si>
    <t>Ccel_1083</t>
  </si>
  <si>
    <t>ACL75442.1</t>
  </si>
  <si>
    <t>Ccel_1084</t>
  </si>
  <si>
    <t>ACL75443.1</t>
  </si>
  <si>
    <t>tryptophan synthase, alpha subunit</t>
  </si>
  <si>
    <t>Ccel_1085</t>
  </si>
  <si>
    <t>ACL75444.1</t>
  </si>
  <si>
    <t>Ccel_1086</t>
  </si>
  <si>
    <t>ACL75445.1</t>
  </si>
  <si>
    <t>Ccel_1087</t>
  </si>
  <si>
    <t>ACL75446.1</t>
  </si>
  <si>
    <t>protein of unknown function DUF43</t>
  </si>
  <si>
    <t>Ccel_1088</t>
  </si>
  <si>
    <t>ACL75447.1</t>
  </si>
  <si>
    <t>Ccel_1089</t>
  </si>
  <si>
    <t>ACL75448.1</t>
  </si>
  <si>
    <t>Ccel_1090</t>
  </si>
  <si>
    <t>ACL75449.1</t>
  </si>
  <si>
    <t>Ccel_1091</t>
  </si>
  <si>
    <t>ACL75450.1</t>
  </si>
  <si>
    <t>Ccel_1092</t>
  </si>
  <si>
    <t>ACL75451.1</t>
  </si>
  <si>
    <t>S-adenosylmethionine decarboxylase proenzyme</t>
  </si>
  <si>
    <t>Ccel_1093</t>
  </si>
  <si>
    <t>ACL75452.1</t>
  </si>
  <si>
    <t>Zn-dependent hydrolase of the beta-lactamase fold protein</t>
  </si>
  <si>
    <t>Ccel_1094</t>
  </si>
  <si>
    <t>ACL75453.1</t>
  </si>
  <si>
    <t>methyladenine glycosylase</t>
  </si>
  <si>
    <t>Ccel_1095</t>
  </si>
  <si>
    <t>ACL75454.1</t>
  </si>
  <si>
    <t>Ccel_1096</t>
  </si>
  <si>
    <t>ACL75455.1</t>
  </si>
  <si>
    <t>Ccel_1097</t>
  </si>
  <si>
    <t>ACL75456.1</t>
  </si>
  <si>
    <t>Kelch repeat-containing protein</t>
  </si>
  <si>
    <t>Ccel_1098</t>
  </si>
  <si>
    <t>ACL75457.1</t>
  </si>
  <si>
    <t>methionyl-tRNA synthetase</t>
  </si>
  <si>
    <t>Ccel_1099</t>
  </si>
  <si>
    <t>ACL75458.1</t>
  </si>
  <si>
    <t>Ccel_1100</t>
  </si>
  <si>
    <t>ACL75459.1</t>
  </si>
  <si>
    <t>Ccel_1101</t>
  </si>
  <si>
    <t>ACL75460.1</t>
  </si>
  <si>
    <t>Ccel_1102</t>
  </si>
  <si>
    <t>ACL75461.1</t>
  </si>
  <si>
    <t>Ccel_1103</t>
  </si>
  <si>
    <t>ACL75462.1</t>
  </si>
  <si>
    <t>Ccel_1104</t>
  </si>
  <si>
    <t>ACL75463.1</t>
  </si>
  <si>
    <t>Ccel_1105</t>
  </si>
  <si>
    <t>ACL75464.1</t>
  </si>
  <si>
    <t>Tail Collar domain protein</t>
  </si>
  <si>
    <t>Ccel_1106</t>
  </si>
  <si>
    <t>ACL75465.1</t>
  </si>
  <si>
    <t>Ccel_1107</t>
  </si>
  <si>
    <t>ACL75466.1</t>
  </si>
  <si>
    <t>NADH:flavin oxidoreductase/NADH oxidase</t>
  </si>
  <si>
    <t>Ccel_1108</t>
  </si>
  <si>
    <t>ACL75467.1</t>
  </si>
  <si>
    <t>Domain of unknown function DUF1858</t>
  </si>
  <si>
    <t>Ccel_1109</t>
  </si>
  <si>
    <t>ACL75468.1</t>
  </si>
  <si>
    <t>protein of unknown function DUF1646</t>
  </si>
  <si>
    <t>Ccel_1110</t>
  </si>
  <si>
    <t>Ccel_1111</t>
  </si>
  <si>
    <t>ACL75469.1</t>
  </si>
  <si>
    <t>Ccel_1112</t>
  </si>
  <si>
    <t>ACL75470.1</t>
  </si>
  <si>
    <t>Ccel_1113</t>
  </si>
  <si>
    <t>ACL75471.1</t>
  </si>
  <si>
    <t>UbiA prenyltransferase</t>
  </si>
  <si>
    <t>Ccel_1114</t>
  </si>
  <si>
    <t>ACL75472.1</t>
  </si>
  <si>
    <t>protein of unknown function DUF1312</t>
  </si>
  <si>
    <t>Ccel_1115</t>
  </si>
  <si>
    <t>ACL75473.1</t>
  </si>
  <si>
    <t>Heptaprenyl diphosphate synthase component I</t>
  </si>
  <si>
    <t>Ccel_1116</t>
  </si>
  <si>
    <t>ACL75474.1</t>
  </si>
  <si>
    <t>Ccel_1117</t>
  </si>
  <si>
    <t>ACL75475.1</t>
  </si>
  <si>
    <t>ApbE family lipoprotein</t>
  </si>
  <si>
    <t>Ccel_1118</t>
  </si>
  <si>
    <t>ACL75476.1</t>
  </si>
  <si>
    <t>Ccel_1119</t>
  </si>
  <si>
    <t>ACL75477.1</t>
  </si>
  <si>
    <t>arginine decarboxylase</t>
  </si>
  <si>
    <t>Ccel_1120</t>
  </si>
  <si>
    <t>ACL75478.1</t>
  </si>
  <si>
    <t>FRG domain protein</t>
  </si>
  <si>
    <t>Ccel_1121</t>
  </si>
  <si>
    <t>ACL75479.1</t>
  </si>
  <si>
    <t>Ccel_1122</t>
  </si>
  <si>
    <t>ACL75480.1</t>
  </si>
  <si>
    <t>protein of unknown function DUF421</t>
  </si>
  <si>
    <t>Ccel_1123</t>
  </si>
  <si>
    <t>ACL75481.1</t>
  </si>
  <si>
    <t>Ccel_1124</t>
  </si>
  <si>
    <t>ACL75482.1</t>
  </si>
  <si>
    <t>Ccel_1125</t>
  </si>
  <si>
    <t>ACL75483.1</t>
  </si>
  <si>
    <t>oxidoreductase domain protein</t>
  </si>
  <si>
    <t>Ccel_1126</t>
  </si>
  <si>
    <t>ACL75484.1</t>
  </si>
  <si>
    <t>Ccel_1127</t>
  </si>
  <si>
    <t>ACL75485.1</t>
  </si>
  <si>
    <t>Ccel_1128</t>
  </si>
  <si>
    <t>ACL75486.1</t>
  </si>
  <si>
    <t>Saccharopine dehydrogenase</t>
  </si>
  <si>
    <t>Ccel_1129</t>
  </si>
  <si>
    <t>ACL75487.1</t>
  </si>
  <si>
    <t>carboxynorspermidine decarboxylase</t>
  </si>
  <si>
    <t>Ccel_1130</t>
  </si>
  <si>
    <t>ACL75488.1</t>
  </si>
  <si>
    <t>Ccel_1131</t>
  </si>
  <si>
    <t>Ccel_1132</t>
  </si>
  <si>
    <t>ACL75489.1</t>
  </si>
  <si>
    <t>Ccel_1133</t>
  </si>
  <si>
    <t>ACL75490.1</t>
  </si>
  <si>
    <t>Ccel_1134</t>
  </si>
  <si>
    <t>ACL75491.1</t>
  </si>
  <si>
    <t>Ccel_1135</t>
  </si>
  <si>
    <t>ACL75492.1</t>
  </si>
  <si>
    <t>Ccel_1136</t>
  </si>
  <si>
    <t>ACL75493.1</t>
  </si>
  <si>
    <t>Ccel_1137</t>
  </si>
  <si>
    <t>ACL75494.1</t>
  </si>
  <si>
    <t>Ccel_1138</t>
  </si>
  <si>
    <t>ACL75495.1</t>
  </si>
  <si>
    <t>Ccel_1139</t>
  </si>
  <si>
    <t>ACL75496.1</t>
  </si>
  <si>
    <t>Ccel_1140</t>
  </si>
  <si>
    <t>ACL75497.1</t>
  </si>
  <si>
    <t>methylated-DNA/protein-cysteine methyltransferase</t>
  </si>
  <si>
    <t>Ccel_1141</t>
  </si>
  <si>
    <t>ACL75498.1</t>
  </si>
  <si>
    <t>Ccel_1142</t>
  </si>
  <si>
    <t>ACL75499.1</t>
  </si>
  <si>
    <t>Ccel_1143</t>
  </si>
  <si>
    <t>ACL75500.1</t>
  </si>
  <si>
    <t>Ccel_1144</t>
  </si>
  <si>
    <t>ACL75501.1</t>
  </si>
  <si>
    <t>Ccel_1145</t>
  </si>
  <si>
    <t>ACL75502.1</t>
  </si>
  <si>
    <t>Ccel_1146</t>
  </si>
  <si>
    <t>ACL75503.1</t>
  </si>
  <si>
    <t>Ccel_1147</t>
  </si>
  <si>
    <t>ACL75504.1</t>
  </si>
  <si>
    <t>Bacitracin resistance protein BacA</t>
  </si>
  <si>
    <t>Ccel_1148</t>
  </si>
  <si>
    <t>ACL75505.1</t>
  </si>
  <si>
    <t>tRNA (guanine-N(7)-)-methyltransferase</t>
  </si>
  <si>
    <t>Ccel_1149</t>
  </si>
  <si>
    <t>ACL75506.1</t>
  </si>
  <si>
    <t>Ccel_1150</t>
  </si>
  <si>
    <t>ACL75507.1</t>
  </si>
  <si>
    <t>plasmid maintenance system antidote protein, XRE family</t>
  </si>
  <si>
    <t>Ccel_1151</t>
  </si>
  <si>
    <t>ACL75508.1</t>
  </si>
  <si>
    <t>Ccel_1152</t>
  </si>
  <si>
    <t>ACL75509.1</t>
  </si>
  <si>
    <t>Ccel_1153</t>
  </si>
  <si>
    <t>ACL75510.1</t>
  </si>
  <si>
    <t>Ccel_1154</t>
  </si>
  <si>
    <t>ACL75511.1</t>
  </si>
  <si>
    <t>Ccel_1155</t>
  </si>
  <si>
    <t>ACL75512.1</t>
  </si>
  <si>
    <t>Ccel_1156</t>
  </si>
  <si>
    <t>ACL75513.1</t>
  </si>
  <si>
    <t>periplasmic solute binding protein</t>
  </si>
  <si>
    <t>Ccel_1157</t>
  </si>
  <si>
    <t>ACL75514.1</t>
  </si>
  <si>
    <t>Ccel_1158</t>
  </si>
  <si>
    <t>ACL75515.1</t>
  </si>
  <si>
    <t>Ccel_1159</t>
  </si>
  <si>
    <t>ACL75516.1</t>
  </si>
  <si>
    <t>Ccel_1160</t>
  </si>
  <si>
    <t>ACL75517.1</t>
  </si>
  <si>
    <t>Ccel_1161</t>
  </si>
  <si>
    <t>ACL75518.1</t>
  </si>
  <si>
    <t>Ccel_1162</t>
  </si>
  <si>
    <t>ACL75519.1</t>
  </si>
  <si>
    <t>Ccel_1163</t>
  </si>
  <si>
    <t>ACL75520.1</t>
  </si>
  <si>
    <t>Ccel_1164</t>
  </si>
  <si>
    <t>ACL75521.1</t>
  </si>
  <si>
    <t>Ccel_1165</t>
  </si>
  <si>
    <t>ACL75522.1</t>
  </si>
  <si>
    <t>Ccel_1166</t>
  </si>
  <si>
    <t>ACL75523.1</t>
  </si>
  <si>
    <t>Ccel_1167</t>
  </si>
  <si>
    <t>ACL75524.1</t>
  </si>
  <si>
    <t>two component transcriptional regulator, LytTR family</t>
  </si>
  <si>
    <t>Ccel_1168</t>
  </si>
  <si>
    <t>ACL75525.1</t>
  </si>
  <si>
    <t>Ccel_1169</t>
  </si>
  <si>
    <t>ACL75526.1</t>
  </si>
  <si>
    <t>Ccel_1170</t>
  </si>
  <si>
    <t>ACL75527.1</t>
  </si>
  <si>
    <t>Ccel_1171</t>
  </si>
  <si>
    <t>ACL75528.1</t>
  </si>
  <si>
    <t>Ccel_1172</t>
  </si>
  <si>
    <t>ACL75529.1</t>
  </si>
  <si>
    <t>Ccel_1173</t>
  </si>
  <si>
    <t>ACL75530.1</t>
  </si>
  <si>
    <t>Ccel_1174</t>
  </si>
  <si>
    <t>ACL75531.1</t>
  </si>
  <si>
    <t>Ccel_1175</t>
  </si>
  <si>
    <t>ACL75532.1</t>
  </si>
  <si>
    <t>Ccel_1176</t>
  </si>
  <si>
    <t>ACL75533.1</t>
  </si>
  <si>
    <t>Ccel_1177</t>
  </si>
  <si>
    <t>ACL75534.1</t>
  </si>
  <si>
    <t>Ccel_1178</t>
  </si>
  <si>
    <t>ACL75535.1</t>
  </si>
  <si>
    <t>ABC-type Na+ efflux pump permease component-like protein</t>
  </si>
  <si>
    <t>Ccel_1179</t>
  </si>
  <si>
    <t>ACL75536.1</t>
  </si>
  <si>
    <t>mannose-6-phosphate isomerase, class I</t>
  </si>
  <si>
    <t>Ccel_1180</t>
  </si>
  <si>
    <t>ACL75537.1</t>
  </si>
  <si>
    <t>Ccel_1181</t>
  </si>
  <si>
    <t>ACL75538.1</t>
  </si>
  <si>
    <t>Ccel_1182</t>
  </si>
  <si>
    <t>ACL75539.1</t>
  </si>
  <si>
    <t>cobalamin (vitamin B12) biosynthesis CbiM protein</t>
  </si>
  <si>
    <t>Ccel_1183</t>
  </si>
  <si>
    <t>ACL75540.1</t>
  </si>
  <si>
    <t>cobalt ABC transporter, inner membrane subunit CbiQ</t>
  </si>
  <si>
    <t>Ccel_1184</t>
  </si>
  <si>
    <t>ACL75541.1</t>
  </si>
  <si>
    <t>cobalt ABC transporter, ATPase subunit</t>
  </si>
  <si>
    <t>Ccel_1185</t>
  </si>
  <si>
    <t>ACL75542.1</t>
  </si>
  <si>
    <t>Ccel_1186</t>
  </si>
  <si>
    <t>ACL75543.1</t>
  </si>
  <si>
    <t>Ccel_1187</t>
  </si>
  <si>
    <t>ACL75544.1</t>
  </si>
  <si>
    <t>Ccel_1188</t>
  </si>
  <si>
    <t>ACL75545.1</t>
  </si>
  <si>
    <t>aminotransferase class V</t>
  </si>
  <si>
    <t>Ccel_1189</t>
  </si>
  <si>
    <t>ACL75546.1</t>
  </si>
  <si>
    <t>D-3-phosphoglycerate dehydrogenase</t>
  </si>
  <si>
    <t>Ccel_1190</t>
  </si>
  <si>
    <t>ACL75547.1</t>
  </si>
  <si>
    <t>Ccel_1191</t>
  </si>
  <si>
    <t>ACL75548.1</t>
  </si>
  <si>
    <t>Ccel_1192</t>
  </si>
  <si>
    <t>ACL75549.1</t>
  </si>
  <si>
    <t>Ccel_1193</t>
  </si>
  <si>
    <t>ACL75550.1</t>
  </si>
  <si>
    <t>Ccel_1194</t>
  </si>
  <si>
    <t>ACL75551.1</t>
  </si>
  <si>
    <t>PRC-barrel domain protein</t>
  </si>
  <si>
    <t>Ccel_1195</t>
  </si>
  <si>
    <t>ACL75552.1</t>
  </si>
  <si>
    <t>Ccel_1196</t>
  </si>
  <si>
    <t>ACL75553.1</t>
  </si>
  <si>
    <t>protein of unknown function UPF0118</t>
  </si>
  <si>
    <t>Ccel_1197</t>
  </si>
  <si>
    <t>ACL75554.1</t>
  </si>
  <si>
    <t>Ccel_1198</t>
  </si>
  <si>
    <t>ACL75555.1</t>
  </si>
  <si>
    <t>Ccel_1199</t>
  </si>
  <si>
    <t>ACL75556.1</t>
  </si>
  <si>
    <t>valyl-tRNA synthetase</t>
  </si>
  <si>
    <t>Ccel_1200</t>
  </si>
  <si>
    <t>ACL75557.1</t>
  </si>
  <si>
    <t>NAD+ synthetase</t>
  </si>
  <si>
    <t>Ccel_1201</t>
  </si>
  <si>
    <t>ACL75558.1</t>
  </si>
  <si>
    <t>Ccel_1202</t>
  </si>
  <si>
    <t>ACL75559.1</t>
  </si>
  <si>
    <t>YbbR family protein</t>
  </si>
  <si>
    <t>Ccel_1203</t>
  </si>
  <si>
    <t>ACL75560.1</t>
  </si>
  <si>
    <t>Ccel_1204</t>
  </si>
  <si>
    <t>ACL75561.1</t>
  </si>
  <si>
    <t>phosphoglucosamine mutase</t>
  </si>
  <si>
    <t>Ccel_1205</t>
  </si>
  <si>
    <t>ACL75562.1</t>
  </si>
  <si>
    <t>glucosamine/fructose-6-phosphate aminotransferase, isomerizing</t>
  </si>
  <si>
    <t>Ccel_1206</t>
  </si>
  <si>
    <t>ACL75563.1</t>
  </si>
  <si>
    <t>Ccel_1207</t>
  </si>
  <si>
    <t>ACL75564.1</t>
  </si>
  <si>
    <t>Ccel_1208</t>
  </si>
  <si>
    <t>ACL75565.1</t>
  </si>
  <si>
    <t>Ccel_1209</t>
  </si>
  <si>
    <t>ACL75566.1</t>
  </si>
  <si>
    <t>Ccel_1210</t>
  </si>
  <si>
    <t>ACL75567.1</t>
  </si>
  <si>
    <t>Ccel_1211</t>
  </si>
  <si>
    <t>ACL75568.1</t>
  </si>
  <si>
    <t>thioesterase superfamily protein</t>
  </si>
  <si>
    <t>Ccel_1212</t>
  </si>
  <si>
    <t>ACL75569.1</t>
  </si>
  <si>
    <t>aminoglycoside phosphotransferase</t>
  </si>
  <si>
    <t>Ccel_1213</t>
  </si>
  <si>
    <t>ACL75570.1</t>
  </si>
  <si>
    <t>condensation domain protein</t>
  </si>
  <si>
    <t>Ccel_1214</t>
  </si>
  <si>
    <t>ACL75571.1</t>
  </si>
  <si>
    <t>Ccel_1215</t>
  </si>
  <si>
    <t>ACL75572.1</t>
  </si>
  <si>
    <t>Ccel_1216</t>
  </si>
  <si>
    <t>ACL75573.1</t>
  </si>
  <si>
    <t>Ccel_1217</t>
  </si>
  <si>
    <t>ACL75574.1</t>
  </si>
  <si>
    <t>Alcohol acetyltransferase</t>
  </si>
  <si>
    <t>Ccel_1218</t>
  </si>
  <si>
    <t>ACL75575.1</t>
  </si>
  <si>
    <t>Ccel_1219</t>
  </si>
  <si>
    <t>Ccel_1220</t>
  </si>
  <si>
    <t>ACL75576.1</t>
  </si>
  <si>
    <t>Ccel_1221</t>
  </si>
  <si>
    <t>ACL75577.1</t>
  </si>
  <si>
    <t>Ccel_1222</t>
  </si>
  <si>
    <t>ACL75578.1</t>
  </si>
  <si>
    <t>Ccel_1223</t>
  </si>
  <si>
    <t>ACL75579.1</t>
  </si>
  <si>
    <t>periplasmic binding protein/LacI transcriptional regulator</t>
  </si>
  <si>
    <t>Ccel_1224</t>
  </si>
  <si>
    <t>ACL75580.1</t>
  </si>
  <si>
    <t>Ccel_1225</t>
  </si>
  <si>
    <t>ACL75581.1</t>
  </si>
  <si>
    <t>Ccel_1226</t>
  </si>
  <si>
    <t>ACL75582.1</t>
  </si>
  <si>
    <t>Ccel_1227</t>
  </si>
  <si>
    <t>ACL75583.1</t>
  </si>
  <si>
    <t>Ccel_1228</t>
  </si>
  <si>
    <t>ACL75584.1</t>
  </si>
  <si>
    <t>Ccel_1229</t>
  </si>
  <si>
    <t>ACL75585.1</t>
  </si>
  <si>
    <t>Carbohydrate binding family 6</t>
  </si>
  <si>
    <t>Ccel_1230</t>
  </si>
  <si>
    <t>ACL75586.1</t>
  </si>
  <si>
    <t>Ccel_1231</t>
  </si>
  <si>
    <t>ACL75587.1</t>
  </si>
  <si>
    <t>Ccel_1232</t>
  </si>
  <si>
    <t>ACL75588.1</t>
  </si>
  <si>
    <t>Ccel_1233</t>
  </si>
  <si>
    <t>ACL75589.1</t>
  </si>
  <si>
    <t>Ccel_1234</t>
  </si>
  <si>
    <t>ACL75590.1</t>
  </si>
  <si>
    <t>Ccel_1235</t>
  </si>
  <si>
    <t>ACL75591.1</t>
  </si>
  <si>
    <t>Ccel_1236</t>
  </si>
  <si>
    <t>ACL75592.1</t>
  </si>
  <si>
    <t>Ccel_1237</t>
  </si>
  <si>
    <t>ACL75593.1</t>
  </si>
  <si>
    <t>Ccel_1238</t>
  </si>
  <si>
    <t>ACL75594.1</t>
  </si>
  <si>
    <t>Ccel_1239</t>
  </si>
  <si>
    <t>ACL75595.1</t>
  </si>
  <si>
    <t>Ccel_1240</t>
  </si>
  <si>
    <t>ACL75596.1</t>
  </si>
  <si>
    <t>Ccel_1241</t>
  </si>
  <si>
    <t>ACL75597.1</t>
  </si>
  <si>
    <t>Ccel_1242</t>
  </si>
  <si>
    <t>ACL75598.1</t>
  </si>
  <si>
    <t>Ccel_1243</t>
  </si>
  <si>
    <t>ACL75599.1</t>
  </si>
  <si>
    <t>Ccel_1244</t>
  </si>
  <si>
    <t>ACL75600.1</t>
  </si>
  <si>
    <t>Ccel_1245</t>
  </si>
  <si>
    <t>ACL75601.1</t>
  </si>
  <si>
    <t>pectate lyase</t>
  </si>
  <si>
    <t>Ccel_1246</t>
  </si>
  <si>
    <t>ACL75602.1</t>
  </si>
  <si>
    <t>Pectinesterase</t>
  </si>
  <si>
    <t>Ccel_1247</t>
  </si>
  <si>
    <t>ACL75603.1</t>
  </si>
  <si>
    <t>Ccel_1248</t>
  </si>
  <si>
    <t>ACL75604.1</t>
  </si>
  <si>
    <t>Ccel_1249</t>
  </si>
  <si>
    <t>ACL75605.1</t>
  </si>
  <si>
    <t>Ccel_1250</t>
  </si>
  <si>
    <t>ACL75606.1</t>
  </si>
  <si>
    <t>signal transduction histidine kinase, LytS</t>
  </si>
  <si>
    <t>Ccel_1251</t>
  </si>
  <si>
    <t>ACL75607.1</t>
  </si>
  <si>
    <t>Ccel_1252</t>
  </si>
  <si>
    <t>ACL75608.1</t>
  </si>
  <si>
    <t>Ccel_1253</t>
  </si>
  <si>
    <t>ACL75609.1</t>
  </si>
  <si>
    <t>Ccel_1254</t>
  </si>
  <si>
    <t>ACL75610.1</t>
  </si>
  <si>
    <t>Ccel_1255</t>
  </si>
  <si>
    <t>ACL75611.1</t>
  </si>
  <si>
    <t>Ccel_1256</t>
  </si>
  <si>
    <t>ACL75612.1</t>
  </si>
  <si>
    <t>Ccel_1257</t>
  </si>
  <si>
    <t>ACL75613.1</t>
  </si>
  <si>
    <t>Ccel_1258</t>
  </si>
  <si>
    <t>ACL75614.1</t>
  </si>
  <si>
    <t>Ccel_1259</t>
  </si>
  <si>
    <t>ACL75615.1</t>
  </si>
  <si>
    <t>glycoside hydrolase family 39</t>
  </si>
  <si>
    <t>Ccel_1260</t>
  </si>
  <si>
    <t>ACL75616.1</t>
  </si>
  <si>
    <t>putative esterase</t>
  </si>
  <si>
    <t>Ccel_1261</t>
  </si>
  <si>
    <t>ACL75617.1</t>
  </si>
  <si>
    <t>Ccel_1262</t>
  </si>
  <si>
    <t>ACL75618.1</t>
  </si>
  <si>
    <t>protein of unknown function DUF303 acetylesterase putative</t>
  </si>
  <si>
    <t>Ccel_1263</t>
  </si>
  <si>
    <t>ACL75619.1</t>
  </si>
  <si>
    <t>GntR domain protein</t>
  </si>
  <si>
    <t>Ccel_1264</t>
  </si>
  <si>
    <t>ACL75620.1</t>
  </si>
  <si>
    <t>dihydroxy-acid and 6-phosphogluconate dehydratase</t>
  </si>
  <si>
    <t>Ccel_1265</t>
  </si>
  <si>
    <t>ACL75621.1</t>
  </si>
  <si>
    <t>dihydrodipicolinate synthetase</t>
  </si>
  <si>
    <t>Ccel_1266</t>
  </si>
  <si>
    <t>ACL75622.1</t>
  </si>
  <si>
    <t>cobalamin biosynthesis protein CbiM</t>
  </si>
  <si>
    <t>Ccel_1267</t>
  </si>
  <si>
    <t>ACL75623.1</t>
  </si>
  <si>
    <t>Ccel_1268</t>
  </si>
  <si>
    <t>ACL75624.1</t>
  </si>
  <si>
    <t>Ccel_1269</t>
  </si>
  <si>
    <t>ACL75625.1</t>
  </si>
  <si>
    <t>Ccel_1270</t>
  </si>
  <si>
    <t>ACL75626.1</t>
  </si>
  <si>
    <t>cobalamin biosynthesis protein CbiD</t>
  </si>
  <si>
    <t>Ccel_1271</t>
  </si>
  <si>
    <t>ACL75627.1</t>
  </si>
  <si>
    <t>precorrin-2 C20-methyltransferase</t>
  </si>
  <si>
    <t>Ccel_1272</t>
  </si>
  <si>
    <t>ACL75628.1</t>
  </si>
  <si>
    <t>precorrin-4 C11-methyltransferase</t>
  </si>
  <si>
    <t>Ccel_1273</t>
  </si>
  <si>
    <t>ACL75629.1</t>
  </si>
  <si>
    <t>cobalamin (vitamin B12) biosynthesis CbiG protein</t>
  </si>
  <si>
    <t>Ccel_1274</t>
  </si>
  <si>
    <t>ACL75630.1</t>
  </si>
  <si>
    <t>Tetrapyrrole biosynthesis, glutamyl-tRNA reductase-like protein</t>
  </si>
  <si>
    <t>Ccel_1275</t>
  </si>
  <si>
    <t>ACL75631.1</t>
  </si>
  <si>
    <t>precorrin-3B C17-methyltransferase</t>
  </si>
  <si>
    <t>Ccel_1276</t>
  </si>
  <si>
    <t>ACL75632.1</t>
  </si>
  <si>
    <t>precorrin-6x reductase</t>
  </si>
  <si>
    <t>Ccel_1277</t>
  </si>
  <si>
    <t>ACL75633.1</t>
  </si>
  <si>
    <t>porphobilinogen deaminase</t>
  </si>
  <si>
    <t>Ccel_1278</t>
  </si>
  <si>
    <t>ACL75634.1</t>
  </si>
  <si>
    <t>uroporphyrin-III C-methyltransferase</t>
  </si>
  <si>
    <t>Ccel_1279</t>
  </si>
  <si>
    <t>ACL75635.1</t>
  </si>
  <si>
    <t>delta-aminolevulinic acid dehydratase</t>
  </si>
  <si>
    <t>Ccel_1280</t>
  </si>
  <si>
    <t>ACL75636.1</t>
  </si>
  <si>
    <t>glutamate-1-semialdehyde-2,1-aminomutase</t>
  </si>
  <si>
    <t>Ccel_1281</t>
  </si>
  <si>
    <t>ACL75637.1</t>
  </si>
  <si>
    <t>cobalamin (vitamin B12) biosynthesis CbiX protein</t>
  </si>
  <si>
    <t>Ccel_1282</t>
  </si>
  <si>
    <t>ACL75638.1</t>
  </si>
  <si>
    <t>precorrin-6Y C5,15-methyltransferase (decarboxylating), CbiT subunit</t>
  </si>
  <si>
    <t>Ccel_1283</t>
  </si>
  <si>
    <t>ACL75639.1</t>
  </si>
  <si>
    <t>cobyrinic acid a,c-diamide synthase</t>
  </si>
  <si>
    <t>Ccel_1284</t>
  </si>
  <si>
    <t>ACL75640.1</t>
  </si>
  <si>
    <t>cobyric acid synthase CobQ</t>
  </si>
  <si>
    <t>Ccel_1285</t>
  </si>
  <si>
    <t>ACL75641.1</t>
  </si>
  <si>
    <t>Precorrin-8X methylmutase CbiC/CobH</t>
  </si>
  <si>
    <t>Ccel_1286</t>
  </si>
  <si>
    <t>ACL75642.1</t>
  </si>
  <si>
    <t>cobalamin biosynthesis protein CobD</t>
  </si>
  <si>
    <t>Ccel_1287</t>
  </si>
  <si>
    <t>ACL75643.1</t>
  </si>
  <si>
    <t>Ccel_1288</t>
  </si>
  <si>
    <t>ACL75644.1</t>
  </si>
  <si>
    <t>5-methylthioribose kinase</t>
  </si>
  <si>
    <t>Ccel_1289</t>
  </si>
  <si>
    <t>ACL75645.1</t>
  </si>
  <si>
    <t>translation initiation factor, aIF-2BI family</t>
  </si>
  <si>
    <t>Ccel_1290</t>
  </si>
  <si>
    <t>ACL75646.1</t>
  </si>
  <si>
    <t>class II aldolase/adducin family protein</t>
  </si>
  <si>
    <t>Ccel_1291</t>
  </si>
  <si>
    <t>ACL75647.1</t>
  </si>
  <si>
    <t>Ccel_1292</t>
  </si>
  <si>
    <t>Ccel_1293</t>
  </si>
  <si>
    <t>ACL75648.1</t>
  </si>
  <si>
    <t>Ccel_1294</t>
  </si>
  <si>
    <t>ACL75649.1</t>
  </si>
  <si>
    <t>Ccel_1295</t>
  </si>
  <si>
    <t>ACL75650.1</t>
  </si>
  <si>
    <t>Ccel_1296</t>
  </si>
  <si>
    <t>ACL75651.1</t>
  </si>
  <si>
    <t>Ccel_1297</t>
  </si>
  <si>
    <t>ACL75652.1</t>
  </si>
  <si>
    <t>Ccel_1298</t>
  </si>
  <si>
    <t>ACL75653.1</t>
  </si>
  <si>
    <t>Ccel_1299</t>
  </si>
  <si>
    <t>Ccel_1300</t>
  </si>
  <si>
    <t>ACL75654.1</t>
  </si>
  <si>
    <t>Ccel_1301</t>
  </si>
  <si>
    <t>ACL75655.1</t>
  </si>
  <si>
    <t>transcriptional repressor, CopY family</t>
  </si>
  <si>
    <t>Ccel_1302</t>
  </si>
  <si>
    <t>ACL75656.1</t>
  </si>
  <si>
    <t>putative transcriptional regulator, TetR family</t>
  </si>
  <si>
    <t>Ccel_1303</t>
  </si>
  <si>
    <t>ACL75657.1</t>
  </si>
  <si>
    <t>Ccel_1304</t>
  </si>
  <si>
    <t>ACL75658.1</t>
  </si>
  <si>
    <t>Ccel_1305</t>
  </si>
  <si>
    <t>ACL75659.1</t>
  </si>
  <si>
    <t>Ccel_1306</t>
  </si>
  <si>
    <t>ACL75660.1</t>
  </si>
  <si>
    <t>phosphoesterase PA-phosphatase related</t>
  </si>
  <si>
    <t>Ccel_1307</t>
  </si>
  <si>
    <t>ACL75661.1</t>
  </si>
  <si>
    <t>Ccel_1308</t>
  </si>
  <si>
    <t>ACL75662.1</t>
  </si>
  <si>
    <t>Ccel_1309</t>
  </si>
  <si>
    <t>ACL75663.1</t>
  </si>
  <si>
    <t>thymidylate synthase</t>
  </si>
  <si>
    <t>Ccel_1310</t>
  </si>
  <si>
    <t>ACL75664.1</t>
  </si>
  <si>
    <t>dihydrofolate reductase region</t>
  </si>
  <si>
    <t>Ccel_1311</t>
  </si>
  <si>
    <t>ACL75665.1</t>
  </si>
  <si>
    <t>translation initiation factor IF-3</t>
  </si>
  <si>
    <t>Ccel_1312</t>
  </si>
  <si>
    <t>ACL75666.1</t>
  </si>
  <si>
    <t>ribosomal protein L35</t>
  </si>
  <si>
    <t>Ccel_1313</t>
  </si>
  <si>
    <t>ACL75667.1</t>
  </si>
  <si>
    <t>ribosomal protein L20</t>
  </si>
  <si>
    <t>Ccel_1314</t>
  </si>
  <si>
    <t>ACL75668.1</t>
  </si>
  <si>
    <t>UMUC domain protein DNA-repair protein</t>
  </si>
  <si>
    <t>Ccel_1315</t>
  </si>
  <si>
    <t>ACL75669.1</t>
  </si>
  <si>
    <t>type IV pilus assembly PilZ</t>
  </si>
  <si>
    <t>Ccel_1316</t>
  </si>
  <si>
    <t>ACL75670.1</t>
  </si>
  <si>
    <t>phospholipid/glycerol acyltransferase</t>
  </si>
  <si>
    <t>Ccel_R0029</t>
  </si>
  <si>
    <t>tRNA-Pro</t>
  </si>
  <si>
    <t>Ccel_1317</t>
  </si>
  <si>
    <t>ACL75671.1</t>
  </si>
  <si>
    <t>Ccel_1318</t>
  </si>
  <si>
    <t>ACL75672.1</t>
  </si>
  <si>
    <t>Ccel_1319</t>
  </si>
  <si>
    <t>ACL75673.1</t>
  </si>
  <si>
    <t>ribonuclease, Rne/Rng family</t>
  </si>
  <si>
    <t>Ccel_1320</t>
  </si>
  <si>
    <t>ACL75674.1</t>
  </si>
  <si>
    <t>ribosomal protein L21</t>
  </si>
  <si>
    <t>Ccel_1321</t>
  </si>
  <si>
    <t>ACL75675.1</t>
  </si>
  <si>
    <t>protein of unknown function DUF464</t>
  </si>
  <si>
    <t>Ccel_1322</t>
  </si>
  <si>
    <t>ACL75676.1</t>
  </si>
  <si>
    <t>ribosomal protein L27</t>
  </si>
  <si>
    <t>Ccel_1323</t>
  </si>
  <si>
    <t>ACL75677.1</t>
  </si>
  <si>
    <t>GTP-binding protein Obg/CgtA</t>
  </si>
  <si>
    <t>Ccel_1324</t>
  </si>
  <si>
    <t>ACL75678.1</t>
  </si>
  <si>
    <t>protein of unknown function UPF0044</t>
  </si>
  <si>
    <t>Ccel_1325</t>
  </si>
  <si>
    <t>ACL75679.1</t>
  </si>
  <si>
    <t>Ccel_1326</t>
  </si>
  <si>
    <t>ACL75680.1</t>
  </si>
  <si>
    <t>Ccel_1327</t>
  </si>
  <si>
    <t>ACL75681.1</t>
  </si>
  <si>
    <t>Ccel_1328</t>
  </si>
  <si>
    <t>ACL75682.1</t>
  </si>
  <si>
    <t>GTP cyclohydrolase I</t>
  </si>
  <si>
    <t>Ccel_1329</t>
  </si>
  <si>
    <t>ACL75683.1</t>
  </si>
  <si>
    <t>Ccel_1330</t>
  </si>
  <si>
    <t>ACL75684.1</t>
  </si>
  <si>
    <t>dihydropteroate synthase</t>
  </si>
  <si>
    <t>Ccel_1331</t>
  </si>
  <si>
    <t>ACL75685.1</t>
  </si>
  <si>
    <t>dihydroneopterin aldolase</t>
  </si>
  <si>
    <t>Ccel_1332</t>
  </si>
  <si>
    <t>ACL75686.1</t>
  </si>
  <si>
    <t>2-amino-4-hydroxy-6-hydroxymethyldihydropteridine pyrophosphokinase</t>
  </si>
  <si>
    <t>Ccel_1333</t>
  </si>
  <si>
    <t>ACL75687.1</t>
  </si>
  <si>
    <t>ATP:corrinoid adenosyltransferase BtuR/CobO/CobP</t>
  </si>
  <si>
    <t>Ccel_1334</t>
  </si>
  <si>
    <t>ACL75688.1</t>
  </si>
  <si>
    <t>glycogen/starch synthase, ADP-glucose type</t>
  </si>
  <si>
    <t>Ccel_1335</t>
  </si>
  <si>
    <t>ACL75689.1</t>
  </si>
  <si>
    <t>Ccel_1336</t>
  </si>
  <si>
    <t>ACL75690.1</t>
  </si>
  <si>
    <t>Ccel_1337</t>
  </si>
  <si>
    <t>ACL75691.1</t>
  </si>
  <si>
    <t>Ccel_1338</t>
  </si>
  <si>
    <t>ACL75692.1</t>
  </si>
  <si>
    <t>protein serine/threonine phosphatase</t>
  </si>
  <si>
    <t>Ccel_1339</t>
  </si>
  <si>
    <t>ACL75693.1</t>
  </si>
  <si>
    <t>Propeptide PepSY amd peptidase M4</t>
  </si>
  <si>
    <t>Ccel_1340</t>
  </si>
  <si>
    <t>ACL75694.1</t>
  </si>
  <si>
    <t>Stress responsive alpha-beta barrel domain protein</t>
  </si>
  <si>
    <t>Ccel_1341</t>
  </si>
  <si>
    <t>ACL75695.1</t>
  </si>
  <si>
    <t>Ccel_1342</t>
  </si>
  <si>
    <t>ACL75696.1</t>
  </si>
  <si>
    <t>Ccel_1343</t>
  </si>
  <si>
    <t>ACL75697.1</t>
  </si>
  <si>
    <t>Ccel_1344</t>
  </si>
  <si>
    <t>ACL75698.1</t>
  </si>
  <si>
    <t>argininosuccinate lyase</t>
  </si>
  <si>
    <t>Ccel_1345</t>
  </si>
  <si>
    <t>ACL75699.1</t>
  </si>
  <si>
    <t>argininosuccinate synthase</t>
  </si>
  <si>
    <t>Ccel_1346</t>
  </si>
  <si>
    <t>ACL75700.1</t>
  </si>
  <si>
    <t>crossover junction endodeoxyribonuclease RuvC</t>
  </si>
  <si>
    <t>Ccel_1347</t>
  </si>
  <si>
    <t>ACL75701.1</t>
  </si>
  <si>
    <t>Holliday junction DNA helicase RuvA</t>
  </si>
  <si>
    <t>Ccel_1348</t>
  </si>
  <si>
    <t>ACL75702.1</t>
  </si>
  <si>
    <t>Holliday junction DNA helicase RuvB</t>
  </si>
  <si>
    <t>Ccel_1349</t>
  </si>
  <si>
    <t>ACL75703.1</t>
  </si>
  <si>
    <t>protein of unknown function DUF208</t>
  </si>
  <si>
    <t>Ccel_1350</t>
  </si>
  <si>
    <t>ACL75704.1</t>
  </si>
  <si>
    <t>Ccel_1351</t>
  </si>
  <si>
    <t>ACL75705.1</t>
  </si>
  <si>
    <t>Ccel_1352</t>
  </si>
  <si>
    <t>ACL75706.1</t>
  </si>
  <si>
    <t>ribonuclease PH</t>
  </si>
  <si>
    <t>Ccel_1353</t>
  </si>
  <si>
    <t>ACL75707.1</t>
  </si>
  <si>
    <t>non-canonical purine NTP pyrophosphatase, rdgB/HAM1 family</t>
  </si>
  <si>
    <t>Ccel_1354</t>
  </si>
  <si>
    <t>ACL75708.1</t>
  </si>
  <si>
    <t>phosphodiesterase, MJ0936 family</t>
  </si>
  <si>
    <t>Ccel_R0030</t>
  </si>
  <si>
    <t>tRNA-Gly</t>
  </si>
  <si>
    <t>Ccel_R0031</t>
  </si>
  <si>
    <t>Ccel_1355</t>
  </si>
  <si>
    <t>ACL75709.1</t>
  </si>
  <si>
    <t>Ccel_1356</t>
  </si>
  <si>
    <t>ACL75710.1</t>
  </si>
  <si>
    <t>Ccel_1357</t>
  </si>
  <si>
    <t>ACL75711.1</t>
  </si>
  <si>
    <t>cell wall hydrolase, SleB</t>
  </si>
  <si>
    <t>Ccel_1358</t>
  </si>
  <si>
    <t>ACL75712.1</t>
  </si>
  <si>
    <t>Ccel_1359</t>
  </si>
  <si>
    <t>ACL75713.1</t>
  </si>
  <si>
    <t>Ccel_1360</t>
  </si>
  <si>
    <t>ACL75714.1</t>
  </si>
  <si>
    <t>transcriptional regulator, Crp/Fnr family</t>
  </si>
  <si>
    <t>Ccel_1361</t>
  </si>
  <si>
    <t>ACL75715.1</t>
  </si>
  <si>
    <t>band 7 protein</t>
  </si>
  <si>
    <t>Ccel_1362</t>
  </si>
  <si>
    <t>ACL75716.1</t>
  </si>
  <si>
    <t>Ccel_1363</t>
  </si>
  <si>
    <t>ACL75717.1</t>
  </si>
  <si>
    <t>nicotinate (nicotinamide) nucleotide adenylyltransferase</t>
  </si>
  <si>
    <t>Ccel_1364</t>
  </si>
  <si>
    <t>ACL75718.1</t>
  </si>
  <si>
    <t>Ccel_1365</t>
  </si>
  <si>
    <t>ACL75719.1</t>
  </si>
  <si>
    <t>Ccel_1366</t>
  </si>
  <si>
    <t>ACL75720.1</t>
  </si>
  <si>
    <t>iojap-like protein</t>
  </si>
  <si>
    <t>Ccel_1367</t>
  </si>
  <si>
    <t>ACL75721.1</t>
  </si>
  <si>
    <t>Ccel_1368</t>
  </si>
  <si>
    <t>ACL75722.1</t>
  </si>
  <si>
    <t>Ccel_1369</t>
  </si>
  <si>
    <t>ACL75723.1</t>
  </si>
  <si>
    <t>Ccel_1370</t>
  </si>
  <si>
    <t>ACL75724.1</t>
  </si>
  <si>
    <t>Ccel_1371</t>
  </si>
  <si>
    <t>ACL75725.1</t>
  </si>
  <si>
    <t>competence protein ComEA helix-hairpin-helix repeat protein</t>
  </si>
  <si>
    <t>Ccel_1372</t>
  </si>
  <si>
    <t>ACL75726.1</t>
  </si>
  <si>
    <t>threonyl-tRNA synthetase</t>
  </si>
  <si>
    <t>Ccel_1373</t>
  </si>
  <si>
    <t>ACL75727.1</t>
  </si>
  <si>
    <t>Ccel_1374</t>
  </si>
  <si>
    <t>ACL75728.1</t>
  </si>
  <si>
    <t>Ccel_1375</t>
  </si>
  <si>
    <t>ACL75729.1</t>
  </si>
  <si>
    <t>Ccel_1376</t>
  </si>
  <si>
    <t>ACL75730.1</t>
  </si>
  <si>
    <t>Ccel_1377</t>
  </si>
  <si>
    <t>ACL75731.1</t>
  </si>
  <si>
    <t>Ccel_1378</t>
  </si>
  <si>
    <t>ACL75732.1</t>
  </si>
  <si>
    <t>Ccel_1379</t>
  </si>
  <si>
    <t>ACL75733.1</t>
  </si>
  <si>
    <t>Ccel_1380</t>
  </si>
  <si>
    <t>ACL75734.1</t>
  </si>
  <si>
    <t>Ccel_1381</t>
  </si>
  <si>
    <t>ACL75735.1</t>
  </si>
  <si>
    <t>Ccel_1382</t>
  </si>
  <si>
    <t>ACL75736.1</t>
  </si>
  <si>
    <t>Ccel_1383</t>
  </si>
  <si>
    <t>ACL75737.1</t>
  </si>
  <si>
    <t>Ccel_1384</t>
  </si>
  <si>
    <t>ACL75738.1</t>
  </si>
  <si>
    <t>Ccel_1385</t>
  </si>
  <si>
    <t>ACL75739.1</t>
  </si>
  <si>
    <t>Ccel_1386</t>
  </si>
  <si>
    <t>ACL75740.1</t>
  </si>
  <si>
    <t>Ccel_1387</t>
  </si>
  <si>
    <t>ACL75741.1</t>
  </si>
  <si>
    <t>Ccel_1388</t>
  </si>
  <si>
    <t>ACL75742.1</t>
  </si>
  <si>
    <t>Ccel_1389</t>
  </si>
  <si>
    <t>ACL75743.1</t>
  </si>
  <si>
    <t>Ccel_1390</t>
  </si>
  <si>
    <t>ACL75744.1</t>
  </si>
  <si>
    <t>Ccel_1391</t>
  </si>
  <si>
    <t>ACL75745.1</t>
  </si>
  <si>
    <t>methylglyoxal synthase</t>
  </si>
  <si>
    <t>Ccel_1392</t>
  </si>
  <si>
    <t>ACL75746.1</t>
  </si>
  <si>
    <t>coenzyme F390 synthetase</t>
  </si>
  <si>
    <t>Ccel_1393</t>
  </si>
  <si>
    <t>ACL75747.1</t>
  </si>
  <si>
    <t>Ccel_1394</t>
  </si>
  <si>
    <t>ACL75748.1</t>
  </si>
  <si>
    <t>FMN-binding domain protein</t>
  </si>
  <si>
    <t>Ccel_1395</t>
  </si>
  <si>
    <t>ACL75749.1</t>
  </si>
  <si>
    <t>Ccel_1396</t>
  </si>
  <si>
    <t>ACL75750.1</t>
  </si>
  <si>
    <t>Ccel_1397</t>
  </si>
  <si>
    <t>ACL75751.1</t>
  </si>
  <si>
    <t>Ccel_1398</t>
  </si>
  <si>
    <t>ACL75752.1</t>
  </si>
  <si>
    <t>DNA gyrase subunit B domain protein</t>
  </si>
  <si>
    <t>Ccel_1399</t>
  </si>
  <si>
    <t>ACL75753.1</t>
  </si>
  <si>
    <t>DNA gyrase/topoisomerase IV subunit A</t>
  </si>
  <si>
    <t>Ccel_1400</t>
  </si>
  <si>
    <t>ACL75754.1</t>
  </si>
  <si>
    <t>Ccel_1401</t>
  </si>
  <si>
    <t>ACL75755.1</t>
  </si>
  <si>
    <t>integral membrane protein</t>
  </si>
  <si>
    <t>Ccel_1402</t>
  </si>
  <si>
    <t>ACL75756.1</t>
  </si>
  <si>
    <t>peptidyl-prolyl cis-trans isomerase cyclophilin type</t>
  </si>
  <si>
    <t>Ccel_1403</t>
  </si>
  <si>
    <t>ACL75757.1</t>
  </si>
  <si>
    <t>Ccel_1404</t>
  </si>
  <si>
    <t>ACL75758.1</t>
  </si>
  <si>
    <t>protein of unknown function DUF988</t>
  </si>
  <si>
    <t>Ccel_1405</t>
  </si>
  <si>
    <t>ACL75759.1</t>
  </si>
  <si>
    <t>xanthine phosphoribosyltransferase</t>
  </si>
  <si>
    <t>Ccel_1406</t>
  </si>
  <si>
    <t>ACL75760.1</t>
  </si>
  <si>
    <t>Ccel_1407</t>
  </si>
  <si>
    <t>ACL75761.1</t>
  </si>
  <si>
    <t>Ccel_1408</t>
  </si>
  <si>
    <t>ACL75762.1</t>
  </si>
  <si>
    <t>Ccel_1409</t>
  </si>
  <si>
    <t>ACL75763.1</t>
  </si>
  <si>
    <t>Ccel_1410</t>
  </si>
  <si>
    <t>ACL75764.1</t>
  </si>
  <si>
    <t>Ccel_1411</t>
  </si>
  <si>
    <t>ACL75765.1</t>
  </si>
  <si>
    <t>tryptophanyl-tRNA synthetase</t>
  </si>
  <si>
    <t>Ccel_1412</t>
  </si>
  <si>
    <t>ACL75766.1</t>
  </si>
  <si>
    <t>protein of unknown function DUF204</t>
  </si>
  <si>
    <t>Ccel_1413</t>
  </si>
  <si>
    <t>ACL75767.1</t>
  </si>
  <si>
    <t>excinuclease ABC, B subunit</t>
  </si>
  <si>
    <t>Ccel_1414</t>
  </si>
  <si>
    <t>ACL75768.1</t>
  </si>
  <si>
    <t>LrgA family protein</t>
  </si>
  <si>
    <t>Ccel_1415</t>
  </si>
  <si>
    <t>ACL75769.1</t>
  </si>
  <si>
    <t>LrgB family protein</t>
  </si>
  <si>
    <t>Ccel_1416</t>
  </si>
  <si>
    <t>ACL75770.1</t>
  </si>
  <si>
    <t>Ccel_1417</t>
  </si>
  <si>
    <t>ACL75771.1</t>
  </si>
  <si>
    <t>phosphoglucomutase/phosphomannomutase alpha/beta/alpha domain I</t>
  </si>
  <si>
    <t>Ccel_1418</t>
  </si>
  <si>
    <t>ACL75772.1</t>
  </si>
  <si>
    <t>Ccel_1419</t>
  </si>
  <si>
    <t>ACL75773.1</t>
  </si>
  <si>
    <t>Ccel_R0032</t>
  </si>
  <si>
    <t>tRNA-Leu</t>
  </si>
  <si>
    <t>Ccel_1420</t>
  </si>
  <si>
    <t>ACL75774.1</t>
  </si>
  <si>
    <t>Ccel_1421</t>
  </si>
  <si>
    <t>ACL75775.1</t>
  </si>
  <si>
    <t>Ccel_1422</t>
  </si>
  <si>
    <t>ACL75776.1</t>
  </si>
  <si>
    <t>antifreeze protein type I</t>
  </si>
  <si>
    <t>Ccel_1423</t>
  </si>
  <si>
    <t>ACL75777.1</t>
  </si>
  <si>
    <t>cyclic nucleotide-binding protein</t>
  </si>
  <si>
    <t>Ccel_1424</t>
  </si>
  <si>
    <t>ACL75778.1</t>
  </si>
  <si>
    <t>Ccel_1425</t>
  </si>
  <si>
    <t>ACL75779.1</t>
  </si>
  <si>
    <t>large conductance mechanosensitive channel protein</t>
  </si>
  <si>
    <t>Ccel_1426</t>
  </si>
  <si>
    <t>ACL75780.1</t>
  </si>
  <si>
    <t>Ccel_1427</t>
  </si>
  <si>
    <t>ACL75781.1</t>
  </si>
  <si>
    <t>Ccel_1428</t>
  </si>
  <si>
    <t>ACL75782.1</t>
  </si>
  <si>
    <t>Ccel_1429</t>
  </si>
  <si>
    <t>ACL75783.1</t>
  </si>
  <si>
    <t>Ccel_1430</t>
  </si>
  <si>
    <t>ACL75784.1</t>
  </si>
  <si>
    <t>Ccel_1431</t>
  </si>
  <si>
    <t>ACL75785.1</t>
  </si>
  <si>
    <t>Aldose 1-epimerase</t>
  </si>
  <si>
    <t>Ccel_1432</t>
  </si>
  <si>
    <t>ACL75786.1</t>
  </si>
  <si>
    <t>Ccel_R0033</t>
  </si>
  <si>
    <t>tRNA-His</t>
  </si>
  <si>
    <t>Ccel_1433</t>
  </si>
  <si>
    <t>ACL75787.1</t>
  </si>
  <si>
    <t>Ccel_R0034</t>
  </si>
  <si>
    <t>Ccel_R0035</t>
  </si>
  <si>
    <t>tRNA-Gln</t>
  </si>
  <si>
    <t>Ccel_1434</t>
  </si>
  <si>
    <t>ACL75788.1</t>
  </si>
  <si>
    <t>peptide chain release factor 3</t>
  </si>
  <si>
    <t>Ccel_1435</t>
  </si>
  <si>
    <t>ACL75789.1</t>
  </si>
  <si>
    <t>Ccel_1436</t>
  </si>
  <si>
    <t>ACL75790.1</t>
  </si>
  <si>
    <t>DRTGG domain-containing protein</t>
  </si>
  <si>
    <t>Ccel_1437</t>
  </si>
  <si>
    <t>ACL75791.1</t>
  </si>
  <si>
    <t>RNA methyltransferase, TrmH family, group 3</t>
  </si>
  <si>
    <t>Ccel_1438</t>
  </si>
  <si>
    <t>ACL75792.1</t>
  </si>
  <si>
    <t>Ccel_1439</t>
  </si>
  <si>
    <t>ACL75793.1</t>
  </si>
  <si>
    <t>glycosyltransferase 36</t>
  </si>
  <si>
    <t>Ccel_1440</t>
  </si>
  <si>
    <t>ACL75794.1</t>
  </si>
  <si>
    <t>Ccel_1441</t>
  </si>
  <si>
    <t>ACL75795.1</t>
  </si>
  <si>
    <t>Ccel_1442</t>
  </si>
  <si>
    <t>ACL75796.1</t>
  </si>
  <si>
    <t>phenylalanyl-tRNA synthetase, alpha subunit</t>
  </si>
  <si>
    <t>Ccel_1443</t>
  </si>
  <si>
    <t>ACL75797.1</t>
  </si>
  <si>
    <t>phenylalanyl-tRNA synthetase, beta subunit</t>
  </si>
  <si>
    <t>Ccel_1444</t>
  </si>
  <si>
    <t>ACL75798.1</t>
  </si>
  <si>
    <t>Ccel_1445</t>
  </si>
  <si>
    <t>ACL75799.1</t>
  </si>
  <si>
    <t>phosphoglucose isomerase (PGI)</t>
  </si>
  <si>
    <t>Ccel_1446</t>
  </si>
  <si>
    <t>ACL75800.1</t>
  </si>
  <si>
    <t>Ccel_1447</t>
  </si>
  <si>
    <t>ACL75801.1</t>
  </si>
  <si>
    <t>FolC bifunctional protein</t>
  </si>
  <si>
    <t>Ccel_1448</t>
  </si>
  <si>
    <t>ACL75802.1</t>
  </si>
  <si>
    <t>tetratricopeptide TPR_2</t>
  </si>
  <si>
    <t>Ccel_1449</t>
  </si>
  <si>
    <t>ACL75803.1</t>
  </si>
  <si>
    <t>Ccel_1450</t>
  </si>
  <si>
    <t>ACL75804.1</t>
  </si>
  <si>
    <t>threonine synthase</t>
  </si>
  <si>
    <t>Ccel_1451</t>
  </si>
  <si>
    <t>ACL75805.1</t>
  </si>
  <si>
    <t>Ccel_1452</t>
  </si>
  <si>
    <t>ACL75806.1</t>
  </si>
  <si>
    <t>homoserine dehydrogenase</t>
  </si>
  <si>
    <t>Ccel_1453</t>
  </si>
  <si>
    <t>ACL75807.1</t>
  </si>
  <si>
    <t>protein of unknown function DUF1393</t>
  </si>
  <si>
    <t>Ccel_1454</t>
  </si>
  <si>
    <t>ACL75808.1</t>
  </si>
  <si>
    <t>Ccel_1455</t>
  </si>
  <si>
    <t>ACL75809.1</t>
  </si>
  <si>
    <t>TrpR like protein, YerC/YecD</t>
  </si>
  <si>
    <t>Ccel_1456</t>
  </si>
  <si>
    <t>ACL75810.1</t>
  </si>
  <si>
    <t>Ccel_1457</t>
  </si>
  <si>
    <t>ACL75811.1</t>
  </si>
  <si>
    <t>preprotein translocase, SecA subunit</t>
  </si>
  <si>
    <t>Ccel_1458</t>
  </si>
  <si>
    <t>ACL75812.1</t>
  </si>
  <si>
    <t>Ccel_1459</t>
  </si>
  <si>
    <t>ACL75813.1</t>
  </si>
  <si>
    <t>Ccel_1460</t>
  </si>
  <si>
    <t>ACL75814.1</t>
  </si>
  <si>
    <t>tryptophan RNA-binding attenuator protein</t>
  </si>
  <si>
    <t>Ccel_1461</t>
  </si>
  <si>
    <t>ACL75815.1</t>
  </si>
  <si>
    <t>Ccel_1462</t>
  </si>
  <si>
    <t>ACL75816.1</t>
  </si>
  <si>
    <t>Ccel_1463</t>
  </si>
  <si>
    <t>ACL75817.1</t>
  </si>
  <si>
    <t>CDP-alcohol phosphatidyltransferase</t>
  </si>
  <si>
    <t>Ccel_1464</t>
  </si>
  <si>
    <t>ACL75818.1</t>
  </si>
  <si>
    <t>Ccel_1465</t>
  </si>
  <si>
    <t>ACL75819.1</t>
  </si>
  <si>
    <t>heat shock protein DnaJ domain protein</t>
  </si>
  <si>
    <t>Ccel_1466</t>
  </si>
  <si>
    <t>ACL75820.1</t>
  </si>
  <si>
    <t>Ccel_1467</t>
  </si>
  <si>
    <t>ACL75821.1</t>
  </si>
  <si>
    <t>Ccel_1468</t>
  </si>
  <si>
    <t>ACL75822.1</t>
  </si>
  <si>
    <t>Ccel_1469</t>
  </si>
  <si>
    <t>ACL75823.1</t>
  </si>
  <si>
    <t>Ccel_1470</t>
  </si>
  <si>
    <t>ACL75824.1</t>
  </si>
  <si>
    <t>MutS2 family protein</t>
  </si>
  <si>
    <t>Ccel_1471</t>
  </si>
  <si>
    <t>ACL75825.1</t>
  </si>
  <si>
    <t>GTP-binding protein TypA</t>
  </si>
  <si>
    <t>Ccel_1472</t>
  </si>
  <si>
    <t>ACL75826.1</t>
  </si>
  <si>
    <t>aminodeoxychorismate lyase</t>
  </si>
  <si>
    <t>Ccel_1473</t>
  </si>
  <si>
    <t>ACL75827.1</t>
  </si>
  <si>
    <t>O-methyltransferase family 3</t>
  </si>
  <si>
    <t>Ccel_1474</t>
  </si>
  <si>
    <t>ACL75828.1</t>
  </si>
  <si>
    <t>Ccel_1475</t>
  </si>
  <si>
    <t>ACL75829.1</t>
  </si>
  <si>
    <t>Ccel_1476</t>
  </si>
  <si>
    <t>ACL75830.1</t>
  </si>
  <si>
    <t>Ccel_1477</t>
  </si>
  <si>
    <t>ACL75831.1</t>
  </si>
  <si>
    <t>CRISPR-associated protein Cas5 family</t>
  </si>
  <si>
    <t>Ccel_1478</t>
  </si>
  <si>
    <t>Ccel_1479</t>
  </si>
  <si>
    <t>ACL75832.1</t>
  </si>
  <si>
    <t>Ccel_1480</t>
  </si>
  <si>
    <t>ACL75833.1</t>
  </si>
  <si>
    <t>CRISPR-associated protein, Csd2 family</t>
  </si>
  <si>
    <t>Ccel_1481</t>
  </si>
  <si>
    <t>ACL75834.1</t>
  </si>
  <si>
    <t>CRISPR-associated protein Cas4</t>
  </si>
  <si>
    <t>Ccel_1482</t>
  </si>
  <si>
    <t>ACL75835.1</t>
  </si>
  <si>
    <t>CRISPR-associated protein Cas1</t>
  </si>
  <si>
    <t>Ccel_1483</t>
  </si>
  <si>
    <t>ACL75836.1</t>
  </si>
  <si>
    <t>CRISPR-associated protein Cas2</t>
  </si>
  <si>
    <t>Ccel_1484</t>
  </si>
  <si>
    <t>ACL75837.1</t>
  </si>
  <si>
    <t>Ccel_1485</t>
  </si>
  <si>
    <t>ACL75838.1</t>
  </si>
  <si>
    <t>Ccel_1486</t>
  </si>
  <si>
    <t>ACL75839.1</t>
  </si>
  <si>
    <t>Ccel_1487</t>
  </si>
  <si>
    <t>ACL75840.1</t>
  </si>
  <si>
    <t>Ccel_1488</t>
  </si>
  <si>
    <t>ACL75841.1</t>
  </si>
  <si>
    <t>Ccel_1489</t>
  </si>
  <si>
    <t>ACL75842.1</t>
  </si>
  <si>
    <t>Ccel_1490</t>
  </si>
  <si>
    <t>ACL75843.1</t>
  </si>
  <si>
    <t>Ccel_1491</t>
  </si>
  <si>
    <t>ACL75844.1</t>
  </si>
  <si>
    <t>type 3a cellulose-binding domain protein</t>
  </si>
  <si>
    <t>Ccel_1492</t>
  </si>
  <si>
    <t>ACL75845.1</t>
  </si>
  <si>
    <t>Ccel_1493</t>
  </si>
  <si>
    <t>ACL75846.1</t>
  </si>
  <si>
    <t>Ankyrin</t>
  </si>
  <si>
    <t>Ccel_1494</t>
  </si>
  <si>
    <t>ACL75847.1</t>
  </si>
  <si>
    <t>Ccel_1495</t>
  </si>
  <si>
    <t>ACL75848.1</t>
  </si>
  <si>
    <t>Ccel_1496</t>
  </si>
  <si>
    <t>Ccel_1497</t>
  </si>
  <si>
    <t>ACL75849.1</t>
  </si>
  <si>
    <t>Ccel_1498</t>
  </si>
  <si>
    <t>ACL75850.1</t>
  </si>
  <si>
    <t>Ccel_1499</t>
  </si>
  <si>
    <t>ACL75851.1</t>
  </si>
  <si>
    <t>Ccel_1500</t>
  </si>
  <si>
    <t>ACL75852.1</t>
  </si>
  <si>
    <t>Ccel_1501</t>
  </si>
  <si>
    <t>ACL75853.1</t>
  </si>
  <si>
    <t>tail sheath protein</t>
  </si>
  <si>
    <t>Ccel_1502</t>
  </si>
  <si>
    <t>ACL75854.1</t>
  </si>
  <si>
    <t>Ccel_1503</t>
  </si>
  <si>
    <t>ACL75855.1</t>
  </si>
  <si>
    <t>Ccel_1504</t>
  </si>
  <si>
    <t>ACL75856.1</t>
  </si>
  <si>
    <t>Ccel_1505</t>
  </si>
  <si>
    <t>ACL75857.1</t>
  </si>
  <si>
    <t>Ccel_1506</t>
  </si>
  <si>
    <t>ACL75858.1</t>
  </si>
  <si>
    <t>Ccel_1507</t>
  </si>
  <si>
    <t>ACL75859.1</t>
  </si>
  <si>
    <t>LysM domain-containing protein</t>
  </si>
  <si>
    <t>Ccel_1508</t>
  </si>
  <si>
    <t>ACL75860.1</t>
  </si>
  <si>
    <t>phage protein D</t>
  </si>
  <si>
    <t>Ccel_1509</t>
  </si>
  <si>
    <t>ACL75861.1</t>
  </si>
  <si>
    <t>Rhs element Vgr protein</t>
  </si>
  <si>
    <t>Ccel_1510</t>
  </si>
  <si>
    <t>ACL75862.1</t>
  </si>
  <si>
    <t>PAAR repeat-containing protein</t>
  </si>
  <si>
    <t>Ccel_1511</t>
  </si>
  <si>
    <t>ACL75863.1</t>
  </si>
  <si>
    <t>GPW/gp25 family protein</t>
  </si>
  <si>
    <t>Ccel_1512</t>
  </si>
  <si>
    <t>ACL75864.1</t>
  </si>
  <si>
    <t>Ccel_1513</t>
  </si>
  <si>
    <t>ACL75865.1</t>
  </si>
  <si>
    <t>Ccel_1514</t>
  </si>
  <si>
    <t>ACL75866.1</t>
  </si>
  <si>
    <t>phage tail protein</t>
  </si>
  <si>
    <t>Ccel_1515</t>
  </si>
  <si>
    <t>ACL75867.1</t>
  </si>
  <si>
    <t>Ccel_1516</t>
  </si>
  <si>
    <t>ACL75868.1</t>
  </si>
  <si>
    <t>Ccel_1517</t>
  </si>
  <si>
    <t>ACL75869.1</t>
  </si>
  <si>
    <t>Ccel_1518</t>
  </si>
  <si>
    <t>ACL75870.1</t>
  </si>
  <si>
    <t>Ccel_1519</t>
  </si>
  <si>
    <t>ACL75871.1</t>
  </si>
  <si>
    <t>Ccel_1520</t>
  </si>
  <si>
    <t>ACL75872.1</t>
  </si>
  <si>
    <t>protein of unknown function DUF1212</t>
  </si>
  <si>
    <t>Ccel_1521</t>
  </si>
  <si>
    <t>ACL75873.1</t>
  </si>
  <si>
    <t>Ccel_R0036</t>
  </si>
  <si>
    <t>Ccel_R0037</t>
  </si>
  <si>
    <t>Ccel_R0038</t>
  </si>
  <si>
    <t>Ccel_R0039</t>
  </si>
  <si>
    <t>Ccel_1522</t>
  </si>
  <si>
    <t>ACL75874.1</t>
  </si>
  <si>
    <t>single-strand binding protein/Primosomal replication protein n</t>
  </si>
  <si>
    <t>Ccel_1523</t>
  </si>
  <si>
    <t>ACL75875.1</t>
  </si>
  <si>
    <t>Ccel_1524</t>
  </si>
  <si>
    <t>ACL75876.1</t>
  </si>
  <si>
    <t>Ccel_1525</t>
  </si>
  <si>
    <t>ACL75877.1</t>
  </si>
  <si>
    <t>Ccel_1526</t>
  </si>
  <si>
    <t>ACL75878.1</t>
  </si>
  <si>
    <t>Polyprenyl synthetase</t>
  </si>
  <si>
    <t>Ccel_1527</t>
  </si>
  <si>
    <t>ACL75879.1</t>
  </si>
  <si>
    <t>primosomal protein N'</t>
  </si>
  <si>
    <t>Ccel_1528</t>
  </si>
  <si>
    <t>ACL75880.1</t>
  </si>
  <si>
    <t>Ccel_1529</t>
  </si>
  <si>
    <t>ACL75881.1</t>
  </si>
  <si>
    <t>methionyl-tRNA formyltransferase</t>
  </si>
  <si>
    <t>Ccel_1530</t>
  </si>
  <si>
    <t>ACL75882.1</t>
  </si>
  <si>
    <t>protein of unknown function DUF116</t>
  </si>
  <si>
    <t>Ccel_1531</t>
  </si>
  <si>
    <t>ACL75883.1</t>
  </si>
  <si>
    <t>peptidase membrane zinc metallopeptidase putative</t>
  </si>
  <si>
    <t>Ccel_1532</t>
  </si>
  <si>
    <t>ACL75884.1</t>
  </si>
  <si>
    <t>sun protein</t>
  </si>
  <si>
    <t>Ccel_1533</t>
  </si>
  <si>
    <t>ACL75885.1</t>
  </si>
  <si>
    <t>radical SAM enzyme, Cfr family</t>
  </si>
  <si>
    <t>Ccel_1534</t>
  </si>
  <si>
    <t>ACL75886.1</t>
  </si>
  <si>
    <t>Ccel_1535</t>
  </si>
  <si>
    <t>ACL75887.1</t>
  </si>
  <si>
    <t>serine/threonine protein kinase with PASTA sensor(s)</t>
  </si>
  <si>
    <t>Ccel_1536</t>
  </si>
  <si>
    <t>ACL75888.1</t>
  </si>
  <si>
    <t>ribosome small subunit-dependent GTPase A</t>
  </si>
  <si>
    <t>Ccel_1537</t>
  </si>
  <si>
    <t>ACL75889.1</t>
  </si>
  <si>
    <t>ribulose-phosphate 3-epimerase</t>
  </si>
  <si>
    <t>Ccel_1538</t>
  </si>
  <si>
    <t>ACL75890.1</t>
  </si>
  <si>
    <t>thiamine pyrophosphokinase</t>
  </si>
  <si>
    <t>Ccel_R0040</t>
  </si>
  <si>
    <t>Ccel_1539</t>
  </si>
  <si>
    <t>ACL75891.1</t>
  </si>
  <si>
    <t>Ccel_1540</t>
  </si>
  <si>
    <t>ACL75892.1</t>
  </si>
  <si>
    <t>Ccel_1541</t>
  </si>
  <si>
    <t>ACL75893.1</t>
  </si>
  <si>
    <t>Ccel_1542</t>
  </si>
  <si>
    <t>ACL75894.1</t>
  </si>
  <si>
    <t>Ccel_1543</t>
  </si>
  <si>
    <t>ACL75895.1</t>
  </si>
  <si>
    <t>Ccel_1544</t>
  </si>
  <si>
    <t>ACL75896.1</t>
  </si>
  <si>
    <t>Ccel_1545</t>
  </si>
  <si>
    <t>ACL75897.1</t>
  </si>
  <si>
    <t>Ccel_1546</t>
  </si>
  <si>
    <t>ACL75898.1</t>
  </si>
  <si>
    <t>Ccel_1547</t>
  </si>
  <si>
    <t>ACL75899.1</t>
  </si>
  <si>
    <t>Ccel_1548</t>
  </si>
  <si>
    <t>ACL75900.1</t>
  </si>
  <si>
    <t>Ccel_1549</t>
  </si>
  <si>
    <t>ACL75901.1</t>
  </si>
  <si>
    <t>putative outer membrane protein</t>
  </si>
  <si>
    <t>Ccel_1550</t>
  </si>
  <si>
    <t>ACL75902.1</t>
  </si>
  <si>
    <t>Ccel_1551</t>
  </si>
  <si>
    <t>ACL75903.1</t>
  </si>
  <si>
    <t>Ccel_1552</t>
  </si>
  <si>
    <t>ACL75904.1</t>
  </si>
  <si>
    <t>protein of unknown function DUF1232</t>
  </si>
  <si>
    <t>Ccel_1553</t>
  </si>
  <si>
    <t>ACL75905.1</t>
  </si>
  <si>
    <t>Ccel_1554</t>
  </si>
  <si>
    <t>ACL75906.1</t>
  </si>
  <si>
    <t>OB-fold nucleic acid binding domain-containing protein</t>
  </si>
  <si>
    <t>Ccel_1555</t>
  </si>
  <si>
    <t>ACL75907.1</t>
  </si>
  <si>
    <t>Ccel_1556</t>
  </si>
  <si>
    <t>ACL75908.1</t>
  </si>
  <si>
    <t>putative transcriptional regulator, ArsR family</t>
  </si>
  <si>
    <t>Ccel_1557</t>
  </si>
  <si>
    <t>ACL75909.1</t>
  </si>
  <si>
    <t>glutamate--cysteine ligase</t>
  </si>
  <si>
    <t>Ccel_1558</t>
  </si>
  <si>
    <t>ACL75910.1</t>
  </si>
  <si>
    <t>Ccel_1559</t>
  </si>
  <si>
    <t>ACL75911.1</t>
  </si>
  <si>
    <t>Ccel_1560</t>
  </si>
  <si>
    <t>ACL75912.1</t>
  </si>
  <si>
    <t>Ccel_1561</t>
  </si>
  <si>
    <t>ACL75913.1</t>
  </si>
  <si>
    <t>Ccel_1562</t>
  </si>
  <si>
    <t>ACL75914.1</t>
  </si>
  <si>
    <t>Mannosyl-glycoprotein endo-beta-N-acetylglucosamidase</t>
  </si>
  <si>
    <t>Ccel_1563</t>
  </si>
  <si>
    <t>ACL75915.1</t>
  </si>
  <si>
    <t>Ccel_1564</t>
  </si>
  <si>
    <t>ACL75916.1</t>
  </si>
  <si>
    <t>Ccel_1565</t>
  </si>
  <si>
    <t>ACL75917.1</t>
  </si>
  <si>
    <t>Ccel_1566</t>
  </si>
  <si>
    <t>ACL75918.1</t>
  </si>
  <si>
    <t>replication initiation factor</t>
  </si>
  <si>
    <t>Ccel_1567</t>
  </si>
  <si>
    <t>ACL75919.1</t>
  </si>
  <si>
    <t>Ccel_1568</t>
  </si>
  <si>
    <t>ACL75920.1</t>
  </si>
  <si>
    <t>Ccel_1569</t>
  </si>
  <si>
    <t>ACL75921.1</t>
  </si>
  <si>
    <t>Ccel_1570</t>
  </si>
  <si>
    <t>ACL75922.1</t>
  </si>
  <si>
    <t>Ccel_1571</t>
  </si>
  <si>
    <t>ACL75923.1</t>
  </si>
  <si>
    <t>Ccel_1572</t>
  </si>
  <si>
    <t>ACL75924.1</t>
  </si>
  <si>
    <t>Ccel_1573</t>
  </si>
  <si>
    <t>ACL75925.1</t>
  </si>
  <si>
    <t>Ccel_1574</t>
  </si>
  <si>
    <t>ACL75926.1</t>
  </si>
  <si>
    <t>Ccel_1575</t>
  </si>
  <si>
    <t>ACL75927.1</t>
  </si>
  <si>
    <t>Ccel_1576</t>
  </si>
  <si>
    <t>ACL75928.1</t>
  </si>
  <si>
    <t>Ccel_1577</t>
  </si>
  <si>
    <t>ACL75929.1</t>
  </si>
  <si>
    <t>Ccel_1578</t>
  </si>
  <si>
    <t>ACL75930.1</t>
  </si>
  <si>
    <t>Ccel_1579</t>
  </si>
  <si>
    <t>ACL75931.1</t>
  </si>
  <si>
    <t>Ccel_1580</t>
  </si>
  <si>
    <t>ACL75932.1</t>
  </si>
  <si>
    <t>Ccel_1581</t>
  </si>
  <si>
    <t>ACL75933.1</t>
  </si>
  <si>
    <t>Ccel_1582</t>
  </si>
  <si>
    <t>ACL75934.1</t>
  </si>
  <si>
    <t>Ccel_1583</t>
  </si>
  <si>
    <t>ACL75935.1</t>
  </si>
  <si>
    <t>Ccel_1584</t>
  </si>
  <si>
    <t>ACL75936.1</t>
  </si>
  <si>
    <t>Ccel_1585</t>
  </si>
  <si>
    <t>ACL75937.1</t>
  </si>
  <si>
    <t>Ccel_1586</t>
  </si>
  <si>
    <t>ACL75938.1</t>
  </si>
  <si>
    <t>Ccel_1587</t>
  </si>
  <si>
    <t>ACL75939.1</t>
  </si>
  <si>
    <t>Ccel_1588</t>
  </si>
  <si>
    <t>ACL75940.1</t>
  </si>
  <si>
    <t>Ccel_1589</t>
  </si>
  <si>
    <t>ACL75941.1</t>
  </si>
  <si>
    <t>Ccel_1590</t>
  </si>
  <si>
    <t>ACL75942.1</t>
  </si>
  <si>
    <t>Ccel_1591</t>
  </si>
  <si>
    <t>ACL75943.1</t>
  </si>
  <si>
    <t>Ccel_1592</t>
  </si>
  <si>
    <t>ACL75944.1</t>
  </si>
  <si>
    <t>Ccel_1593</t>
  </si>
  <si>
    <t>ACL75945.1</t>
  </si>
  <si>
    <t>Ccel_1594</t>
  </si>
  <si>
    <t>ACL75946.1</t>
  </si>
  <si>
    <t>Ccel_1595</t>
  </si>
  <si>
    <t>ACL75947.1</t>
  </si>
  <si>
    <t>Ccel_1596</t>
  </si>
  <si>
    <t>ACL75948.1</t>
  </si>
  <si>
    <t>Ccel_1597</t>
  </si>
  <si>
    <t>ACL75949.1</t>
  </si>
  <si>
    <t>glycoside hydrolase clan GH-D</t>
  </si>
  <si>
    <t>Ccel_1598</t>
  </si>
  <si>
    <t>ACL75950.1</t>
  </si>
  <si>
    <t>molybdopterin-guanine dinucleotide biosynthesis protein A</t>
  </si>
  <si>
    <t>Ccel_1599</t>
  </si>
  <si>
    <t>ACL75951.1</t>
  </si>
  <si>
    <t>NifC-like ABC-type porter</t>
  </si>
  <si>
    <t>Ccel_1600</t>
  </si>
  <si>
    <t>ACL75952.1</t>
  </si>
  <si>
    <t>molybdenum ABC transporter, periplasmic molybdate-binding protein</t>
  </si>
  <si>
    <t>Ccel_1601</t>
  </si>
  <si>
    <t>ACL75953.1</t>
  </si>
  <si>
    <t>molybdenum cofactor synthesis domain protein</t>
  </si>
  <si>
    <t>Ccel_1602</t>
  </si>
  <si>
    <t>ACL75954.1</t>
  </si>
  <si>
    <t>MOSC domain containing protein</t>
  </si>
  <si>
    <t>Ccel_1603</t>
  </si>
  <si>
    <t>ACL75955.1</t>
  </si>
  <si>
    <t>molybdenum cofactor biosynthesis protein C</t>
  </si>
  <si>
    <t>Ccel_1604</t>
  </si>
  <si>
    <t>ACL75956.1</t>
  </si>
  <si>
    <t>molybdenum cofactor biosynthesis protein A</t>
  </si>
  <si>
    <t>Ccel_1605</t>
  </si>
  <si>
    <t>ACL75957.1</t>
  </si>
  <si>
    <t>molybdopterin-guanine dinucleotide biosynthesis protein B</t>
  </si>
  <si>
    <t>Ccel_1606</t>
  </si>
  <si>
    <t>ACL75958.1</t>
  </si>
  <si>
    <t>Ccel_1607</t>
  </si>
  <si>
    <t>ACL75959.1</t>
  </si>
  <si>
    <t>Electron transfer flavoprotein alpha subunit</t>
  </si>
  <si>
    <t>Ccel_1608</t>
  </si>
  <si>
    <t>ACL75960.1</t>
  </si>
  <si>
    <t>Electron transfer flavoprotein alpha/beta-subunit</t>
  </si>
  <si>
    <t>Ccel_1609</t>
  </si>
  <si>
    <t>ACL75961.1</t>
  </si>
  <si>
    <t>Ccel_1610</t>
  </si>
  <si>
    <t>ACL75962.1</t>
  </si>
  <si>
    <t>Ccel_1611</t>
  </si>
  <si>
    <t>ACL75963.1</t>
  </si>
  <si>
    <t>Ccel_1612</t>
  </si>
  <si>
    <t>ACL75964.1</t>
  </si>
  <si>
    <t>aminotransferase class-III</t>
  </si>
  <si>
    <t>Ccel_1613</t>
  </si>
  <si>
    <t>ACL75965.1</t>
  </si>
  <si>
    <t>Ccel_1614</t>
  </si>
  <si>
    <t>ACL75966.1</t>
  </si>
  <si>
    <t>oxidoreductase/nitrogenase component 1</t>
  </si>
  <si>
    <t>Ccel_1615</t>
  </si>
  <si>
    <t>ACL75967.1</t>
  </si>
  <si>
    <t>Ccel_1616</t>
  </si>
  <si>
    <t>ACL75968.1</t>
  </si>
  <si>
    <t>NifH/frxC-family protein</t>
  </si>
  <si>
    <t>Ccel_1617</t>
  </si>
  <si>
    <t>ACL75969.1</t>
  </si>
  <si>
    <t>Ccel_1618</t>
  </si>
  <si>
    <t>ACL75970.1</t>
  </si>
  <si>
    <t>phospho-2-dehydro-3-deoxyheptonate aldolase</t>
  </si>
  <si>
    <t>Ccel_1619</t>
  </si>
  <si>
    <t>ACL75971.1</t>
  </si>
  <si>
    <t>Ccel_1620</t>
  </si>
  <si>
    <t>ACL75972.1</t>
  </si>
  <si>
    <t>bacilysin biosynthesis protein BacA-like protein</t>
  </si>
  <si>
    <t>Ccel_1621</t>
  </si>
  <si>
    <t>ACL75973.1</t>
  </si>
  <si>
    <t>Ccel_1622</t>
  </si>
  <si>
    <t>ACL75974.1</t>
  </si>
  <si>
    <t>homoaconitate hydratase family protein</t>
  </si>
  <si>
    <t>Ccel_1623</t>
  </si>
  <si>
    <t>ACL75975.1</t>
  </si>
  <si>
    <t>Ccel_1624</t>
  </si>
  <si>
    <t>ACL75976.1</t>
  </si>
  <si>
    <t>pyruvate carboxyltransferase</t>
  </si>
  <si>
    <t>Ccel_1625</t>
  </si>
  <si>
    <t>ACL75977.1</t>
  </si>
  <si>
    <t>Ccel_1626</t>
  </si>
  <si>
    <t>ACL75978.1</t>
  </si>
  <si>
    <t>Ccel_1627</t>
  </si>
  <si>
    <t>ACL75979.1</t>
  </si>
  <si>
    <t>Ccel_1628</t>
  </si>
  <si>
    <t>ACL75980.1</t>
  </si>
  <si>
    <t>3-oxoacyl-(acyl-carrier-protein)-like protein</t>
  </si>
  <si>
    <t>Ccel_1629</t>
  </si>
  <si>
    <t>ACL75981.1</t>
  </si>
  <si>
    <t>Ccel_1630</t>
  </si>
  <si>
    <t>Ccel_1631</t>
  </si>
  <si>
    <t>ACL75982.1</t>
  </si>
  <si>
    <t>Ccel_1632</t>
  </si>
  <si>
    <t>ACL75983.1</t>
  </si>
  <si>
    <t>Ccel_1633</t>
  </si>
  <si>
    <t>ACL75984.1</t>
  </si>
  <si>
    <t>Ccel_1634</t>
  </si>
  <si>
    <t>ACL75985.1</t>
  </si>
  <si>
    <t>molybdopterin oxidoreductase</t>
  </si>
  <si>
    <t>Ccel_1635</t>
  </si>
  <si>
    <t>ACL75986.1</t>
  </si>
  <si>
    <t>Ccel_1636</t>
  </si>
  <si>
    <t>ACL75987.1</t>
  </si>
  <si>
    <t>Ccel_1637</t>
  </si>
  <si>
    <t>ACL75988.1</t>
  </si>
  <si>
    <t>Ccel_1638</t>
  </si>
  <si>
    <t>ACL75989.1</t>
  </si>
  <si>
    <t>dihydroxyacetone kinase, L subunit</t>
  </si>
  <si>
    <t>Ccel_1639</t>
  </si>
  <si>
    <t>ACL75990.1</t>
  </si>
  <si>
    <t>Dak kinase</t>
  </si>
  <si>
    <t>Ccel_1640</t>
  </si>
  <si>
    <t>ACL75991.1</t>
  </si>
  <si>
    <t>Ccel_1641</t>
  </si>
  <si>
    <t>ACL75992.1</t>
  </si>
  <si>
    <t>Ccel_1642</t>
  </si>
  <si>
    <t>ACL75993.1</t>
  </si>
  <si>
    <t>Ccel_1643</t>
  </si>
  <si>
    <t>ACL75994.1</t>
  </si>
  <si>
    <t>Ccel_1644</t>
  </si>
  <si>
    <t>ACL75995.1</t>
  </si>
  <si>
    <t>Ccel_1645</t>
  </si>
  <si>
    <t>ACL75996.1</t>
  </si>
  <si>
    <t>Ccel_1646</t>
  </si>
  <si>
    <t>ACL75997.1</t>
  </si>
  <si>
    <t>Ccel_1647</t>
  </si>
  <si>
    <t>ACL75998.1</t>
  </si>
  <si>
    <t>Integral membrane protein TerC</t>
  </si>
  <si>
    <t>Ccel_1648</t>
  </si>
  <si>
    <t>ACL75999.1</t>
  </si>
  <si>
    <t>Ccel_1649</t>
  </si>
  <si>
    <t>ACL76000.1</t>
  </si>
  <si>
    <t>protein of unknown function DUF81</t>
  </si>
  <si>
    <t>Ccel_1650</t>
  </si>
  <si>
    <t>ACL76001.1</t>
  </si>
  <si>
    <t>protein of unknown function DUF1634</t>
  </si>
  <si>
    <t>Ccel_1651</t>
  </si>
  <si>
    <t>ACL76002.1</t>
  </si>
  <si>
    <t>40-residue YVTN family beta-propeller repeat protein</t>
  </si>
  <si>
    <t>Ccel_1652</t>
  </si>
  <si>
    <t>ACL76003.1</t>
  </si>
  <si>
    <t>Ccel_1653</t>
  </si>
  <si>
    <t>ACL76004.1</t>
  </si>
  <si>
    <t>Ccel_1654</t>
  </si>
  <si>
    <t>ACL76005.1</t>
  </si>
  <si>
    <t>Ccel_1655</t>
  </si>
  <si>
    <t>ACL76006.1</t>
  </si>
  <si>
    <t>Ccel_1656</t>
  </si>
  <si>
    <t>ACL76007.1</t>
  </si>
  <si>
    <t>Ccel_1657</t>
  </si>
  <si>
    <t>ACL76008.1</t>
  </si>
  <si>
    <t>Ccel_1658</t>
  </si>
  <si>
    <t>ACL76009.1</t>
  </si>
  <si>
    <t>Ccel_1659</t>
  </si>
  <si>
    <t>ACL76010.1</t>
  </si>
  <si>
    <t>Ccel_1660</t>
  </si>
  <si>
    <t>ACL76011.1</t>
  </si>
  <si>
    <t>cytochrome c biogenesis protein transmembrane region</t>
  </si>
  <si>
    <t>Ccel_1661</t>
  </si>
  <si>
    <t>ACL76012.1</t>
  </si>
  <si>
    <t>alkyl hydroperoxide reductase/ Thiol specific antioxidant/ Mal allergen</t>
  </si>
  <si>
    <t>Ccel_1662</t>
  </si>
  <si>
    <t>ACL76013.1</t>
  </si>
  <si>
    <t>Ccel_1663</t>
  </si>
  <si>
    <t>ACL76014.1</t>
  </si>
  <si>
    <t>Ccel_1664</t>
  </si>
  <si>
    <t>ACL76015.1</t>
  </si>
  <si>
    <t>Ccel_1665</t>
  </si>
  <si>
    <t>ACL76016.1</t>
  </si>
  <si>
    <t>Ccel_1666</t>
  </si>
  <si>
    <t>ACL76017.1</t>
  </si>
  <si>
    <t>Ccel_1667</t>
  </si>
  <si>
    <t>ACL76018.1</t>
  </si>
  <si>
    <t>Ccel_1668</t>
  </si>
  <si>
    <t>ACL76019.1</t>
  </si>
  <si>
    <t>Ccel_1669</t>
  </si>
  <si>
    <t>ACL76020.1</t>
  </si>
  <si>
    <t>BFD domain protein (2Fe-2S)-binding domain protein</t>
  </si>
  <si>
    <t>Ccel_1670</t>
  </si>
  <si>
    <t>ACL76021.1</t>
  </si>
  <si>
    <t>Ccel_1671</t>
  </si>
  <si>
    <t>ACL76022.1</t>
  </si>
  <si>
    <t>Ccel_1672</t>
  </si>
  <si>
    <t>ACL76023.1</t>
  </si>
  <si>
    <t>2-dehydro-3-deoxyphosphogluconate aldolase/4-hydroxy-2-oxoglutarate aldolase</t>
  </si>
  <si>
    <t>Ccel_1673</t>
  </si>
  <si>
    <t>ACL76024.1</t>
  </si>
  <si>
    <t>Ccel_1674</t>
  </si>
  <si>
    <t>ACL76025.1</t>
  </si>
  <si>
    <t>Ccel_1675</t>
  </si>
  <si>
    <t>ACL76026.1</t>
  </si>
  <si>
    <t>sugar (Glycoside-Pentoside-Hexuronide) transporter</t>
  </si>
  <si>
    <t>Ccel_1676</t>
  </si>
  <si>
    <t>ACL76027.1</t>
  </si>
  <si>
    <t>Ccel_1677</t>
  </si>
  <si>
    <t>ACL76028.1</t>
  </si>
  <si>
    <t>DSBA oxidoreductase</t>
  </si>
  <si>
    <t>Ccel_1678</t>
  </si>
  <si>
    <t>ACL76029.1</t>
  </si>
  <si>
    <t>Ccel_1679</t>
  </si>
  <si>
    <t>ACL76030.1</t>
  </si>
  <si>
    <t>zinc finger CDGSH-type domain protein</t>
  </si>
  <si>
    <t>Ccel_1680</t>
  </si>
  <si>
    <t>ACL76031.1</t>
  </si>
  <si>
    <t>glycine hydroxymethyltransferase</t>
  </si>
  <si>
    <t>Ccel_1681</t>
  </si>
  <si>
    <t>ACL76032.1</t>
  </si>
  <si>
    <t>AIR synthase related protein domain protein</t>
  </si>
  <si>
    <t>Ccel_1682</t>
  </si>
  <si>
    <t>ACL76033.1</t>
  </si>
  <si>
    <t>Ccel_1683</t>
  </si>
  <si>
    <t>ACL76034.1</t>
  </si>
  <si>
    <t>thiamine biosynthesis/tRNA modification protein ThiI</t>
  </si>
  <si>
    <t>Ccel_1684</t>
  </si>
  <si>
    <t>ACL76035.1</t>
  </si>
  <si>
    <t>Ccel_1685</t>
  </si>
  <si>
    <t>ACL76036.1</t>
  </si>
  <si>
    <t>Ccel_1686</t>
  </si>
  <si>
    <t>ACL76037.1</t>
  </si>
  <si>
    <t>NADH ubiquinone oxidoreductase 20 kDa subunit</t>
  </si>
  <si>
    <t>Ccel_1687</t>
  </si>
  <si>
    <t>ACL76038.1</t>
  </si>
  <si>
    <t>NADH dehydrogenase (ubiquinone) 30 kDa subunit</t>
  </si>
  <si>
    <t>Ccel_1688</t>
  </si>
  <si>
    <t>ACL76039.1</t>
  </si>
  <si>
    <t>NADH/Ubiquinone/plastoquinone (complex I)</t>
  </si>
  <si>
    <t>Ccel_1689</t>
  </si>
  <si>
    <t>ACL76040.1</t>
  </si>
  <si>
    <t>hydrogenase, membrane subunit 2-like protein</t>
  </si>
  <si>
    <t>Ccel_1690</t>
  </si>
  <si>
    <t>ACL76041.1</t>
  </si>
  <si>
    <t>respiratory-chain NADH dehydrogenase, subunit 1</t>
  </si>
  <si>
    <t>Ccel_1691</t>
  </si>
  <si>
    <t>ACL76042.1</t>
  </si>
  <si>
    <t>Ccel_1692</t>
  </si>
  <si>
    <t>ACL76043.1</t>
  </si>
  <si>
    <t>Ccel_1693</t>
  </si>
  <si>
    <t>ACL76044.1</t>
  </si>
  <si>
    <t>SOS-response transcriptional repressor, LexA</t>
  </si>
  <si>
    <t>Ccel_1694</t>
  </si>
  <si>
    <t>ACL76045.1</t>
  </si>
  <si>
    <t>RNA chaperone Hfq</t>
  </si>
  <si>
    <t>Ccel_1695</t>
  </si>
  <si>
    <t>ACL76046.1</t>
  </si>
  <si>
    <t>tRNA delta(2)-isopentenylpyrophosphate transferase</t>
  </si>
  <si>
    <t>Ccel_1696</t>
  </si>
  <si>
    <t>ACL76047.1</t>
  </si>
  <si>
    <t>DNA mismatch repair protein MutL</t>
  </si>
  <si>
    <t>Ccel_1697</t>
  </si>
  <si>
    <t>ACL76048.1</t>
  </si>
  <si>
    <t>DNA mismatch repair protein MutS</t>
  </si>
  <si>
    <t>Ccel_1698</t>
  </si>
  <si>
    <t>ACL76049.1</t>
  </si>
  <si>
    <t>Ccel_1699</t>
  </si>
  <si>
    <t>ACL76050.1</t>
  </si>
  <si>
    <t>RNA modification enzyme, MiaB family</t>
  </si>
  <si>
    <t>Ccel_1700</t>
  </si>
  <si>
    <t>ACL76051.1</t>
  </si>
  <si>
    <t>Ccel_1701</t>
  </si>
  <si>
    <t>ACL76052.1</t>
  </si>
  <si>
    <t>Ccel_1702</t>
  </si>
  <si>
    <t>ACL76053.1</t>
  </si>
  <si>
    <t>Ccel_1703</t>
  </si>
  <si>
    <t>ACL76054.1</t>
  </si>
  <si>
    <t>peptidase S14 ClpP</t>
  </si>
  <si>
    <t>Ccel_1704</t>
  </si>
  <si>
    <t>ACL76055.1</t>
  </si>
  <si>
    <t>dipicolinic acid synthetase, B subunit</t>
  </si>
  <si>
    <t>Ccel_1705</t>
  </si>
  <si>
    <t>ACL76056.1</t>
  </si>
  <si>
    <t>dipicolinate synthase subunit A</t>
  </si>
  <si>
    <t>Ccel_1706</t>
  </si>
  <si>
    <t>ACL76057.1</t>
  </si>
  <si>
    <t>Ccel_1707</t>
  </si>
  <si>
    <t>ACL76058.1</t>
  </si>
  <si>
    <t>3' exoribonuclease</t>
  </si>
  <si>
    <t>Ccel_1708</t>
  </si>
  <si>
    <t>ACL76059.1</t>
  </si>
  <si>
    <t>ribosomal protein S15</t>
  </si>
  <si>
    <t>Ccel_1709</t>
  </si>
  <si>
    <t>ACL76060.1</t>
  </si>
  <si>
    <t>ATPase associated with various cellular activities AAA_3</t>
  </si>
  <si>
    <t>Ccel_1710</t>
  </si>
  <si>
    <t>ACL76061.1</t>
  </si>
  <si>
    <t>protein of unknown function DUF58</t>
  </si>
  <si>
    <t>Ccel_1711</t>
  </si>
  <si>
    <t>ACL76062.1</t>
  </si>
  <si>
    <t>Ccel_1712</t>
  </si>
  <si>
    <t>ACL76063.1</t>
  </si>
  <si>
    <t>Ccel_1713</t>
  </si>
  <si>
    <t>ACL76064.1</t>
  </si>
  <si>
    <t>Ccel_1714</t>
  </si>
  <si>
    <t>ACL76065.1</t>
  </si>
  <si>
    <t>Ccel_1715</t>
  </si>
  <si>
    <t>ACL76066.1</t>
  </si>
  <si>
    <t>copper ion binding protein</t>
  </si>
  <si>
    <t>Ccel_1716</t>
  </si>
  <si>
    <t>ACL76067.1</t>
  </si>
  <si>
    <t>Ccel_1717</t>
  </si>
  <si>
    <t>ACL76068.1</t>
  </si>
  <si>
    <t>Ccel_1718</t>
  </si>
  <si>
    <t>ACL76069.1</t>
  </si>
  <si>
    <t>Ccel_1719</t>
  </si>
  <si>
    <t>ACL76070.1</t>
  </si>
  <si>
    <t>peptidase S1 and S6 chymotrypsin/Hap</t>
  </si>
  <si>
    <t>Ccel_1720</t>
  </si>
  <si>
    <t>ACL76071.1</t>
  </si>
  <si>
    <t>Ccel_1721</t>
  </si>
  <si>
    <t>ACL76072.1</t>
  </si>
  <si>
    <t>Nitrilase/cyanide hydratase and apolipoprotein N-acyltransferase</t>
  </si>
  <si>
    <t>Ccel_1722</t>
  </si>
  <si>
    <t>ACL76073.1</t>
  </si>
  <si>
    <t>protein of unknown function DUF711</t>
  </si>
  <si>
    <t>Ccel_1723</t>
  </si>
  <si>
    <t>ACL76074.1</t>
  </si>
  <si>
    <t>ACT domain-containing protein</t>
  </si>
  <si>
    <t>Ccel_1724</t>
  </si>
  <si>
    <t>ACL76075.1</t>
  </si>
  <si>
    <t>Ccel_1725</t>
  </si>
  <si>
    <t>ACL76076.1</t>
  </si>
  <si>
    <t>Ccel_1726</t>
  </si>
  <si>
    <t>ACL76077.1</t>
  </si>
  <si>
    <t>UDP-N-acetylmuramoylalanine/D-glutamate ligase</t>
  </si>
  <si>
    <t>Ccel_R0041</t>
  </si>
  <si>
    <t>Ccel_1727</t>
  </si>
  <si>
    <t>ACL76078.1</t>
  </si>
  <si>
    <t>MCP methyltransferase, CheR-type</t>
  </si>
  <si>
    <t>Ccel_1728</t>
  </si>
  <si>
    <t>ACL76079.1</t>
  </si>
  <si>
    <t>hydroxymethylbutenyl pyrophosphate reductase</t>
  </si>
  <si>
    <t>Ccel_1729</t>
  </si>
  <si>
    <t>ACL76080.1</t>
  </si>
  <si>
    <t>cytidylate kinase</t>
  </si>
  <si>
    <t>Ccel_1730</t>
  </si>
  <si>
    <t>ACL76081.1</t>
  </si>
  <si>
    <t>chorismate mutase</t>
  </si>
  <si>
    <t>Ccel_1731</t>
  </si>
  <si>
    <t>ACL76082.1</t>
  </si>
  <si>
    <t>Ccel_1732</t>
  </si>
  <si>
    <t>ACL76083.1</t>
  </si>
  <si>
    <t>Ccel_1733</t>
  </si>
  <si>
    <t>ACL76084.1</t>
  </si>
  <si>
    <t>Ccel_1734</t>
  </si>
  <si>
    <t>ACL76085.1</t>
  </si>
  <si>
    <t>transcriptional regulator, RpiR family</t>
  </si>
  <si>
    <t>Ccel_1735</t>
  </si>
  <si>
    <t>ACL76086.1</t>
  </si>
  <si>
    <t>Ccel_1736</t>
  </si>
  <si>
    <t>ACL76087.1</t>
  </si>
  <si>
    <t>Conserved carboxylase region</t>
  </si>
  <si>
    <t>Ccel_1737</t>
  </si>
  <si>
    <t>ACL76088.1</t>
  </si>
  <si>
    <t>Ccel_1738</t>
  </si>
  <si>
    <t>ACL76089.1</t>
  </si>
  <si>
    <t>carboxyl transferase</t>
  </si>
  <si>
    <t>Ccel_1739</t>
  </si>
  <si>
    <t>ACL76090.1</t>
  </si>
  <si>
    <t>RNA polymerase, sigma 28 subunit, SigI</t>
  </si>
  <si>
    <t>Ccel_1740</t>
  </si>
  <si>
    <t>ACL76091.1</t>
  </si>
  <si>
    <t>Ccel_1741</t>
  </si>
  <si>
    <t>ACL76092.1</t>
  </si>
  <si>
    <t>putative rRNA methylase</t>
  </si>
  <si>
    <t>Ccel_1742</t>
  </si>
  <si>
    <t>ACL76093.1</t>
  </si>
  <si>
    <t>Ccel_1743</t>
  </si>
  <si>
    <t>ACL76094.1</t>
  </si>
  <si>
    <t>pseudouridine synthase</t>
  </si>
  <si>
    <t>Ccel_1744</t>
  </si>
  <si>
    <t>ACL76095.1</t>
  </si>
  <si>
    <t>sporulation protein YtfJ</t>
  </si>
  <si>
    <t>Ccel_1745</t>
  </si>
  <si>
    <t>ACL76096.1</t>
  </si>
  <si>
    <t>Ccel_1746</t>
  </si>
  <si>
    <t>ACL76097.1</t>
  </si>
  <si>
    <t>chromosome segregation and condensation protein, ScpB</t>
  </si>
  <si>
    <t>Ccel_1747</t>
  </si>
  <si>
    <t>ACL76098.1</t>
  </si>
  <si>
    <t>chromosome segregation and condensation protein ScpA</t>
  </si>
  <si>
    <t>Ccel_1748</t>
  </si>
  <si>
    <t>ACL76099.1</t>
  </si>
  <si>
    <t>peptidase M50</t>
  </si>
  <si>
    <t>Ccel_1749</t>
  </si>
  <si>
    <t>ACL76100.1</t>
  </si>
  <si>
    <t>Ccel_1750</t>
  </si>
  <si>
    <t>ACL76101.1</t>
  </si>
  <si>
    <t>pyrimidine-nucleoside phosphorylase</t>
  </si>
  <si>
    <t>Ccel_1751</t>
  </si>
  <si>
    <t>ACL76102.1</t>
  </si>
  <si>
    <t>tyrosine recombinase XerD</t>
  </si>
  <si>
    <t>Ccel_1752</t>
  </si>
  <si>
    <t>ACL76103.1</t>
  </si>
  <si>
    <t>stage II sporulation protein M</t>
  </si>
  <si>
    <t>Ccel_1753</t>
  </si>
  <si>
    <t>ACL76104.1</t>
  </si>
  <si>
    <t>Ccel_1754</t>
  </si>
  <si>
    <t>ACL76105.1</t>
  </si>
  <si>
    <t>ribonuclease H</t>
  </si>
  <si>
    <t>Ccel_1755</t>
  </si>
  <si>
    <t>ACL76106.1</t>
  </si>
  <si>
    <t>pyrroline-5-carboxylate reductase</t>
  </si>
  <si>
    <t>Ccel_1756</t>
  </si>
  <si>
    <t>ACL76107.1</t>
  </si>
  <si>
    <t>phenylacetate--CoA ligase</t>
  </si>
  <si>
    <t>Ccel_1757</t>
  </si>
  <si>
    <t>ACL76108.1</t>
  </si>
  <si>
    <t>L-lactate permease, putative</t>
  </si>
  <si>
    <t>Ccel_1758</t>
  </si>
  <si>
    <t>ACL76109.1</t>
  </si>
  <si>
    <t>Ccel_1759</t>
  </si>
  <si>
    <t>ACL76110.1</t>
  </si>
  <si>
    <t>RNA-metabolising metallo-beta-lactamase</t>
  </si>
  <si>
    <t>Ccel_1760</t>
  </si>
  <si>
    <t>ACL76111.1</t>
  </si>
  <si>
    <t>peptidase M42 family protein</t>
  </si>
  <si>
    <t>Ccel_1761</t>
  </si>
  <si>
    <t>ACL76112.1</t>
  </si>
  <si>
    <t>Ccel_1762</t>
  </si>
  <si>
    <t>ACL76113.1</t>
  </si>
  <si>
    <t>Ccel_R0042</t>
  </si>
  <si>
    <t>Ccel_R0043</t>
  </si>
  <si>
    <t>tRNA-Phe</t>
  </si>
  <si>
    <t>Ccel_1763</t>
  </si>
  <si>
    <t>ACL76114.1</t>
  </si>
  <si>
    <t>Ccel_1764</t>
  </si>
  <si>
    <t>ACL76115.1</t>
  </si>
  <si>
    <t>Ccel_1765</t>
  </si>
  <si>
    <t>ACL76116.1</t>
  </si>
  <si>
    <t>Ccel_1766</t>
  </si>
  <si>
    <t>ACL76117.1</t>
  </si>
  <si>
    <t>Ccel_1767</t>
  </si>
  <si>
    <t>ACL76118.1</t>
  </si>
  <si>
    <t>Ccel_1768</t>
  </si>
  <si>
    <t>ACL76119.1</t>
  </si>
  <si>
    <t>Ccel_R0044</t>
  </si>
  <si>
    <t>tRNA-Tyr</t>
  </si>
  <si>
    <t>Ccel_1769</t>
  </si>
  <si>
    <t>ACL76120.1</t>
  </si>
  <si>
    <t>Ccel_1770</t>
  </si>
  <si>
    <t>ACL76121.1</t>
  </si>
  <si>
    <t>Ccel_1771</t>
  </si>
  <si>
    <t>ACL76122.1</t>
  </si>
  <si>
    <t>protein of unknown function DUF795</t>
  </si>
  <si>
    <t>Ccel_1772</t>
  </si>
  <si>
    <t>ACL76123.1</t>
  </si>
  <si>
    <t>Ccel_1773</t>
  </si>
  <si>
    <t>ACL76124.1</t>
  </si>
  <si>
    <t>glycosyl transferase group 1</t>
  </si>
  <si>
    <t>Ccel_R0045</t>
  </si>
  <si>
    <t>Ccel_1774</t>
  </si>
  <si>
    <t>ACL76125.1</t>
  </si>
  <si>
    <t>recombination helicase AddA</t>
  </si>
  <si>
    <t>Ccel_1775</t>
  </si>
  <si>
    <t>ACL76126.1</t>
  </si>
  <si>
    <t>ATP-dependent nuclease subunit B</t>
  </si>
  <si>
    <t>Ccel_1776</t>
  </si>
  <si>
    <t>ACL76127.1</t>
  </si>
  <si>
    <t>Ccel_1777</t>
  </si>
  <si>
    <t>ACL76128.1</t>
  </si>
  <si>
    <t>CoA-binding domain protein</t>
  </si>
  <si>
    <t>Ccel_1778</t>
  </si>
  <si>
    <t>ACL76129.1</t>
  </si>
  <si>
    <t>Ccel_1779</t>
  </si>
  <si>
    <t>ACL76130.1</t>
  </si>
  <si>
    <t>thioredoxin reductase</t>
  </si>
  <si>
    <t>Ccel_1780</t>
  </si>
  <si>
    <t>ACL76131.1</t>
  </si>
  <si>
    <t>putative signal transduction protein with CBS domains</t>
  </si>
  <si>
    <t>Ccel_1781</t>
  </si>
  <si>
    <t>ACL76132.1</t>
  </si>
  <si>
    <t>Ccel_1782</t>
  </si>
  <si>
    <t>ACL76133.1</t>
  </si>
  <si>
    <t>rubrerythrin family protein</t>
  </si>
  <si>
    <t>Ccel_1783</t>
  </si>
  <si>
    <t>Ccel_1784</t>
  </si>
  <si>
    <t>ACL76134.1</t>
  </si>
  <si>
    <t>ErfK/YbiS/YcfS/YnhG family protein</t>
  </si>
  <si>
    <t>Ccel_1785</t>
  </si>
  <si>
    <t>ACL76135.1</t>
  </si>
  <si>
    <t>aspartate 1-decarboxylase</t>
  </si>
  <si>
    <t>Ccel_1786</t>
  </si>
  <si>
    <t>ACL76136.1</t>
  </si>
  <si>
    <t>pantoate/beta-alanine ligase</t>
  </si>
  <si>
    <t>Ccel_1787</t>
  </si>
  <si>
    <t>ACL76137.1</t>
  </si>
  <si>
    <t>3-methyl-2-oxobutanoate hydroxymethyltransferase</t>
  </si>
  <si>
    <t>Ccel_1788</t>
  </si>
  <si>
    <t>ACL76138.1</t>
  </si>
  <si>
    <t>Ccel_1789</t>
  </si>
  <si>
    <t>ACL76139.1</t>
  </si>
  <si>
    <t>glycyl-tRNA synthetase</t>
  </si>
  <si>
    <t>Ccel_1790</t>
  </si>
  <si>
    <t>ACL76140.1</t>
  </si>
  <si>
    <t>DNA-directed RNA polymerase, omega subunit</t>
  </si>
  <si>
    <t>Ccel_1791</t>
  </si>
  <si>
    <t>ACL76141.1</t>
  </si>
  <si>
    <t>guanylate kinase</t>
  </si>
  <si>
    <t>Ccel_1792</t>
  </si>
  <si>
    <t>ACL76142.1</t>
  </si>
  <si>
    <t>protein of unknown function DUF370</t>
  </si>
  <si>
    <t>Ccel_1793</t>
  </si>
  <si>
    <t>ACL76143.1</t>
  </si>
  <si>
    <t>YicC domain protein</t>
  </si>
  <si>
    <t>Ccel_1794</t>
  </si>
  <si>
    <t>ACL76144.1</t>
  </si>
  <si>
    <t>response regulator receiver protein</t>
  </si>
  <si>
    <t>Ccel_1795</t>
  </si>
  <si>
    <t>ACL76145.1</t>
  </si>
  <si>
    <t>protein of unknown function DUF558</t>
  </si>
  <si>
    <t>Ccel_1796</t>
  </si>
  <si>
    <t>ACL76146.1</t>
  </si>
  <si>
    <t>ribosomal protein L11 methyltransferase</t>
  </si>
  <si>
    <t>Ccel_1797</t>
  </si>
  <si>
    <t>ACL76147.1</t>
  </si>
  <si>
    <t>chaperone protein DnaJ</t>
  </si>
  <si>
    <t>Ccel_1798</t>
  </si>
  <si>
    <t>ACL76148.1</t>
  </si>
  <si>
    <t>chaperone protein DnaK</t>
  </si>
  <si>
    <t>Ccel_1799</t>
  </si>
  <si>
    <t>ACL76149.1</t>
  </si>
  <si>
    <t>GrpE protein</t>
  </si>
  <si>
    <t>Ccel_1800</t>
  </si>
  <si>
    <t>ACL76150.1</t>
  </si>
  <si>
    <t>heat-inducible transcription repressor HrcA</t>
  </si>
  <si>
    <t>Ccel_1801</t>
  </si>
  <si>
    <t>ACL76151.1</t>
  </si>
  <si>
    <t>Ccel_1802</t>
  </si>
  <si>
    <t>ACL76152.1</t>
  </si>
  <si>
    <t>aminotransferase class IV</t>
  </si>
  <si>
    <t>Ccel_1803</t>
  </si>
  <si>
    <t>ACL76153.1</t>
  </si>
  <si>
    <t>Ccel_1804</t>
  </si>
  <si>
    <t>ACL76154.1</t>
  </si>
  <si>
    <t>deoxyguanosinetriphosphate triphosphohydrolase</t>
  </si>
  <si>
    <t>Ccel_1805</t>
  </si>
  <si>
    <t>ACL76155.1</t>
  </si>
  <si>
    <t>Ccel_1806</t>
  </si>
  <si>
    <t>ACL76156.1</t>
  </si>
  <si>
    <t>Ccel_1807</t>
  </si>
  <si>
    <t>ACL76157.1</t>
  </si>
  <si>
    <t>Ccel_1808</t>
  </si>
  <si>
    <t>ACL76158.1</t>
  </si>
  <si>
    <t>Ccel_1809</t>
  </si>
  <si>
    <t>ACL76159.1</t>
  </si>
  <si>
    <t>Ccel_1810</t>
  </si>
  <si>
    <t>ACL76160.1</t>
  </si>
  <si>
    <t>Ccel_1811</t>
  </si>
  <si>
    <t>ACL76161.1</t>
  </si>
  <si>
    <t>Ccel_1812</t>
  </si>
  <si>
    <t>ACL76162.1</t>
  </si>
  <si>
    <t>Endonuclease/exonuclease/phosphatase</t>
  </si>
  <si>
    <t>Ccel_1813</t>
  </si>
  <si>
    <t>ACL76163.1</t>
  </si>
  <si>
    <t>Ccel_1814</t>
  </si>
  <si>
    <t>ACL76164.1</t>
  </si>
  <si>
    <t>Ccel_1815</t>
  </si>
  <si>
    <t>ACL76165.1</t>
  </si>
  <si>
    <t>Ccel_1816</t>
  </si>
  <si>
    <t>ACL76166.1</t>
  </si>
  <si>
    <t>Ccel_1817</t>
  </si>
  <si>
    <t>ACL76167.1</t>
  </si>
  <si>
    <t>polysaccharide biosynthesis protein</t>
  </si>
  <si>
    <t>Ccel_1818</t>
  </si>
  <si>
    <t>ACL76168.1</t>
  </si>
  <si>
    <t>Ccel_1819</t>
  </si>
  <si>
    <t>Ccel_1820</t>
  </si>
  <si>
    <t>ACL76169.1</t>
  </si>
  <si>
    <t>Ccel_1821</t>
  </si>
  <si>
    <t>ACL76170.1</t>
  </si>
  <si>
    <t>Ccel_1822</t>
  </si>
  <si>
    <t>ACL76171.1</t>
  </si>
  <si>
    <t>Ccel_1823</t>
  </si>
  <si>
    <t>ACL76172.1</t>
  </si>
  <si>
    <t>Ccel_1824</t>
  </si>
  <si>
    <t>ACL76173.1</t>
  </si>
  <si>
    <t>Ccel_1825</t>
  </si>
  <si>
    <t>ACL76174.1</t>
  </si>
  <si>
    <t>Ccel_1826</t>
  </si>
  <si>
    <t>ACL76175.1</t>
  </si>
  <si>
    <t>DNA binding domain protein, excisionase family</t>
  </si>
  <si>
    <t>Ccel_1827</t>
  </si>
  <si>
    <t>ACL76176.1</t>
  </si>
  <si>
    <t>NAD-dependent DNA ligase</t>
  </si>
  <si>
    <t>Ccel_1828</t>
  </si>
  <si>
    <t>ACL76177.1</t>
  </si>
  <si>
    <t>Ccel_1829</t>
  </si>
  <si>
    <t>ACL76178.1</t>
  </si>
  <si>
    <t>Ccel_1830</t>
  </si>
  <si>
    <t>ACL76179.1</t>
  </si>
  <si>
    <t>Ccel_1831</t>
  </si>
  <si>
    <t>ACL76180.1</t>
  </si>
  <si>
    <t>RelA/SpoT domain protein</t>
  </si>
  <si>
    <t>Ccel_1832</t>
  </si>
  <si>
    <t>ACL76181.1</t>
  </si>
  <si>
    <t>Ccel_1833</t>
  </si>
  <si>
    <t>Ccel_1834</t>
  </si>
  <si>
    <t>ACL76182.1</t>
  </si>
  <si>
    <t>Ccel_1835</t>
  </si>
  <si>
    <t>ACL76183.1</t>
  </si>
  <si>
    <t>IS66 Orf2 family protein</t>
  </si>
  <si>
    <t>Ccel_1836</t>
  </si>
  <si>
    <t>ACL76184.1</t>
  </si>
  <si>
    <t>transposase IS66</t>
  </si>
  <si>
    <t>Ccel_1837</t>
  </si>
  <si>
    <t>ACL76185.1</t>
  </si>
  <si>
    <t>20S proteasome A and B subunits</t>
  </si>
  <si>
    <t>Ccel_1838</t>
  </si>
  <si>
    <t>ACL76186.1</t>
  </si>
  <si>
    <t>Ccel_1839</t>
  </si>
  <si>
    <t>ACL76187.1</t>
  </si>
  <si>
    <t>peptidase U35 phage prohead HK97</t>
  </si>
  <si>
    <t>Ccel_1840</t>
  </si>
  <si>
    <t>ACL76188.1</t>
  </si>
  <si>
    <t>Ccel_1841</t>
  </si>
  <si>
    <t>ACL76189.1</t>
  </si>
  <si>
    <t>Ccel_1842</t>
  </si>
  <si>
    <t>ACL76190.1</t>
  </si>
  <si>
    <t>Ccel_1843</t>
  </si>
  <si>
    <t>ACL76191.1</t>
  </si>
  <si>
    <t>Ccel_1844</t>
  </si>
  <si>
    <t>ACL76192.1</t>
  </si>
  <si>
    <t>Ccel_1845</t>
  </si>
  <si>
    <t>ACL76193.1</t>
  </si>
  <si>
    <t>Ccel_1846</t>
  </si>
  <si>
    <t>ACL76194.1</t>
  </si>
  <si>
    <t>Ccel_1847</t>
  </si>
  <si>
    <t>ACL76195.1</t>
  </si>
  <si>
    <t>Ccel_1848</t>
  </si>
  <si>
    <t>ACL76196.1</t>
  </si>
  <si>
    <t>Ccel_1849</t>
  </si>
  <si>
    <t>ACL76197.1</t>
  </si>
  <si>
    <t>Ccel_R0046</t>
  </si>
  <si>
    <t>tRNA-Thr</t>
  </si>
  <si>
    <t>Ccel_1850</t>
  </si>
  <si>
    <t>ACL76198.1</t>
  </si>
  <si>
    <t>Ccel_1851</t>
  </si>
  <si>
    <t>ACL76199.1</t>
  </si>
  <si>
    <t>Cof-like hydrolase</t>
  </si>
  <si>
    <t>Ccel_1852</t>
  </si>
  <si>
    <t>ACL76200.1</t>
  </si>
  <si>
    <t>transcriptional regulator, TraR/DksA family</t>
  </si>
  <si>
    <t>Ccel_1853</t>
  </si>
  <si>
    <t>ACL76201.1</t>
  </si>
  <si>
    <t>Ccel_1854</t>
  </si>
  <si>
    <t>ACL76202.1</t>
  </si>
  <si>
    <t>3-dehydroquinate synthase</t>
  </si>
  <si>
    <t>Ccel_1855</t>
  </si>
  <si>
    <t>ACL76203.1</t>
  </si>
  <si>
    <t>isoleucyl-tRNA synthetase</t>
  </si>
  <si>
    <t>Ccel_1856</t>
  </si>
  <si>
    <t>ACL76204.1</t>
  </si>
  <si>
    <t>Ccel_1857</t>
  </si>
  <si>
    <t>ACL76205.1</t>
  </si>
  <si>
    <t>transcriptional regulator, GntR family with aminotransferase domain</t>
  </si>
  <si>
    <t>Ccel_1858</t>
  </si>
  <si>
    <t>ACL76206.1</t>
  </si>
  <si>
    <t>pyridoxine biosynthesis protein</t>
  </si>
  <si>
    <t>Ccel_1859</t>
  </si>
  <si>
    <t>ACL76207.1</t>
  </si>
  <si>
    <t>SNO glutamine amidotransferase</t>
  </si>
  <si>
    <t>Ccel_1860</t>
  </si>
  <si>
    <t>ACL76208.1</t>
  </si>
  <si>
    <t>Rhomboid family protein</t>
  </si>
  <si>
    <t>Ccel_1861</t>
  </si>
  <si>
    <t>ACL76209.1</t>
  </si>
  <si>
    <t>homocysteine S-methyltransferase</t>
  </si>
  <si>
    <t>Ccel_1862</t>
  </si>
  <si>
    <t>ACL76210.1</t>
  </si>
  <si>
    <t>Ccel_1863</t>
  </si>
  <si>
    <t>ACL76211.1</t>
  </si>
  <si>
    <t>two component transcriptional regulator, LuxR family</t>
  </si>
  <si>
    <t>Ccel_1864</t>
  </si>
  <si>
    <t>ACL76212.1</t>
  </si>
  <si>
    <t>Sensor DegS domain protein</t>
  </si>
  <si>
    <t>Ccel_R0047</t>
  </si>
  <si>
    <t>Ccel_1865</t>
  </si>
  <si>
    <t>ACL76213.1</t>
  </si>
  <si>
    <t>protein of unknown function DUF323</t>
  </si>
  <si>
    <t>Ccel_1866</t>
  </si>
  <si>
    <t>ACL76214.1</t>
  </si>
  <si>
    <t>Ccel_R0048</t>
  </si>
  <si>
    <t>Ccel_1867</t>
  </si>
  <si>
    <t>ACL76215.1</t>
  </si>
  <si>
    <t>Excinuclease ABC C subunit domain protein</t>
  </si>
  <si>
    <t>Ccel_1868</t>
  </si>
  <si>
    <t>ACL76216.1</t>
  </si>
  <si>
    <t>cyclase family protein</t>
  </si>
  <si>
    <t>Ccel_1869</t>
  </si>
  <si>
    <t>ACL76217.1</t>
  </si>
  <si>
    <t>Ccel_1870</t>
  </si>
  <si>
    <t>ACL76218.1</t>
  </si>
  <si>
    <t>Ccel_1871</t>
  </si>
  <si>
    <t>ACL76219.1</t>
  </si>
  <si>
    <t>Ccel_1872</t>
  </si>
  <si>
    <t>ACL76220.1</t>
  </si>
  <si>
    <t>Silent information regulator protein Sir2</t>
  </si>
  <si>
    <t>Ccel_1873</t>
  </si>
  <si>
    <t>ACL76221.1</t>
  </si>
  <si>
    <t>CrcB protein</t>
  </si>
  <si>
    <t>Ccel_R0049</t>
  </si>
  <si>
    <t>Ccel_1874</t>
  </si>
  <si>
    <t>ACL76222.1</t>
  </si>
  <si>
    <t>Ccel_1875</t>
  </si>
  <si>
    <t>ACL76223.1</t>
  </si>
  <si>
    <t>Ccel_1876</t>
  </si>
  <si>
    <t>ACL76224.1</t>
  </si>
  <si>
    <t>cysteine desulfurase family protein</t>
  </si>
  <si>
    <t>Ccel_1877</t>
  </si>
  <si>
    <t>ACL76225.1</t>
  </si>
  <si>
    <t>branched-chain amino acid aminotransferase</t>
  </si>
  <si>
    <t>Ccel_1878</t>
  </si>
  <si>
    <t>ACL76226.1</t>
  </si>
  <si>
    <t>sporulation integral membrane protein YlbJ</t>
  </si>
  <si>
    <t>Ccel_1879</t>
  </si>
  <si>
    <t>ACL76227.1</t>
  </si>
  <si>
    <t>H+-ATPase subunit H</t>
  </si>
  <si>
    <t>Ccel_1880</t>
  </si>
  <si>
    <t>ACL76228.1</t>
  </si>
  <si>
    <t>pantetheine-phosphate adenylyltransferase</t>
  </si>
  <si>
    <t>Ccel_1881</t>
  </si>
  <si>
    <t>ACL76229.1</t>
  </si>
  <si>
    <t>methyltransferase</t>
  </si>
  <si>
    <t>Ccel_1882</t>
  </si>
  <si>
    <t>ACL76230.1</t>
  </si>
  <si>
    <t>ATP-dependent DNA helicase RecG</t>
  </si>
  <si>
    <t>Ccel_1883</t>
  </si>
  <si>
    <t>ACL76231.1</t>
  </si>
  <si>
    <t>ribosomal protein L28</t>
  </si>
  <si>
    <t>Ccel_1884</t>
  </si>
  <si>
    <t>ACL76232.1</t>
  </si>
  <si>
    <t>Ccel_1885</t>
  </si>
  <si>
    <t>ACL76233.1</t>
  </si>
  <si>
    <t>diguanylate cyclase with GAF sensor</t>
  </si>
  <si>
    <t>Ccel_1886</t>
  </si>
  <si>
    <t>ACL76234.1</t>
  </si>
  <si>
    <t>cell division protein FtsA</t>
  </si>
  <si>
    <t>Ccel_1887</t>
  </si>
  <si>
    <t>ACL76235.1</t>
  </si>
  <si>
    <t>endonuclease III</t>
  </si>
  <si>
    <t>Ccel_1888</t>
  </si>
  <si>
    <t>ACL76236.1</t>
  </si>
  <si>
    <t>Ccel_1889</t>
  </si>
  <si>
    <t>ACL76237.1</t>
  </si>
  <si>
    <t>Ccel_1890</t>
  </si>
  <si>
    <t>ACL76238.1</t>
  </si>
  <si>
    <t>Ccel_1891</t>
  </si>
  <si>
    <t>ACL76239.1</t>
  </si>
  <si>
    <t>Ccel_1892</t>
  </si>
  <si>
    <t>ACL76240.1</t>
  </si>
  <si>
    <t>Ccel_1893</t>
  </si>
  <si>
    <t>ACL76241.1</t>
  </si>
  <si>
    <t>Ccel_1894</t>
  </si>
  <si>
    <t>ACL76242.1</t>
  </si>
  <si>
    <t>sporulation transcriptional activator Spo0A</t>
  </si>
  <si>
    <t>Ccel_1895</t>
  </si>
  <si>
    <t>ACL76243.1</t>
  </si>
  <si>
    <t>stage IV sporulation protein B</t>
  </si>
  <si>
    <t>Ccel_1896</t>
  </si>
  <si>
    <t>ACL76244.1</t>
  </si>
  <si>
    <t>DNA repair protein RecN</t>
  </si>
  <si>
    <t>Ccel_1897</t>
  </si>
  <si>
    <t>ACL76245.1</t>
  </si>
  <si>
    <t>arginine repressor, ArgR</t>
  </si>
  <si>
    <t>Ccel_1898</t>
  </si>
  <si>
    <t>ACL76246.1</t>
  </si>
  <si>
    <t>ATP-NAD/AcoX kinase</t>
  </si>
  <si>
    <t>Ccel_1899</t>
  </si>
  <si>
    <t>ACL76247.1</t>
  </si>
  <si>
    <t>hemolysin A</t>
  </si>
  <si>
    <t>Ccel_1900</t>
  </si>
  <si>
    <t>ACL76248.1</t>
  </si>
  <si>
    <t>deoxyxylulose-5-phosphate synthase</t>
  </si>
  <si>
    <t>Ccel_1901</t>
  </si>
  <si>
    <t>ACL76249.1</t>
  </si>
  <si>
    <t>Ccel_1902</t>
  </si>
  <si>
    <t>ACL76250.1</t>
  </si>
  <si>
    <t>Ccel_1903</t>
  </si>
  <si>
    <t>ACL76251.1</t>
  </si>
  <si>
    <t>exodeoxyribonuclease VII, small subunit</t>
  </si>
  <si>
    <t>Ccel_1904</t>
  </si>
  <si>
    <t>ACL76252.1</t>
  </si>
  <si>
    <t>exodeoxyribonuclease VII, large subunit</t>
  </si>
  <si>
    <t>Ccel_1905</t>
  </si>
  <si>
    <t>ACL76253.1</t>
  </si>
  <si>
    <t>NusB antitermination factor</t>
  </si>
  <si>
    <t>Ccel_1906</t>
  </si>
  <si>
    <t>ACL76254.1</t>
  </si>
  <si>
    <t>Ccel_1907</t>
  </si>
  <si>
    <t>ACL76255.1</t>
  </si>
  <si>
    <t>Ccel_1908</t>
  </si>
  <si>
    <t>ACL76256.1</t>
  </si>
  <si>
    <t>protein of unknown function DUF322</t>
  </si>
  <si>
    <t>Ccel_1909</t>
  </si>
  <si>
    <t>ACL76257.1</t>
  </si>
  <si>
    <t>Ccel_1910</t>
  </si>
  <si>
    <t>ACL76258.1</t>
  </si>
  <si>
    <t>stage III sporulation protein AG</t>
  </si>
  <si>
    <t>Ccel_1911</t>
  </si>
  <si>
    <t>ACL76259.1</t>
  </si>
  <si>
    <t>Ccel_1912</t>
  </si>
  <si>
    <t>ACL76260.1</t>
  </si>
  <si>
    <t>stage III sporulation protein AE</t>
  </si>
  <si>
    <t>Ccel_1913</t>
  </si>
  <si>
    <t>ACL76261.1</t>
  </si>
  <si>
    <t>stage III sporulation protein AD</t>
  </si>
  <si>
    <t>Ccel_1914</t>
  </si>
  <si>
    <t>ACL76262.1</t>
  </si>
  <si>
    <t>stage III sporulation protein AC</t>
  </si>
  <si>
    <t>Ccel_1915</t>
  </si>
  <si>
    <t>ACL76263.1</t>
  </si>
  <si>
    <t>stage III sporulation protein AB</t>
  </si>
  <si>
    <t>Ccel_1916</t>
  </si>
  <si>
    <t>ACL76264.1</t>
  </si>
  <si>
    <t>stage III sporulation protein AA</t>
  </si>
  <si>
    <t>Ccel_1917</t>
  </si>
  <si>
    <t>ACL76265.1</t>
  </si>
  <si>
    <t>putative ABC transporter, peremase protein</t>
  </si>
  <si>
    <t>Ccel_1918</t>
  </si>
  <si>
    <t>ACL76266.1</t>
  </si>
  <si>
    <t>Ccel_1919</t>
  </si>
  <si>
    <t>ACL76267.1</t>
  </si>
  <si>
    <t>Ccel_1920</t>
  </si>
  <si>
    <t>ACL76268.1</t>
  </si>
  <si>
    <t>Ccel_1921</t>
  </si>
  <si>
    <t>ACL76269.1</t>
  </si>
  <si>
    <t>Ccel_1922</t>
  </si>
  <si>
    <t>ACL76270.1</t>
  </si>
  <si>
    <t>translation elongation factor P</t>
  </si>
  <si>
    <t>Ccel_1923</t>
  </si>
  <si>
    <t>ACL76271.1</t>
  </si>
  <si>
    <t>Ccel_1924</t>
  </si>
  <si>
    <t>ACL76272.1</t>
  </si>
  <si>
    <t>3-dehydroquinate dehydratase, type II</t>
  </si>
  <si>
    <t>Ccel_1925</t>
  </si>
  <si>
    <t>ACL76273.1</t>
  </si>
  <si>
    <t>Ccel_1926</t>
  </si>
  <si>
    <t>ACL76274.1</t>
  </si>
  <si>
    <t>peptidase M18 aminopeptidase I</t>
  </si>
  <si>
    <t>Ccel_1927</t>
  </si>
  <si>
    <t>ACL76275.1</t>
  </si>
  <si>
    <t>histidinol phosphate phosphatase HisJ family</t>
  </si>
  <si>
    <t>Ccel_1928</t>
  </si>
  <si>
    <t>ACL76276.1</t>
  </si>
  <si>
    <t>Ccel_1929</t>
  </si>
  <si>
    <t>ACL76277.1</t>
  </si>
  <si>
    <t>Ccel_1930</t>
  </si>
  <si>
    <t>ACL76278.1</t>
  </si>
  <si>
    <t>tRNA (5-methylaminomethyl-2-thiouridylate)-methyltransferase</t>
  </si>
  <si>
    <t>Ccel_1931</t>
  </si>
  <si>
    <t>ACL76279.1</t>
  </si>
  <si>
    <t>FeS cluster assembly scaffold protein NifU</t>
  </si>
  <si>
    <t>Ccel_1932</t>
  </si>
  <si>
    <t>ACL76280.1</t>
  </si>
  <si>
    <t>cysteine desulfurase NifS</t>
  </si>
  <si>
    <t>Ccel_1933</t>
  </si>
  <si>
    <t>ACL76281.1</t>
  </si>
  <si>
    <t>Ccel_1934</t>
  </si>
  <si>
    <t>ACL76282.1</t>
  </si>
  <si>
    <t>Ccel_1935</t>
  </si>
  <si>
    <t>ACL76283.1</t>
  </si>
  <si>
    <t>Ccel_1936</t>
  </si>
  <si>
    <t>ACL76284.1</t>
  </si>
  <si>
    <t>Ccel_1937</t>
  </si>
  <si>
    <t>ACL76285.1</t>
  </si>
  <si>
    <t>Ccel_1938</t>
  </si>
  <si>
    <t>ACL76286.1</t>
  </si>
  <si>
    <t>Ccel_1939</t>
  </si>
  <si>
    <t>ACL76287.1</t>
  </si>
  <si>
    <t>2'-5' RNA ligase</t>
  </si>
  <si>
    <t>Ccel_1940</t>
  </si>
  <si>
    <t>ACL76288.1</t>
  </si>
  <si>
    <t>Ccel_1941</t>
  </si>
  <si>
    <t>ACL76289.1</t>
  </si>
  <si>
    <t>GTP-binding protein LepA</t>
  </si>
  <si>
    <t>Ccel_1942</t>
  </si>
  <si>
    <t>ACL76290.1</t>
  </si>
  <si>
    <t>Ccel_1943</t>
  </si>
  <si>
    <t>ACL76291.1</t>
  </si>
  <si>
    <t>Ccel_1944</t>
  </si>
  <si>
    <t>ACL76292.1</t>
  </si>
  <si>
    <t>stage II sporulation protein P</t>
  </si>
  <si>
    <t>Ccel_1945</t>
  </si>
  <si>
    <t>ACL76293.1</t>
  </si>
  <si>
    <t>CoA-substrate-specific enzyme activase</t>
  </si>
  <si>
    <t>Ccel_1946</t>
  </si>
  <si>
    <t>ACL76294.1</t>
  </si>
  <si>
    <t>aspartyl-tRNA synthetase</t>
  </si>
  <si>
    <t>Ccel_1947</t>
  </si>
  <si>
    <t>ACL76295.1</t>
  </si>
  <si>
    <t>histidyl-tRNA synthetase</t>
  </si>
  <si>
    <t>Ccel_1948</t>
  </si>
  <si>
    <t>ACL76296.1</t>
  </si>
  <si>
    <t>Ccel_1949</t>
  </si>
  <si>
    <t>ACL76297.1</t>
  </si>
  <si>
    <t>Ccel_1950</t>
  </si>
  <si>
    <t>ACL76298.1</t>
  </si>
  <si>
    <t>D-tyrosyl-tRNA(Tyr) deacylase</t>
  </si>
  <si>
    <t>Ccel_1951</t>
  </si>
  <si>
    <t>ACL76299.1</t>
  </si>
  <si>
    <t>(p)ppGpp synthetase I, SpoT/RelA</t>
  </si>
  <si>
    <t>Ccel_1952</t>
  </si>
  <si>
    <t>ACL76300.1</t>
  </si>
  <si>
    <t>adenine phosphoribosyltransferase</t>
  </si>
  <si>
    <t>Ccel_1953</t>
  </si>
  <si>
    <t>ACL76301.1</t>
  </si>
  <si>
    <t>single-stranded-DNA-specific exonuclease RecJ</t>
  </si>
  <si>
    <t>Ccel_1954</t>
  </si>
  <si>
    <t>ACL76302.1</t>
  </si>
  <si>
    <t>DNA polymerase III, delta subunit</t>
  </si>
  <si>
    <t>Ccel_1955</t>
  </si>
  <si>
    <t>ACL76303.1</t>
  </si>
  <si>
    <t>DNA internalization-related competence protein ComEC/Rec2</t>
  </si>
  <si>
    <t>Ccel_1956</t>
  </si>
  <si>
    <t>ACL76304.1</t>
  </si>
  <si>
    <t>Ccel_1957</t>
  </si>
  <si>
    <t>ACL76305.1</t>
  </si>
  <si>
    <t>Ccel_1958</t>
  </si>
  <si>
    <t>ACL76306.1</t>
  </si>
  <si>
    <t>Ccel_1959</t>
  </si>
  <si>
    <t>ACL76307.1</t>
  </si>
  <si>
    <t>Ccel_1960</t>
  </si>
  <si>
    <t>ACL76308.1</t>
  </si>
  <si>
    <t>YhgE/Pip C-terminal domain protein</t>
  </si>
  <si>
    <t>Ccel_1961</t>
  </si>
  <si>
    <t>ACL76309.1</t>
  </si>
  <si>
    <t>Ccel_1962</t>
  </si>
  <si>
    <t>ACL76310.1</t>
  </si>
  <si>
    <t>O-acetylhomoserine/O-acetylserine sulfhydrylase</t>
  </si>
  <si>
    <t>Ccel_1963</t>
  </si>
  <si>
    <t>ACL76311.1</t>
  </si>
  <si>
    <t>transcriptional regulator, AsnC family</t>
  </si>
  <si>
    <t>Ccel_1964</t>
  </si>
  <si>
    <t>ACL76312.1</t>
  </si>
  <si>
    <t>Fibronectin-binding A domain protein</t>
  </si>
  <si>
    <t>Ccel_1965</t>
  </si>
  <si>
    <t>ACL76313.1</t>
  </si>
  <si>
    <t>Ccel_1966</t>
  </si>
  <si>
    <t>ACL76314.1</t>
  </si>
  <si>
    <t>3-demethylubiquinone-9 3-methyltransferase</t>
  </si>
  <si>
    <t>Ccel_1967</t>
  </si>
  <si>
    <t>ACL76315.1</t>
  </si>
  <si>
    <t>protein of unknown function DUF362</t>
  </si>
  <si>
    <t>Ccel_1968</t>
  </si>
  <si>
    <t>ACL76316.1</t>
  </si>
  <si>
    <t>Ccel_1969</t>
  </si>
  <si>
    <t>ACL76317.1</t>
  </si>
  <si>
    <t>Ccel_1970</t>
  </si>
  <si>
    <t>ACL76318.1</t>
  </si>
  <si>
    <t>Ccel_1971</t>
  </si>
  <si>
    <t>ACL76319.1</t>
  </si>
  <si>
    <t>Ccel_1972</t>
  </si>
  <si>
    <t>ACL76320.1</t>
  </si>
  <si>
    <t>Ccel_1973</t>
  </si>
  <si>
    <t>ACL76321.1</t>
  </si>
  <si>
    <t>Ccel_1974</t>
  </si>
  <si>
    <t>ACL76322.1</t>
  </si>
  <si>
    <t>Ccel_R0050</t>
  </si>
  <si>
    <t>Ccel_1975</t>
  </si>
  <si>
    <t>ACL76323.1</t>
  </si>
  <si>
    <t>Ccel_1976</t>
  </si>
  <si>
    <t>ACL76324.1</t>
  </si>
  <si>
    <t>DNA ligase, NAD-dependent</t>
  </si>
  <si>
    <t>Ccel_1977</t>
  </si>
  <si>
    <t>ACL76325.1</t>
  </si>
  <si>
    <t>Ccel_1978</t>
  </si>
  <si>
    <t>ACL76326.1</t>
  </si>
  <si>
    <t>spore protease</t>
  </si>
  <si>
    <t>Ccel_1979</t>
  </si>
  <si>
    <t>ACL76327.1</t>
  </si>
  <si>
    <t>ribosomal protein S20</t>
  </si>
  <si>
    <t>Ccel_1980</t>
  </si>
  <si>
    <t>ACL76328.1</t>
  </si>
  <si>
    <t>oxygen-independent coproporphyrinogen III oxidase</t>
  </si>
  <si>
    <t>Ccel_1981</t>
  </si>
  <si>
    <t>ACL76329.1</t>
  </si>
  <si>
    <t>Ccel_1982</t>
  </si>
  <si>
    <t>ACL76330.1</t>
  </si>
  <si>
    <t>Ccel_1983</t>
  </si>
  <si>
    <t>ACL76331.1</t>
  </si>
  <si>
    <t>Ccel_1984</t>
  </si>
  <si>
    <t>ACL76332.1</t>
  </si>
  <si>
    <t>Ccel_1985</t>
  </si>
  <si>
    <t>ACL76333.1</t>
  </si>
  <si>
    <t>Ccel_1986</t>
  </si>
  <si>
    <t>ACL76334.1</t>
  </si>
  <si>
    <t>Ccel_1987</t>
  </si>
  <si>
    <t>ACL76335.1</t>
  </si>
  <si>
    <t>putative solute-binding component of ABC transporter</t>
  </si>
  <si>
    <t>Ccel_1988</t>
  </si>
  <si>
    <t>ACL76336.1</t>
  </si>
  <si>
    <t>Ccel_1989</t>
  </si>
  <si>
    <t>ACL76337.1</t>
  </si>
  <si>
    <t>thiamine-phosphate pyrophosphorylase</t>
  </si>
  <si>
    <t>Ccel_1990</t>
  </si>
  <si>
    <t>ACL76338.1</t>
  </si>
  <si>
    <t>hydroxyethylthiazole kinase</t>
  </si>
  <si>
    <t>Ccel_1991</t>
  </si>
  <si>
    <t>ACL76339.1</t>
  </si>
  <si>
    <t>thiamine biosynthesis protein ThiC</t>
  </si>
  <si>
    <t>Ccel_1992</t>
  </si>
  <si>
    <t>ACL76340.1</t>
  </si>
  <si>
    <t>phosphomethylpyrimidine kinase</t>
  </si>
  <si>
    <t>Ccel_1993</t>
  </si>
  <si>
    <t>ACL76341.1</t>
  </si>
  <si>
    <t>Ccel_1994</t>
  </si>
  <si>
    <t>ACL76342.1</t>
  </si>
  <si>
    <t>Ccel_1995</t>
  </si>
  <si>
    <t>ACL76343.1</t>
  </si>
  <si>
    <t>ferric uptake regulator, Fur family</t>
  </si>
  <si>
    <t>Ccel_1996</t>
  </si>
  <si>
    <t>ACL76344.1</t>
  </si>
  <si>
    <t>Ccel_1997</t>
  </si>
  <si>
    <t>ACL76345.1</t>
  </si>
  <si>
    <t>Ccel_1998</t>
  </si>
  <si>
    <t>ACL76346.1</t>
  </si>
  <si>
    <t>FeoA family protein</t>
  </si>
  <si>
    <t>Ccel_1999</t>
  </si>
  <si>
    <t>ACL76347.1</t>
  </si>
  <si>
    <t>uncharacterized protein contains CXXC motif</t>
  </si>
  <si>
    <t>Ccel_2000</t>
  </si>
  <si>
    <t>ACL76348.1</t>
  </si>
  <si>
    <t>Ccel_2001</t>
  </si>
  <si>
    <t>ACL76349.1</t>
  </si>
  <si>
    <t>Mg2 transporter protein CorA family protein</t>
  </si>
  <si>
    <t>Ccel_2002</t>
  </si>
  <si>
    <t>Ccel_2003</t>
  </si>
  <si>
    <t>ACL76350.1</t>
  </si>
  <si>
    <t>6,7-dimethyl-8-ribityllumazine synthase</t>
  </si>
  <si>
    <t>Ccel_2004</t>
  </si>
  <si>
    <t>ACL76351.1</t>
  </si>
  <si>
    <t>3,4-dihydroxy-2-butanone 4-phosphate synthase</t>
  </si>
  <si>
    <t>Ccel_2005</t>
  </si>
  <si>
    <t>ACL76352.1</t>
  </si>
  <si>
    <t>riboflavin synthase, alpha subunit</t>
  </si>
  <si>
    <t>Ccel_2006</t>
  </si>
  <si>
    <t>ACL76353.1</t>
  </si>
  <si>
    <t>riboflavin biosynthesis protein RibD</t>
  </si>
  <si>
    <t>Ccel_2007</t>
  </si>
  <si>
    <t>ACL76354.1</t>
  </si>
  <si>
    <t>Ccel_2008</t>
  </si>
  <si>
    <t>ACL76355.1</t>
  </si>
  <si>
    <t>Ccel_2009</t>
  </si>
  <si>
    <t>Ccel_2010</t>
  </si>
  <si>
    <t>ACL76356.1</t>
  </si>
  <si>
    <t>Ccel_2011</t>
  </si>
  <si>
    <t>ACL76357.1</t>
  </si>
  <si>
    <t>Ccel_2012</t>
  </si>
  <si>
    <t>ACL76358.1</t>
  </si>
  <si>
    <t>Parallel beta-helix repeat protein</t>
  </si>
  <si>
    <t>Ccel_2013</t>
  </si>
  <si>
    <t>ACL76359.1</t>
  </si>
  <si>
    <t>protein of unknown function DUF159</t>
  </si>
  <si>
    <t>Ccel_2014</t>
  </si>
  <si>
    <t>ACL76360.1</t>
  </si>
  <si>
    <t>Ccel_2015</t>
  </si>
  <si>
    <t>ACL76361.1</t>
  </si>
  <si>
    <t>Ccel_2016</t>
  </si>
  <si>
    <t>ACL76362.1</t>
  </si>
  <si>
    <t>Ccel_2017</t>
  </si>
  <si>
    <t>ACL76363.1</t>
  </si>
  <si>
    <t>lipolytic protein G-D-S-L family</t>
  </si>
  <si>
    <t>Ccel_R0051</t>
  </si>
  <si>
    <t>Ccel_2018</t>
  </si>
  <si>
    <t>ACL76364.1</t>
  </si>
  <si>
    <t>Ccel_2019</t>
  </si>
  <si>
    <t>ACL76365.1</t>
  </si>
  <si>
    <t>Ccel_2020</t>
  </si>
  <si>
    <t>ACL76366.1</t>
  </si>
  <si>
    <t>Ccel_2021</t>
  </si>
  <si>
    <t>ACL76367.1</t>
  </si>
  <si>
    <t>Ccel_2022</t>
  </si>
  <si>
    <t>ACL76368.1</t>
  </si>
  <si>
    <t>RNA polymerase, sigma 28 subunit, FliA/WhiG</t>
  </si>
  <si>
    <t>Ccel_2023</t>
  </si>
  <si>
    <t>ACL76369.1</t>
  </si>
  <si>
    <t>Ccel_2024</t>
  </si>
  <si>
    <t>ACL76370.1</t>
  </si>
  <si>
    <t>CheD</t>
  </si>
  <si>
    <t>Ccel_2025</t>
  </si>
  <si>
    <t>ACL76371.1</t>
  </si>
  <si>
    <t>CheC, inhibitor of MCP methylation</t>
  </si>
  <si>
    <t>Ccel_2026</t>
  </si>
  <si>
    <t>ACL76372.1</t>
  </si>
  <si>
    <t>Ccel_2027</t>
  </si>
  <si>
    <t>ACL76373.1</t>
  </si>
  <si>
    <t>CheA signal transduction histidine kinase</t>
  </si>
  <si>
    <t>Ccel_2028</t>
  </si>
  <si>
    <t>ACL76374.1</t>
  </si>
  <si>
    <t>response regulator receiver modulated CheB methylesterase</t>
  </si>
  <si>
    <t>Ccel_2029</t>
  </si>
  <si>
    <t>ACL76375.1</t>
  </si>
  <si>
    <t>Ccel_2030</t>
  </si>
  <si>
    <t>ACL76376.1</t>
  </si>
  <si>
    <t>GTP-binding signal recognition particle SRP54 G- domain protein</t>
  </si>
  <si>
    <t>Ccel_2031</t>
  </si>
  <si>
    <t>ACL76377.1</t>
  </si>
  <si>
    <t>flagellar biosynthesis protein FlhA</t>
  </si>
  <si>
    <t>Ccel_2032</t>
  </si>
  <si>
    <t>ACL76378.1</t>
  </si>
  <si>
    <t>flagellar biosynthetic protein FlhB</t>
  </si>
  <si>
    <t>Ccel_2033</t>
  </si>
  <si>
    <t>ACL76379.1</t>
  </si>
  <si>
    <t>flagellar biosynthetic protein FliR</t>
  </si>
  <si>
    <t>Ccel_2034</t>
  </si>
  <si>
    <t>ACL76380.1</t>
  </si>
  <si>
    <t>flagellar biosynthetic protein FliQ</t>
  </si>
  <si>
    <t>Ccel_2035</t>
  </si>
  <si>
    <t>ACL76381.1</t>
  </si>
  <si>
    <t>flagellar biosynthetic protein FliP</t>
  </si>
  <si>
    <t>Ccel_2036</t>
  </si>
  <si>
    <t>ACL76382.1</t>
  </si>
  <si>
    <t>Ccel_2037</t>
  </si>
  <si>
    <t>ACL76383.1</t>
  </si>
  <si>
    <t>Ccel_2038</t>
  </si>
  <si>
    <t>ACL76384.1</t>
  </si>
  <si>
    <t>CheC, inhibitor of MCP methylation / FliN fusion protein</t>
  </si>
  <si>
    <t>Ccel_2039</t>
  </si>
  <si>
    <t>ACL76385.1</t>
  </si>
  <si>
    <t>flagellar motor switch protein FliM</t>
  </si>
  <si>
    <t>Ccel_2040</t>
  </si>
  <si>
    <t>ACL76386.1</t>
  </si>
  <si>
    <t>flagellar basal body-associated protein FliL</t>
  </si>
  <si>
    <t>Ccel_2041</t>
  </si>
  <si>
    <t>ACL76387.1</t>
  </si>
  <si>
    <t>flagellar FlbD family protein</t>
  </si>
  <si>
    <t>Ccel_2042</t>
  </si>
  <si>
    <t>ACL76388.1</t>
  </si>
  <si>
    <t>protein of unknown function DUF1078 domain protein</t>
  </si>
  <si>
    <t>Ccel_2043</t>
  </si>
  <si>
    <t>ACL76389.1</t>
  </si>
  <si>
    <t>flagellar operon protein</t>
  </si>
  <si>
    <t>Ccel_2044</t>
  </si>
  <si>
    <t>ACL76390.1</t>
  </si>
  <si>
    <t>flagellar hook capping protein</t>
  </si>
  <si>
    <t>Ccel_2045</t>
  </si>
  <si>
    <t>ACL76391.1</t>
  </si>
  <si>
    <t>flagellar hook-length control protein</t>
  </si>
  <si>
    <t>Ccel_2046</t>
  </si>
  <si>
    <t>ACL76392.1</t>
  </si>
  <si>
    <t>Ccel_2047</t>
  </si>
  <si>
    <t>ACL76393.1</t>
  </si>
  <si>
    <t>flagellar export protein FliJ</t>
  </si>
  <si>
    <t>Ccel_2048</t>
  </si>
  <si>
    <t>ACL76394.1</t>
  </si>
  <si>
    <t>ATPase FliI/YscN</t>
  </si>
  <si>
    <t>Ccel_2049</t>
  </si>
  <si>
    <t>ACL76395.1</t>
  </si>
  <si>
    <t>flagellar assembly protein FliH</t>
  </si>
  <si>
    <t>Ccel_2050</t>
  </si>
  <si>
    <t>ACL76396.1</t>
  </si>
  <si>
    <t>flagellar motor switch protein FliG</t>
  </si>
  <si>
    <t>Ccel_2051</t>
  </si>
  <si>
    <t>ACL76397.1</t>
  </si>
  <si>
    <t>flagellar M-ring protein FliF</t>
  </si>
  <si>
    <t>Ccel_2052</t>
  </si>
  <si>
    <t>ACL76398.1</t>
  </si>
  <si>
    <t>flagellar hook-basal body complex subunit FliE</t>
  </si>
  <si>
    <t>Ccel_2053</t>
  </si>
  <si>
    <t>ACL76399.1</t>
  </si>
  <si>
    <t>flagellar basal-body rod protein FlgC</t>
  </si>
  <si>
    <t>Ccel_2054</t>
  </si>
  <si>
    <t>ACL76400.1</t>
  </si>
  <si>
    <t>flagellar basal-body rod protein FlgB</t>
  </si>
  <si>
    <t>Ccel_2055</t>
  </si>
  <si>
    <t>ACL76401.1</t>
  </si>
  <si>
    <t>gid protein</t>
  </si>
  <si>
    <t>Ccel_2056</t>
  </si>
  <si>
    <t>ACL76402.1</t>
  </si>
  <si>
    <t>DNA topoisomerase I</t>
  </si>
  <si>
    <t>Ccel_2057</t>
  </si>
  <si>
    <t>ACL76403.1</t>
  </si>
  <si>
    <t>DNA protecting protein DprA</t>
  </si>
  <si>
    <t>Ccel_2058</t>
  </si>
  <si>
    <t>ACL76404.1</t>
  </si>
  <si>
    <t>Mg chelatase, subunit ChlI</t>
  </si>
  <si>
    <t>Ccel_2059</t>
  </si>
  <si>
    <t>ACL76405.1</t>
  </si>
  <si>
    <t>ATP-cone domain protein</t>
  </si>
  <si>
    <t>Ccel_2060</t>
  </si>
  <si>
    <t>ACL76406.1</t>
  </si>
  <si>
    <t>sporulation protein, YlmC/YmxH family</t>
  </si>
  <si>
    <t>Ccel_2061</t>
  </si>
  <si>
    <t>ACL76407.1</t>
  </si>
  <si>
    <t>RNA polymerase, sigma 28 subunit, SigG</t>
  </si>
  <si>
    <t>Ccel_2062</t>
  </si>
  <si>
    <t>ACL76408.1</t>
  </si>
  <si>
    <t>RNA polymerase, sigma 28 subunit, SigE</t>
  </si>
  <si>
    <t>Ccel_2063</t>
  </si>
  <si>
    <t>ACL76409.1</t>
  </si>
  <si>
    <t>sigma-E processing peptidase SpoIIGA</t>
  </si>
  <si>
    <t>Ccel_2064</t>
  </si>
  <si>
    <t>ACL76410.1</t>
  </si>
  <si>
    <t>cell division protein FtsZ</t>
  </si>
  <si>
    <t>Ccel_2065</t>
  </si>
  <si>
    <t>ACL76411.1</t>
  </si>
  <si>
    <t>Ccel_2066</t>
  </si>
  <si>
    <t>ACL76412.1</t>
  </si>
  <si>
    <t>protein of unknown function DUF1290</t>
  </si>
  <si>
    <t>Ccel_2067</t>
  </si>
  <si>
    <t>ACL76413.1</t>
  </si>
  <si>
    <t>Polypeptide-transport-associated domain protein FtsQ-type</t>
  </si>
  <si>
    <t>Ccel_2068</t>
  </si>
  <si>
    <t>Ccel_2069</t>
  </si>
  <si>
    <t>ACL76414.1</t>
  </si>
  <si>
    <t>domain of unknown function DUF1727</t>
  </si>
  <si>
    <t>Ccel_2070</t>
  </si>
  <si>
    <t>ACL76415.1</t>
  </si>
  <si>
    <t>CobB/CobQ domain protein glutamine amidotransferase</t>
  </si>
  <si>
    <t>Ccel_2071</t>
  </si>
  <si>
    <t>ACL76416.1</t>
  </si>
  <si>
    <t>Ccel_2072</t>
  </si>
  <si>
    <t>ACL76417.1</t>
  </si>
  <si>
    <t>Ccel_2073</t>
  </si>
  <si>
    <t>ACL76418.1</t>
  </si>
  <si>
    <t>Ccel_2074</t>
  </si>
  <si>
    <t>ACL76419.1</t>
  </si>
  <si>
    <t>dephospho-CoA kinase</t>
  </si>
  <si>
    <t>Ccel_2075</t>
  </si>
  <si>
    <t>ACL76420.1</t>
  </si>
  <si>
    <t>DNA polymerase I</t>
  </si>
  <si>
    <t>Ccel_2076</t>
  </si>
  <si>
    <t>ACL76421.1</t>
  </si>
  <si>
    <t>putative transmembrane anti-sigma factor</t>
  </si>
  <si>
    <t>Ccel_2077</t>
  </si>
  <si>
    <t>ACL76422.1</t>
  </si>
  <si>
    <t>Ccel_2078</t>
  </si>
  <si>
    <t>ACL76423.1</t>
  </si>
  <si>
    <t>Ccel_2079</t>
  </si>
  <si>
    <t>ACL76424.1</t>
  </si>
  <si>
    <t>Ccel_2080</t>
  </si>
  <si>
    <t>ACL76425.1</t>
  </si>
  <si>
    <t>potassium uptake protein, TrkH family</t>
  </si>
  <si>
    <t>Ccel_2081</t>
  </si>
  <si>
    <t>ACL76426.1</t>
  </si>
  <si>
    <t>tyrosyl-tRNA synthetase</t>
  </si>
  <si>
    <t>Ccel_2082</t>
  </si>
  <si>
    <t>ACL76427.1</t>
  </si>
  <si>
    <t>TrkA-N domain protein</t>
  </si>
  <si>
    <t>Ccel_2083</t>
  </si>
  <si>
    <t>ACL76428.1</t>
  </si>
  <si>
    <t>Ccel_2084</t>
  </si>
  <si>
    <t>ACL76429.1</t>
  </si>
  <si>
    <t>Ccel_2085</t>
  </si>
  <si>
    <t>ACL76430.1</t>
  </si>
  <si>
    <t>Ccel_2086</t>
  </si>
  <si>
    <t>ACL76431.1</t>
  </si>
  <si>
    <t>sodium/calcium exchanger membrane region</t>
  </si>
  <si>
    <t>Ccel_R0052</t>
  </si>
  <si>
    <t>tRNA-Val</t>
  </si>
  <si>
    <t>Ccel_2087</t>
  </si>
  <si>
    <t>ACL76432.1</t>
  </si>
  <si>
    <t>Ccel_2088</t>
  </si>
  <si>
    <t>ACL76433.1</t>
  </si>
  <si>
    <t>Ccel_2089</t>
  </si>
  <si>
    <t>ACL76434.1</t>
  </si>
  <si>
    <t>Ccel_2090</t>
  </si>
  <si>
    <t>ACL76435.1</t>
  </si>
  <si>
    <t>ThiJ/PfpI domain protein</t>
  </si>
  <si>
    <t>Ccel_2091</t>
  </si>
  <si>
    <t>ACL76436.1</t>
  </si>
  <si>
    <t>protein of unknown function UPF0153</t>
  </si>
  <si>
    <t>Ccel_2092</t>
  </si>
  <si>
    <t>ACL76437.1</t>
  </si>
  <si>
    <t>adenylate cyclase</t>
  </si>
  <si>
    <t>Ccel_2093</t>
  </si>
  <si>
    <t>ACL76438.1</t>
  </si>
  <si>
    <t>GatB/Yqey domain protein</t>
  </si>
  <si>
    <t>Ccel_2094</t>
  </si>
  <si>
    <t>ACL76439.1</t>
  </si>
  <si>
    <t>ribosomal protein S21</t>
  </si>
  <si>
    <t>Ccel_2095</t>
  </si>
  <si>
    <t>ACL76440.1</t>
  </si>
  <si>
    <t>histidine triad (HIT) protein</t>
  </si>
  <si>
    <t>Ccel_2096</t>
  </si>
  <si>
    <t>ACL76441.1</t>
  </si>
  <si>
    <t>alanyl-tRNA synthetase</t>
  </si>
  <si>
    <t>Ccel_2097</t>
  </si>
  <si>
    <t>ACL76442.1</t>
  </si>
  <si>
    <t>HAD-superfamily hydrolase, subfamily IA, variant 3</t>
  </si>
  <si>
    <t>Ccel_2098</t>
  </si>
  <si>
    <t>ACL76443.1</t>
  </si>
  <si>
    <t>arginine biosynthesis bifunctional protein ArgJ</t>
  </si>
  <si>
    <t>Ccel_2099</t>
  </si>
  <si>
    <t>ACL76444.1</t>
  </si>
  <si>
    <t>Ccel_2100</t>
  </si>
  <si>
    <t>ACL76445.1</t>
  </si>
  <si>
    <t>Ccel_2101</t>
  </si>
  <si>
    <t>ACL76446.1</t>
  </si>
  <si>
    <t>phosphate binding protein</t>
  </si>
  <si>
    <t>Ccel_2102</t>
  </si>
  <si>
    <t>ACL76447.1</t>
  </si>
  <si>
    <t>phosphate ABC transporter, inner membrane subunit PstA</t>
  </si>
  <si>
    <t>Ccel_2103</t>
  </si>
  <si>
    <t>ACL76448.1</t>
  </si>
  <si>
    <t>phosphate ABC transporter, inner membrane subunit PstC</t>
  </si>
  <si>
    <t>Ccel_2104</t>
  </si>
  <si>
    <t>ACL76449.1</t>
  </si>
  <si>
    <t>phosphate ABC transporter, ATPase subunit</t>
  </si>
  <si>
    <t>Ccel_2105</t>
  </si>
  <si>
    <t>ACL76450.1</t>
  </si>
  <si>
    <t>phosphate uptake regulator, PhoU</t>
  </si>
  <si>
    <t>Ccel_2106</t>
  </si>
  <si>
    <t>ACL76451.1</t>
  </si>
  <si>
    <t>Ccel_2107</t>
  </si>
  <si>
    <t>ACL76452.1</t>
  </si>
  <si>
    <t>Ccel_2108</t>
  </si>
  <si>
    <t>ACL76453.1</t>
  </si>
  <si>
    <t>Ccel_2109</t>
  </si>
  <si>
    <t>ACL76454.1</t>
  </si>
  <si>
    <t>Ccel_2110</t>
  </si>
  <si>
    <t>ACL76455.1</t>
  </si>
  <si>
    <t>Ccel_2111</t>
  </si>
  <si>
    <t>ACL76456.1</t>
  </si>
  <si>
    <t>Ccel_2112</t>
  </si>
  <si>
    <t>ACL76457.1</t>
  </si>
  <si>
    <t>Ccel_2113</t>
  </si>
  <si>
    <t>ACL76458.1</t>
  </si>
  <si>
    <t>Ccel_2114</t>
  </si>
  <si>
    <t>ACL76459.1</t>
  </si>
  <si>
    <t>Ccel_2115</t>
  </si>
  <si>
    <t>ACL76460.1</t>
  </si>
  <si>
    <t>Ccel_2116</t>
  </si>
  <si>
    <t>ACL76461.1</t>
  </si>
  <si>
    <t>Ccel_2117</t>
  </si>
  <si>
    <t>ACL76462.1</t>
  </si>
  <si>
    <t>phosphate transporter</t>
  </si>
  <si>
    <t>Ccel_2118</t>
  </si>
  <si>
    <t>ACL76463.1</t>
  </si>
  <si>
    <t>protein of unknown function DUF47</t>
  </si>
  <si>
    <t>Ccel_2119</t>
  </si>
  <si>
    <t>ACL76464.1</t>
  </si>
  <si>
    <t>excinuclease ABC, A subunit</t>
  </si>
  <si>
    <t>Ccel_2120</t>
  </si>
  <si>
    <t>ACL76465.1</t>
  </si>
  <si>
    <t>proton-coupled thiamine transporter YuaJ</t>
  </si>
  <si>
    <t>Ccel_2121</t>
  </si>
  <si>
    <t>Ccel_2122</t>
  </si>
  <si>
    <t>ACL76466.1</t>
  </si>
  <si>
    <t>Ccel_2123</t>
  </si>
  <si>
    <t>ACL76467.1</t>
  </si>
  <si>
    <t>glycosyl hydrolase 53 domain protein</t>
  </si>
  <si>
    <t>Ccel_2124</t>
  </si>
  <si>
    <t>ACL76468.1</t>
  </si>
  <si>
    <t>Ccel_2125</t>
  </si>
  <si>
    <t>ACL76469.1</t>
  </si>
  <si>
    <t>signal transduction histidine kinase regulating citrate/malate metabolism</t>
  </si>
  <si>
    <t>Ccel_2126</t>
  </si>
  <si>
    <t>ACL76470.1</t>
  </si>
  <si>
    <t>Ccel_2127</t>
  </si>
  <si>
    <t>ACL76471.1</t>
  </si>
  <si>
    <t>Ccel_2128</t>
  </si>
  <si>
    <t>ACL76472.1</t>
  </si>
  <si>
    <t>Ccel_2129</t>
  </si>
  <si>
    <t>ACL76473.1</t>
  </si>
  <si>
    <t>NAD-dependent glycerol-3-phosphate dehydrogenase domain protein</t>
  </si>
  <si>
    <t>Ccel_2130</t>
  </si>
  <si>
    <t>ACL76474.1</t>
  </si>
  <si>
    <t>protein of unknown function DUF205</t>
  </si>
  <si>
    <t>Ccel_2131</t>
  </si>
  <si>
    <t>ACL76475.1</t>
  </si>
  <si>
    <t>Ccel_2132</t>
  </si>
  <si>
    <t>ACL76476.1</t>
  </si>
  <si>
    <t>protein of unknown function DUF512</t>
  </si>
  <si>
    <t>Ccel_2133</t>
  </si>
  <si>
    <t>ACL76477.1</t>
  </si>
  <si>
    <t>Ccel_2134</t>
  </si>
  <si>
    <t>ACL76478.1</t>
  </si>
  <si>
    <t>ribosomal protein L32</t>
  </si>
  <si>
    <t>Ccel_2135</t>
  </si>
  <si>
    <t>ACL76479.1</t>
  </si>
  <si>
    <t>protein of unknown function DUF177</t>
  </si>
  <si>
    <t>Ccel_2136</t>
  </si>
  <si>
    <t>ACL76480.1</t>
  </si>
  <si>
    <t>acetate kinase</t>
  </si>
  <si>
    <t>Ccel_2137</t>
  </si>
  <si>
    <t>ACL76481.1</t>
  </si>
  <si>
    <t>phosphate acetyltransferase</t>
  </si>
  <si>
    <t>Ccel_2138</t>
  </si>
  <si>
    <t>ACL76482.1</t>
  </si>
  <si>
    <t>Ccel_2139</t>
  </si>
  <si>
    <t>ACL76483.1</t>
  </si>
  <si>
    <t>glutamyl-tRNA synthetase</t>
  </si>
  <si>
    <t>Ccel_2140</t>
  </si>
  <si>
    <t>ACL76484.1</t>
  </si>
  <si>
    <t>proposed homoserine kinase</t>
  </si>
  <si>
    <t>Ccel_2141</t>
  </si>
  <si>
    <t>Ccel_2142</t>
  </si>
  <si>
    <t>ACL76485.1</t>
  </si>
  <si>
    <t>Ccel_2143</t>
  </si>
  <si>
    <t>ACL76486.1</t>
  </si>
  <si>
    <t>Recombinase</t>
  </si>
  <si>
    <t>Ccel_2144</t>
  </si>
  <si>
    <t>ACL76487.1</t>
  </si>
  <si>
    <t>Fascin family protein</t>
  </si>
  <si>
    <t>Ccel_2145</t>
  </si>
  <si>
    <t>ACL76488.1</t>
  </si>
  <si>
    <t>Ccel_2146</t>
  </si>
  <si>
    <t>ACL76489.1</t>
  </si>
  <si>
    <t>Ccel_2147</t>
  </si>
  <si>
    <t>ACL76490.1</t>
  </si>
  <si>
    <t>Ccel_2148</t>
  </si>
  <si>
    <t>ACL76491.1</t>
  </si>
  <si>
    <t>Ccel_2149</t>
  </si>
  <si>
    <t>ACL76492.1</t>
  </si>
  <si>
    <t>Ccel_2150</t>
  </si>
  <si>
    <t>ACL76493.1</t>
  </si>
  <si>
    <t>Ccel_2151</t>
  </si>
  <si>
    <t>ACL76494.1</t>
  </si>
  <si>
    <t>Peptidoglycan-binding domain 1 protein</t>
  </si>
  <si>
    <t>Ccel_2152</t>
  </si>
  <si>
    <t>Ccel_2153</t>
  </si>
  <si>
    <t>ACL76495.1</t>
  </si>
  <si>
    <t>YD repeat protein</t>
  </si>
  <si>
    <t>Ccel_2154</t>
  </si>
  <si>
    <t>ACL76496.1</t>
  </si>
  <si>
    <t>Ccel_2155</t>
  </si>
  <si>
    <t>ACL76497.1</t>
  </si>
  <si>
    <t>Ccel_2156</t>
  </si>
  <si>
    <t>ACL76498.1</t>
  </si>
  <si>
    <t>Alpha/beta hydrolase fold-3 domain protein</t>
  </si>
  <si>
    <t>Ccel_2157</t>
  </si>
  <si>
    <t>ACL76499.1</t>
  </si>
  <si>
    <t>Ccel_2158</t>
  </si>
  <si>
    <t>ACL76500.1</t>
  </si>
  <si>
    <t>putative ABC-2 type transport system permease protein</t>
  </si>
  <si>
    <t>Ccel_2159</t>
  </si>
  <si>
    <t>ACL76501.1</t>
  </si>
  <si>
    <t>Ccel_2160</t>
  </si>
  <si>
    <t>ACL76502.1</t>
  </si>
  <si>
    <t>Ccel_2161</t>
  </si>
  <si>
    <t>ACL76503.1</t>
  </si>
  <si>
    <t>Ccel_2162</t>
  </si>
  <si>
    <t>ACL76504.1</t>
  </si>
  <si>
    <t>Ccel_2163</t>
  </si>
  <si>
    <t>ACL76505.1</t>
  </si>
  <si>
    <t>Ccel_2164</t>
  </si>
  <si>
    <t>ACL76506.1</t>
  </si>
  <si>
    <t>5-formyltetrahydrofolate cyclo-ligase</t>
  </si>
  <si>
    <t>Ccel_2165</t>
  </si>
  <si>
    <t>ACL76507.1</t>
  </si>
  <si>
    <t>Ccel_2166</t>
  </si>
  <si>
    <t>ACL76508.1</t>
  </si>
  <si>
    <t>Ccel_2167</t>
  </si>
  <si>
    <t>ACL76509.1</t>
  </si>
  <si>
    <t>Ccel_2168</t>
  </si>
  <si>
    <t>ACL76510.1</t>
  </si>
  <si>
    <t>adenosylhomocysteinase</t>
  </si>
  <si>
    <t>Ccel_2169</t>
  </si>
  <si>
    <t>ACL76511.1</t>
  </si>
  <si>
    <t>carbohydrate-binding family 25 protein</t>
  </si>
  <si>
    <t>Ccel_2170</t>
  </si>
  <si>
    <t>ACL76512.1</t>
  </si>
  <si>
    <t>SAM dependent methyltransferase</t>
  </si>
  <si>
    <t>Ccel_2171</t>
  </si>
  <si>
    <t>ACL76513.1</t>
  </si>
  <si>
    <t>Ccel_2172</t>
  </si>
  <si>
    <t>ACL76514.1</t>
  </si>
  <si>
    <t>RNA methylase, NOL1/NOP2/sun family</t>
  </si>
  <si>
    <t>Ccel_R0053</t>
  </si>
  <si>
    <t>tRNA-Glu</t>
  </si>
  <si>
    <t>Ccel_2173</t>
  </si>
  <si>
    <t>ACL76515.1</t>
  </si>
  <si>
    <t>Ccel_2174</t>
  </si>
  <si>
    <t>ACL76516.1</t>
  </si>
  <si>
    <t>Ccel_2175</t>
  </si>
  <si>
    <t>ACL76517.1</t>
  </si>
  <si>
    <t>Ccel_2176</t>
  </si>
  <si>
    <t>ACL76518.1</t>
  </si>
  <si>
    <t>aconitate hydratase</t>
  </si>
  <si>
    <t>Ccel_2177</t>
  </si>
  <si>
    <t>ACL76519.1</t>
  </si>
  <si>
    <t>Ccel_2178</t>
  </si>
  <si>
    <t>ACL76520.1</t>
  </si>
  <si>
    <t>Ccel_2179</t>
  </si>
  <si>
    <t>ACL76521.1</t>
  </si>
  <si>
    <t>Ccel_2180</t>
  </si>
  <si>
    <t>ACL76522.1</t>
  </si>
  <si>
    <t>phosphoribosylamine/glycine ligase</t>
  </si>
  <si>
    <t>Ccel_2181</t>
  </si>
  <si>
    <t>ACL76523.1</t>
  </si>
  <si>
    <t>phosphoribosylaminoimidazolecarboxamide formyltransferase/IMP cyclohydrolase</t>
  </si>
  <si>
    <t>Ccel_2182</t>
  </si>
  <si>
    <t>ACL76524.1</t>
  </si>
  <si>
    <t>phosphoribosylglycinamide formyltransferase</t>
  </si>
  <si>
    <t>Ccel_2183</t>
  </si>
  <si>
    <t>ACL76525.1</t>
  </si>
  <si>
    <t>phosphoribosylformylglycinamidine cyclo-ligase</t>
  </si>
  <si>
    <t>Ccel_2184</t>
  </si>
  <si>
    <t>ACL76526.1</t>
  </si>
  <si>
    <t>amidophosphoribosyltransferase</t>
  </si>
  <si>
    <t>Ccel_2185</t>
  </si>
  <si>
    <t>ACL76527.1</t>
  </si>
  <si>
    <t>phosphoribosylaminoimidazole carboxylase, catalytic subunit</t>
  </si>
  <si>
    <t>Ccel_2186</t>
  </si>
  <si>
    <t>ACL76528.1</t>
  </si>
  <si>
    <t>Auxin Efflux Carrier</t>
  </si>
  <si>
    <t>Ccel_2187</t>
  </si>
  <si>
    <t>ACL76529.1</t>
  </si>
  <si>
    <t>Ccel_2188</t>
  </si>
  <si>
    <t>ACL76530.1</t>
  </si>
  <si>
    <t>Ccel_2189</t>
  </si>
  <si>
    <t>ACL76531.1</t>
  </si>
  <si>
    <t>Ccel_2190</t>
  </si>
  <si>
    <t>ACL76532.1</t>
  </si>
  <si>
    <t>Ccel_2191</t>
  </si>
  <si>
    <t>ACL76533.1</t>
  </si>
  <si>
    <t>Ccel_2192</t>
  </si>
  <si>
    <t>ACL76534.1</t>
  </si>
  <si>
    <t>Exonuclease RNase T and DNA polymerase III</t>
  </si>
  <si>
    <t>Ccel_2193</t>
  </si>
  <si>
    <t>ACL76535.1</t>
  </si>
  <si>
    <t>Ccel_2194</t>
  </si>
  <si>
    <t>ACL76536.1</t>
  </si>
  <si>
    <t>Ccel_2195</t>
  </si>
  <si>
    <t>ACL76537.1</t>
  </si>
  <si>
    <t>Ccel_2196</t>
  </si>
  <si>
    <t>ACL76538.1</t>
  </si>
  <si>
    <t>Ccel_2197</t>
  </si>
  <si>
    <t>ACL76539.1</t>
  </si>
  <si>
    <t>putative iron-sulfur protein</t>
  </si>
  <si>
    <t>Ccel_2198</t>
  </si>
  <si>
    <t>ACL76540.1</t>
  </si>
  <si>
    <t>Ccel_2199</t>
  </si>
  <si>
    <t>ACL76541.1</t>
  </si>
  <si>
    <t>Ccel_2200</t>
  </si>
  <si>
    <t>ACL76542.1</t>
  </si>
  <si>
    <t>Ccel_2201</t>
  </si>
  <si>
    <t>ACL76543.1</t>
  </si>
  <si>
    <t>Ccel_2202</t>
  </si>
  <si>
    <t>ACL76544.1</t>
  </si>
  <si>
    <t>GMP synthase, large subunit</t>
  </si>
  <si>
    <t>Ccel_2203</t>
  </si>
  <si>
    <t>ACL76545.1</t>
  </si>
  <si>
    <t>Ccel_2204</t>
  </si>
  <si>
    <t>ACL76546.1</t>
  </si>
  <si>
    <t>protein of unknown function DUF111</t>
  </si>
  <si>
    <t>Ccel_2205</t>
  </si>
  <si>
    <t>ACL76547.1</t>
  </si>
  <si>
    <t>1-(5-phosphoribosyl)-5-amino-4-imidazole-carboxylate (AIR) carboxylase</t>
  </si>
  <si>
    <t>Ccel_2206</t>
  </si>
  <si>
    <t>ACL76548.1</t>
  </si>
  <si>
    <t>Ccel_2207</t>
  </si>
  <si>
    <t>ACL76549.1</t>
  </si>
  <si>
    <t>Ccel_2208</t>
  </si>
  <si>
    <t>ACL76550.1</t>
  </si>
  <si>
    <t>Ccel_2209</t>
  </si>
  <si>
    <t>ACL76551.1</t>
  </si>
  <si>
    <t>Ccel_2210</t>
  </si>
  <si>
    <t>ACL76552.1</t>
  </si>
  <si>
    <t>Ccel_2211</t>
  </si>
  <si>
    <t>ACL76553.1</t>
  </si>
  <si>
    <t>thioredoxin</t>
  </si>
  <si>
    <t>Ccel_2212</t>
  </si>
  <si>
    <t>ACL76554.1</t>
  </si>
  <si>
    <t>Ccel_2213</t>
  </si>
  <si>
    <t>ACL76555.1</t>
  </si>
  <si>
    <t>Ccel_2214</t>
  </si>
  <si>
    <t>ACL76556.1</t>
  </si>
  <si>
    <t>Ccel_2215</t>
  </si>
  <si>
    <t>ACL76557.1</t>
  </si>
  <si>
    <t>alpha-glucan phosphorylase</t>
  </si>
  <si>
    <t>Ccel_2216</t>
  </si>
  <si>
    <t>ACL76558.1</t>
  </si>
  <si>
    <t>Ccel_2217</t>
  </si>
  <si>
    <t>ACL76559.1</t>
  </si>
  <si>
    <t>Ccel_2218</t>
  </si>
  <si>
    <t>ACL76560.1</t>
  </si>
  <si>
    <t>Ccel_2219</t>
  </si>
  <si>
    <t>ACL76561.1</t>
  </si>
  <si>
    <t>Ccel_2220</t>
  </si>
  <si>
    <t>ACL76562.1</t>
  </si>
  <si>
    <t>Ccel_2221</t>
  </si>
  <si>
    <t>ACL76563.1</t>
  </si>
  <si>
    <t>protein of unknown function DUF187</t>
  </si>
  <si>
    <t>Ccel_2222</t>
  </si>
  <si>
    <t>ACL76564.1</t>
  </si>
  <si>
    <t>fructose-1,6-bisphosphate aldolase, class II</t>
  </si>
  <si>
    <t>Ccel_2223</t>
  </si>
  <si>
    <t>ACL76565.1</t>
  </si>
  <si>
    <t>phosphofructokinase</t>
  </si>
  <si>
    <t>Ccel_2224</t>
  </si>
  <si>
    <t>ACL76566.1</t>
  </si>
  <si>
    <t>formate acetyltransferase</t>
  </si>
  <si>
    <t>Ccel_2225</t>
  </si>
  <si>
    <t>ACL76567.1</t>
  </si>
  <si>
    <t>flavin reductase domain protein FMN-binding</t>
  </si>
  <si>
    <t>Ccel_2226</t>
  </si>
  <si>
    <t>ACL76568.1</t>
  </si>
  <si>
    <t>Ccel_2227</t>
  </si>
  <si>
    <t>ACL76569.1</t>
  </si>
  <si>
    <t>Platelet-activating factor acetylhydrolase plasma/intracellular isoform II</t>
  </si>
  <si>
    <t>Ccel_2228</t>
  </si>
  <si>
    <t>ACL76570.1</t>
  </si>
  <si>
    <t>Ccel_2229</t>
  </si>
  <si>
    <t>ACL76571.1</t>
  </si>
  <si>
    <t>Ccel_2230</t>
  </si>
  <si>
    <t>ACL76572.1</t>
  </si>
  <si>
    <t>Ccel_2231</t>
  </si>
  <si>
    <t>ACL76573.1</t>
  </si>
  <si>
    <t>Ccel_2232</t>
  </si>
  <si>
    <t>ACL76574.1</t>
  </si>
  <si>
    <t>hydrogenase, Fe-only</t>
  </si>
  <si>
    <t>Ccel_2233</t>
  </si>
  <si>
    <t>ACL76575.1</t>
  </si>
  <si>
    <t>Respiratory-chain NADH dehydrogenase domain 51 kDa subunit</t>
  </si>
  <si>
    <t>Ccel_2234</t>
  </si>
  <si>
    <t>ACL76576.1</t>
  </si>
  <si>
    <t>ferredoxin</t>
  </si>
  <si>
    <t>Ccel_2235</t>
  </si>
  <si>
    <t>ACL76577.1</t>
  </si>
  <si>
    <t>Ccel_2236</t>
  </si>
  <si>
    <t>ACL76578.1</t>
  </si>
  <si>
    <t>NADH-quinone oxidoreductase, E subunit</t>
  </si>
  <si>
    <t>Ccel_2237</t>
  </si>
  <si>
    <t>ACL76579.1</t>
  </si>
  <si>
    <t>Ccel_2238</t>
  </si>
  <si>
    <t>ACL76580.1</t>
  </si>
  <si>
    <t>protein of unknown function DUF1292</t>
  </si>
  <si>
    <t>Ccel_2239</t>
  </si>
  <si>
    <t>ACL76581.1</t>
  </si>
  <si>
    <t>Holliday junction resolvase YqgF</t>
  </si>
  <si>
    <t>Ccel_2240</t>
  </si>
  <si>
    <t>ACL76582.1</t>
  </si>
  <si>
    <t>protein of unknown function DUF965</t>
  </si>
  <si>
    <t>Ccel_2241</t>
  </si>
  <si>
    <t>ACL76583.1</t>
  </si>
  <si>
    <t>Ccel_2242</t>
  </si>
  <si>
    <t>ACL76584.1</t>
  </si>
  <si>
    <t>AraC family transcriptional regulator</t>
  </si>
  <si>
    <t>Ccel_2243</t>
  </si>
  <si>
    <t>ACL76585.1</t>
  </si>
  <si>
    <t>Pectate lyase/Amb allergen</t>
  </si>
  <si>
    <t>Ccel_2244</t>
  </si>
  <si>
    <t>Ccel_2245</t>
  </si>
  <si>
    <t>ACL76586.1</t>
  </si>
  <si>
    <t>HPrNtr domain-containing protein</t>
  </si>
  <si>
    <t>Ccel_2246</t>
  </si>
  <si>
    <t>ACL76587.1</t>
  </si>
  <si>
    <t>protein of unknown function DUF523</t>
  </si>
  <si>
    <t>Ccel_2247</t>
  </si>
  <si>
    <t>ACL76588.1</t>
  </si>
  <si>
    <t>ribonuclease R</t>
  </si>
  <si>
    <t>Ccel_2248</t>
  </si>
  <si>
    <t>ACL76589.1</t>
  </si>
  <si>
    <t>Ccel_2249</t>
  </si>
  <si>
    <t>ACL76590.1</t>
  </si>
  <si>
    <t>Ccel_2250</t>
  </si>
  <si>
    <t>ACL76591.1</t>
  </si>
  <si>
    <t>Ccel_2251</t>
  </si>
  <si>
    <t>ACL76592.1</t>
  </si>
  <si>
    <t>Ccel_2252</t>
  </si>
  <si>
    <t>ACL76593.1</t>
  </si>
  <si>
    <t>Ccel_2253</t>
  </si>
  <si>
    <t>ACL76594.1</t>
  </si>
  <si>
    <t>preprotein translocase, SecG subunit</t>
  </si>
  <si>
    <t>Ccel_2254</t>
  </si>
  <si>
    <t>ACL76595.1</t>
  </si>
  <si>
    <t>enolase</t>
  </si>
  <si>
    <t>Ccel_2255</t>
  </si>
  <si>
    <t>Ccel_2256</t>
  </si>
  <si>
    <t>ACL76596.1</t>
  </si>
  <si>
    <t>Ccel_2257</t>
  </si>
  <si>
    <t>Ccel_2258</t>
  </si>
  <si>
    <t>ACL76597.1</t>
  </si>
  <si>
    <t>Ccel_2259</t>
  </si>
  <si>
    <t>ACL76598.1</t>
  </si>
  <si>
    <t>phosphoglycerate mutase, 2,3-bisphosphoglycerate-independent</t>
  </si>
  <si>
    <t>Ccel_2260</t>
  </si>
  <si>
    <t>ACL76599.1</t>
  </si>
  <si>
    <t>phosphoglycerate kinase</t>
  </si>
  <si>
    <t>Ccel_2261</t>
  </si>
  <si>
    <t>ACL76600.1</t>
  </si>
  <si>
    <t>Ccel_2262</t>
  </si>
  <si>
    <t>ACL76601.1</t>
  </si>
  <si>
    <t>pentapeptide repeat protein</t>
  </si>
  <si>
    <t>Ccel_2263</t>
  </si>
  <si>
    <t>ACL76602.1</t>
  </si>
  <si>
    <t>Ccel_2264</t>
  </si>
  <si>
    <t>ACL76603.1</t>
  </si>
  <si>
    <t>Ccel_2265</t>
  </si>
  <si>
    <t>ACL76604.1</t>
  </si>
  <si>
    <t>ABC-type bacteriocin transporter</t>
  </si>
  <si>
    <t>Ccel_2266</t>
  </si>
  <si>
    <t>ACL76605.1</t>
  </si>
  <si>
    <t>Ccel_2267</t>
  </si>
  <si>
    <t>Ccel_2268</t>
  </si>
  <si>
    <t>Ccel_2269</t>
  </si>
  <si>
    <t>ACL76606.1</t>
  </si>
  <si>
    <t>Ccel_2270</t>
  </si>
  <si>
    <t>ACL76607.1</t>
  </si>
  <si>
    <t>Ccel_2271</t>
  </si>
  <si>
    <t>ACL76608.1</t>
  </si>
  <si>
    <t>SecA DEAD domain protein</t>
  </si>
  <si>
    <t>Ccel_2272</t>
  </si>
  <si>
    <t>ACL76609.1</t>
  </si>
  <si>
    <t>galactose-1-phosphate uridyl transferase domain protein</t>
  </si>
  <si>
    <t>Ccel_2273</t>
  </si>
  <si>
    <t>ACL76610.1</t>
  </si>
  <si>
    <t>short-chain alcohol dehydrogenase</t>
  </si>
  <si>
    <t>Ccel_2274</t>
  </si>
  <si>
    <t>ACL76611.1</t>
  </si>
  <si>
    <t>Ccel_2275</t>
  </si>
  <si>
    <t>ACL76612.1</t>
  </si>
  <si>
    <t>glyceraldehyde-3-phosphate dehydrogenase, type I</t>
  </si>
  <si>
    <t>Ccel_2276</t>
  </si>
  <si>
    <t>ACL76613.1</t>
  </si>
  <si>
    <t>Ccel_2277</t>
  </si>
  <si>
    <t>ACL76614.1</t>
  </si>
  <si>
    <t>peptidase T-like protein</t>
  </si>
  <si>
    <t>Ccel_2278</t>
  </si>
  <si>
    <t>ACL76615.1</t>
  </si>
  <si>
    <t>tRNA/rRNA methyltransferase (SpoU)</t>
  </si>
  <si>
    <t>Ccel_2279</t>
  </si>
  <si>
    <t>ACL76616.1</t>
  </si>
  <si>
    <t>CheC domain protein</t>
  </si>
  <si>
    <t>Ccel_2280</t>
  </si>
  <si>
    <t>ACL76617.1</t>
  </si>
  <si>
    <t>stage V sporulation protein AE</t>
  </si>
  <si>
    <t>Ccel_2281</t>
  </si>
  <si>
    <t>ACL76618.1</t>
  </si>
  <si>
    <t>stage V sporulation protein AD</t>
  </si>
  <si>
    <t>Ccel_2282</t>
  </si>
  <si>
    <t>ACL76619.1</t>
  </si>
  <si>
    <t>stage V sporulation protein AC</t>
  </si>
  <si>
    <t>Ccel_2283</t>
  </si>
  <si>
    <t>ACL76620.1</t>
  </si>
  <si>
    <t>Ccel_2284</t>
  </si>
  <si>
    <t>ACL76621.1</t>
  </si>
  <si>
    <t>RNA polymerase, sigma 28 subunit, SigF</t>
  </si>
  <si>
    <t>Ccel_2285</t>
  </si>
  <si>
    <t>ACL76622.1</t>
  </si>
  <si>
    <t>anti-sigma regulatory factor, serine/threonine protein kinase</t>
  </si>
  <si>
    <t>Ccel_2286</t>
  </si>
  <si>
    <t>ACL76623.1</t>
  </si>
  <si>
    <t>Ccel_2287</t>
  </si>
  <si>
    <t>ACL76624.1</t>
  </si>
  <si>
    <t>protein of unknown function DUF199</t>
  </si>
  <si>
    <t>Ccel_2288</t>
  </si>
  <si>
    <t>ACL76625.1</t>
  </si>
  <si>
    <t>glycogen debranching enzyme</t>
  </si>
  <si>
    <t>Ccel_2289</t>
  </si>
  <si>
    <t>ACL76626.1</t>
  </si>
  <si>
    <t>protein of unknown function UPF0052 and CofD</t>
  </si>
  <si>
    <t>Ccel_2290</t>
  </si>
  <si>
    <t>ACL76627.1</t>
  </si>
  <si>
    <t>Ccel_2291</t>
  </si>
  <si>
    <t>ACL76628.1</t>
  </si>
  <si>
    <t>UDP-N-acetylenolpyruvoylglucosamine reductase</t>
  </si>
  <si>
    <t>Ccel_2292</t>
  </si>
  <si>
    <t>ACL76629.1</t>
  </si>
  <si>
    <t>Ccel_2293</t>
  </si>
  <si>
    <t>ACL76630.1</t>
  </si>
  <si>
    <t>HPr kinase</t>
  </si>
  <si>
    <t>Ccel_2294</t>
  </si>
  <si>
    <t>ACL76631.1</t>
  </si>
  <si>
    <t>Inorganic H pyrophosphatase</t>
  </si>
  <si>
    <t>Ccel_R0054</t>
  </si>
  <si>
    <t>Ccel_R0055</t>
  </si>
  <si>
    <t>Ccel_2295</t>
  </si>
  <si>
    <t>ACL76632.1</t>
  </si>
  <si>
    <t>polynucleotide adenylyltransferase/metal dependent phosphohydrolase</t>
  </si>
  <si>
    <t>Ccel_2296</t>
  </si>
  <si>
    <t>ACL76633.1</t>
  </si>
  <si>
    <t>Ccel_2297</t>
  </si>
  <si>
    <t>ACL76634.1</t>
  </si>
  <si>
    <t>Ccel_2298</t>
  </si>
  <si>
    <t>ACL76635.1</t>
  </si>
  <si>
    <t>transposase IS605 OrfB</t>
  </si>
  <si>
    <t>Ccel_2299</t>
  </si>
  <si>
    <t>ACL76636.1</t>
  </si>
  <si>
    <t>Ccel_2300</t>
  </si>
  <si>
    <t>ACL76637.1</t>
  </si>
  <si>
    <t>putative PAS/PAC sensor protein</t>
  </si>
  <si>
    <t>Ccel_2301</t>
  </si>
  <si>
    <t>ACL76638.1</t>
  </si>
  <si>
    <t>Ccel_2302</t>
  </si>
  <si>
    <t>ACL76639.1</t>
  </si>
  <si>
    <t>Ccel_2303</t>
  </si>
  <si>
    <t>ACL76640.1</t>
  </si>
  <si>
    <t>Ccel_2304</t>
  </si>
  <si>
    <t>ACL76641.1</t>
  </si>
  <si>
    <t>Ccel_2305</t>
  </si>
  <si>
    <t>ACL76642.1</t>
  </si>
  <si>
    <t>NADH dehydrogenase (ubiquinone) 24 kDa subunit</t>
  </si>
  <si>
    <t>Ccel_2306</t>
  </si>
  <si>
    <t>ACL76643.1</t>
  </si>
  <si>
    <t>Ccel_2307</t>
  </si>
  <si>
    <t>ACL76644.1</t>
  </si>
  <si>
    <t>protein of unknown function DUF45</t>
  </si>
  <si>
    <t>Ccel_2308</t>
  </si>
  <si>
    <t>ACL76645.1</t>
  </si>
  <si>
    <t>Ccel_2309</t>
  </si>
  <si>
    <t>ACL76646.1</t>
  </si>
  <si>
    <t>arsenate reductase and related</t>
  </si>
  <si>
    <t>Ccel_2310</t>
  </si>
  <si>
    <t>ACL76647.1</t>
  </si>
  <si>
    <t>CheB methylesterase</t>
  </si>
  <si>
    <t>Ccel_2311</t>
  </si>
  <si>
    <t>ACL76648.1</t>
  </si>
  <si>
    <t>Ccel_2312</t>
  </si>
  <si>
    <t>Ccel_2313</t>
  </si>
  <si>
    <t>ACL76649.1</t>
  </si>
  <si>
    <t>Ccel_2314</t>
  </si>
  <si>
    <t>ACL76650.1</t>
  </si>
  <si>
    <t>Ccel_2315</t>
  </si>
  <si>
    <t>ACL76651.1</t>
  </si>
  <si>
    <t>Ccel_2316</t>
  </si>
  <si>
    <t>ACL76652.1</t>
  </si>
  <si>
    <t>Ccel_2317</t>
  </si>
  <si>
    <t>ACL76653.1</t>
  </si>
  <si>
    <t>Ccel_2318</t>
  </si>
  <si>
    <t>ACL76654.1</t>
  </si>
  <si>
    <t>diguanylate cyclase</t>
  </si>
  <si>
    <t>Ccel_2319</t>
  </si>
  <si>
    <t>ACL76655.1</t>
  </si>
  <si>
    <t>Ccel_2320</t>
  </si>
  <si>
    <t>ACL76656.1</t>
  </si>
  <si>
    <t>Ccel_2321</t>
  </si>
  <si>
    <t>ACL76657.1</t>
  </si>
  <si>
    <t>Ccel_2322</t>
  </si>
  <si>
    <t>ACL76658.1</t>
  </si>
  <si>
    <t>Ccel_2323</t>
  </si>
  <si>
    <t>ACL76659.1</t>
  </si>
  <si>
    <t>Ccel_2324</t>
  </si>
  <si>
    <t>ACL76660.1</t>
  </si>
  <si>
    <t>Ccel_2325</t>
  </si>
  <si>
    <t>ACL76661.1</t>
  </si>
  <si>
    <t>Ccel_2326</t>
  </si>
  <si>
    <t>ACL76662.1</t>
  </si>
  <si>
    <t>Ccel_2327</t>
  </si>
  <si>
    <t>ACL76663.1</t>
  </si>
  <si>
    <t>Ccel_2328</t>
  </si>
  <si>
    <t>ACL76664.1</t>
  </si>
  <si>
    <t>Ccel_2329</t>
  </si>
  <si>
    <t>ACL76665.1</t>
  </si>
  <si>
    <t>Ccel_2330</t>
  </si>
  <si>
    <t>ACL76666.1</t>
  </si>
  <si>
    <t>Ccel_2331</t>
  </si>
  <si>
    <t>ACL76667.1</t>
  </si>
  <si>
    <t>Ccel_2332</t>
  </si>
  <si>
    <t>ACL76668.1</t>
  </si>
  <si>
    <t>Ccel_2333</t>
  </si>
  <si>
    <t>ACL76669.1</t>
  </si>
  <si>
    <t>cyclic peptide transporter</t>
  </si>
  <si>
    <t>Ccel_2334</t>
  </si>
  <si>
    <t>ACL76670.1</t>
  </si>
  <si>
    <t>Ccel_2335</t>
  </si>
  <si>
    <t>ACL76671.1</t>
  </si>
  <si>
    <t>Ccel_2336</t>
  </si>
  <si>
    <t>ACL76672.1</t>
  </si>
  <si>
    <t>Ccel_2337</t>
  </si>
  <si>
    <t>ACL76673.1</t>
  </si>
  <si>
    <t>Ccel_2338</t>
  </si>
  <si>
    <t>ACL76674.1</t>
  </si>
  <si>
    <t>Ccel_2339</t>
  </si>
  <si>
    <t>ACL76675.1</t>
  </si>
  <si>
    <t>Ccel_2340</t>
  </si>
  <si>
    <t>ACL76676.1</t>
  </si>
  <si>
    <t>Ccel_2341</t>
  </si>
  <si>
    <t>ACL76677.1</t>
  </si>
  <si>
    <t>Ccel_2342</t>
  </si>
  <si>
    <t>ACL76678.1</t>
  </si>
  <si>
    <t>Ccel_2343</t>
  </si>
  <si>
    <t>ACL76679.1</t>
  </si>
  <si>
    <t>Ccel_2344</t>
  </si>
  <si>
    <t>ACL76680.1</t>
  </si>
  <si>
    <t>FMN-dependent alpha-hydroxy acid dehydrogenase</t>
  </si>
  <si>
    <t>Ccel_2345</t>
  </si>
  <si>
    <t>ACL76681.1</t>
  </si>
  <si>
    <t>Ccel_2346</t>
  </si>
  <si>
    <t>Ccel_2347</t>
  </si>
  <si>
    <t>Ccel_2348</t>
  </si>
  <si>
    <t>ACL76682.1</t>
  </si>
  <si>
    <t>protein of unknown function DUF990</t>
  </si>
  <si>
    <t>Ccel_2349</t>
  </si>
  <si>
    <t>ACL76683.1</t>
  </si>
  <si>
    <t>Ccel_2350</t>
  </si>
  <si>
    <t>ACL76684.1</t>
  </si>
  <si>
    <t>Ccel_2351</t>
  </si>
  <si>
    <t>ACL76685.1</t>
  </si>
  <si>
    <t>Ccel_2352</t>
  </si>
  <si>
    <t>ACL76686.1</t>
  </si>
  <si>
    <t>Ccel_2353</t>
  </si>
  <si>
    <t>ACL76687.1</t>
  </si>
  <si>
    <t>Ccel_2354</t>
  </si>
  <si>
    <t>ACL76688.1</t>
  </si>
  <si>
    <t>Ccel_2355</t>
  </si>
  <si>
    <t>ACL76689.1</t>
  </si>
  <si>
    <t>Ccel_2356</t>
  </si>
  <si>
    <t>ACL76690.1</t>
  </si>
  <si>
    <t>Ccel_2357</t>
  </si>
  <si>
    <t>ACL76691.1</t>
  </si>
  <si>
    <t>Ccel_2358</t>
  </si>
  <si>
    <t>ACL76692.1</t>
  </si>
  <si>
    <t>Ig domain protein group 2 domain protein</t>
  </si>
  <si>
    <t>Ccel_2359</t>
  </si>
  <si>
    <t>ACL76693.1</t>
  </si>
  <si>
    <t>Ccel_2360</t>
  </si>
  <si>
    <t>ACL76694.1</t>
  </si>
  <si>
    <t>Ccel_2361</t>
  </si>
  <si>
    <t>ACL76695.1</t>
  </si>
  <si>
    <t>Ccel_2362</t>
  </si>
  <si>
    <t>ACL76696.1</t>
  </si>
  <si>
    <t>Ccel_2363</t>
  </si>
  <si>
    <t>Ccel_2364</t>
  </si>
  <si>
    <t>ACL76697.1</t>
  </si>
  <si>
    <t>Ccel_2365</t>
  </si>
  <si>
    <t>ACL76698.1</t>
  </si>
  <si>
    <t>Ccel_2366</t>
  </si>
  <si>
    <t>ACL76699.1</t>
  </si>
  <si>
    <t>Ccel_2367</t>
  </si>
  <si>
    <t>ACL76700.1</t>
  </si>
  <si>
    <t>Ccel_2368</t>
  </si>
  <si>
    <t>ACL76701.1</t>
  </si>
  <si>
    <t>Ccel_2369</t>
  </si>
  <si>
    <t>ACL76702.1</t>
  </si>
  <si>
    <t>Ccel_2370</t>
  </si>
  <si>
    <t>ACL76703.1</t>
  </si>
  <si>
    <t>Ccel_2371</t>
  </si>
  <si>
    <t>ACL76704.1</t>
  </si>
  <si>
    <t>Ccel_2372</t>
  </si>
  <si>
    <t>ACL76705.1</t>
  </si>
  <si>
    <t>Ccel_2373</t>
  </si>
  <si>
    <t>ACL76706.1</t>
  </si>
  <si>
    <t>deoxyribose-phosphate aldolase/phospho-2-dehydro-3-deoxyheptonate aldolase</t>
  </si>
  <si>
    <t>Ccel_2374</t>
  </si>
  <si>
    <t>ACL76707.1</t>
  </si>
  <si>
    <t>Ccel_2375</t>
  </si>
  <si>
    <t>ACL76708.1</t>
  </si>
  <si>
    <t>Ccel_2376</t>
  </si>
  <si>
    <t>ACL76709.1</t>
  </si>
  <si>
    <t>Ccel_2377</t>
  </si>
  <si>
    <t>ACL76710.1</t>
  </si>
  <si>
    <t>Ccel_2378</t>
  </si>
  <si>
    <t>ACL76711.1</t>
  </si>
  <si>
    <t>Ccel_2379</t>
  </si>
  <si>
    <t>ACL76712.1</t>
  </si>
  <si>
    <t>Ccel_2380</t>
  </si>
  <si>
    <t>ACL76713.1</t>
  </si>
  <si>
    <t>Ccel_2381</t>
  </si>
  <si>
    <t>ACL76714.1</t>
  </si>
  <si>
    <t>Ccel_2382</t>
  </si>
  <si>
    <t>ACL76715.1</t>
  </si>
  <si>
    <t>Ccel_2383</t>
  </si>
  <si>
    <t>ACL76716.1</t>
  </si>
  <si>
    <t>Ccel_2384</t>
  </si>
  <si>
    <t>ACL76717.1</t>
  </si>
  <si>
    <t>Ccel_2385</t>
  </si>
  <si>
    <t>ACL76718.1</t>
  </si>
  <si>
    <t>Ccel_2386</t>
  </si>
  <si>
    <t>ACL76719.1</t>
  </si>
  <si>
    <t>Ccel_2387</t>
  </si>
  <si>
    <t>ACL76720.1</t>
  </si>
  <si>
    <t>cobalamin B12-binding domain protein</t>
  </si>
  <si>
    <t>Ccel_2388</t>
  </si>
  <si>
    <t>ACL76721.1</t>
  </si>
  <si>
    <t>pyruvate phosphate dikinase PEP/pyruvate-binding</t>
  </si>
  <si>
    <t>Ccel_2389</t>
  </si>
  <si>
    <t>ACL76722.1</t>
  </si>
  <si>
    <t>Ccel_2390</t>
  </si>
  <si>
    <t>ACL76723.1</t>
  </si>
  <si>
    <t>Ccel_2391</t>
  </si>
  <si>
    <t>ACL76724.1</t>
  </si>
  <si>
    <t>Ccel_2392</t>
  </si>
  <si>
    <t>ACL76725.1</t>
  </si>
  <si>
    <t>Ccel_2393</t>
  </si>
  <si>
    <t>ACL76726.1</t>
  </si>
  <si>
    <t>Ccel_2394</t>
  </si>
  <si>
    <t>ACL76727.1</t>
  </si>
  <si>
    <t>Ccel_2395</t>
  </si>
  <si>
    <t>ACL76728.1</t>
  </si>
  <si>
    <t>Ccel_2396</t>
  </si>
  <si>
    <t>Ccel_2397</t>
  </si>
  <si>
    <t>Ccel_2398</t>
  </si>
  <si>
    <t>Ccel_2399</t>
  </si>
  <si>
    <t>ACL76729.1</t>
  </si>
  <si>
    <t>SMI1 / KNR4 family</t>
  </si>
  <si>
    <t>Ccel_2400</t>
  </si>
  <si>
    <t>ACL76730.1</t>
  </si>
  <si>
    <t>Ccel_2401</t>
  </si>
  <si>
    <t>ACL76731.1</t>
  </si>
  <si>
    <t>ribonucleoside-diphosphate reductase, adenosylcobalamin-dependent</t>
  </si>
  <si>
    <t>Ccel_2402</t>
  </si>
  <si>
    <t>ACL76732.1</t>
  </si>
  <si>
    <t>Ccel_2403</t>
  </si>
  <si>
    <t>ACL76733.1</t>
  </si>
  <si>
    <t>PA14 domain protein</t>
  </si>
  <si>
    <t>Ccel_2404</t>
  </si>
  <si>
    <t>ACL76734.1</t>
  </si>
  <si>
    <t>Ccel_2405</t>
  </si>
  <si>
    <t>ACL76735.1</t>
  </si>
  <si>
    <t>Ccel_2406</t>
  </si>
  <si>
    <t>ACL76736.1</t>
  </si>
  <si>
    <t>Ccel_2407</t>
  </si>
  <si>
    <t>ACL76737.1</t>
  </si>
  <si>
    <t>Fimbrial assembly family protein</t>
  </si>
  <si>
    <t>Ccel_2408</t>
  </si>
  <si>
    <t>ACL76738.1</t>
  </si>
  <si>
    <t>Ccel_2409</t>
  </si>
  <si>
    <t>ACL76739.1</t>
  </si>
  <si>
    <t>type IV pilus assembly protein PilM</t>
  </si>
  <si>
    <t>Ccel_2410</t>
  </si>
  <si>
    <t>ACL76740.1</t>
  </si>
  <si>
    <t>peptidase A24A domain protein</t>
  </si>
  <si>
    <t>Ccel_2411</t>
  </si>
  <si>
    <t>ACL76741.1</t>
  </si>
  <si>
    <t>Ccel_2412</t>
  </si>
  <si>
    <t>ACL76742.1</t>
  </si>
  <si>
    <t>type II secretion system protein</t>
  </si>
  <si>
    <t>Ccel_2413</t>
  </si>
  <si>
    <t>ACL76743.1</t>
  </si>
  <si>
    <t>twitching motility protein</t>
  </si>
  <si>
    <t>Ccel_2414</t>
  </si>
  <si>
    <t>ACL76744.1</t>
  </si>
  <si>
    <t>Ccel_R0056</t>
  </si>
  <si>
    <t>Ccel_R0057</t>
  </si>
  <si>
    <t>Ccel_R0058</t>
  </si>
  <si>
    <t>Ccel_R0059</t>
  </si>
  <si>
    <t>Ccel_2415</t>
  </si>
  <si>
    <t>ACL76745.1</t>
  </si>
  <si>
    <t>Uracil-DNA glycosylase superfamily</t>
  </si>
  <si>
    <t>Ccel_2416</t>
  </si>
  <si>
    <t>ACL76746.1</t>
  </si>
  <si>
    <t>phage SPO1 DNA polymerase-related protein</t>
  </si>
  <si>
    <t>Ccel_2417</t>
  </si>
  <si>
    <t>ACL76747.1</t>
  </si>
  <si>
    <t>glycosyl transferase family 39</t>
  </si>
  <si>
    <t>Ccel_R0060</t>
  </si>
  <si>
    <t>Ccel_R0061</t>
  </si>
  <si>
    <t>Ccel_R0062</t>
  </si>
  <si>
    <t>tRNA-Asp</t>
  </si>
  <si>
    <t>Ccel_R0063</t>
  </si>
  <si>
    <t>Ccel_2418</t>
  </si>
  <si>
    <t>ACL76748.1</t>
  </si>
  <si>
    <t>Ccel_R0064</t>
  </si>
  <si>
    <t>Ccel_2419</t>
  </si>
  <si>
    <t>ACL76749.1</t>
  </si>
  <si>
    <t>adenylosuccinate synthetase</t>
  </si>
  <si>
    <t>Ccel_2420</t>
  </si>
  <si>
    <t>ACL76750.1</t>
  </si>
  <si>
    <t>Ccel_2421</t>
  </si>
  <si>
    <t>ACL76751.1</t>
  </si>
  <si>
    <t>hydro-lyase, Fe-S type, tartrate/fumarate subfamily, beta subunit</t>
  </si>
  <si>
    <t>Ccel_2422</t>
  </si>
  <si>
    <t>ACL76752.1</t>
  </si>
  <si>
    <t>hydro-lyase, Fe-S type, tartrate/fumarate subfamily, alpha subunit</t>
  </si>
  <si>
    <t>Ccel_2423</t>
  </si>
  <si>
    <t>ACL76753.1</t>
  </si>
  <si>
    <t>UspA domain protein</t>
  </si>
  <si>
    <t>Ccel_2424</t>
  </si>
  <si>
    <t>ACL76754.1</t>
  </si>
  <si>
    <t>histone family protein DNA-binding protein</t>
  </si>
  <si>
    <t>Ccel_2425</t>
  </si>
  <si>
    <t>ACL76755.1</t>
  </si>
  <si>
    <t>Ccel_2426</t>
  </si>
  <si>
    <t>ACL76756.1</t>
  </si>
  <si>
    <t>Ccel_2427</t>
  </si>
  <si>
    <t>ACL76757.1</t>
  </si>
  <si>
    <t>chorismate synthase</t>
  </si>
  <si>
    <t>Ccel_2428</t>
  </si>
  <si>
    <t>ACL76758.1</t>
  </si>
  <si>
    <t>3-phosphoshikimate 1-carboxyvinyltransferase</t>
  </si>
  <si>
    <t>Ccel_2429</t>
  </si>
  <si>
    <t>ACL76759.1</t>
  </si>
  <si>
    <t>putative RNA methylase</t>
  </si>
  <si>
    <t>Ccel_2430</t>
  </si>
  <si>
    <t>ACL76760.1</t>
  </si>
  <si>
    <t>Glu/Leu/Phe/Val dehydrogenase</t>
  </si>
  <si>
    <t>Ccel_2431</t>
  </si>
  <si>
    <t>ACL76761.1</t>
  </si>
  <si>
    <t>Ccel_2432</t>
  </si>
  <si>
    <t>ACL76762.1</t>
  </si>
  <si>
    <t>Ccel_2433</t>
  </si>
  <si>
    <t>ACL76763.1</t>
  </si>
  <si>
    <t>Ccel_2434</t>
  </si>
  <si>
    <t>ACL76764.1</t>
  </si>
  <si>
    <t>agmatinase</t>
  </si>
  <si>
    <t>Ccel_2435</t>
  </si>
  <si>
    <t>ACL76765.1</t>
  </si>
  <si>
    <t>glutamyl-tRNA(Gln) amidotransferase, C subunit</t>
  </si>
  <si>
    <t>Ccel_2436</t>
  </si>
  <si>
    <t>ACL76766.1</t>
  </si>
  <si>
    <t>glutamyl-tRNA(Gln) amidotransferase, A subunit</t>
  </si>
  <si>
    <t>Ccel_2437</t>
  </si>
  <si>
    <t>ACL76767.1</t>
  </si>
  <si>
    <t>glutamyl-tRNA(Gln) amidotransferase, B subunit</t>
  </si>
  <si>
    <t>Ccel_2438</t>
  </si>
  <si>
    <t>Ccel_2439</t>
  </si>
  <si>
    <t>ACL76768.1</t>
  </si>
  <si>
    <t>Ccel_2440</t>
  </si>
  <si>
    <t>ACL76769.1</t>
  </si>
  <si>
    <t>Ccel_2441</t>
  </si>
  <si>
    <t>ACL76770.1</t>
  </si>
  <si>
    <t>Ccel_2442</t>
  </si>
  <si>
    <t>ACL76771.1</t>
  </si>
  <si>
    <t>Ccel_2443</t>
  </si>
  <si>
    <t>ACL76772.1</t>
  </si>
  <si>
    <t>Ccel_2444</t>
  </si>
  <si>
    <t>ACL76773.1</t>
  </si>
  <si>
    <t>sodium/hydrogen exchanger</t>
  </si>
  <si>
    <t>Ccel_2445</t>
  </si>
  <si>
    <t>ACL76774.1</t>
  </si>
  <si>
    <t>Ccel_2446</t>
  </si>
  <si>
    <t>ACL76775.1</t>
  </si>
  <si>
    <t>small multidrug resistance protein</t>
  </si>
  <si>
    <t>Ccel_2447</t>
  </si>
  <si>
    <t>ACL76776.1</t>
  </si>
  <si>
    <t>Ccel_2448</t>
  </si>
  <si>
    <t>ACL76777.1</t>
  </si>
  <si>
    <t>Ccel_2449</t>
  </si>
  <si>
    <t>ACL76778.1</t>
  </si>
  <si>
    <t>Ccel_2450</t>
  </si>
  <si>
    <t>ACL76779.1</t>
  </si>
  <si>
    <t>pyridoxal-phosphate dependent TrpB-like enzyme</t>
  </si>
  <si>
    <t>Ccel_2451</t>
  </si>
  <si>
    <t>ACL76780.1</t>
  </si>
  <si>
    <t>Glycoside hydrolase family 42 domain protein</t>
  </si>
  <si>
    <t>Ccel_2452</t>
  </si>
  <si>
    <t>ACL76781.1</t>
  </si>
  <si>
    <t>Ccel_2453</t>
  </si>
  <si>
    <t>ACL76782.1</t>
  </si>
  <si>
    <t>Ccel_2454</t>
  </si>
  <si>
    <t>ACL76783.1</t>
  </si>
  <si>
    <t>Ccel_2455</t>
  </si>
  <si>
    <t>ACL76784.1</t>
  </si>
  <si>
    <t>Ccel_2456</t>
  </si>
  <si>
    <t>ACL76785.1</t>
  </si>
  <si>
    <t>Ccel_2457</t>
  </si>
  <si>
    <t>ACL76786.1</t>
  </si>
  <si>
    <t>Ccel_2458</t>
  </si>
  <si>
    <t>ACL76787.1</t>
  </si>
  <si>
    <t>Ccel_2459</t>
  </si>
  <si>
    <t>ACL76788.1</t>
  </si>
  <si>
    <t>protein of unknown function DUF218</t>
  </si>
  <si>
    <t>Ccel_2460</t>
  </si>
  <si>
    <t>ACL76789.1</t>
  </si>
  <si>
    <t>Ccel_2461</t>
  </si>
  <si>
    <t>ACL76790.1</t>
  </si>
  <si>
    <t>acyl-ACP thioesterase</t>
  </si>
  <si>
    <t>Ccel_2462</t>
  </si>
  <si>
    <t>ACL76791.1</t>
  </si>
  <si>
    <t>Ccel_2463</t>
  </si>
  <si>
    <t>ACL76792.1</t>
  </si>
  <si>
    <t>Pyrrolo-quinoline quinone</t>
  </si>
  <si>
    <t>Ccel_2464</t>
  </si>
  <si>
    <t>ACL76793.1</t>
  </si>
  <si>
    <t>Ccel_2465</t>
  </si>
  <si>
    <t>ACL76794.1</t>
  </si>
  <si>
    <t>Ccel_2466</t>
  </si>
  <si>
    <t>ACL76795.1</t>
  </si>
  <si>
    <t>Ccel_2467</t>
  </si>
  <si>
    <t>ACL76796.1</t>
  </si>
  <si>
    <t>Ccel_2468</t>
  </si>
  <si>
    <t>Ccel_2469</t>
  </si>
  <si>
    <t>ACL76797.1</t>
  </si>
  <si>
    <t>Ccel_2470</t>
  </si>
  <si>
    <t>ACL76798.1</t>
  </si>
  <si>
    <t>Ccel_2471</t>
  </si>
  <si>
    <t>ACL76799.1</t>
  </si>
  <si>
    <t>inositol monophosphatase</t>
  </si>
  <si>
    <t>Ccel_2472</t>
  </si>
  <si>
    <t>ACL76800.1</t>
  </si>
  <si>
    <t>Ccel_2473</t>
  </si>
  <si>
    <t>ACL76801.1</t>
  </si>
  <si>
    <t>dihydropteroate synthase DHPS</t>
  </si>
  <si>
    <t>Ccel_2474</t>
  </si>
  <si>
    <t>ACL76802.1</t>
  </si>
  <si>
    <t>methylenetetrahydrofolate reductase</t>
  </si>
  <si>
    <t>Ccel_2475</t>
  </si>
  <si>
    <t>ACL76803.1</t>
  </si>
  <si>
    <t>Ccel_2476</t>
  </si>
  <si>
    <t>ACL76804.1</t>
  </si>
  <si>
    <t>Ccel_2477</t>
  </si>
  <si>
    <t>ACL76805.1</t>
  </si>
  <si>
    <t>cell cycle protein</t>
  </si>
  <si>
    <t>Ccel_2478</t>
  </si>
  <si>
    <t>ACL76806.1</t>
  </si>
  <si>
    <t>Ccel_2479</t>
  </si>
  <si>
    <t>ACL76807.1</t>
  </si>
  <si>
    <t>protein of unknown function DUF1294</t>
  </si>
  <si>
    <t>Ccel_2480</t>
  </si>
  <si>
    <t>ACL76808.1</t>
  </si>
  <si>
    <t>stage V sporulation protein B</t>
  </si>
  <si>
    <t>Ccel_2481</t>
  </si>
  <si>
    <t>ACL76809.1</t>
  </si>
  <si>
    <t>Ccel_2482</t>
  </si>
  <si>
    <t>ACL76810.1</t>
  </si>
  <si>
    <t>Ccel_2483</t>
  </si>
  <si>
    <t>ACL76811.1</t>
  </si>
  <si>
    <t>Ccel_2484</t>
  </si>
  <si>
    <t>ACL76812.1</t>
  </si>
  <si>
    <t>Ccel_2485</t>
  </si>
  <si>
    <t>ACL76813.1</t>
  </si>
  <si>
    <t>Ccel_2486</t>
  </si>
  <si>
    <t>ACL76814.1</t>
  </si>
  <si>
    <t>Ccel_2487</t>
  </si>
  <si>
    <t>ACL76815.1</t>
  </si>
  <si>
    <t>2,3-diketo-5-methylthio-1-phosphopentane phosphatase</t>
  </si>
  <si>
    <t>Ccel_2488</t>
  </si>
  <si>
    <t>ACL76816.1</t>
  </si>
  <si>
    <t>Ccel_2489</t>
  </si>
  <si>
    <t>ACL76817.1</t>
  </si>
  <si>
    <t>Na-Ca exchanger/integrin-beta4</t>
  </si>
  <si>
    <t>Ccel_2490</t>
  </si>
  <si>
    <t>ACL76818.1</t>
  </si>
  <si>
    <t>Ccel_2491</t>
  </si>
  <si>
    <t>ACL76819.1</t>
  </si>
  <si>
    <t>Ccel_2492</t>
  </si>
  <si>
    <t>ACL76820.1</t>
  </si>
  <si>
    <t>Ccel_2493</t>
  </si>
  <si>
    <t>ACL76821.1</t>
  </si>
  <si>
    <t>Ccel_2494</t>
  </si>
  <si>
    <t>ACL76822.1</t>
  </si>
  <si>
    <t>Ccel_2495</t>
  </si>
  <si>
    <t>ACL76823.1</t>
  </si>
  <si>
    <t>Hemerythrin HHE cation binding domain protein</t>
  </si>
  <si>
    <t>Ccel_2496</t>
  </si>
  <si>
    <t>ACL76824.1</t>
  </si>
  <si>
    <t>Ccel_2497</t>
  </si>
  <si>
    <t>ACL76825.1</t>
  </si>
  <si>
    <t>Ccel_2498</t>
  </si>
  <si>
    <t>ACL76826.1</t>
  </si>
  <si>
    <t>sodium:neurotransmitter symporter</t>
  </si>
  <si>
    <t>Ccel_2499</t>
  </si>
  <si>
    <t>ACL76827.1</t>
  </si>
  <si>
    <t>Ccel_2500</t>
  </si>
  <si>
    <t>ACL76828.1</t>
  </si>
  <si>
    <t>small, acid-soluble spore protein tlp</t>
  </si>
  <si>
    <t>Ccel_2501</t>
  </si>
  <si>
    <t>ACL76829.1</t>
  </si>
  <si>
    <t>Ccel_2502</t>
  </si>
  <si>
    <t>ACL76830.1</t>
  </si>
  <si>
    <t>Ccel_2503</t>
  </si>
  <si>
    <t>ACL76831.1</t>
  </si>
  <si>
    <t>Ccel_2504</t>
  </si>
  <si>
    <t>ACL76832.1</t>
  </si>
  <si>
    <t>Ccel_2505</t>
  </si>
  <si>
    <t>ACL76833.1</t>
  </si>
  <si>
    <t>diguanylate cyclase and metal dependent phosphohydrolase</t>
  </si>
  <si>
    <t>Ccel_2506</t>
  </si>
  <si>
    <t>ACL76834.1</t>
  </si>
  <si>
    <t>Ccel_2507</t>
  </si>
  <si>
    <t>ACL76835.1</t>
  </si>
  <si>
    <t>Ccel_2508</t>
  </si>
  <si>
    <t>ACL76836.1</t>
  </si>
  <si>
    <t>Ccel_2509</t>
  </si>
  <si>
    <t>ACL76837.1</t>
  </si>
  <si>
    <t>Ccel_2510</t>
  </si>
  <si>
    <t>ACL76838.1</t>
  </si>
  <si>
    <t>protein of unknown function DUF201</t>
  </si>
  <si>
    <t>Ccel_2511</t>
  </si>
  <si>
    <t>ACL76839.1</t>
  </si>
  <si>
    <t>Orn/DAP/Arg decarboxylase 2</t>
  </si>
  <si>
    <t>Ccel_2512</t>
  </si>
  <si>
    <t>ACL76840.1</t>
  </si>
  <si>
    <t>Ccel_2513</t>
  </si>
  <si>
    <t>ACL76841.1</t>
  </si>
  <si>
    <t>Thymidylate kinase-like protein</t>
  </si>
  <si>
    <t>Ccel_2514</t>
  </si>
  <si>
    <t>ACL76842.1</t>
  </si>
  <si>
    <t>Ccel_2515</t>
  </si>
  <si>
    <t>ACL76843.1</t>
  </si>
  <si>
    <t>Ccel_2516</t>
  </si>
  <si>
    <t>ACL76844.1</t>
  </si>
  <si>
    <t>Ccel_2517</t>
  </si>
  <si>
    <t>ACL76845.1</t>
  </si>
  <si>
    <t>Ccel_2518</t>
  </si>
  <si>
    <t>ACL76846.1</t>
  </si>
  <si>
    <t>Ccel_2519</t>
  </si>
  <si>
    <t>ACL76847.1</t>
  </si>
  <si>
    <t>5'-Nucleotidase domain protein</t>
  </si>
  <si>
    <t>Ccel_2520</t>
  </si>
  <si>
    <t>ACL76848.1</t>
  </si>
  <si>
    <t>Ccel_2521</t>
  </si>
  <si>
    <t>ACL76849.1</t>
  </si>
  <si>
    <t>Ccel_2522</t>
  </si>
  <si>
    <t>ACL76850.1</t>
  </si>
  <si>
    <t>Ccel_2523</t>
  </si>
  <si>
    <t>ACL76851.1</t>
  </si>
  <si>
    <t>transcriptional regulator, LuxR family</t>
  </si>
  <si>
    <t>Ccel_2524</t>
  </si>
  <si>
    <t>ACL76852.1</t>
  </si>
  <si>
    <t>regulatory protein, LuxR</t>
  </si>
  <si>
    <t>Ccel_2525</t>
  </si>
  <si>
    <t>ACL76853.1</t>
  </si>
  <si>
    <t>Ccel_2526</t>
  </si>
  <si>
    <t>ACL76854.1</t>
  </si>
  <si>
    <t>Ccel_2527</t>
  </si>
  <si>
    <t>ACL76855.1</t>
  </si>
  <si>
    <t>Ccel_2528</t>
  </si>
  <si>
    <t>ACL76856.1</t>
  </si>
  <si>
    <t>Ccel_2529</t>
  </si>
  <si>
    <t>ACL76857.1</t>
  </si>
  <si>
    <t>Ccel_2530</t>
  </si>
  <si>
    <t>ACL76858.1</t>
  </si>
  <si>
    <t>Ricin B lectin</t>
  </si>
  <si>
    <t>Ccel_2531</t>
  </si>
  <si>
    <t>ACL76859.1</t>
  </si>
  <si>
    <t>Ccel_2532</t>
  </si>
  <si>
    <t>ACL76860.1</t>
  </si>
  <si>
    <t>Ccel_2533</t>
  </si>
  <si>
    <t>ACL76861.1</t>
  </si>
  <si>
    <t>diaminopimelate dehydrogenase</t>
  </si>
  <si>
    <t>Ccel_2534</t>
  </si>
  <si>
    <t>ACL76862.1</t>
  </si>
  <si>
    <t>diaminopimelate decarboxylase</t>
  </si>
  <si>
    <t>Ccel_2535</t>
  </si>
  <si>
    <t>ACL76863.1</t>
  </si>
  <si>
    <t>transcriptional regulator, TrmB</t>
  </si>
  <si>
    <t>Ccel_2536</t>
  </si>
  <si>
    <t>ACL76864.1</t>
  </si>
  <si>
    <t>Ccel_2537</t>
  </si>
  <si>
    <t>ACL76865.1</t>
  </si>
  <si>
    <t>Ccel_2538</t>
  </si>
  <si>
    <t>ACL76866.1</t>
  </si>
  <si>
    <t>Ccel_2539</t>
  </si>
  <si>
    <t>ACL76867.1</t>
  </si>
  <si>
    <t>Ccel_2540</t>
  </si>
  <si>
    <t>ACL76868.1</t>
  </si>
  <si>
    <t>Ccel_2541</t>
  </si>
  <si>
    <t>ACL76869.1</t>
  </si>
  <si>
    <t>Ccel_2542</t>
  </si>
  <si>
    <t>ACL76870.1</t>
  </si>
  <si>
    <t>Ccel_2543</t>
  </si>
  <si>
    <t>ACL76871.1</t>
  </si>
  <si>
    <t>Ccel_2544</t>
  </si>
  <si>
    <t>ACL76872.1</t>
  </si>
  <si>
    <t>flavodoxin/nitric oxide synthase</t>
  </si>
  <si>
    <t>Ccel_2545</t>
  </si>
  <si>
    <t>ACL76873.1</t>
  </si>
  <si>
    <t>glutamate synthase (NADPH), homotetrameric</t>
  </si>
  <si>
    <t>Ccel_2546</t>
  </si>
  <si>
    <t>ACL76874.1</t>
  </si>
  <si>
    <t>Ccel_2547</t>
  </si>
  <si>
    <t>ACL76875.1</t>
  </si>
  <si>
    <t>Ccel_2548</t>
  </si>
  <si>
    <t>ACL76876.1</t>
  </si>
  <si>
    <t>Ccel_2549</t>
  </si>
  <si>
    <t>ACL76877.1</t>
  </si>
  <si>
    <t>DNA-cytosine methyltransferase</t>
  </si>
  <si>
    <t>Ccel_2550</t>
  </si>
  <si>
    <t>ACL76878.1</t>
  </si>
  <si>
    <t>Ccel_2551</t>
  </si>
  <si>
    <t>ACL76879.1</t>
  </si>
  <si>
    <t>Ccel_2552</t>
  </si>
  <si>
    <t>ACL76880.1</t>
  </si>
  <si>
    <t>Ccel_2553</t>
  </si>
  <si>
    <t>ACL76881.1</t>
  </si>
  <si>
    <t>Ccel_2554</t>
  </si>
  <si>
    <t>ACL76882.1</t>
  </si>
  <si>
    <t>Ccel_2555</t>
  </si>
  <si>
    <t>ACL76883.1</t>
  </si>
  <si>
    <t>Ccel_2556</t>
  </si>
  <si>
    <t>ACL76884.1</t>
  </si>
  <si>
    <t>MGS domain protein</t>
  </si>
  <si>
    <t>Ccel_2557</t>
  </si>
  <si>
    <t>ACL76885.1</t>
  </si>
  <si>
    <t>cell division topological specificity factor MinE</t>
  </si>
  <si>
    <t>Ccel_2558</t>
  </si>
  <si>
    <t>ACL76886.1</t>
  </si>
  <si>
    <t>septum site-determining protein MinD</t>
  </si>
  <si>
    <t>Ccel_2559</t>
  </si>
  <si>
    <t>ACL76887.1</t>
  </si>
  <si>
    <t>septum site-determining protein MinC</t>
  </si>
  <si>
    <t>Ccel_2560</t>
  </si>
  <si>
    <t>ACL76888.1</t>
  </si>
  <si>
    <t>penicillin-binding protein 2</t>
  </si>
  <si>
    <t>Ccel_2561</t>
  </si>
  <si>
    <t>ACL76889.1</t>
  </si>
  <si>
    <t>rod shape-determining protein MreD</t>
  </si>
  <si>
    <t>Ccel_2562</t>
  </si>
  <si>
    <t>ACL76890.1</t>
  </si>
  <si>
    <t>rod shape-determining protein MreC</t>
  </si>
  <si>
    <t>Ccel_2563</t>
  </si>
  <si>
    <t>ACL76891.1</t>
  </si>
  <si>
    <t>cell shape determining protein, MreB/Mrl family</t>
  </si>
  <si>
    <t>Ccel_2564</t>
  </si>
  <si>
    <t>ACL76892.1</t>
  </si>
  <si>
    <t>DNA repair protein RadC</t>
  </si>
  <si>
    <t>Ccel_2565</t>
  </si>
  <si>
    <t>ACL76893.1</t>
  </si>
  <si>
    <t>maf protein</t>
  </si>
  <si>
    <t>Ccel_2566</t>
  </si>
  <si>
    <t>ACL76894.1</t>
  </si>
  <si>
    <t>Negative regulator of genetic competence</t>
  </si>
  <si>
    <t>Ccel_2567</t>
  </si>
  <si>
    <t>ACL76895.1</t>
  </si>
  <si>
    <t>tartrate dehydrogenase</t>
  </si>
  <si>
    <t>Ccel_2568</t>
  </si>
  <si>
    <t>ACL76896.1</t>
  </si>
  <si>
    <t>ATP-dependent protease La</t>
  </si>
  <si>
    <t>Ccel_2569</t>
  </si>
  <si>
    <t>ACL76897.1</t>
  </si>
  <si>
    <t>pyruvate kinase</t>
  </si>
  <si>
    <t>Ccel_2570</t>
  </si>
  <si>
    <t>ACL76898.1</t>
  </si>
  <si>
    <t>Ccel_2571</t>
  </si>
  <si>
    <t>ACL76899.1</t>
  </si>
  <si>
    <t>Citrate synthase</t>
  </si>
  <si>
    <t>Ccel_2572</t>
  </si>
  <si>
    <t>ACL76900.1</t>
  </si>
  <si>
    <t>Ccel_2573</t>
  </si>
  <si>
    <t>ACL76901.1</t>
  </si>
  <si>
    <t>Ccel_2574</t>
  </si>
  <si>
    <t>ACL76902.1</t>
  </si>
  <si>
    <t>asparaginyl-tRNA synthetase</t>
  </si>
  <si>
    <t>Ccel_2575</t>
  </si>
  <si>
    <t>ACL76903.1</t>
  </si>
  <si>
    <t>aspartate/ammonia ligase</t>
  </si>
  <si>
    <t>Ccel_2576</t>
  </si>
  <si>
    <t>ACL76904.1</t>
  </si>
  <si>
    <t>isocitrate dehydrogenase, NADP-dependent</t>
  </si>
  <si>
    <t>Ccel_2577</t>
  </si>
  <si>
    <t>ACL76905.1</t>
  </si>
  <si>
    <t>putative carbohydrate binding</t>
  </si>
  <si>
    <t>Ccel_2578</t>
  </si>
  <si>
    <t>ACL76906.1</t>
  </si>
  <si>
    <t>Ccel_2579</t>
  </si>
  <si>
    <t>ACL76907.1</t>
  </si>
  <si>
    <t>Ccel_2580</t>
  </si>
  <si>
    <t>ACL76908.1</t>
  </si>
  <si>
    <t>Ccel_2581</t>
  </si>
  <si>
    <t>ACL76909.1</t>
  </si>
  <si>
    <t>pyruvate formate-lyase activating enzyme</t>
  </si>
  <si>
    <t>Ccel_2582</t>
  </si>
  <si>
    <t>ACL76910.1</t>
  </si>
  <si>
    <t>Ccel_2583</t>
  </si>
  <si>
    <t>ACL76911.1</t>
  </si>
  <si>
    <t>Ccel_2584</t>
  </si>
  <si>
    <t>ACL76912.1</t>
  </si>
  <si>
    <t>Ccel_2585</t>
  </si>
  <si>
    <t>ACL76913.1</t>
  </si>
  <si>
    <t>peptidase M48 Ste24p</t>
  </si>
  <si>
    <t>Ccel_2586</t>
  </si>
  <si>
    <t>ACL76914.1</t>
  </si>
  <si>
    <t>isoaspartyl dipeptidase</t>
  </si>
  <si>
    <t>Ccel_2587</t>
  </si>
  <si>
    <t>ACL76915.1</t>
  </si>
  <si>
    <t>Ccel_2588</t>
  </si>
  <si>
    <t>ACL76916.1</t>
  </si>
  <si>
    <t>Ccel_2589</t>
  </si>
  <si>
    <t>ACL76917.1</t>
  </si>
  <si>
    <t>Ccel_2590</t>
  </si>
  <si>
    <t>ACL76918.1</t>
  </si>
  <si>
    <t>Ccel_2591</t>
  </si>
  <si>
    <t>ACL76919.1</t>
  </si>
  <si>
    <t>aspartate-semialdehyde dehydrogenase</t>
  </si>
  <si>
    <t>Ccel_2592</t>
  </si>
  <si>
    <t>ACL76920.1</t>
  </si>
  <si>
    <t>Ccel_2593</t>
  </si>
  <si>
    <t>ACL76921.1</t>
  </si>
  <si>
    <t>endoribonuclease L-PSP</t>
  </si>
  <si>
    <t>Ccel_2594</t>
  </si>
  <si>
    <t>ACL76922.1</t>
  </si>
  <si>
    <t>gamma-glutamyl phosphate reductase</t>
  </si>
  <si>
    <t>Ccel_2595</t>
  </si>
  <si>
    <t>ACL76923.1</t>
  </si>
  <si>
    <t>Ccel_2596</t>
  </si>
  <si>
    <t>ACL76924.1</t>
  </si>
  <si>
    <t>branched-chain amino acid transport</t>
  </si>
  <si>
    <t>Ccel_2597</t>
  </si>
  <si>
    <t>ACL76925.1</t>
  </si>
  <si>
    <t>AzlC family protein</t>
  </si>
  <si>
    <t>Ccel_2598</t>
  </si>
  <si>
    <t>ACL76926.1</t>
  </si>
  <si>
    <t>Ccel_2599</t>
  </si>
  <si>
    <t>ACL76927.1</t>
  </si>
  <si>
    <t>Ccel_2600</t>
  </si>
  <si>
    <t>ACL76928.1</t>
  </si>
  <si>
    <t>Ccel_2601</t>
  </si>
  <si>
    <t>ACL76929.1</t>
  </si>
  <si>
    <t>Ccel_2602</t>
  </si>
  <si>
    <t>ACL76930.1</t>
  </si>
  <si>
    <t>protein of unknown function DUF124</t>
  </si>
  <si>
    <t>Ccel_2603</t>
  </si>
  <si>
    <t>ACL76931.1</t>
  </si>
  <si>
    <t>4-hydroxythreonine-4-phosphate dehydrogenase</t>
  </si>
  <si>
    <t>Ccel_2604</t>
  </si>
  <si>
    <t>ACL76932.1</t>
  </si>
  <si>
    <t>Ccel_2605</t>
  </si>
  <si>
    <t>ACL76933.1</t>
  </si>
  <si>
    <t>Ccel_2606</t>
  </si>
  <si>
    <t>ACL76934.1</t>
  </si>
  <si>
    <t>Ccel_2607</t>
  </si>
  <si>
    <t>ACL76935.1</t>
  </si>
  <si>
    <t>Ccel_2608</t>
  </si>
  <si>
    <t>ACL76936.1</t>
  </si>
  <si>
    <t>Ccel_2609</t>
  </si>
  <si>
    <t>ACL76937.1</t>
  </si>
  <si>
    <t>Ccel_2610</t>
  </si>
  <si>
    <t>ACL76938.1</t>
  </si>
  <si>
    <t>Ccel_2611</t>
  </si>
  <si>
    <t>ACL76939.1</t>
  </si>
  <si>
    <t>glycerate kinase</t>
  </si>
  <si>
    <t>Ccel_2612</t>
  </si>
  <si>
    <t>ACL76940.1</t>
  </si>
  <si>
    <t>6-phosphofructokinase</t>
  </si>
  <si>
    <t>Ccel_2613</t>
  </si>
  <si>
    <t>ACL76941.1</t>
  </si>
  <si>
    <t>phosphatidylserine decarboxylase</t>
  </si>
  <si>
    <t>Ccel_2614</t>
  </si>
  <si>
    <t>ACL76942.1</t>
  </si>
  <si>
    <t>Ccel_2615</t>
  </si>
  <si>
    <t>ACL76943.1</t>
  </si>
  <si>
    <t>Ccel_2616</t>
  </si>
  <si>
    <t>ACL76944.1</t>
  </si>
  <si>
    <t>acyltransferase 3</t>
  </si>
  <si>
    <t>Ccel_2617</t>
  </si>
  <si>
    <t>ACL76945.1</t>
  </si>
  <si>
    <t>Ccel_2618</t>
  </si>
  <si>
    <t>ACL76946.1</t>
  </si>
  <si>
    <t>Ccel_2619</t>
  </si>
  <si>
    <t>ACL76947.1</t>
  </si>
  <si>
    <t>Ccel_2620</t>
  </si>
  <si>
    <t>ACL76948.1</t>
  </si>
  <si>
    <t>Ccel_2621</t>
  </si>
  <si>
    <t>ACL76949.1</t>
  </si>
  <si>
    <t>glycoside hydrolase family 9 domain protein Ig domain protein</t>
  </si>
  <si>
    <t>Ccel_2622</t>
  </si>
  <si>
    <t>ACL76950.1</t>
  </si>
  <si>
    <t>Ccel_2623</t>
  </si>
  <si>
    <t>ACL76951.1</t>
  </si>
  <si>
    <t>Ccel_2624</t>
  </si>
  <si>
    <t>Ccel_2625</t>
  </si>
  <si>
    <t>ACL76952.1</t>
  </si>
  <si>
    <t>Ccel_2626</t>
  </si>
  <si>
    <t>ACL76953.1</t>
  </si>
  <si>
    <t>Ccel_2627</t>
  </si>
  <si>
    <t>ACL76954.1</t>
  </si>
  <si>
    <t>Ccel_2628</t>
  </si>
  <si>
    <t>ACL76955.1</t>
  </si>
  <si>
    <t>Ccel_2629</t>
  </si>
  <si>
    <t>ACL76956.1</t>
  </si>
  <si>
    <t>Ccel_2630</t>
  </si>
  <si>
    <t>ACL76957.1</t>
  </si>
  <si>
    <t>Ccel_2631</t>
  </si>
  <si>
    <t>ACL76958.1</t>
  </si>
  <si>
    <t>Ccel_2632</t>
  </si>
  <si>
    <t>ACL76959.1</t>
  </si>
  <si>
    <t>Ccel_2633</t>
  </si>
  <si>
    <t>ACL76960.1</t>
  </si>
  <si>
    <t>Ccel_2634</t>
  </si>
  <si>
    <t>ACL76961.1</t>
  </si>
  <si>
    <t>Ccel_2635</t>
  </si>
  <si>
    <t>ACL76962.1</t>
  </si>
  <si>
    <t>Ccel_2636</t>
  </si>
  <si>
    <t>ACL76963.1</t>
  </si>
  <si>
    <t>Ccel_2637</t>
  </si>
  <si>
    <t>Ccel_2638</t>
  </si>
  <si>
    <t>ACL76964.1</t>
  </si>
  <si>
    <t>Ccel_2639</t>
  </si>
  <si>
    <t>Ccel_2640</t>
  </si>
  <si>
    <t>Ccel_2641</t>
  </si>
  <si>
    <t>ACL76965.1</t>
  </si>
  <si>
    <t>Ccel_2642</t>
  </si>
  <si>
    <t>ACL76966.1</t>
  </si>
  <si>
    <t>Ccel_2643</t>
  </si>
  <si>
    <t>ACL76967.1</t>
  </si>
  <si>
    <t>peptidase S8 and S53 subtilisin kexin sedolisin</t>
  </si>
  <si>
    <t>Ccel_2644</t>
  </si>
  <si>
    <t>ACL76968.1</t>
  </si>
  <si>
    <t>cell wall/surface repeat protein</t>
  </si>
  <si>
    <t>Ccel_2645</t>
  </si>
  <si>
    <t>ACL76969.1</t>
  </si>
  <si>
    <t>Ccel_2646</t>
  </si>
  <si>
    <t>ACL76970.1</t>
  </si>
  <si>
    <t>Ccel_2647</t>
  </si>
  <si>
    <t>ACL76971.1</t>
  </si>
  <si>
    <t>Ccel_2648</t>
  </si>
  <si>
    <t>ACL76972.1</t>
  </si>
  <si>
    <t>Ccel_2649</t>
  </si>
  <si>
    <t>ACL76973.1</t>
  </si>
  <si>
    <t>Ccel_2650</t>
  </si>
  <si>
    <t>ACL76974.1</t>
  </si>
  <si>
    <t>Ccel_2651</t>
  </si>
  <si>
    <t>ACL76975.1</t>
  </si>
  <si>
    <t>Ccel_2652</t>
  </si>
  <si>
    <t>ACL76976.1</t>
  </si>
  <si>
    <t>Ccel_2653</t>
  </si>
  <si>
    <t>ACL76977.1</t>
  </si>
  <si>
    <t>Amidase</t>
  </si>
  <si>
    <t>Ccel_2654</t>
  </si>
  <si>
    <t>ACL76978.1</t>
  </si>
  <si>
    <t>Ccel_2655</t>
  </si>
  <si>
    <t>ACL76979.1</t>
  </si>
  <si>
    <t>Ccel_2656</t>
  </si>
  <si>
    <t>Ccel_2657</t>
  </si>
  <si>
    <t>ACL76980.1</t>
  </si>
  <si>
    <t>Ccel_2658</t>
  </si>
  <si>
    <t>ACL76981.1</t>
  </si>
  <si>
    <t>Ccel_2659</t>
  </si>
  <si>
    <t>ACL76982.1</t>
  </si>
  <si>
    <t>Ccel_2660</t>
  </si>
  <si>
    <t>ACL76983.1</t>
  </si>
  <si>
    <t>Ccel_2661</t>
  </si>
  <si>
    <t>ACL76984.1</t>
  </si>
  <si>
    <t>transport system permease protein</t>
  </si>
  <si>
    <t>Ccel_2662</t>
  </si>
  <si>
    <t>ACL76985.1</t>
  </si>
  <si>
    <t>Ccel_2663</t>
  </si>
  <si>
    <t>ACL76986.1</t>
  </si>
  <si>
    <t>periplasmic binding protein</t>
  </si>
  <si>
    <t>Ccel_2664</t>
  </si>
  <si>
    <t>ACL76987.1</t>
  </si>
  <si>
    <t>Ccel_2665</t>
  </si>
  <si>
    <t>Ccel_2666</t>
  </si>
  <si>
    <t>ACL76988.1</t>
  </si>
  <si>
    <t>Ccel_2667</t>
  </si>
  <si>
    <t>ACL76989.1</t>
  </si>
  <si>
    <t>Ccel_2668</t>
  </si>
  <si>
    <t>ACL76990.1</t>
  </si>
  <si>
    <t>Ccel_2669</t>
  </si>
  <si>
    <t>ACL76991.1</t>
  </si>
  <si>
    <t>Ccel_2670</t>
  </si>
  <si>
    <t>ACL76992.1</t>
  </si>
  <si>
    <t>Ccel_2671</t>
  </si>
  <si>
    <t>ACL76993.1</t>
  </si>
  <si>
    <t>Ccel_2672</t>
  </si>
  <si>
    <t>ACL76994.1</t>
  </si>
  <si>
    <t>Ccel_2673</t>
  </si>
  <si>
    <t>Ccel_2674</t>
  </si>
  <si>
    <t>ACL76995.1</t>
  </si>
  <si>
    <t>Ccel_2675</t>
  </si>
  <si>
    <t>ACL76996.1</t>
  </si>
  <si>
    <t>Ccel_2676</t>
  </si>
  <si>
    <t>ACL76997.1</t>
  </si>
  <si>
    <t>Ccel_2677</t>
  </si>
  <si>
    <t>Ccel_2678</t>
  </si>
  <si>
    <t>ACL76998.1</t>
  </si>
  <si>
    <t>Ccel_2679</t>
  </si>
  <si>
    <t>Ccel_2680</t>
  </si>
  <si>
    <t>ACL76999.1</t>
  </si>
  <si>
    <t>VanZ family protein</t>
  </si>
  <si>
    <t>Ccel_2681</t>
  </si>
  <si>
    <t>ACL77000.1</t>
  </si>
  <si>
    <t>Ccel_2682</t>
  </si>
  <si>
    <t>Ccel_2683</t>
  </si>
  <si>
    <t>Ccel_2684</t>
  </si>
  <si>
    <t>ACL77001.1</t>
  </si>
  <si>
    <t>Ccel_2685</t>
  </si>
  <si>
    <t>ACL77002.1</t>
  </si>
  <si>
    <t>Ccel_2686</t>
  </si>
  <si>
    <t>ACL77003.1</t>
  </si>
  <si>
    <t>Ccel_2687</t>
  </si>
  <si>
    <t>ACL77004.1</t>
  </si>
  <si>
    <t>Ccel_2688</t>
  </si>
  <si>
    <t>ACL77005.1</t>
  </si>
  <si>
    <t>Ccel_2689</t>
  </si>
  <si>
    <t>ACL77006.1</t>
  </si>
  <si>
    <t>Ccel_2690</t>
  </si>
  <si>
    <t>ACL77007.1</t>
  </si>
  <si>
    <t>Ccel_2691</t>
  </si>
  <si>
    <t>Ccel_2692</t>
  </si>
  <si>
    <t>Ccel_2693</t>
  </si>
  <si>
    <t>ACL77008.1</t>
  </si>
  <si>
    <t>Ccel_2694</t>
  </si>
  <si>
    <t>ACL77009.1</t>
  </si>
  <si>
    <t>Ccel_2695</t>
  </si>
  <si>
    <t>Ccel_2696</t>
  </si>
  <si>
    <t>ACL77010.1</t>
  </si>
  <si>
    <t>filamentation induced by cAMP protein Fic</t>
  </si>
  <si>
    <t>Ccel_2697</t>
  </si>
  <si>
    <t>Ccel_2698</t>
  </si>
  <si>
    <t>ACL77011.1</t>
  </si>
  <si>
    <t>Ccel_2699</t>
  </si>
  <si>
    <t>ACL77012.1</t>
  </si>
  <si>
    <t>Ccel_2700</t>
  </si>
  <si>
    <t>Ccel_2701</t>
  </si>
  <si>
    <t>ACL77013.1</t>
  </si>
  <si>
    <t>Ccel_2702</t>
  </si>
  <si>
    <t>ACL77014.1</t>
  </si>
  <si>
    <t>Ccel_2703</t>
  </si>
  <si>
    <t>ACL77015.1</t>
  </si>
  <si>
    <t>Ccel_2704</t>
  </si>
  <si>
    <t>Ccel_2705</t>
  </si>
  <si>
    <t>ACL77016.1</t>
  </si>
  <si>
    <t>Ccel_2706</t>
  </si>
  <si>
    <t>ACL77017.1</t>
  </si>
  <si>
    <t>Ccel_2707</t>
  </si>
  <si>
    <t>ACL77018.1</t>
  </si>
  <si>
    <t>Ccel_2708</t>
  </si>
  <si>
    <t>ACL77019.1</t>
  </si>
  <si>
    <t>Ccel_2709</t>
  </si>
  <si>
    <t>ACL77020.1</t>
  </si>
  <si>
    <t>Ccel_2710</t>
  </si>
  <si>
    <t>ACL77021.1</t>
  </si>
  <si>
    <t>Ccel_2711</t>
  </si>
  <si>
    <t>ACL77022.1</t>
  </si>
  <si>
    <t>Ccel_2712</t>
  </si>
  <si>
    <t>ACL77023.1</t>
  </si>
  <si>
    <t>beta-lactamase domain-containing protein</t>
  </si>
  <si>
    <t>Ccel_2713</t>
  </si>
  <si>
    <t>ACL77024.1</t>
  </si>
  <si>
    <t>Ccel_2714</t>
  </si>
  <si>
    <t>ACL77025.1</t>
  </si>
  <si>
    <t>Ccel_2715</t>
  </si>
  <si>
    <t>ACL77026.1</t>
  </si>
  <si>
    <t>Ccel_2716</t>
  </si>
  <si>
    <t>ACL77027.1</t>
  </si>
  <si>
    <t>Ccel_2717</t>
  </si>
  <si>
    <t>ACL77028.1</t>
  </si>
  <si>
    <t>Ccel_2718</t>
  </si>
  <si>
    <t>ACL77029.1</t>
  </si>
  <si>
    <t>Ccel_2719</t>
  </si>
  <si>
    <t>ACL77030.1</t>
  </si>
  <si>
    <t>Ccel_2720</t>
  </si>
  <si>
    <t>ACL77031.1</t>
  </si>
  <si>
    <t>Ccel_2721</t>
  </si>
  <si>
    <t>ACL77032.1</t>
  </si>
  <si>
    <t>Ccel_2722</t>
  </si>
  <si>
    <t>ACL77033.1</t>
  </si>
  <si>
    <t>restriction modification system DNA specificity domain protein</t>
  </si>
  <si>
    <t>Ccel_2723</t>
  </si>
  <si>
    <t>ACL77034.1</t>
  </si>
  <si>
    <t>Ccel_2724</t>
  </si>
  <si>
    <t>ACL77035.1</t>
  </si>
  <si>
    <t>Ccel_2725</t>
  </si>
  <si>
    <t>ACL77036.1</t>
  </si>
  <si>
    <t>type I restriction-modification system, M subunit</t>
  </si>
  <si>
    <t>Ccel_2726</t>
  </si>
  <si>
    <t>ACL77037.1</t>
  </si>
  <si>
    <t>type I site-specific deoxyribonuclease, HsdR family</t>
  </si>
  <si>
    <t>Ccel_2727</t>
  </si>
  <si>
    <t>Ccel_2728</t>
  </si>
  <si>
    <t>Ccel_2729</t>
  </si>
  <si>
    <t>ACL77038.1</t>
  </si>
  <si>
    <t>Ccel_2730</t>
  </si>
  <si>
    <t>ACL77039.1</t>
  </si>
  <si>
    <t>Ccel_2731</t>
  </si>
  <si>
    <t>ACL77040.1</t>
  </si>
  <si>
    <t>Ccel_2732</t>
  </si>
  <si>
    <t>ACL77041.1</t>
  </si>
  <si>
    <t>Ccel_2733</t>
  </si>
  <si>
    <t>ACL77042.1</t>
  </si>
  <si>
    <t>Ccel_2734</t>
  </si>
  <si>
    <t>ACL77043.1</t>
  </si>
  <si>
    <t>Ccel_2735</t>
  </si>
  <si>
    <t>ACL77044.1</t>
  </si>
  <si>
    <t>Ccel_2736</t>
  </si>
  <si>
    <t>ACL77045.1</t>
  </si>
  <si>
    <t>Ccel_2737</t>
  </si>
  <si>
    <t>ACL77046.1</t>
  </si>
  <si>
    <t>Ccel_2738</t>
  </si>
  <si>
    <t>ACL77047.1</t>
  </si>
  <si>
    <t>TRAG family protein</t>
  </si>
  <si>
    <t>Ccel_2739</t>
  </si>
  <si>
    <t>ACL77048.1</t>
  </si>
  <si>
    <t>Ccel_2740</t>
  </si>
  <si>
    <t>ACL77049.1</t>
  </si>
  <si>
    <t>Ccel_2741</t>
  </si>
  <si>
    <t>ACL77050.1</t>
  </si>
  <si>
    <t>arsenical-resistance protein</t>
  </si>
  <si>
    <t>Ccel_2742</t>
  </si>
  <si>
    <t>Ccel_2743</t>
  </si>
  <si>
    <t>Ccel_2744</t>
  </si>
  <si>
    <t>ACL77051.1</t>
  </si>
  <si>
    <t>Ccel_2745</t>
  </si>
  <si>
    <t>Ccel_2746</t>
  </si>
  <si>
    <t>ACL77052.1</t>
  </si>
  <si>
    <t>Ccel_2747</t>
  </si>
  <si>
    <t>ACL77053.1</t>
  </si>
  <si>
    <t>Ccel_2748</t>
  </si>
  <si>
    <t>ACL77054.1</t>
  </si>
  <si>
    <t>Ccel_2749</t>
  </si>
  <si>
    <t>ACL77055.1</t>
  </si>
  <si>
    <t>Ccel_2750</t>
  </si>
  <si>
    <t>Ccel_2751</t>
  </si>
  <si>
    <t>ACL77056.1</t>
  </si>
  <si>
    <t>RNA-directed DNA polymerase (Reverse transcriptase)</t>
  </si>
  <si>
    <t>Ccel_2752</t>
  </si>
  <si>
    <t>ACL77057.1</t>
  </si>
  <si>
    <t>Ccel_2753</t>
  </si>
  <si>
    <t>ACL77058.1</t>
  </si>
  <si>
    <t>Ccel_2754</t>
  </si>
  <si>
    <t>Ccel_2755</t>
  </si>
  <si>
    <t>ACL77059.1</t>
  </si>
  <si>
    <t>Ccel_2756</t>
  </si>
  <si>
    <t>ACL77060.1</t>
  </si>
  <si>
    <t>Pirin domain protein</t>
  </si>
  <si>
    <t>Ccel_2757</t>
  </si>
  <si>
    <t>Ccel_2758</t>
  </si>
  <si>
    <t>Ccel_2759</t>
  </si>
  <si>
    <t>ACL77061.1</t>
  </si>
  <si>
    <t>Ccel_2760</t>
  </si>
  <si>
    <t>ACL77062.1</t>
  </si>
  <si>
    <t>Ccel_2761</t>
  </si>
  <si>
    <t>ACL77063.1</t>
  </si>
  <si>
    <t>Ccel_2762</t>
  </si>
  <si>
    <t>Ccel_2763</t>
  </si>
  <si>
    <t>Ccel_2764</t>
  </si>
  <si>
    <t>ACL77064.1</t>
  </si>
  <si>
    <t>Ccel_2765</t>
  </si>
  <si>
    <t>Ccel_2766</t>
  </si>
  <si>
    <t>Ccel_2767</t>
  </si>
  <si>
    <t>ACL77065.1</t>
  </si>
  <si>
    <t>Ccel_2768</t>
  </si>
  <si>
    <t>ACL77066.1</t>
  </si>
  <si>
    <t>Ccel_2769</t>
  </si>
  <si>
    <t>ACL77067.1</t>
  </si>
  <si>
    <t>Ccel_2770</t>
  </si>
  <si>
    <t>ACL77068.1</t>
  </si>
  <si>
    <t>Ccel_2771</t>
  </si>
  <si>
    <t>ACL77069.1</t>
  </si>
  <si>
    <t>Ccel_2772</t>
  </si>
  <si>
    <t>ACL77070.1</t>
  </si>
  <si>
    <t>Ccel_2773</t>
  </si>
  <si>
    <t>ACL77071.1</t>
  </si>
  <si>
    <t>Ccel_2774</t>
  </si>
  <si>
    <t>ACL77072.1</t>
  </si>
  <si>
    <t>Ccel_2775</t>
  </si>
  <si>
    <t>ACL77073.1</t>
  </si>
  <si>
    <t>Ccel_2776</t>
  </si>
  <si>
    <t>ACL77074.1</t>
  </si>
  <si>
    <t>Ccel_2777</t>
  </si>
  <si>
    <t>ACL77075.1</t>
  </si>
  <si>
    <t>Ccel_2778</t>
  </si>
  <si>
    <t>ACL77076.1</t>
  </si>
  <si>
    <t>Ccel_2779</t>
  </si>
  <si>
    <t>ACL77077.1</t>
  </si>
  <si>
    <t>Ccel_2780</t>
  </si>
  <si>
    <t>ACL77078.1</t>
  </si>
  <si>
    <t>Ccel_2781</t>
  </si>
  <si>
    <t>ACL77079.1</t>
  </si>
  <si>
    <t>SpoVG family protein</t>
  </si>
  <si>
    <t>Ccel_2782</t>
  </si>
  <si>
    <t>ACL77080.1</t>
  </si>
  <si>
    <t>Ccel_2783</t>
  </si>
  <si>
    <t>ACL77081.1</t>
  </si>
  <si>
    <t>Ccel_2784</t>
  </si>
  <si>
    <t>ACL77082.1</t>
  </si>
  <si>
    <t>Ccel_2785</t>
  </si>
  <si>
    <t>ACL77083.1</t>
  </si>
  <si>
    <t>SpoVT/AbrB domain protein</t>
  </si>
  <si>
    <t>Ccel_2786</t>
  </si>
  <si>
    <t>ACL77084.1</t>
  </si>
  <si>
    <t>Ccel_2787</t>
  </si>
  <si>
    <t>ACL77085.1</t>
  </si>
  <si>
    <t>D12 class N6 adenine-specific DNA methyltransferase</t>
  </si>
  <si>
    <t>Ccel_2788</t>
  </si>
  <si>
    <t>ACL77086.1</t>
  </si>
  <si>
    <t>Ccel_2789</t>
  </si>
  <si>
    <t>ACL77087.1</t>
  </si>
  <si>
    <t>Ccel_2790</t>
  </si>
  <si>
    <t>ACL77088.1</t>
  </si>
  <si>
    <t>Ccel_2791</t>
  </si>
  <si>
    <t>ACL77089.1</t>
  </si>
  <si>
    <t>Ccel_2792</t>
  </si>
  <si>
    <t>ACL77090.1</t>
  </si>
  <si>
    <t>Ccel_2793</t>
  </si>
  <si>
    <t>ACL77091.1</t>
  </si>
  <si>
    <t>Ccel_2794</t>
  </si>
  <si>
    <t>Ccel_2795</t>
  </si>
  <si>
    <t>ACL77092.1</t>
  </si>
  <si>
    <t>Ccel_2796</t>
  </si>
  <si>
    <t>ACL77093.1</t>
  </si>
  <si>
    <t>Ccel_2797</t>
  </si>
  <si>
    <t>ACL77094.1</t>
  </si>
  <si>
    <t>Ccel_2798</t>
  </si>
  <si>
    <t>ACL77095.1</t>
  </si>
  <si>
    <t>Ccel_2799</t>
  </si>
  <si>
    <t>Ccel_2800</t>
  </si>
  <si>
    <t>Ccel_2801</t>
  </si>
  <si>
    <t>ACL77096.1</t>
  </si>
  <si>
    <t>Ccel_2802</t>
  </si>
  <si>
    <t>Ccel_2803</t>
  </si>
  <si>
    <t>ACL77097.1</t>
  </si>
  <si>
    <t>polymorphic outer membrane protein</t>
  </si>
  <si>
    <t>Ccel_2804</t>
  </si>
  <si>
    <t>ACL77098.1</t>
  </si>
  <si>
    <t>Ccel_2805</t>
  </si>
  <si>
    <t>ACL77099.1</t>
  </si>
  <si>
    <t>Ccel_2806</t>
  </si>
  <si>
    <t>ACL77100.1</t>
  </si>
  <si>
    <t>Ccel_2807</t>
  </si>
  <si>
    <t>ACL77101.1</t>
  </si>
  <si>
    <t>nucleotide sugar dehydrogenase</t>
  </si>
  <si>
    <t>Ccel_2808</t>
  </si>
  <si>
    <t>ACL77102.1</t>
  </si>
  <si>
    <t>DNA polymerase beta domain protein region</t>
  </si>
  <si>
    <t>Ccel_2809</t>
  </si>
  <si>
    <t>ACL77103.1</t>
  </si>
  <si>
    <t>protein of unknown function UPF0157</t>
  </si>
  <si>
    <t>Ccel_2810</t>
  </si>
  <si>
    <t>ACL77104.1</t>
  </si>
  <si>
    <t>Ccel_2811</t>
  </si>
  <si>
    <t>ACL77105.1</t>
  </si>
  <si>
    <t>Ccel_2812</t>
  </si>
  <si>
    <t>ACL77106.1</t>
  </si>
  <si>
    <t>Ccel_2813</t>
  </si>
  <si>
    <t>ACL77107.1</t>
  </si>
  <si>
    <t>Ccel_2814</t>
  </si>
  <si>
    <t>ACL77108.1</t>
  </si>
  <si>
    <t>Ccel_2815</t>
  </si>
  <si>
    <t>ACL77109.1</t>
  </si>
  <si>
    <t>Ccel_2816</t>
  </si>
  <si>
    <t>ACL77110.1</t>
  </si>
  <si>
    <t>Ccel_2817</t>
  </si>
  <si>
    <t>ACL77111.1</t>
  </si>
  <si>
    <t>Ccel_2818</t>
  </si>
  <si>
    <t>ACL77112.1</t>
  </si>
  <si>
    <t>N-acetylmuramyl-L-alanine amidase, negative regulator of AmpC, AmpD</t>
  </si>
  <si>
    <t>Ccel_2819</t>
  </si>
  <si>
    <t>ACL77113.1</t>
  </si>
  <si>
    <t>toxin secretion/phage lysis holin</t>
  </si>
  <si>
    <t>Ccel_2820</t>
  </si>
  <si>
    <t>ACL77114.1</t>
  </si>
  <si>
    <t>Ccel_2821</t>
  </si>
  <si>
    <t>ACL77115.1</t>
  </si>
  <si>
    <t>Ccel_2822</t>
  </si>
  <si>
    <t>ACL77116.1</t>
  </si>
  <si>
    <t>Ccel_2823</t>
  </si>
  <si>
    <t>ACL77117.1</t>
  </si>
  <si>
    <t>phage minor structural protein</t>
  </si>
  <si>
    <t>Ccel_2824</t>
  </si>
  <si>
    <t>ACL77118.1</t>
  </si>
  <si>
    <t>phage tail component</t>
  </si>
  <si>
    <t>Ccel_2825</t>
  </si>
  <si>
    <t>ACL77119.1</t>
  </si>
  <si>
    <t>Ccel_2826</t>
  </si>
  <si>
    <t>ACL77120.1</t>
  </si>
  <si>
    <t>Ccel_2827</t>
  </si>
  <si>
    <t>ACL77121.1</t>
  </si>
  <si>
    <t>Ccel_2828</t>
  </si>
  <si>
    <t>ACL77122.1</t>
  </si>
  <si>
    <t>phage major tail protein, phi13 family</t>
  </si>
  <si>
    <t>Ccel_2829</t>
  </si>
  <si>
    <t>ACL77123.1</t>
  </si>
  <si>
    <t>Ccel_2830</t>
  </si>
  <si>
    <t>ACL77124.1</t>
  </si>
  <si>
    <t>phage protein, HK97 gp10 family</t>
  </si>
  <si>
    <t>Ccel_2831</t>
  </si>
  <si>
    <t>ACL77125.1</t>
  </si>
  <si>
    <t>phage head-tail adaptor</t>
  </si>
  <si>
    <t>Ccel_2832</t>
  </si>
  <si>
    <t>ACL77126.1</t>
  </si>
  <si>
    <t>uncharacterized phage protein</t>
  </si>
  <si>
    <t>Ccel_2833</t>
  </si>
  <si>
    <t>ACL77127.1</t>
  </si>
  <si>
    <t>Ccel_2834</t>
  </si>
  <si>
    <t>ACL77128.1</t>
  </si>
  <si>
    <t>phage major capsid protein, HK97 family</t>
  </si>
  <si>
    <t>Ccel_2835</t>
  </si>
  <si>
    <t>ACL77129.1</t>
  </si>
  <si>
    <t>Ccel_2836</t>
  </si>
  <si>
    <t>ACL77130.1</t>
  </si>
  <si>
    <t>phage portal protein, HK97 family</t>
  </si>
  <si>
    <t>Ccel_2837</t>
  </si>
  <si>
    <t>ACL77131.1</t>
  </si>
  <si>
    <t>Terminase</t>
  </si>
  <si>
    <t>Ccel_2838</t>
  </si>
  <si>
    <t>ACL77132.1</t>
  </si>
  <si>
    <t>Ccel_2839</t>
  </si>
  <si>
    <t>ACL77133.1</t>
  </si>
  <si>
    <t>Ccel_2840</t>
  </si>
  <si>
    <t>ACL77134.1</t>
  </si>
  <si>
    <t>Ccel_2841</t>
  </si>
  <si>
    <t>ACL77135.1</t>
  </si>
  <si>
    <t>Ccel_2842</t>
  </si>
  <si>
    <t>ACL77136.1</t>
  </si>
  <si>
    <t>DNA methylase N-4/N-6 domain protein</t>
  </si>
  <si>
    <t>Ccel_2843</t>
  </si>
  <si>
    <t>ACL77137.1</t>
  </si>
  <si>
    <t>Ccel_2844</t>
  </si>
  <si>
    <t>ACL77138.1</t>
  </si>
  <si>
    <t>Ccel_2845</t>
  </si>
  <si>
    <t>ACL77139.1</t>
  </si>
  <si>
    <t>HNH endonuclease</t>
  </si>
  <si>
    <t>Ccel_2846</t>
  </si>
  <si>
    <t>ACL77140.1</t>
  </si>
  <si>
    <t>putative RNA polymerase, sigma 28 subunit, FliA/WhiG subfamily</t>
  </si>
  <si>
    <t>Ccel_2847</t>
  </si>
  <si>
    <t>ACL77141.1</t>
  </si>
  <si>
    <t>Ccel_2848</t>
  </si>
  <si>
    <t>ACL77142.1</t>
  </si>
  <si>
    <t>SNF2-related protein</t>
  </si>
  <si>
    <t>Ccel_2849</t>
  </si>
  <si>
    <t>ACL77143.1</t>
  </si>
  <si>
    <t>VRR-NUC domain protein</t>
  </si>
  <si>
    <t>Ccel_2850</t>
  </si>
  <si>
    <t>ACL77144.1</t>
  </si>
  <si>
    <t>virulence-associated E family protein</t>
  </si>
  <si>
    <t>Ccel_2851</t>
  </si>
  <si>
    <t>ACL77145.1</t>
  </si>
  <si>
    <t>Ccel_2852</t>
  </si>
  <si>
    <t>ACL77146.1</t>
  </si>
  <si>
    <t>AntA/AntB antirepressor domain protein</t>
  </si>
  <si>
    <t>Ccel_2853</t>
  </si>
  <si>
    <t>ACL77147.1</t>
  </si>
  <si>
    <t>Ccel_2854</t>
  </si>
  <si>
    <t>ACL77148.1</t>
  </si>
  <si>
    <t>Ccel_2855</t>
  </si>
  <si>
    <t>ACL77149.1</t>
  </si>
  <si>
    <t>Ccel_2856</t>
  </si>
  <si>
    <t>ACL77150.1</t>
  </si>
  <si>
    <t>DNA-directed DNA polymerase</t>
  </si>
  <si>
    <t>Ccel_2857</t>
  </si>
  <si>
    <t>ACL77151.1</t>
  </si>
  <si>
    <t>Ccel_2858</t>
  </si>
  <si>
    <t>ACL77152.1</t>
  </si>
  <si>
    <t>Ccel_2859</t>
  </si>
  <si>
    <t>ACL77153.1</t>
  </si>
  <si>
    <t>Ccel_2860</t>
  </si>
  <si>
    <t>ACL77154.1</t>
  </si>
  <si>
    <t>rRNA biogenesis protein rrp5, putative</t>
  </si>
  <si>
    <t>Ccel_2861</t>
  </si>
  <si>
    <t>ACL77155.1</t>
  </si>
  <si>
    <t>Ccel_2862</t>
  </si>
  <si>
    <t>ACL77156.1</t>
  </si>
  <si>
    <t>Ccel_2863</t>
  </si>
  <si>
    <t>ACL77157.1</t>
  </si>
  <si>
    <t>Ccel_2864</t>
  </si>
  <si>
    <t>ACL77158.1</t>
  </si>
  <si>
    <t>Ccel_2865</t>
  </si>
  <si>
    <t>ACL77159.1</t>
  </si>
  <si>
    <t>Ccel_2866</t>
  </si>
  <si>
    <t>ACL77160.1</t>
  </si>
  <si>
    <t>Restriction endonuclease MspI</t>
  </si>
  <si>
    <t>Ccel_2867</t>
  </si>
  <si>
    <t>ACL77161.1</t>
  </si>
  <si>
    <t>Ccel_2868</t>
  </si>
  <si>
    <t>ACL77162.1</t>
  </si>
  <si>
    <t>RNA methyltransferase, TrmA family</t>
  </si>
  <si>
    <t>Ccel_2869</t>
  </si>
  <si>
    <t>ACL77163.1</t>
  </si>
  <si>
    <t>Ccel_2870</t>
  </si>
  <si>
    <t>ACL77164.1</t>
  </si>
  <si>
    <t>Ccel_2871</t>
  </si>
  <si>
    <t>ACL77165.1</t>
  </si>
  <si>
    <t>membrane associated protein</t>
  </si>
  <si>
    <t>Ccel_2872</t>
  </si>
  <si>
    <t>ACL77166.1</t>
  </si>
  <si>
    <t>Ccel_2873</t>
  </si>
  <si>
    <t>ACL77167.1</t>
  </si>
  <si>
    <t>membrane protein of unknown function</t>
  </si>
  <si>
    <t>Ccel_2874</t>
  </si>
  <si>
    <t>ACL77168.1</t>
  </si>
  <si>
    <t>Ccel_2875</t>
  </si>
  <si>
    <t>ACL77169.1</t>
  </si>
  <si>
    <t>Ccel_2876</t>
  </si>
  <si>
    <t>ACL77170.1</t>
  </si>
  <si>
    <t>glycosyl transferase family 51</t>
  </si>
  <si>
    <t>Ccel_2877</t>
  </si>
  <si>
    <t>ACL77171.1</t>
  </si>
  <si>
    <t>glutamate 5-kinase</t>
  </si>
  <si>
    <t>Ccel_2878</t>
  </si>
  <si>
    <t>ACL77172.1</t>
  </si>
  <si>
    <t>Ccel_2879</t>
  </si>
  <si>
    <t>ACL77173.1</t>
  </si>
  <si>
    <t>Ccel_2880</t>
  </si>
  <si>
    <t>ACL77174.1</t>
  </si>
  <si>
    <t>Ccel_2881</t>
  </si>
  <si>
    <t>ACL77175.1</t>
  </si>
  <si>
    <t>Prephenate dehydrogenase</t>
  </si>
  <si>
    <t>Ccel_2882</t>
  </si>
  <si>
    <t>ACL77176.1</t>
  </si>
  <si>
    <t>Rex DNA-binding domain protein</t>
  </si>
  <si>
    <t>Ccel_2883</t>
  </si>
  <si>
    <t>ACL77177.1</t>
  </si>
  <si>
    <t>polysaccharide pyruvyl transferase</t>
  </si>
  <si>
    <t>Ccel_2884</t>
  </si>
  <si>
    <t>ACL77178.1</t>
  </si>
  <si>
    <t>Ccel_2885</t>
  </si>
  <si>
    <t>ACL77179.1</t>
  </si>
  <si>
    <t>Ccel_2886</t>
  </si>
  <si>
    <t>ACL77180.1</t>
  </si>
  <si>
    <t>Ccel_2887</t>
  </si>
  <si>
    <t>ACL77181.1</t>
  </si>
  <si>
    <t>Ccel_2888</t>
  </si>
  <si>
    <t>ACL77182.1</t>
  </si>
  <si>
    <t>Ccel_2889</t>
  </si>
  <si>
    <t>ACL77183.1</t>
  </si>
  <si>
    <t>Ccel_2890</t>
  </si>
  <si>
    <t>ACL77184.1</t>
  </si>
  <si>
    <t>Ccel_2891</t>
  </si>
  <si>
    <t>ACL77185.1</t>
  </si>
  <si>
    <t>Ccel_2892</t>
  </si>
  <si>
    <t>ACL77186.1</t>
  </si>
  <si>
    <t>Ccel_2893</t>
  </si>
  <si>
    <t>ACL77187.1</t>
  </si>
  <si>
    <t>chitinase II</t>
  </si>
  <si>
    <t>Ccel_2894</t>
  </si>
  <si>
    <t>ACL77188.1</t>
  </si>
  <si>
    <t>Ccel_2895</t>
  </si>
  <si>
    <t>ACL77189.1</t>
  </si>
  <si>
    <t>Ccel_2896</t>
  </si>
  <si>
    <t>ACL77190.1</t>
  </si>
  <si>
    <t>Ccel_2897</t>
  </si>
  <si>
    <t>ACL77191.1</t>
  </si>
  <si>
    <t>Ccel_2898</t>
  </si>
  <si>
    <t>ACL77192.1</t>
  </si>
  <si>
    <t>Ccel_2899</t>
  </si>
  <si>
    <t>ACL77193.1</t>
  </si>
  <si>
    <t>Ccel_R0065</t>
  </si>
  <si>
    <t>tRNA-Cys</t>
  </si>
  <si>
    <t>Ccel_R0066</t>
  </si>
  <si>
    <t>Ccel_R0067</t>
  </si>
  <si>
    <t>Ccel_R0068</t>
  </si>
  <si>
    <t>Ccel_R0069</t>
  </si>
  <si>
    <t>Ccel_2900</t>
  </si>
  <si>
    <t>ACL77194.1</t>
  </si>
  <si>
    <t>Hsp33 protein</t>
  </si>
  <si>
    <t>Ccel_2901</t>
  </si>
  <si>
    <t>ACL77195.1</t>
  </si>
  <si>
    <t>cold-shock DNA-binding domain protein</t>
  </si>
  <si>
    <t>Ccel_2902</t>
  </si>
  <si>
    <t>ACL77196.1</t>
  </si>
  <si>
    <t>Ccel_2903</t>
  </si>
  <si>
    <t>ACL77197.1</t>
  </si>
  <si>
    <t>small acid-soluble spore protein beta</t>
  </si>
  <si>
    <t>Ccel_2904</t>
  </si>
  <si>
    <t>ACL77198.1</t>
  </si>
  <si>
    <t>Ccel_2905</t>
  </si>
  <si>
    <t>ACL77199.1</t>
  </si>
  <si>
    <t>Ccel_2906</t>
  </si>
  <si>
    <t>ACL77200.1</t>
  </si>
  <si>
    <t>Ccel_2907</t>
  </si>
  <si>
    <t>ACL77201.1</t>
  </si>
  <si>
    <t>cell division ATP-binding protein FtsE</t>
  </si>
  <si>
    <t>Ccel_2908</t>
  </si>
  <si>
    <t>ACL77202.1</t>
  </si>
  <si>
    <t>transcriptional regulator, CdaR</t>
  </si>
  <si>
    <t>Ccel_2909</t>
  </si>
  <si>
    <t>ACL77203.1</t>
  </si>
  <si>
    <t>Ccel_2910</t>
  </si>
  <si>
    <t>ACL77204.1</t>
  </si>
  <si>
    <t>N-acetyl-gamma-glutamyl-phosphate reductase</t>
  </si>
  <si>
    <t>Ccel_2911</t>
  </si>
  <si>
    <t>ACL77205.1</t>
  </si>
  <si>
    <t>acetylglutamate kinase</t>
  </si>
  <si>
    <t>Ccel_2912</t>
  </si>
  <si>
    <t>ACL77206.1</t>
  </si>
  <si>
    <t>acetylornithine and succinylornithine aminotransferase</t>
  </si>
  <si>
    <t>Ccel_2913</t>
  </si>
  <si>
    <t>ACL77207.1</t>
  </si>
  <si>
    <t>Ccel_2914</t>
  </si>
  <si>
    <t>ACL77208.1</t>
  </si>
  <si>
    <t>Ccel_2915</t>
  </si>
  <si>
    <t>ACL77209.1</t>
  </si>
  <si>
    <t>ornithine carbamoyltransferase</t>
  </si>
  <si>
    <t>Ccel_2916</t>
  </si>
  <si>
    <t>ACL77210.1</t>
  </si>
  <si>
    <t>Ccel_2917</t>
  </si>
  <si>
    <t>ACL77211.1</t>
  </si>
  <si>
    <t>Ccel_2918</t>
  </si>
  <si>
    <t>ACL77212.1</t>
  </si>
  <si>
    <t>Ccel_2919</t>
  </si>
  <si>
    <t>ACL77213.1</t>
  </si>
  <si>
    <t>Ccel_2920</t>
  </si>
  <si>
    <t>ACL77214.1</t>
  </si>
  <si>
    <t>protein of unknown function DUF161</t>
  </si>
  <si>
    <t>Ccel_2921</t>
  </si>
  <si>
    <t>ACL77215.1</t>
  </si>
  <si>
    <t>glycosyl transferase, WecB/TagA/CpsF family</t>
  </si>
  <si>
    <t>Ccel_2922</t>
  </si>
  <si>
    <t>ACL77216.1</t>
  </si>
  <si>
    <t>Ccel_2923</t>
  </si>
  <si>
    <t>ACL77217.1</t>
  </si>
  <si>
    <t>Ccel_2924</t>
  </si>
  <si>
    <t>ACL77218.1</t>
  </si>
  <si>
    <t>transcriptional modulator of MazE/toxin, MazF</t>
  </si>
  <si>
    <t>Ccel_2925</t>
  </si>
  <si>
    <t>ACL77219.1</t>
  </si>
  <si>
    <t>putative transcriptional regulator, CopG family</t>
  </si>
  <si>
    <t>Ccel_2926</t>
  </si>
  <si>
    <t>ACL77220.1</t>
  </si>
  <si>
    <t>alanine racemase</t>
  </si>
  <si>
    <t>Ccel_2927</t>
  </si>
  <si>
    <t>ACL77221.1</t>
  </si>
  <si>
    <t>carbohydrate kinase, YjeF related protein</t>
  </si>
  <si>
    <t>Ccel_2928</t>
  </si>
  <si>
    <t>ACL77222.1</t>
  </si>
  <si>
    <t>Ccel_2929</t>
  </si>
  <si>
    <t>ACL77223.1</t>
  </si>
  <si>
    <t>Ccel_2930</t>
  </si>
  <si>
    <t>ACL77224.1</t>
  </si>
  <si>
    <t>TPR/glycosyl transferase domain-containing protein</t>
  </si>
  <si>
    <t>Ccel_2931</t>
  </si>
  <si>
    <t>ACL77225.1</t>
  </si>
  <si>
    <t>Ccel_2932</t>
  </si>
  <si>
    <t>ACL77226.1</t>
  </si>
  <si>
    <t>Ccel_2933</t>
  </si>
  <si>
    <t>ACL77227.1</t>
  </si>
  <si>
    <t>O-antigen polymerase</t>
  </si>
  <si>
    <t>Ccel_2934</t>
  </si>
  <si>
    <t>ACL77228.1</t>
  </si>
  <si>
    <t>Ccel_2935</t>
  </si>
  <si>
    <t>ACL77229.1</t>
  </si>
  <si>
    <t>Ccel_2936</t>
  </si>
  <si>
    <t>ACL77230.1</t>
  </si>
  <si>
    <t>Ccel_2937</t>
  </si>
  <si>
    <t>ACL77231.1</t>
  </si>
  <si>
    <t>Ccel_2938</t>
  </si>
  <si>
    <t>ACL77232.1</t>
  </si>
  <si>
    <t>heat shock protein Hsp20</t>
  </si>
  <si>
    <t>Ccel_2939</t>
  </si>
  <si>
    <t>ACL77233.1</t>
  </si>
  <si>
    <t>Ccel_2940</t>
  </si>
  <si>
    <t>ACL77234.1</t>
  </si>
  <si>
    <t>Ccel_2941</t>
  </si>
  <si>
    <t>ACL77235.1</t>
  </si>
  <si>
    <t>Ccel_2942</t>
  </si>
  <si>
    <t>ACL77236.1</t>
  </si>
  <si>
    <t>TIM-barrel protein, nifR3 family</t>
  </si>
  <si>
    <t>Ccel_2943</t>
  </si>
  <si>
    <t>ACL77237.1</t>
  </si>
  <si>
    <t>Ccel_2944</t>
  </si>
  <si>
    <t>ACL77238.1</t>
  </si>
  <si>
    <t>Ccel_2945</t>
  </si>
  <si>
    <t>ACL77239.1</t>
  </si>
  <si>
    <t>Ccel_2946</t>
  </si>
  <si>
    <t>ACL77240.1</t>
  </si>
  <si>
    <t>Ccel_2947</t>
  </si>
  <si>
    <t>ACL77241.1</t>
  </si>
  <si>
    <t>Ccel_2948</t>
  </si>
  <si>
    <t>ACL77242.1</t>
  </si>
  <si>
    <t>Ccel_2949</t>
  </si>
  <si>
    <t>ACL77243.1</t>
  </si>
  <si>
    <t>Ccel_2950</t>
  </si>
  <si>
    <t>ACL77244.1</t>
  </si>
  <si>
    <t>Ccel_2951</t>
  </si>
  <si>
    <t>ACL77245.1</t>
  </si>
  <si>
    <t>Ccel_2952</t>
  </si>
  <si>
    <t>ACL77246.1</t>
  </si>
  <si>
    <t>Ccel_2953</t>
  </si>
  <si>
    <t>ACL77247.1</t>
  </si>
  <si>
    <t>Ccel_2954</t>
  </si>
  <si>
    <t>ACL77248.1</t>
  </si>
  <si>
    <t>Ccel_2955</t>
  </si>
  <si>
    <t>ACL77249.1</t>
  </si>
  <si>
    <t>Ccel_2956</t>
  </si>
  <si>
    <t>ACL77250.1</t>
  </si>
  <si>
    <t>Ccel_2957</t>
  </si>
  <si>
    <t>ACL77251.1</t>
  </si>
  <si>
    <t>Ccel_2958</t>
  </si>
  <si>
    <t>ACL77252.1</t>
  </si>
  <si>
    <t>phage prohead protease, HK97 family</t>
  </si>
  <si>
    <t>Ccel_2959</t>
  </si>
  <si>
    <t>ACL77253.1</t>
  </si>
  <si>
    <t>Ccel_2960</t>
  </si>
  <si>
    <t>ACL77254.1</t>
  </si>
  <si>
    <t>Ccel_2961</t>
  </si>
  <si>
    <t>ACL77255.1</t>
  </si>
  <si>
    <t>Ccel_2962</t>
  </si>
  <si>
    <t>ACL77256.1</t>
  </si>
  <si>
    <t>phage related protein</t>
  </si>
  <si>
    <t>Ccel_2963</t>
  </si>
  <si>
    <t>ACL77257.1</t>
  </si>
  <si>
    <t>Ccel_2964</t>
  </si>
  <si>
    <t>ACL77258.1</t>
  </si>
  <si>
    <t>Ccel_2965</t>
  </si>
  <si>
    <t>ACL77259.1</t>
  </si>
  <si>
    <t>Ccel_2966</t>
  </si>
  <si>
    <t>ACL77260.1</t>
  </si>
  <si>
    <t>Ccel_2967</t>
  </si>
  <si>
    <t>ACL77261.1</t>
  </si>
  <si>
    <t>Ccel_2968</t>
  </si>
  <si>
    <t>ACL77262.1</t>
  </si>
  <si>
    <t>Ccel_2969</t>
  </si>
  <si>
    <t>ACL77263.1</t>
  </si>
  <si>
    <t>Ccel_2970</t>
  </si>
  <si>
    <t>ACL77264.1</t>
  </si>
  <si>
    <t>Ccel_2971</t>
  </si>
  <si>
    <t>ACL77265.1</t>
  </si>
  <si>
    <t>Ccel_2972</t>
  </si>
  <si>
    <t>ACL77266.1</t>
  </si>
  <si>
    <t>Ccel_2973</t>
  </si>
  <si>
    <t>ACL77267.1</t>
  </si>
  <si>
    <t>Ccel_2974</t>
  </si>
  <si>
    <t>ACL77268.1</t>
  </si>
  <si>
    <t>Ccel_2975</t>
  </si>
  <si>
    <t>ACL77269.1</t>
  </si>
  <si>
    <t>Ccel_2976</t>
  </si>
  <si>
    <t>ACL77270.1</t>
  </si>
  <si>
    <t>Ccel_2977</t>
  </si>
  <si>
    <t>ACL77271.1</t>
  </si>
  <si>
    <t>Ccel_2978</t>
  </si>
  <si>
    <t>ACL77272.1</t>
  </si>
  <si>
    <t>Ccel_2979</t>
  </si>
  <si>
    <t>ACL77273.1</t>
  </si>
  <si>
    <t>Ccel_2980</t>
  </si>
  <si>
    <t>ACL77274.1</t>
  </si>
  <si>
    <t>Ccel_2981</t>
  </si>
  <si>
    <t>ACL77275.1</t>
  </si>
  <si>
    <t>Ccel_R0070</t>
  </si>
  <si>
    <t>Ccel_2982</t>
  </si>
  <si>
    <t>ACL77276.1</t>
  </si>
  <si>
    <t>Ccel_2983</t>
  </si>
  <si>
    <t>ACL77277.1</t>
  </si>
  <si>
    <t>Ccel_2984</t>
  </si>
  <si>
    <t>ACL77278.1</t>
  </si>
  <si>
    <t>Ccel_2985</t>
  </si>
  <si>
    <t>ACL77279.1</t>
  </si>
  <si>
    <t>Ccel_2986</t>
  </si>
  <si>
    <t>ACL77280.1</t>
  </si>
  <si>
    <t>stage II sporulation protein E, protein serine/threonine phosphatase</t>
  </si>
  <si>
    <t>Ccel_2987</t>
  </si>
  <si>
    <t>ACL77281.1</t>
  </si>
  <si>
    <t>nicotinate phosphoribosyltransferase</t>
  </si>
  <si>
    <t>Ccel_R0071</t>
  </si>
  <si>
    <t>Ccel_R0072</t>
  </si>
  <si>
    <t>Ccel_R0073</t>
  </si>
  <si>
    <t>Ccel_2988</t>
  </si>
  <si>
    <t>ACL77282.1</t>
  </si>
  <si>
    <t>Ccel_2989</t>
  </si>
  <si>
    <t>ACL77283.1</t>
  </si>
  <si>
    <t>Ccel_2990</t>
  </si>
  <si>
    <t>ACL77284.1</t>
  </si>
  <si>
    <t>Ccel_2991</t>
  </si>
  <si>
    <t>ACL77285.1</t>
  </si>
  <si>
    <t>Ccel_2992</t>
  </si>
  <si>
    <t>ACL77286.1</t>
  </si>
  <si>
    <t>protein of unknown function DUF503</t>
  </si>
  <si>
    <t>Ccel_2993</t>
  </si>
  <si>
    <t>ACL77287.1</t>
  </si>
  <si>
    <t>protein of unknown function DUF1121</t>
  </si>
  <si>
    <t>Ccel_2994</t>
  </si>
  <si>
    <t>ACL77288.1</t>
  </si>
  <si>
    <t>protein of unknown function DUF188</t>
  </si>
  <si>
    <t>Ccel_2995</t>
  </si>
  <si>
    <t>ACL77289.1</t>
  </si>
  <si>
    <t>Ccel_2996</t>
  </si>
  <si>
    <t>ACL77290.1</t>
  </si>
  <si>
    <t>Ccel_2997</t>
  </si>
  <si>
    <t>ACL77291.1</t>
  </si>
  <si>
    <t>Ccel_2998</t>
  </si>
  <si>
    <t>ACL77292.1</t>
  </si>
  <si>
    <t>Ccel_2999</t>
  </si>
  <si>
    <t>ACL77293.1</t>
  </si>
  <si>
    <t>Ccel_3000</t>
  </si>
  <si>
    <t>ACL77294.1</t>
  </si>
  <si>
    <t>Ccel_3001</t>
  </si>
  <si>
    <t>ACL77295.1</t>
  </si>
  <si>
    <t>glycosidase PH1107-related</t>
  </si>
  <si>
    <t>Ccel_3002</t>
  </si>
  <si>
    <t>ACL77296.1</t>
  </si>
  <si>
    <t>N-acylglucosamine 2-epimerase</t>
  </si>
  <si>
    <t>Ccel_3003</t>
  </si>
  <si>
    <t>ACL77297.1</t>
  </si>
  <si>
    <t>Ccel_3004</t>
  </si>
  <si>
    <t>ACL77298.1</t>
  </si>
  <si>
    <t>Protein of unknown function DUF1980</t>
  </si>
  <si>
    <t>Ccel_3005</t>
  </si>
  <si>
    <t>ACL77299.1</t>
  </si>
  <si>
    <t>Ccel_3006</t>
  </si>
  <si>
    <t>ACL77300.1</t>
  </si>
  <si>
    <t>cobalamin synthesis protein P47K</t>
  </si>
  <si>
    <t>Ccel_3007</t>
  </si>
  <si>
    <t>ACL77301.1</t>
  </si>
  <si>
    <t>Ccel_3008</t>
  </si>
  <si>
    <t>ACL77302.1</t>
  </si>
  <si>
    <t>Ccel_3009</t>
  </si>
  <si>
    <t>ACL77303.1</t>
  </si>
  <si>
    <t>Ccel_3010</t>
  </si>
  <si>
    <t>ACL77304.1</t>
  </si>
  <si>
    <t>Ccel_3011</t>
  </si>
  <si>
    <t>ACL77305.1</t>
  </si>
  <si>
    <t>Ccel_3012</t>
  </si>
  <si>
    <t>ACL77306.1</t>
  </si>
  <si>
    <t>Ccel_3013</t>
  </si>
  <si>
    <t>ACL77307.1</t>
  </si>
  <si>
    <t>Ccel_3014</t>
  </si>
  <si>
    <t>ACL77308.1</t>
  </si>
  <si>
    <t>Ccel_3015</t>
  </si>
  <si>
    <t>Ccel_3016</t>
  </si>
  <si>
    <t>ACL77309.1</t>
  </si>
  <si>
    <t>Ccel_3017</t>
  </si>
  <si>
    <t>Ccel_3018</t>
  </si>
  <si>
    <t>ACL77310.1</t>
  </si>
  <si>
    <t>Ccel_3019</t>
  </si>
  <si>
    <t>ACL77311.1</t>
  </si>
  <si>
    <t>Ccel_3020</t>
  </si>
  <si>
    <t>ACL77312.1</t>
  </si>
  <si>
    <t>Ccel_3021</t>
  </si>
  <si>
    <t>ACL77313.1</t>
  </si>
  <si>
    <t>Ccel_3022</t>
  </si>
  <si>
    <t>ACL77314.1</t>
  </si>
  <si>
    <t>Ccel_3023</t>
  </si>
  <si>
    <t>ACL77315.1</t>
  </si>
  <si>
    <t>Ccel_3024</t>
  </si>
  <si>
    <t>ACL77316.1</t>
  </si>
  <si>
    <t>Ccel_3025</t>
  </si>
  <si>
    <t>ACL77317.1</t>
  </si>
  <si>
    <t>Ccel_3026</t>
  </si>
  <si>
    <t>ACL77318.1</t>
  </si>
  <si>
    <t>Ccel_3027</t>
  </si>
  <si>
    <t>ACL77319.1</t>
  </si>
  <si>
    <t>Ccel_3028</t>
  </si>
  <si>
    <t>ACL77320.1</t>
  </si>
  <si>
    <t>Ccel_3029</t>
  </si>
  <si>
    <t>ACL77321.1</t>
  </si>
  <si>
    <t>Ccel_3030</t>
  </si>
  <si>
    <t>ACL77322.1</t>
  </si>
  <si>
    <t>Ccel_3031</t>
  </si>
  <si>
    <t>ACL77323.1</t>
  </si>
  <si>
    <t>Ccel_3032</t>
  </si>
  <si>
    <t>ACL77324.1</t>
  </si>
  <si>
    <t>Ccel_3033</t>
  </si>
  <si>
    <t>ACL77325.1</t>
  </si>
  <si>
    <t>Ccel_3034</t>
  </si>
  <si>
    <t>ACL77326.1</t>
  </si>
  <si>
    <t>Lj965 prophage protein</t>
  </si>
  <si>
    <t>Ccel_3035</t>
  </si>
  <si>
    <t>ACL77327.1</t>
  </si>
  <si>
    <t>Phage-related protein-like protein</t>
  </si>
  <si>
    <t>Ccel_3036</t>
  </si>
  <si>
    <t>ACL77328.1</t>
  </si>
  <si>
    <t>Ccel_3037</t>
  </si>
  <si>
    <t>ACL77329.1</t>
  </si>
  <si>
    <t>Ccel_3038</t>
  </si>
  <si>
    <t>ACL77330.1</t>
  </si>
  <si>
    <t>Ccel_3039</t>
  </si>
  <si>
    <t>ACL77331.1</t>
  </si>
  <si>
    <t>Ccel_3040</t>
  </si>
  <si>
    <t>ACL77332.1</t>
  </si>
  <si>
    <t>Ccel_3041</t>
  </si>
  <si>
    <t>ACL77333.1</t>
  </si>
  <si>
    <t>Ccel_3042</t>
  </si>
  <si>
    <t>ACL77334.1</t>
  </si>
  <si>
    <t>Ccel_3043</t>
  </si>
  <si>
    <t>ACL77335.1</t>
  </si>
  <si>
    <t>Ccel_3044</t>
  </si>
  <si>
    <t>ACL77336.1</t>
  </si>
  <si>
    <t>putative phage major capsid protein</t>
  </si>
  <si>
    <t>Ccel_3045</t>
  </si>
  <si>
    <t>ACL77337.1</t>
  </si>
  <si>
    <t>minor structural GP20 protein</t>
  </si>
  <si>
    <t>Ccel_3046</t>
  </si>
  <si>
    <t>ACL77338.1</t>
  </si>
  <si>
    <t>Ccel_3047</t>
  </si>
  <si>
    <t>ACL77339.1</t>
  </si>
  <si>
    <t>Ccel_3048</t>
  </si>
  <si>
    <t>ACL77340.1</t>
  </si>
  <si>
    <t>Ccel_3049</t>
  </si>
  <si>
    <t>ACL77341.1</t>
  </si>
  <si>
    <t>putative phage minor capsid protein</t>
  </si>
  <si>
    <t>Ccel_3050</t>
  </si>
  <si>
    <t>ACL77342.1</t>
  </si>
  <si>
    <t>putative phage terminase, large subunit</t>
  </si>
  <si>
    <t>Ccel_3051</t>
  </si>
  <si>
    <t>ACL77343.1</t>
  </si>
  <si>
    <t>Terminase small subunit</t>
  </si>
  <si>
    <t>Ccel_3052</t>
  </si>
  <si>
    <t>ACL77344.1</t>
  </si>
  <si>
    <t>Ccel_3053</t>
  </si>
  <si>
    <t>ACL77345.1</t>
  </si>
  <si>
    <t>Ccel_3054</t>
  </si>
  <si>
    <t>ACL77346.1</t>
  </si>
  <si>
    <t>Ccel_3055</t>
  </si>
  <si>
    <t>ACL77347.1</t>
  </si>
  <si>
    <t>Ccel_3056</t>
  </si>
  <si>
    <t>ACL77348.1</t>
  </si>
  <si>
    <t>Ccel_3057</t>
  </si>
  <si>
    <t>ACL77349.1</t>
  </si>
  <si>
    <t>Ccel_3058</t>
  </si>
  <si>
    <t>ACL77350.1</t>
  </si>
  <si>
    <t>Ccel_3059</t>
  </si>
  <si>
    <t>ACL77351.1</t>
  </si>
  <si>
    <t>Ccel_3060</t>
  </si>
  <si>
    <t>ACL77352.1</t>
  </si>
  <si>
    <t>helicase domain protein</t>
  </si>
  <si>
    <t>Ccel_3061</t>
  </si>
  <si>
    <t>ACL77353.1</t>
  </si>
  <si>
    <t>Ccel_3062</t>
  </si>
  <si>
    <t>ACL77354.1</t>
  </si>
  <si>
    <t>Ccel_3063</t>
  </si>
  <si>
    <t>ACL77355.1</t>
  </si>
  <si>
    <t>Ccel_3064</t>
  </si>
  <si>
    <t>ACL77356.1</t>
  </si>
  <si>
    <t>Ccel_3065</t>
  </si>
  <si>
    <t>ACL77357.1</t>
  </si>
  <si>
    <t>Ccel_3066</t>
  </si>
  <si>
    <t>ACL77358.1</t>
  </si>
  <si>
    <t>Ccel_3067</t>
  </si>
  <si>
    <t>ACL77359.1</t>
  </si>
  <si>
    <t>Ccel_3068</t>
  </si>
  <si>
    <t>ACL77360.1</t>
  </si>
  <si>
    <t>Ccel_3069</t>
  </si>
  <si>
    <t>ACL77361.1</t>
  </si>
  <si>
    <t>Ccel_3070</t>
  </si>
  <si>
    <t>ACL77362.1</t>
  </si>
  <si>
    <t>Ccel_3071</t>
  </si>
  <si>
    <t>ACL77363.1</t>
  </si>
  <si>
    <t>Ccel_3072</t>
  </si>
  <si>
    <t>ACL77364.1</t>
  </si>
  <si>
    <t>Ccel_3073</t>
  </si>
  <si>
    <t>ACL77365.1</t>
  </si>
  <si>
    <t>NUMOD4 domain protein</t>
  </si>
  <si>
    <t>Ccel_3074</t>
  </si>
  <si>
    <t>ACL77366.1</t>
  </si>
  <si>
    <t>Ccel_3075</t>
  </si>
  <si>
    <t>ACL77367.1</t>
  </si>
  <si>
    <t>Ccel_3076</t>
  </si>
  <si>
    <t>ACL77368.1</t>
  </si>
  <si>
    <t>helix-turn-helix domain protein</t>
  </si>
  <si>
    <t>Ccel_3077</t>
  </si>
  <si>
    <t>ACL77369.1</t>
  </si>
  <si>
    <t>protein of unknown function DUF955</t>
  </si>
  <si>
    <t>Ccel_3078</t>
  </si>
  <si>
    <t>ACL77370.1</t>
  </si>
  <si>
    <t>Ccel_R0074</t>
  </si>
  <si>
    <t>Ccel_3079</t>
  </si>
  <si>
    <t>ACL77371.1</t>
  </si>
  <si>
    <t>Ccel_R0075</t>
  </si>
  <si>
    <t>Ccel_3080</t>
  </si>
  <si>
    <t>ACL77372.1</t>
  </si>
  <si>
    <t>Ccel_3081</t>
  </si>
  <si>
    <t>ACL77373.1</t>
  </si>
  <si>
    <t>Septum formation initiator</t>
  </si>
  <si>
    <t>Ccel_3082</t>
  </si>
  <si>
    <t>ACL77374.1</t>
  </si>
  <si>
    <t>Ccel_3083</t>
  </si>
  <si>
    <t>ACL77375.1</t>
  </si>
  <si>
    <t>sporulation protein YabP</t>
  </si>
  <si>
    <t>Ccel_3084</t>
  </si>
  <si>
    <t>ACL77376.1</t>
  </si>
  <si>
    <t>Ccel_3085</t>
  </si>
  <si>
    <t>ACL77377.1</t>
  </si>
  <si>
    <t>Ccel_3086</t>
  </si>
  <si>
    <t>ACL77378.1</t>
  </si>
  <si>
    <t>MazG family protein</t>
  </si>
  <si>
    <t>Ccel_3087</t>
  </si>
  <si>
    <t>ACL77379.1</t>
  </si>
  <si>
    <t>Ccel_3088</t>
  </si>
  <si>
    <t>ACL77380.1</t>
  </si>
  <si>
    <t>Ccel_3089</t>
  </si>
  <si>
    <t>ACL77381.1</t>
  </si>
  <si>
    <t>Ccel_3090</t>
  </si>
  <si>
    <t>ACL77382.1</t>
  </si>
  <si>
    <t>transcription-repair coupling factor</t>
  </si>
  <si>
    <t>Ccel_3091</t>
  </si>
  <si>
    <t>ACL77383.1</t>
  </si>
  <si>
    <t>peptidyl-tRNA hydrolase</t>
  </si>
  <si>
    <t>Ccel_3092</t>
  </si>
  <si>
    <t>ACL77384.1</t>
  </si>
  <si>
    <t>ribose-phosphate pyrophosphokinase</t>
  </si>
  <si>
    <t>Ccel_3093</t>
  </si>
  <si>
    <t>ACL77385.1</t>
  </si>
  <si>
    <t>UDP-N-acetylglucosamine pyrophosphorylase / glucosamine-1-phosphate N-acetyltransferase</t>
  </si>
  <si>
    <t>Ccel_3094</t>
  </si>
  <si>
    <t>ACL77386.1</t>
  </si>
  <si>
    <t>Ccel_3095</t>
  </si>
  <si>
    <t>ACL77387.1</t>
  </si>
  <si>
    <t>purine operon repressor, PurR</t>
  </si>
  <si>
    <t>Ccel_3096</t>
  </si>
  <si>
    <t>ACL77388.1</t>
  </si>
  <si>
    <t>UDP-N-acetylmuramate/alanine ligase</t>
  </si>
  <si>
    <t>Ccel_3097</t>
  </si>
  <si>
    <t>ACL77389.1</t>
  </si>
  <si>
    <t>beta-hydroxyacyl-(acyl-carrier-protein) dehydratase FabZ</t>
  </si>
  <si>
    <t>Ccel_3098</t>
  </si>
  <si>
    <t>ACL77390.1</t>
  </si>
  <si>
    <t>exopolysaccharide biosynthesis protein</t>
  </si>
  <si>
    <t>Ccel_3099</t>
  </si>
  <si>
    <t>ACL77391.1</t>
  </si>
  <si>
    <t>Ccel_3100</t>
  </si>
  <si>
    <t>ACL77392.1</t>
  </si>
  <si>
    <t>Ccel_3101</t>
  </si>
  <si>
    <t>ACL77393.1</t>
  </si>
  <si>
    <t>Ccel_3102</t>
  </si>
  <si>
    <t>ACL77394.1</t>
  </si>
  <si>
    <t>Ccel_3103</t>
  </si>
  <si>
    <t>ACL77395.1</t>
  </si>
  <si>
    <t>Ccel_3104</t>
  </si>
  <si>
    <t>ACL77396.1</t>
  </si>
  <si>
    <t>biotin and thiamin synthesis associated</t>
  </si>
  <si>
    <t>Ccel_3105</t>
  </si>
  <si>
    <t>ACL77397.1</t>
  </si>
  <si>
    <t>Ccel_3106</t>
  </si>
  <si>
    <t>ACL77398.1</t>
  </si>
  <si>
    <t>Zn-finger containing protein</t>
  </si>
  <si>
    <t>Ccel_3107</t>
  </si>
  <si>
    <t>ACL77399.1</t>
  </si>
  <si>
    <t>Ccel_3108</t>
  </si>
  <si>
    <t>ACL77400.1</t>
  </si>
  <si>
    <t>Ccel_3109</t>
  </si>
  <si>
    <t>ACL77401.1</t>
  </si>
  <si>
    <t>TrkA-C domain protein</t>
  </si>
  <si>
    <t>Ccel_3110</t>
  </si>
  <si>
    <t>Ccel_3111</t>
  </si>
  <si>
    <t>ACL77402.1</t>
  </si>
  <si>
    <t>Ccel_3112</t>
  </si>
  <si>
    <t>ACL77403.1</t>
  </si>
  <si>
    <t>Ccel_3113</t>
  </si>
  <si>
    <t>ACL77404.1</t>
  </si>
  <si>
    <t>Ccel_3114</t>
  </si>
  <si>
    <t>ACL77405.1</t>
  </si>
  <si>
    <t>phage protein</t>
  </si>
  <si>
    <t>Ccel_3115</t>
  </si>
  <si>
    <t>ACL77406.1</t>
  </si>
  <si>
    <t>Ccel_3116</t>
  </si>
  <si>
    <t>ACL77407.1</t>
  </si>
  <si>
    <t>Ccel_3117</t>
  </si>
  <si>
    <t>ACL77408.1</t>
  </si>
  <si>
    <t>Ccel_3118</t>
  </si>
  <si>
    <t>ACL77409.1</t>
  </si>
  <si>
    <t>Ccel_3119</t>
  </si>
  <si>
    <t>ACL77410.1</t>
  </si>
  <si>
    <t>Ccel_3120</t>
  </si>
  <si>
    <t>ACL77411.1</t>
  </si>
  <si>
    <t>CRISPR-associated protein, Csn1 family</t>
  </si>
  <si>
    <t>Ccel_3121</t>
  </si>
  <si>
    <t>ACL77412.1</t>
  </si>
  <si>
    <t>Ccel_3122</t>
  </si>
  <si>
    <t>ACL77413.1</t>
  </si>
  <si>
    <t>Ccel_3123</t>
  </si>
  <si>
    <t>ACL77414.1</t>
  </si>
  <si>
    <t>Ccel_3124</t>
  </si>
  <si>
    <t>ACL77415.1</t>
  </si>
  <si>
    <t>Ccel_3125</t>
  </si>
  <si>
    <t>ACL77416.1</t>
  </si>
  <si>
    <t>Ccel_3126</t>
  </si>
  <si>
    <t>ACL77417.1</t>
  </si>
  <si>
    <t>Ccel_3127</t>
  </si>
  <si>
    <t>ACL77418.1</t>
  </si>
  <si>
    <t>Ccel_3128</t>
  </si>
  <si>
    <t>ACL77419.1</t>
  </si>
  <si>
    <t>Ccel_3129</t>
  </si>
  <si>
    <t>ACL77420.1</t>
  </si>
  <si>
    <t>Ccel_3130</t>
  </si>
  <si>
    <t>ACL77421.1</t>
  </si>
  <si>
    <t>Ccel_3131</t>
  </si>
  <si>
    <t>ACL77422.1</t>
  </si>
  <si>
    <t>Ccel_3132</t>
  </si>
  <si>
    <t>ACL77423.1</t>
  </si>
  <si>
    <t>Ccel_3133</t>
  </si>
  <si>
    <t>ACL77424.1</t>
  </si>
  <si>
    <t>Ccel_3134</t>
  </si>
  <si>
    <t>ACL77425.1</t>
  </si>
  <si>
    <t>Ccel_3135</t>
  </si>
  <si>
    <t>ACL77426.1</t>
  </si>
  <si>
    <t>Ccel_3136</t>
  </si>
  <si>
    <t>ACL77427.1</t>
  </si>
  <si>
    <t>Ccel_3137</t>
  </si>
  <si>
    <t>ACL77428.1</t>
  </si>
  <si>
    <t>Ccel_3138</t>
  </si>
  <si>
    <t>ACL77429.1</t>
  </si>
  <si>
    <t>Ccel_3139</t>
  </si>
  <si>
    <t>ACL77430.1</t>
  </si>
  <si>
    <t>Ccel_3140</t>
  </si>
  <si>
    <t>ACL77431.1</t>
  </si>
  <si>
    <t>Ccel_3141</t>
  </si>
  <si>
    <t>ACL77432.1</t>
  </si>
  <si>
    <t>Ccel_3142</t>
  </si>
  <si>
    <t>ACL77433.1</t>
  </si>
  <si>
    <t>Ccel_3143</t>
  </si>
  <si>
    <t>ACL77434.1</t>
  </si>
  <si>
    <t>Ccel_3144</t>
  </si>
  <si>
    <t>ACL77435.1</t>
  </si>
  <si>
    <t>Ccel_3145</t>
  </si>
  <si>
    <t>ACL77436.1</t>
  </si>
  <si>
    <t>Ccel_3146</t>
  </si>
  <si>
    <t>ACL77437.1</t>
  </si>
  <si>
    <t>Ccel_3147</t>
  </si>
  <si>
    <t>ACL77438.1</t>
  </si>
  <si>
    <t>Ccel_3148</t>
  </si>
  <si>
    <t>ACL77439.1</t>
  </si>
  <si>
    <t>Ccel_3149</t>
  </si>
  <si>
    <t>ACL77440.1</t>
  </si>
  <si>
    <t>Ccel_3150</t>
  </si>
  <si>
    <t>ACL77441.1</t>
  </si>
  <si>
    <t>Ccel_3151</t>
  </si>
  <si>
    <t>ACL77442.1</t>
  </si>
  <si>
    <t>Ccel_3152</t>
  </si>
  <si>
    <t>ACL77443.1</t>
  </si>
  <si>
    <t>Ccel_3153</t>
  </si>
  <si>
    <t>ACL77444.1</t>
  </si>
  <si>
    <t>Ccel_3154</t>
  </si>
  <si>
    <t>ACL77445.1</t>
  </si>
  <si>
    <t>Ccel_3155</t>
  </si>
  <si>
    <t>ACL77446.1</t>
  </si>
  <si>
    <t>Ccel_3156</t>
  </si>
  <si>
    <t>ACL77447.1</t>
  </si>
  <si>
    <t>Ccel_3157</t>
  </si>
  <si>
    <t>ACL77448.1</t>
  </si>
  <si>
    <t>Ccel_3158</t>
  </si>
  <si>
    <t>ACL77449.1</t>
  </si>
  <si>
    <t>Ccel_3159</t>
  </si>
  <si>
    <t>ACL77450.1</t>
  </si>
  <si>
    <t>Ccel_3160</t>
  </si>
  <si>
    <t>ACL77451.1</t>
  </si>
  <si>
    <t>Ccel_3161</t>
  </si>
  <si>
    <t>ACL77452.1</t>
  </si>
  <si>
    <t>zinc finger CHC2-family protein</t>
  </si>
  <si>
    <t>Ccel_3162</t>
  </si>
  <si>
    <t>ACL77453.1</t>
  </si>
  <si>
    <t>Ccel_3163</t>
  </si>
  <si>
    <t>ACL77454.1</t>
  </si>
  <si>
    <t>Ccel_3164</t>
  </si>
  <si>
    <t>ACL77455.1</t>
  </si>
  <si>
    <t>Ccel_3165</t>
  </si>
  <si>
    <t>ACL77456.1</t>
  </si>
  <si>
    <t>Ccel_3166</t>
  </si>
  <si>
    <t>ACL77457.1</t>
  </si>
  <si>
    <t>Ccel_3167</t>
  </si>
  <si>
    <t>ACL77458.1</t>
  </si>
  <si>
    <t>Ccel_3168</t>
  </si>
  <si>
    <t>ACL77459.1</t>
  </si>
  <si>
    <t>Ccel_3169</t>
  </si>
  <si>
    <t>ACL77460.1</t>
  </si>
  <si>
    <t>Ccel_3170</t>
  </si>
  <si>
    <t>ACL77461.1</t>
  </si>
  <si>
    <t>Ccel_3171</t>
  </si>
  <si>
    <t>ACL77462.1</t>
  </si>
  <si>
    <t>Ccel_3172</t>
  </si>
  <si>
    <t>ACL77463.1</t>
  </si>
  <si>
    <t>Ccel_3173</t>
  </si>
  <si>
    <t>ACL77464.1</t>
  </si>
  <si>
    <t>putative transcriptional regulator, XRE family</t>
  </si>
  <si>
    <t>Ccel_3174</t>
  </si>
  <si>
    <t>ACL77465.1</t>
  </si>
  <si>
    <t>Ccel_3175</t>
  </si>
  <si>
    <t>ACL77466.1</t>
  </si>
  <si>
    <t>Ccel_3176</t>
  </si>
  <si>
    <t>ACL77467.1</t>
  </si>
  <si>
    <t>Ccel_3177</t>
  </si>
  <si>
    <t>ACL77468.1</t>
  </si>
  <si>
    <t>Ccel_3178</t>
  </si>
  <si>
    <t>ACL77469.1</t>
  </si>
  <si>
    <t>Ccel_3179</t>
  </si>
  <si>
    <t>Ccel_3180</t>
  </si>
  <si>
    <t>ACL77470.1</t>
  </si>
  <si>
    <t>Ccel_3181</t>
  </si>
  <si>
    <t>ACL77471.1</t>
  </si>
  <si>
    <t>Ccel_3182</t>
  </si>
  <si>
    <t>ACL77472.1</t>
  </si>
  <si>
    <t>Ccel_3183</t>
  </si>
  <si>
    <t>ACL77473.1</t>
  </si>
  <si>
    <t>seryl-tRNA synthetase</t>
  </si>
  <si>
    <t>Ccel_3184</t>
  </si>
  <si>
    <t>ACL77474.1</t>
  </si>
  <si>
    <t>metal dependent phophohydrolase</t>
  </si>
  <si>
    <t>Ccel_3185</t>
  </si>
  <si>
    <t>ACL77475.1</t>
  </si>
  <si>
    <t>Ccel_3186</t>
  </si>
  <si>
    <t>ACL77476.1</t>
  </si>
  <si>
    <t>cysteine synthase A</t>
  </si>
  <si>
    <t>Ccel_3187</t>
  </si>
  <si>
    <t>ACL77477.1</t>
  </si>
  <si>
    <t>DNA/pantothenate metabolism flavoprotein domain protein</t>
  </si>
  <si>
    <t>Ccel_3188</t>
  </si>
  <si>
    <t>ACL77478.1</t>
  </si>
  <si>
    <t>flavoprotein</t>
  </si>
  <si>
    <t>Ccel_3189</t>
  </si>
  <si>
    <t>ACL77479.1</t>
  </si>
  <si>
    <t>Ccel_3190</t>
  </si>
  <si>
    <t>ACL77480.1</t>
  </si>
  <si>
    <t>protein of unknown function DUF1696</t>
  </si>
  <si>
    <t>Ccel_3191</t>
  </si>
  <si>
    <t>ACL77481.1</t>
  </si>
  <si>
    <t>Ccel_3192</t>
  </si>
  <si>
    <t>ACL77482.1</t>
  </si>
  <si>
    <t>Ccel_3193</t>
  </si>
  <si>
    <t>ACL77483.1</t>
  </si>
  <si>
    <t>Ccel_3194</t>
  </si>
  <si>
    <t>ACL77484.1</t>
  </si>
  <si>
    <t>Ccel_3195</t>
  </si>
  <si>
    <t>ACL77485.1</t>
  </si>
  <si>
    <t>OmpA/MotB domain-containing protein</t>
  </si>
  <si>
    <t>Ccel_3196</t>
  </si>
  <si>
    <t>ACL77486.1</t>
  </si>
  <si>
    <t>Ccel_3197</t>
  </si>
  <si>
    <t>ACL77487.1</t>
  </si>
  <si>
    <t>Ccel_3198</t>
  </si>
  <si>
    <t>ACL77488.1</t>
  </si>
  <si>
    <t>Ccel_3199</t>
  </si>
  <si>
    <t>ACL77489.1</t>
  </si>
  <si>
    <t>Methionine synthase B12-binding module cap domain protein</t>
  </si>
  <si>
    <t>Ccel_3200</t>
  </si>
  <si>
    <t>ACL77490.1</t>
  </si>
  <si>
    <t>Ccel_3201</t>
  </si>
  <si>
    <t>ACL77491.1</t>
  </si>
  <si>
    <t>Ccel_3202</t>
  </si>
  <si>
    <t>ACL77492.1</t>
  </si>
  <si>
    <t>Ccel_3203</t>
  </si>
  <si>
    <t>ACL77493.1</t>
  </si>
  <si>
    <t>Ccel_3204</t>
  </si>
  <si>
    <t>ACL77494.1</t>
  </si>
  <si>
    <t>Ccel_3205</t>
  </si>
  <si>
    <t>ACL77495.1</t>
  </si>
  <si>
    <t>phosphopentomutase</t>
  </si>
  <si>
    <t>Ccel_3206</t>
  </si>
  <si>
    <t>ACL77496.1</t>
  </si>
  <si>
    <t>CapA domain protein</t>
  </si>
  <si>
    <t>Ccel_3207</t>
  </si>
  <si>
    <t>ACL77497.1</t>
  </si>
  <si>
    <t>Ccel_3208</t>
  </si>
  <si>
    <t>ACL77498.1</t>
  </si>
  <si>
    <t>Ccel_3209</t>
  </si>
  <si>
    <t>ACL77499.1</t>
  </si>
  <si>
    <t>Ccel_3210</t>
  </si>
  <si>
    <t>ACL77500.1</t>
  </si>
  <si>
    <t>Ccel_3211</t>
  </si>
  <si>
    <t>ACL77501.1</t>
  </si>
  <si>
    <t>Domain of unknown function DUF1836</t>
  </si>
  <si>
    <t>Ccel_3212</t>
  </si>
  <si>
    <t>ACL77502.1</t>
  </si>
  <si>
    <t>Ccel_3213</t>
  </si>
  <si>
    <t>ACL77503.1</t>
  </si>
  <si>
    <t>anthranilate synthase component I</t>
  </si>
  <si>
    <t>Ccel_3214</t>
  </si>
  <si>
    <t>ACL77504.1</t>
  </si>
  <si>
    <t>glutamine amidotransferase of anthranilate synthase</t>
  </si>
  <si>
    <t>Ccel_3215</t>
  </si>
  <si>
    <t>ACL77505.1</t>
  </si>
  <si>
    <t>anthranilate phosphoribosyltransferase</t>
  </si>
  <si>
    <t>Ccel_3216</t>
  </si>
  <si>
    <t>ACL77506.1</t>
  </si>
  <si>
    <t>Indole-3-glycerol phosphate synthase</t>
  </si>
  <si>
    <t>Ccel_3217</t>
  </si>
  <si>
    <t>ACL77507.1</t>
  </si>
  <si>
    <t>N-(5'phosphoribosyl)anthranilate isomerase (PRAI)</t>
  </si>
  <si>
    <t>Ccel_3218</t>
  </si>
  <si>
    <t>ACL77508.1</t>
  </si>
  <si>
    <t>tryptophan synthase, beta subunit</t>
  </si>
  <si>
    <t>Ccel_3219</t>
  </si>
  <si>
    <t>ACL77509.1</t>
  </si>
  <si>
    <t>Ccel_3220</t>
  </si>
  <si>
    <t>ACL77510.1</t>
  </si>
  <si>
    <t>Ccel_3221</t>
  </si>
  <si>
    <t>ACL77511.1</t>
  </si>
  <si>
    <t>hexokinase</t>
  </si>
  <si>
    <t>Ccel_3222</t>
  </si>
  <si>
    <t>ACL77512.1</t>
  </si>
  <si>
    <t>Ccel_3223</t>
  </si>
  <si>
    <t>ACL77513.1</t>
  </si>
  <si>
    <t>Ccel_3224</t>
  </si>
  <si>
    <t>ACL77514.1</t>
  </si>
  <si>
    <t>Ccel_3225</t>
  </si>
  <si>
    <t>ACL77515.1</t>
  </si>
  <si>
    <t>ribokinase</t>
  </si>
  <si>
    <t>Ccel_3226</t>
  </si>
  <si>
    <t>ACL77516.1</t>
  </si>
  <si>
    <t>Ccel_3227</t>
  </si>
  <si>
    <t>ACL77517.1</t>
  </si>
  <si>
    <t>Ccel_3228</t>
  </si>
  <si>
    <t>ACL77518.1</t>
  </si>
  <si>
    <t>Ccel_3229</t>
  </si>
  <si>
    <t>ACL77519.1</t>
  </si>
  <si>
    <t>Ccel_3230</t>
  </si>
  <si>
    <t>ACL77520.1</t>
  </si>
  <si>
    <t>Ccel_3231</t>
  </si>
  <si>
    <t>ACL77521.1</t>
  </si>
  <si>
    <t>BioY protein</t>
  </si>
  <si>
    <t>Ccel_3232</t>
  </si>
  <si>
    <t>ACL77522.1</t>
  </si>
  <si>
    <t>Ccel_3233</t>
  </si>
  <si>
    <t>ACL77523.1</t>
  </si>
  <si>
    <t>Isoprenylcysteine carboxyl methyltransferase</t>
  </si>
  <si>
    <t>Ccel_3234</t>
  </si>
  <si>
    <t>ACL77524.1</t>
  </si>
  <si>
    <t>Ccel_3235</t>
  </si>
  <si>
    <t>ACL77525.1</t>
  </si>
  <si>
    <t>Ccel_3236</t>
  </si>
  <si>
    <t>ACL77526.1</t>
  </si>
  <si>
    <t>Ccel_3237</t>
  </si>
  <si>
    <t>ACL77527.1</t>
  </si>
  <si>
    <t>Ccel_3238</t>
  </si>
  <si>
    <t>ACL77528.1</t>
  </si>
  <si>
    <t>galactokinase</t>
  </si>
  <si>
    <t>Ccel_3239</t>
  </si>
  <si>
    <t>Ccel_3240</t>
  </si>
  <si>
    <t>ACL77529.1</t>
  </si>
  <si>
    <t>Ccel_3241</t>
  </si>
  <si>
    <t>ACL77530.1</t>
  </si>
  <si>
    <t>Ccel_3242</t>
  </si>
  <si>
    <t>ACL77531.1</t>
  </si>
  <si>
    <t>beta-phosphoglucomutase</t>
  </si>
  <si>
    <t>Ccel_3243</t>
  </si>
  <si>
    <t>ACL77532.1</t>
  </si>
  <si>
    <t>glycoside hydrolase family 65 central catalytic</t>
  </si>
  <si>
    <t>Ccel_3244</t>
  </si>
  <si>
    <t>ACL77533.1</t>
  </si>
  <si>
    <t>Ccel_3245</t>
  </si>
  <si>
    <t>ACL77534.1</t>
  </si>
  <si>
    <t>Ccel_3246</t>
  </si>
  <si>
    <t>ACL77535.1</t>
  </si>
  <si>
    <t>Ccel_3247</t>
  </si>
  <si>
    <t>ACL77536.1</t>
  </si>
  <si>
    <t>sugar-binding domain protein</t>
  </si>
  <si>
    <t>Ccel_3248</t>
  </si>
  <si>
    <t>ACL77537.1</t>
  </si>
  <si>
    <t>Ccel_3249</t>
  </si>
  <si>
    <t>ACL77538.1</t>
  </si>
  <si>
    <t>Ccel_3250</t>
  </si>
  <si>
    <t>ACL77539.1</t>
  </si>
  <si>
    <t>Ccel_3251</t>
  </si>
  <si>
    <t>ACL77540.1</t>
  </si>
  <si>
    <t>Ccel_3252</t>
  </si>
  <si>
    <t>ACL77541.1</t>
  </si>
  <si>
    <t>Ccel_3253</t>
  </si>
  <si>
    <t>ACL77542.1</t>
  </si>
  <si>
    <t>Ccel_3254</t>
  </si>
  <si>
    <t>ACL77543.1</t>
  </si>
  <si>
    <t>Ccel_3255</t>
  </si>
  <si>
    <t>ACL77544.1</t>
  </si>
  <si>
    <t>Ccel_3256</t>
  </si>
  <si>
    <t>ACL77545.1</t>
  </si>
  <si>
    <t>Ccel_3257</t>
  </si>
  <si>
    <t>ACL77546.1</t>
  </si>
  <si>
    <t>Ccel_3258</t>
  </si>
  <si>
    <t>ACL77547.1</t>
  </si>
  <si>
    <t>Ccel_3259</t>
  </si>
  <si>
    <t>ACL77548.1</t>
  </si>
  <si>
    <t>Ccel_3260</t>
  </si>
  <si>
    <t>ACL77549.1</t>
  </si>
  <si>
    <t>protein of unknown function DUF98</t>
  </si>
  <si>
    <t>Ccel_3261</t>
  </si>
  <si>
    <t>ACL77550.1</t>
  </si>
  <si>
    <t>Ccel_3262</t>
  </si>
  <si>
    <t>ACL77551.1</t>
  </si>
  <si>
    <t>Ccel_3263</t>
  </si>
  <si>
    <t>ACL77552.1</t>
  </si>
  <si>
    <t>transcription activator effector binding</t>
  </si>
  <si>
    <t>Ccel_3264</t>
  </si>
  <si>
    <t>ACL77553.1</t>
  </si>
  <si>
    <t>Ccel_3265</t>
  </si>
  <si>
    <t>ACL77554.1</t>
  </si>
  <si>
    <t>Ccel_3266</t>
  </si>
  <si>
    <t>ACL77555.1</t>
  </si>
  <si>
    <t>Ccel_3267</t>
  </si>
  <si>
    <t>ACL77556.1</t>
  </si>
  <si>
    <t>Ccel_3268</t>
  </si>
  <si>
    <t>ACL77557.1</t>
  </si>
  <si>
    <t>Ccel_3269</t>
  </si>
  <si>
    <t>ACL77558.1</t>
  </si>
  <si>
    <t>Ccel_3270</t>
  </si>
  <si>
    <t>ACL77559.1</t>
  </si>
  <si>
    <t>Ccel_3271</t>
  </si>
  <si>
    <t>ACL77560.1</t>
  </si>
  <si>
    <t>Ccel_3272</t>
  </si>
  <si>
    <t>ACL77561.1</t>
  </si>
  <si>
    <t>Ccel_3273</t>
  </si>
  <si>
    <t>ACL77562.1</t>
  </si>
  <si>
    <t>Ccel_3274</t>
  </si>
  <si>
    <t>ACL77563.1</t>
  </si>
  <si>
    <t>Ccel_3275</t>
  </si>
  <si>
    <t>ACL77564.1</t>
  </si>
  <si>
    <t>Ccel_3276</t>
  </si>
  <si>
    <t>ACL77565.1</t>
  </si>
  <si>
    <t>Ccel_3277</t>
  </si>
  <si>
    <t>ACL77566.1</t>
  </si>
  <si>
    <t>Ccel_3278</t>
  </si>
  <si>
    <t>ACL77567.1</t>
  </si>
  <si>
    <t>Ccel_3279</t>
  </si>
  <si>
    <t>ACL77568.1</t>
  </si>
  <si>
    <t>Ccel_3280</t>
  </si>
  <si>
    <t>ACL77569.1</t>
  </si>
  <si>
    <t>Ccel_3281</t>
  </si>
  <si>
    <t>ACL77570.1</t>
  </si>
  <si>
    <t>Ccel_3282</t>
  </si>
  <si>
    <t>ACL77571.1</t>
  </si>
  <si>
    <t>Ccel_3283</t>
  </si>
  <si>
    <t>ACL77572.1</t>
  </si>
  <si>
    <t>Ccel_3284</t>
  </si>
  <si>
    <t>ACL77573.1</t>
  </si>
  <si>
    <t>Ccel_3285</t>
  </si>
  <si>
    <t>ACL77574.1</t>
  </si>
  <si>
    <t>Ccel_3286</t>
  </si>
  <si>
    <t>ACL77575.1</t>
  </si>
  <si>
    <t>Ccel_3287</t>
  </si>
  <si>
    <t>ACL77576.1</t>
  </si>
  <si>
    <t>Ccel_3288</t>
  </si>
  <si>
    <t>ACL77577.1</t>
  </si>
  <si>
    <t>Ccel_3289</t>
  </si>
  <si>
    <t>ACL77578.1</t>
  </si>
  <si>
    <t>Ccel_3290</t>
  </si>
  <si>
    <t>ACL77579.1</t>
  </si>
  <si>
    <t>Ccel_3291</t>
  </si>
  <si>
    <t>ACL77580.1</t>
  </si>
  <si>
    <t>Ccel_3292</t>
  </si>
  <si>
    <t>ACL77581.1</t>
  </si>
  <si>
    <t>Ccel_3293</t>
  </si>
  <si>
    <t>ACL77582.1</t>
  </si>
  <si>
    <t>Ccel_3294</t>
  </si>
  <si>
    <t>ACL77583.1</t>
  </si>
  <si>
    <t>Ccel_3295</t>
  </si>
  <si>
    <t>ACL77584.1</t>
  </si>
  <si>
    <t>Ccel_3296</t>
  </si>
  <si>
    <t>ACL77585.1</t>
  </si>
  <si>
    <t>Ccel_3297</t>
  </si>
  <si>
    <t>ACL77586.1</t>
  </si>
  <si>
    <t>Ccel_3298</t>
  </si>
  <si>
    <t>ACL77587.1</t>
  </si>
  <si>
    <t>Ccel_3299</t>
  </si>
  <si>
    <t>ACL77588.1</t>
  </si>
  <si>
    <t>Ccel_3300</t>
  </si>
  <si>
    <t>ACL77589.1</t>
  </si>
  <si>
    <t>Ccel_3301</t>
  </si>
  <si>
    <t>ACL77590.1</t>
  </si>
  <si>
    <t>Ccel_3302</t>
  </si>
  <si>
    <t>ACL77591.1</t>
  </si>
  <si>
    <t>endodeoxyribonuclease RusA</t>
  </si>
  <si>
    <t>Ccel_3303</t>
  </si>
  <si>
    <t>ACL77592.1</t>
  </si>
  <si>
    <t>Ccel_3304</t>
  </si>
  <si>
    <t>ACL77593.1</t>
  </si>
  <si>
    <t>Primase 2</t>
  </si>
  <si>
    <t>Ccel_3305</t>
  </si>
  <si>
    <t>ACL77594.1</t>
  </si>
  <si>
    <t>Ccel_3306</t>
  </si>
  <si>
    <t>ACL77595.1</t>
  </si>
  <si>
    <t>Ccel_3307</t>
  </si>
  <si>
    <t>ACL77596.1</t>
  </si>
  <si>
    <t>Ccel_3308</t>
  </si>
  <si>
    <t>ACL77597.1</t>
  </si>
  <si>
    <t>Ccel_3309</t>
  </si>
  <si>
    <t>ACL77598.1</t>
  </si>
  <si>
    <t>Ccel_3310</t>
  </si>
  <si>
    <t>ACL77599.1</t>
  </si>
  <si>
    <t>Ccel_3311</t>
  </si>
  <si>
    <t>ACL77600.1</t>
  </si>
  <si>
    <t>Ccel_3312</t>
  </si>
  <si>
    <t>ACL77601.1</t>
  </si>
  <si>
    <t>Ccel_3313</t>
  </si>
  <si>
    <t>ACL77602.1</t>
  </si>
  <si>
    <t>Ccel_3314</t>
  </si>
  <si>
    <t>ACL77603.1</t>
  </si>
  <si>
    <t>Ccel_3315</t>
  </si>
  <si>
    <t>ACL77604.1</t>
  </si>
  <si>
    <t>prophage LambdaBa04, DNA binding protein, putative</t>
  </si>
  <si>
    <t>Ccel_3316</t>
  </si>
  <si>
    <t>ACL77605.1</t>
  </si>
  <si>
    <t>Ccel_3317</t>
  </si>
  <si>
    <t>ACL77606.1</t>
  </si>
  <si>
    <t>Ccel_3318</t>
  </si>
  <si>
    <t>ACL77607.1</t>
  </si>
  <si>
    <t>Ccel_R0076</t>
  </si>
  <si>
    <t>Ccel_R0077</t>
  </si>
  <si>
    <t>Ccel_3319</t>
  </si>
  <si>
    <t>ACL77608.1</t>
  </si>
  <si>
    <t>Ccel_3320</t>
  </si>
  <si>
    <t>ACL77609.1</t>
  </si>
  <si>
    <t>Ccel_3321</t>
  </si>
  <si>
    <t>ACL77610.1</t>
  </si>
  <si>
    <t>Ccel_3322</t>
  </si>
  <si>
    <t>ACL77611.1</t>
  </si>
  <si>
    <t>exodeoxyribonuclease III Xth</t>
  </si>
  <si>
    <t>Ccel_3323</t>
  </si>
  <si>
    <t>ACL77612.1</t>
  </si>
  <si>
    <t>Ccel_3324</t>
  </si>
  <si>
    <t>ACL77613.1</t>
  </si>
  <si>
    <t>cysteinyl-tRNA synthetase</t>
  </si>
  <si>
    <t>Ccel_3325</t>
  </si>
  <si>
    <t>ACL77614.1</t>
  </si>
  <si>
    <t>serine O-acetyltransferase</t>
  </si>
  <si>
    <t>Ccel_3326</t>
  </si>
  <si>
    <t>ACL77615.1</t>
  </si>
  <si>
    <t>Ccel_3327</t>
  </si>
  <si>
    <t>ACL77616.1</t>
  </si>
  <si>
    <t>Ccel_3328</t>
  </si>
  <si>
    <t>ACL77617.1</t>
  </si>
  <si>
    <t>Ccel_3329</t>
  </si>
  <si>
    <t>ACL77618.1</t>
  </si>
  <si>
    <t>8-oxoguanine DNA glycosylase domain protein</t>
  </si>
  <si>
    <t>Ccel_3330</t>
  </si>
  <si>
    <t>ACL77619.1</t>
  </si>
  <si>
    <t>Ccel_3331</t>
  </si>
  <si>
    <t>ACL77620.1</t>
  </si>
  <si>
    <t>homoserine O-succinyltransferase</t>
  </si>
  <si>
    <t>Ccel_3332</t>
  </si>
  <si>
    <t>ACL77621.1</t>
  </si>
  <si>
    <t>Ccel_3333</t>
  </si>
  <si>
    <t>ACL77622.1</t>
  </si>
  <si>
    <t>Substrate-binding region of ABC-type glycine betaine transport system</t>
  </si>
  <si>
    <t>Ccel_3334</t>
  </si>
  <si>
    <t>ACL77623.1</t>
  </si>
  <si>
    <t>glycine betaine/L-proline ABC transporter, ATPase subunit</t>
  </si>
  <si>
    <t>Ccel_3335</t>
  </si>
  <si>
    <t>ACL77624.1</t>
  </si>
  <si>
    <t>Ccel_3336</t>
  </si>
  <si>
    <t>ACL77625.1</t>
  </si>
  <si>
    <t>Ccel_3337</t>
  </si>
  <si>
    <t>ACL77626.1</t>
  </si>
  <si>
    <t>Ccel_3338</t>
  </si>
  <si>
    <t>ACL77627.1</t>
  </si>
  <si>
    <t>Ccel_3339</t>
  </si>
  <si>
    <t>ACL77628.1</t>
  </si>
  <si>
    <t>Ccel_3340</t>
  </si>
  <si>
    <t>ACL77629.1</t>
  </si>
  <si>
    <t>sporulation protein YtxC</t>
  </si>
  <si>
    <t>Ccel_3341</t>
  </si>
  <si>
    <t>ACL77630.1</t>
  </si>
  <si>
    <t>Ccel_3342</t>
  </si>
  <si>
    <t>ACL77631.1</t>
  </si>
  <si>
    <t>protein of unknown function DUF378</t>
  </si>
  <si>
    <t>Ccel_3343</t>
  </si>
  <si>
    <t>ACL77632.1</t>
  </si>
  <si>
    <t>Ccel_3344</t>
  </si>
  <si>
    <t>ACL77633.1</t>
  </si>
  <si>
    <t>Ccel_3345</t>
  </si>
  <si>
    <t>ACL77634.1</t>
  </si>
  <si>
    <t>Ccel_3346</t>
  </si>
  <si>
    <t>ACL77635.1</t>
  </si>
  <si>
    <t>Ccel_3347</t>
  </si>
  <si>
    <t>ACL77636.1</t>
  </si>
  <si>
    <t>Ccel_3348</t>
  </si>
  <si>
    <t>ACL77637.1</t>
  </si>
  <si>
    <t>Ccel_3349</t>
  </si>
  <si>
    <t>ACL77638.1</t>
  </si>
  <si>
    <t>Ccel_3350</t>
  </si>
  <si>
    <t>ACL77639.1</t>
  </si>
  <si>
    <t>Ccel_3351</t>
  </si>
  <si>
    <t>ACL77640.1</t>
  </si>
  <si>
    <t>Ccel_3352</t>
  </si>
  <si>
    <t>ACL77641.1</t>
  </si>
  <si>
    <t>Ccel_3353</t>
  </si>
  <si>
    <t>ACL77642.1</t>
  </si>
  <si>
    <t>Ccel_3354</t>
  </si>
  <si>
    <t>ACL77643.1</t>
  </si>
  <si>
    <t>protein of unknown function DUF951</t>
  </si>
  <si>
    <t>Ccel_3355</t>
  </si>
  <si>
    <t>ACL77644.1</t>
  </si>
  <si>
    <t>MscS Mechanosensitive ion channel</t>
  </si>
  <si>
    <t>Ccel_3356</t>
  </si>
  <si>
    <t>ACL77645.1</t>
  </si>
  <si>
    <t>peptidase C26</t>
  </si>
  <si>
    <t>Ccel_3357</t>
  </si>
  <si>
    <t>ACL77646.1</t>
  </si>
  <si>
    <t>Rubredoxin-type Fe(Cys)4 protein</t>
  </si>
  <si>
    <t>Ccel_3358</t>
  </si>
  <si>
    <t>ACL77647.1</t>
  </si>
  <si>
    <t>Ccel_3359</t>
  </si>
  <si>
    <t>ACL77648.1</t>
  </si>
  <si>
    <t>Ccel_3360</t>
  </si>
  <si>
    <t>ACL77649.1</t>
  </si>
  <si>
    <t>sporulation protein YyaC</t>
  </si>
  <si>
    <t>Ccel_3361</t>
  </si>
  <si>
    <t>ACL77650.1</t>
  </si>
  <si>
    <t>Ccel_3362</t>
  </si>
  <si>
    <t>ACL77651.1</t>
  </si>
  <si>
    <t>Ccel_3363</t>
  </si>
  <si>
    <t>ACL77652.1</t>
  </si>
  <si>
    <t>hydrogenase accessory protein HypB</t>
  </si>
  <si>
    <t>Ccel_3364</t>
  </si>
  <si>
    <t>ACL77653.1</t>
  </si>
  <si>
    <t>Ccel_3365</t>
  </si>
  <si>
    <t>ACL77654.1</t>
  </si>
  <si>
    <t>hydrogenase nickel insertion protein HypA</t>
  </si>
  <si>
    <t>Ccel_3366</t>
  </si>
  <si>
    <t>ACL77655.1</t>
  </si>
  <si>
    <t>Ccel_3367</t>
  </si>
  <si>
    <t>ACL77656.1</t>
  </si>
  <si>
    <t>NADH-ubiquinone oxidoreductase chain 49kDa</t>
  </si>
  <si>
    <t>Ccel_3368</t>
  </si>
  <si>
    <t>ACL77657.1</t>
  </si>
  <si>
    <t>Ccel_3369</t>
  </si>
  <si>
    <t>ACL77658.1</t>
  </si>
  <si>
    <t>Ccel_3370</t>
  </si>
  <si>
    <t>ACL77659.1</t>
  </si>
  <si>
    <t>respiratory-chain NADH dehydrogenase subunit 1</t>
  </si>
  <si>
    <t>Ccel_3371</t>
  </si>
  <si>
    <t>ACL77660.1</t>
  </si>
  <si>
    <t>Ccel_3372</t>
  </si>
  <si>
    <t>ACL77661.1</t>
  </si>
  <si>
    <t>sporulation integral membrane protein YtvI</t>
  </si>
  <si>
    <t>Ccel_3373</t>
  </si>
  <si>
    <t>ACL77662.1</t>
  </si>
  <si>
    <t>modification methylase, HemK family</t>
  </si>
  <si>
    <t>Ccel_3374</t>
  </si>
  <si>
    <t>ACL77663.1</t>
  </si>
  <si>
    <t>protein of unknown function DUF1385</t>
  </si>
  <si>
    <t>Ccel_3375</t>
  </si>
  <si>
    <t>ACL77664.1</t>
  </si>
  <si>
    <t>ribosomal protein L31</t>
  </si>
  <si>
    <t>Ccel_3376</t>
  </si>
  <si>
    <t>ACL77665.1</t>
  </si>
  <si>
    <t>transcription termination factor Rho</t>
  </si>
  <si>
    <t>Ccel_3377</t>
  </si>
  <si>
    <t>ACL77666.1</t>
  </si>
  <si>
    <t>Ccel_3378</t>
  </si>
  <si>
    <t>ACL77667.1</t>
  </si>
  <si>
    <t>Ccel_3379</t>
  </si>
  <si>
    <t>Ccel_3380</t>
  </si>
  <si>
    <t>ACL77668.1</t>
  </si>
  <si>
    <t>Ccel_R0078</t>
  </si>
  <si>
    <t>Ccel_R0079</t>
  </si>
  <si>
    <t>Ccel_3381</t>
  </si>
  <si>
    <t>ACL77669.1</t>
  </si>
  <si>
    <t>purine nucleoside phosphorylase</t>
  </si>
  <si>
    <t>Ccel_3382</t>
  </si>
  <si>
    <t>ACL77670.1</t>
  </si>
  <si>
    <t>Ccel_3383</t>
  </si>
  <si>
    <t>ACL77671.1</t>
  </si>
  <si>
    <t>PAS/PAC sensor signal transduction histidine kinase</t>
  </si>
  <si>
    <t>Ccel_3384</t>
  </si>
  <si>
    <t>ACL77672.1</t>
  </si>
  <si>
    <t>amidinotransferase</t>
  </si>
  <si>
    <t>Ccel_3385</t>
  </si>
  <si>
    <t>ACL77673.1</t>
  </si>
  <si>
    <t>Ccel_3386</t>
  </si>
  <si>
    <t>ACL77674.1</t>
  </si>
  <si>
    <t>protein of unknown function DUF1061</t>
  </si>
  <si>
    <t>Ccel_3387</t>
  </si>
  <si>
    <t>ACL77675.1</t>
  </si>
  <si>
    <t>protein of unknown function DUF163</t>
  </si>
  <si>
    <t>Ccel_3388</t>
  </si>
  <si>
    <t>ACL77676.1</t>
  </si>
  <si>
    <t>Ccel_3389</t>
  </si>
  <si>
    <t>ACL77677.1</t>
  </si>
  <si>
    <t>Ccel_3390</t>
  </si>
  <si>
    <t>ACL77678.1</t>
  </si>
  <si>
    <t>Ccel_3391</t>
  </si>
  <si>
    <t>ACL77679.1</t>
  </si>
  <si>
    <t>Ccel_3392</t>
  </si>
  <si>
    <t>ACL77680.1</t>
  </si>
  <si>
    <t>Ccel_3393</t>
  </si>
  <si>
    <t>ACL77681.1</t>
  </si>
  <si>
    <t>Ccel_3394</t>
  </si>
  <si>
    <t>ACL77682.1</t>
  </si>
  <si>
    <t>Ccel_3395</t>
  </si>
  <si>
    <t>ACL77683.1</t>
  </si>
  <si>
    <t>Ccel_3396</t>
  </si>
  <si>
    <t>ACL77684.1</t>
  </si>
  <si>
    <t>Outer membrane protein-like protein</t>
  </si>
  <si>
    <t>Ccel_3397</t>
  </si>
  <si>
    <t>ACL77685.1</t>
  </si>
  <si>
    <t>Ccel_3398</t>
  </si>
  <si>
    <t>ACL77686.1</t>
  </si>
  <si>
    <t>Ccel_3399</t>
  </si>
  <si>
    <t>ACL77687.1</t>
  </si>
  <si>
    <t>Ccel_3400</t>
  </si>
  <si>
    <t>ACL77688.1</t>
  </si>
  <si>
    <t>glucose-1-phosphate adenylyltransferase, GlgD subunit</t>
  </si>
  <si>
    <t>Ccel_3401</t>
  </si>
  <si>
    <t>ACL77689.1</t>
  </si>
  <si>
    <t>glucose-1-phosphate adenylyltransferase</t>
  </si>
  <si>
    <t>Ccel_3402</t>
  </si>
  <si>
    <t>ACL77690.1</t>
  </si>
  <si>
    <t>glutamate racemase</t>
  </si>
  <si>
    <t>Ccel_3403</t>
  </si>
  <si>
    <t>ACL77691.1</t>
  </si>
  <si>
    <t>Ccel_3404</t>
  </si>
  <si>
    <t>ACL77692.1</t>
  </si>
  <si>
    <t>Ccel_R0080</t>
  </si>
  <si>
    <t>Ccel_3405</t>
  </si>
  <si>
    <t>ACL77693.1</t>
  </si>
  <si>
    <t>PP-loop domain protein</t>
  </si>
  <si>
    <t>Ccel_3406</t>
  </si>
  <si>
    <t>ACL77694.1</t>
  </si>
  <si>
    <t>Ig-like, group 2</t>
  </si>
  <si>
    <t>Ccel_3407</t>
  </si>
  <si>
    <t>ACL77695.1</t>
  </si>
  <si>
    <t>UTP-glucose-1-phosphate uridylyltransferase</t>
  </si>
  <si>
    <t>Ccel_3408</t>
  </si>
  <si>
    <t>ACL77696.1</t>
  </si>
  <si>
    <t>Ccel_3409</t>
  </si>
  <si>
    <t>ACL77697.1</t>
  </si>
  <si>
    <t>Ccel_3410</t>
  </si>
  <si>
    <t>ACL77698.1</t>
  </si>
  <si>
    <t>Ccel_3411</t>
  </si>
  <si>
    <t>ACL77699.1</t>
  </si>
  <si>
    <t>GumN family protein</t>
  </si>
  <si>
    <t>Ccel_3412</t>
  </si>
  <si>
    <t>ACL77700.1</t>
  </si>
  <si>
    <t>Ccel_3413</t>
  </si>
  <si>
    <t>ACL77701.1</t>
  </si>
  <si>
    <t>ABC-3 protein</t>
  </si>
  <si>
    <t>Ccel_3414</t>
  </si>
  <si>
    <t>ACL77702.1</t>
  </si>
  <si>
    <t>Ccel_3415</t>
  </si>
  <si>
    <t>ACL77703.1</t>
  </si>
  <si>
    <t>transketolase</t>
  </si>
  <si>
    <t>Ccel_3416</t>
  </si>
  <si>
    <t>ACL77704.1</t>
  </si>
  <si>
    <t>Ccel_3417</t>
  </si>
  <si>
    <t>ACL77705.1</t>
  </si>
  <si>
    <t>Ccel_3418</t>
  </si>
  <si>
    <t>ACL77706.1</t>
  </si>
  <si>
    <t>Ccel_3419</t>
  </si>
  <si>
    <t>ACL77707.1</t>
  </si>
  <si>
    <t>Ccel_3420</t>
  </si>
  <si>
    <t>ACL77708.1</t>
  </si>
  <si>
    <t>protein of unknown function DUF815</t>
  </si>
  <si>
    <t>Ccel_3421</t>
  </si>
  <si>
    <t>ACL77709.1</t>
  </si>
  <si>
    <t>peptidase M14 carboxypeptidase A</t>
  </si>
  <si>
    <t>Ccel_3422</t>
  </si>
  <si>
    <t>ACL77710.1</t>
  </si>
  <si>
    <t>Ccel_3423</t>
  </si>
  <si>
    <t>ACL77711.1</t>
  </si>
  <si>
    <t>superfamily I DNA helicase</t>
  </si>
  <si>
    <t>Ccel_R0081</t>
  </si>
  <si>
    <t>Ccel_R0082</t>
  </si>
  <si>
    <t>Ccel_R0083</t>
  </si>
  <si>
    <t>Ccel_R0084</t>
  </si>
  <si>
    <t>Ccel_3424</t>
  </si>
  <si>
    <t>ACL77712.1</t>
  </si>
  <si>
    <t>Ccel_3425</t>
  </si>
  <si>
    <t>ACL77713.1</t>
  </si>
  <si>
    <t>D-isomer specific 2-hydroxyacid dehydrogenase NAD-binding</t>
  </si>
  <si>
    <t>Ccel_3426</t>
  </si>
  <si>
    <t>ACL77714.1</t>
  </si>
  <si>
    <t>Ccel_3427</t>
  </si>
  <si>
    <t>ACL77715.1</t>
  </si>
  <si>
    <t>Ccel_3428</t>
  </si>
  <si>
    <t>ACL77716.1</t>
  </si>
  <si>
    <t>Ccel_3429</t>
  </si>
  <si>
    <t>ACL77717.1</t>
  </si>
  <si>
    <t>xylose isomerase</t>
  </si>
  <si>
    <t>Ccel_3430</t>
  </si>
  <si>
    <t>ACL77718.1</t>
  </si>
  <si>
    <t>Ccel_3431</t>
  </si>
  <si>
    <t>ACL77719.1</t>
  </si>
  <si>
    <t>xylulokinase</t>
  </si>
  <si>
    <t>Ccel_3432</t>
  </si>
  <si>
    <t>ACL77720.1</t>
  </si>
  <si>
    <t>Ccel_3433</t>
  </si>
  <si>
    <t>ACL77721.1</t>
  </si>
  <si>
    <t>2-isopropylmalate synthase/homocitrate synthase family protein</t>
  </si>
  <si>
    <t>Ccel_3434</t>
  </si>
  <si>
    <t>ACL77722.1</t>
  </si>
  <si>
    <t>2-isopropylmalate synthase</t>
  </si>
  <si>
    <t>Ccel_3435</t>
  </si>
  <si>
    <t>ACL77723.1</t>
  </si>
  <si>
    <t>ketol-acid reductoisomerase</t>
  </si>
  <si>
    <t>Ccel_3436</t>
  </si>
  <si>
    <t>ACL77724.1</t>
  </si>
  <si>
    <t>acetolactate synthase, small subunit</t>
  </si>
  <si>
    <t>Ccel_3437</t>
  </si>
  <si>
    <t>ACL77725.1</t>
  </si>
  <si>
    <t>Ccel_3438</t>
  </si>
  <si>
    <t>ACL77726.1</t>
  </si>
  <si>
    <t>Ccel_3439</t>
  </si>
  <si>
    <t>ACL77727.1</t>
  </si>
  <si>
    <t>Ccel_3440</t>
  </si>
  <si>
    <t>ACL77728.1</t>
  </si>
  <si>
    <t>Ccel_3441</t>
  </si>
  <si>
    <t>ACL77729.1</t>
  </si>
  <si>
    <t>GDP-mannose 4,6-dehydratase</t>
  </si>
  <si>
    <t>Ccel_3442</t>
  </si>
  <si>
    <t>ACL77730.1</t>
  </si>
  <si>
    <t>Ccel_3443</t>
  </si>
  <si>
    <t>ACL77731.1</t>
  </si>
  <si>
    <t>Ccel_3444</t>
  </si>
  <si>
    <t>ACL77732.1</t>
  </si>
  <si>
    <t>Ccel_3445</t>
  </si>
  <si>
    <t>ACL77733.1</t>
  </si>
  <si>
    <t>Ccel_3446</t>
  </si>
  <si>
    <t>ACL77734.1</t>
  </si>
  <si>
    <t>Ccel_3447</t>
  </si>
  <si>
    <t>ACL77735.1</t>
  </si>
  <si>
    <t>Ccel_3448</t>
  </si>
  <si>
    <t>ACL77736.1</t>
  </si>
  <si>
    <t>Ccel_3449</t>
  </si>
  <si>
    <t>ACL77737.1</t>
  </si>
  <si>
    <t>Transketolase domain protein</t>
  </si>
  <si>
    <t>Ccel_3450</t>
  </si>
  <si>
    <t>ACL77738.1</t>
  </si>
  <si>
    <t>dehydrogenase E1 component</t>
  </si>
  <si>
    <t>Ccel_3451</t>
  </si>
  <si>
    <t>ACL77739.1</t>
  </si>
  <si>
    <t>Ccel_3452</t>
  </si>
  <si>
    <t>ACL77740.1</t>
  </si>
  <si>
    <t>Ccel_3453</t>
  </si>
  <si>
    <t>ACL77741.1</t>
  </si>
  <si>
    <t>Ccel_3454</t>
  </si>
  <si>
    <t>ACL77742.1</t>
  </si>
  <si>
    <t>leucyl-tRNA synthetase</t>
  </si>
  <si>
    <t>Ccel_3455</t>
  </si>
  <si>
    <t>ACL77743.1</t>
  </si>
  <si>
    <t>Ccel_3456</t>
  </si>
  <si>
    <t>ACL77744.1</t>
  </si>
  <si>
    <t>Ccel_3457</t>
  </si>
  <si>
    <t>ACL77745.1</t>
  </si>
  <si>
    <t>Ccel_3458</t>
  </si>
  <si>
    <t>ACL77746.1</t>
  </si>
  <si>
    <t>Ccel_3459</t>
  </si>
  <si>
    <t>ACL77747.1</t>
  </si>
  <si>
    <t>putative aminopeptidase</t>
  </si>
  <si>
    <t>Ccel_3460</t>
  </si>
  <si>
    <t>ACL77748.1</t>
  </si>
  <si>
    <t>oligoendopeptidase F</t>
  </si>
  <si>
    <t>Ccel_R0085</t>
  </si>
  <si>
    <t>Ccel_3461</t>
  </si>
  <si>
    <t>ACL77749.1</t>
  </si>
  <si>
    <t>Ccel_3462</t>
  </si>
  <si>
    <t>ACL77750.1</t>
  </si>
  <si>
    <t>Ccel_3463</t>
  </si>
  <si>
    <t>ACL77751.1</t>
  </si>
  <si>
    <t>Ccel_3464</t>
  </si>
  <si>
    <t>ACL77752.1</t>
  </si>
  <si>
    <t>Ccel_3465</t>
  </si>
  <si>
    <t>ACL77753.1</t>
  </si>
  <si>
    <t>Ccel_3466</t>
  </si>
  <si>
    <t>ACL77754.1</t>
  </si>
  <si>
    <t>protein of unknown function UPF0180</t>
  </si>
  <si>
    <t>Ccel_3467</t>
  </si>
  <si>
    <t>ACL77755.1</t>
  </si>
  <si>
    <t>L-ribulose-5-phosphate 4-epimerase</t>
  </si>
  <si>
    <t>Ccel_3468</t>
  </si>
  <si>
    <t>ACL77756.1</t>
  </si>
  <si>
    <t>Ccel_3469</t>
  </si>
  <si>
    <t>ACL77757.1</t>
  </si>
  <si>
    <t>L-fucose isomerase-like protein</t>
  </si>
  <si>
    <t>Ccel_3470</t>
  </si>
  <si>
    <t>ACL77758.1</t>
  </si>
  <si>
    <t>regulatory protein GntR HTH</t>
  </si>
  <si>
    <t>Ccel_3471</t>
  </si>
  <si>
    <t>ACL77759.1</t>
  </si>
  <si>
    <t>Ccel_3472</t>
  </si>
  <si>
    <t>ACL77760.1</t>
  </si>
  <si>
    <t>Ccel_3473</t>
  </si>
  <si>
    <t>ACL77761.1</t>
  </si>
  <si>
    <t>sugar fermentation stimulation protein</t>
  </si>
  <si>
    <t>Ccel_3474</t>
  </si>
  <si>
    <t>ACL77762.1</t>
  </si>
  <si>
    <t>desulfoferrodoxin</t>
  </si>
  <si>
    <t>Ccel_3475</t>
  </si>
  <si>
    <t>ACL77763.1</t>
  </si>
  <si>
    <t>Ccel_3476</t>
  </si>
  <si>
    <t>ACL77764.1</t>
  </si>
  <si>
    <t>Ccel_3477</t>
  </si>
  <si>
    <t>ACL77765.1</t>
  </si>
  <si>
    <t>small, acid-soluble spore protein</t>
  </si>
  <si>
    <t>Ccel_3478</t>
  </si>
  <si>
    <t>ACL77766.1</t>
  </si>
  <si>
    <t>nicotinate-nucleotide pyrophosphorylase</t>
  </si>
  <si>
    <t>Ccel_3479</t>
  </si>
  <si>
    <t>ACL77767.1</t>
  </si>
  <si>
    <t>L-aspartate oxidase</t>
  </si>
  <si>
    <t>Ccel_3480</t>
  </si>
  <si>
    <t>ACL77768.1</t>
  </si>
  <si>
    <t>quinolinate synthetase complex, A subunit</t>
  </si>
  <si>
    <t>Ccel_3481</t>
  </si>
  <si>
    <t>Ccel_R0086</t>
  </si>
  <si>
    <t>Ccel_R0087</t>
  </si>
  <si>
    <t>Ccel_R0088</t>
  </si>
  <si>
    <t>Ccel_3482</t>
  </si>
  <si>
    <t>ACL77769.1</t>
  </si>
  <si>
    <t>DNA gyrase, A subunit</t>
  </si>
  <si>
    <t>Ccel_3483</t>
  </si>
  <si>
    <t>ACL77770.1</t>
  </si>
  <si>
    <t>Ccel_3484</t>
  </si>
  <si>
    <t>ACL77771.1</t>
  </si>
  <si>
    <t>methyltransferase GidB</t>
  </si>
  <si>
    <t>Ccel_3485</t>
  </si>
  <si>
    <t>ACL77772.1</t>
  </si>
  <si>
    <t>glucose inhibited division protein A</t>
  </si>
  <si>
    <t>Ccel_3486</t>
  </si>
  <si>
    <t>ACL77773.1</t>
  </si>
  <si>
    <t>tRNA modification GTPase TrmE</t>
  </si>
  <si>
    <t>Ccel_3487</t>
  </si>
  <si>
    <t>ACL77774.1</t>
  </si>
  <si>
    <t>single-stranded nucleic acid binding R3H domain protein</t>
  </si>
  <si>
    <t>Ccel_3488</t>
  </si>
  <si>
    <t>ACL77775.1</t>
  </si>
  <si>
    <t>60 kDa inner membrane insertion protein</t>
  </si>
  <si>
    <t>Ccel_3489</t>
  </si>
  <si>
    <t>ACL77776.1</t>
  </si>
  <si>
    <t>protein of unknown function DUF37</t>
  </si>
  <si>
    <t>Ccel_3490</t>
  </si>
  <si>
    <t>ACL77777.1</t>
  </si>
  <si>
    <t>ribonuclease P protein component</t>
  </si>
  <si>
    <t>Ccel_3491</t>
  </si>
  <si>
    <t>ACL77778.1</t>
  </si>
  <si>
    <t>ribosomal protein L34</t>
  </si>
  <si>
    <t>Названия строк</t>
  </si>
  <si>
    <t>(пусто)</t>
  </si>
  <si>
    <t>Общий итог</t>
  </si>
  <si>
    <t>Названия столбцов</t>
  </si>
  <si>
    <t>Количество по полю # feature</t>
  </si>
  <si>
    <t>мин</t>
  </si>
  <si>
    <t>макс</t>
  </si>
  <si>
    <t>среднеквадрат., отклонение</t>
  </si>
  <si>
    <t>quasi-operon</t>
  </si>
  <si>
    <t>crossing</t>
  </si>
  <si>
    <t>lenghts</t>
  </si>
  <si>
    <t>средн., длина</t>
  </si>
  <si>
    <t>медиана</t>
  </si>
  <si>
    <t>len</t>
  </si>
  <si>
    <t>0-100</t>
  </si>
  <si>
    <t>100-200</t>
  </si>
  <si>
    <t>200-300</t>
  </si>
  <si>
    <t>300-400</t>
  </si>
  <si>
    <t>400-500</t>
  </si>
  <si>
    <t>500-600</t>
  </si>
  <si>
    <t>600-700</t>
  </si>
  <si>
    <t>700-800</t>
  </si>
  <si>
    <t>800-900</t>
  </si>
  <si>
    <t>900-1000</t>
  </si>
  <si>
    <t>1000-2000</t>
  </si>
  <si>
    <t>2000-3000</t>
  </si>
  <si>
    <t>гены белка</t>
  </si>
  <si>
    <t>всевдогены</t>
  </si>
  <si>
    <t>гены на рнк</t>
  </si>
  <si>
    <t xml:space="preserve">ribosomal  </t>
  </si>
  <si>
    <t xml:space="preserve">transporter/transport </t>
  </si>
  <si>
    <t>hypothetical</t>
  </si>
  <si>
    <t>other</t>
  </si>
  <si>
    <t xml:space="preserve">                                 Число генов белков по категориям</t>
  </si>
  <si>
    <t>Число генов РНК по категориям</t>
  </si>
  <si>
    <t>Распределение генов по цепочкам ДНК</t>
  </si>
  <si>
    <t>комплементарная(-)</t>
  </si>
  <si>
    <t>прямая(+)</t>
  </si>
  <si>
    <t>Lineage( full )</t>
  </si>
  <si>
    <t>Ruminiclostridium cellulolyticum</t>
  </si>
  <si>
    <t>cellular organisms</t>
  </si>
  <si>
    <t>Bacteria</t>
  </si>
  <si>
    <t>Terrabacteria group</t>
  </si>
  <si>
    <t>Firmicutes</t>
  </si>
  <si>
    <t>Clostridia</t>
  </si>
  <si>
    <t>Clostridiales</t>
  </si>
  <si>
    <t>Hungateiclostridiaceae</t>
  </si>
  <si>
    <t>Ruminiclostridium</t>
  </si>
  <si>
    <t xml:space="preserve">Таксономия Ruminiclostridium cellulolyticum </t>
  </si>
  <si>
    <t>Таблица 1</t>
  </si>
  <si>
    <t>Таблица 2</t>
  </si>
  <si>
    <t>таблица 4</t>
  </si>
  <si>
    <t>таблица 3</t>
  </si>
  <si>
    <t>всего</t>
  </si>
  <si>
    <t>диапозон длины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</si>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</sst>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1" fillId="2" borderId="1" xfId="1" applyBorder="1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/>
    <xf numFmtId="0" fontId="1" fillId="2" borderId="2" xfId="1" applyBorder="1"/>
    <xf numFmtId="0" fontId="0" fillId="4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3" borderId="1" xfId="2" applyBorder="1"/>
    <xf numFmtId="0" fontId="1" fillId="2" borderId="2" xfId="1" applyBorder="1"/>
    <xf numFmtId="0" fontId="1" fillId="2" borderId="1" xfId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20% — акцент1" xfId="1" builtinId="30"/>
    <cellStyle name="40% — акцент1" xfId="2" builtinId="31"/>
    <cellStyle name="Обычный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длин белков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7456911636045492E-2"/>
          <c:y val="0.17634259259259263"/>
          <c:w val="0.87753018372703417"/>
          <c:h val="0.607341790609507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my_protein_gene!$W$2:$W$13</c:f>
              <c:strCache>
                <c:ptCount val="12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1000-2000</c:v>
                </c:pt>
                <c:pt idx="11">
                  <c:v>2000-3000</c:v>
                </c:pt>
              </c:strCache>
            </c:strRef>
          </c:cat>
          <c:val>
            <c:numRef>
              <c:f>my_protein_gene!$X$2:$X$13</c:f>
              <c:numCache>
                <c:formatCode>General</c:formatCode>
                <c:ptCount val="12"/>
                <c:pt idx="0">
                  <c:v>11</c:v>
                </c:pt>
                <c:pt idx="1">
                  <c:v>135</c:v>
                </c:pt>
                <c:pt idx="2">
                  <c:v>279</c:v>
                </c:pt>
                <c:pt idx="3">
                  <c:v>232</c:v>
                </c:pt>
                <c:pt idx="4">
                  <c:v>279</c:v>
                </c:pt>
                <c:pt idx="5">
                  <c:v>249</c:v>
                </c:pt>
                <c:pt idx="6">
                  <c:v>239</c:v>
                </c:pt>
                <c:pt idx="7">
                  <c:v>245</c:v>
                </c:pt>
                <c:pt idx="8">
                  <c:v>285</c:v>
                </c:pt>
                <c:pt idx="9">
                  <c:v>242</c:v>
                </c:pt>
                <c:pt idx="10">
                  <c:v>1189</c:v>
                </c:pt>
                <c:pt idx="1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A-4922-9C2A-9D5848DB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7922904"/>
        <c:axId val="487928152"/>
      </c:barChart>
      <c:catAx>
        <c:axId val="487922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 b="1"/>
                  <a:t>длина</a:t>
                </a:r>
                <a:r>
                  <a:rPr lang="ru-RU" sz="1100" b="1" baseline="0"/>
                  <a:t> белка</a:t>
                </a:r>
                <a:endParaRPr lang="ru-RU" sz="1100" b="1"/>
              </a:p>
            </c:rich>
          </c:tx>
          <c:layout>
            <c:manualLayout>
              <c:xMode val="edge"/>
              <c:yMode val="edge"/>
              <c:x val="0.4458833471766086"/>
              <c:y val="0.913796481771676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928152"/>
        <c:crosses val="autoZero"/>
        <c:auto val="1"/>
        <c:lblAlgn val="ctr"/>
        <c:lblOffset val="100"/>
        <c:noMultiLvlLbl val="0"/>
      </c:catAx>
      <c:valAx>
        <c:axId val="487928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1"/>
                  <a:t>Кол-во</a:t>
                </a:r>
                <a:r>
                  <a:rPr lang="ru-RU" sz="1000" b="1" baseline="0"/>
                  <a:t> белков</a:t>
                </a:r>
                <a:endParaRPr lang="ru-RU" sz="1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92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28964</xdr:colOff>
      <xdr:row>1</xdr:row>
      <xdr:rowOff>183890</xdr:rowOff>
    </xdr:from>
    <xdr:to>
      <xdr:col>9</xdr:col>
      <xdr:colOff>171839</xdr:colOff>
      <xdr:row>22</xdr:row>
      <xdr:rowOff>174365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0</xdr:rowOff>
    </xdr:from>
    <xdr:to>
      <xdr:col>1</xdr:col>
      <xdr:colOff>665607</xdr:colOff>
      <xdr:row>9</xdr:row>
      <xdr:rowOff>25908</xdr:rowOff>
    </xdr:to>
    <xdr:sp macro="" textlink="">
      <xdr:nvSpPr>
        <xdr:cNvPr id="2" name="Стрелка вниз 1"/>
        <xdr:cNvSpPr/>
      </xdr:nvSpPr>
      <xdr:spPr>
        <a:xfrm>
          <a:off x="2190750" y="762000"/>
          <a:ext cx="484632" cy="978408"/>
        </a:xfrm>
        <a:prstGeom prst="down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на" refreshedDate="43506.633767476851" createdVersion="6" refreshedVersion="6" minRefreshableVersion="3" recordCount="7057">
  <cacheSource type="worksheet">
    <worksheetSource ref="A1:T1048576" sheet="my_protein_gene"/>
  </cacheSource>
  <cacheFields count="20">
    <cacheField name="# feature" numFmtId="0">
      <sharedItems containsBlank="1" count="6">
        <s v="tRNA"/>
        <s v="rRNA"/>
        <s v="ncRNA"/>
        <s v="gene"/>
        <s v="CDS"/>
        <m/>
      </sharedItems>
    </cacheField>
    <cacheField name="class" numFmtId="0">
      <sharedItems containsBlank="1" count="7">
        <s v="with_protein"/>
        <s v="protein_coding"/>
        <s v="tRNA"/>
        <s v="pseudogene"/>
        <s v="SRP_RNA"/>
        <s v="rRNA"/>
        <m/>
      </sharedItems>
    </cacheField>
    <cacheField name="assembly" numFmtId="0">
      <sharedItems containsBlank="1"/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NonDate="0" containsString="0"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27" maxValue="4068088"/>
    </cacheField>
    <cacheField name="end" numFmtId="0">
      <sharedItems containsString="0" containsBlank="1" containsNumber="1" containsInteger="1" minValue="1349" maxValue="4068222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NonDate="0" containsString="0" containsBlank="1"/>
    </cacheField>
    <cacheField name="related_accession" numFmtId="0">
      <sharedItems containsNonDate="0" containsString="0" containsBlank="1"/>
    </cacheField>
    <cacheField name="name" numFmtId="0">
      <sharedItems containsBlank="1" count="1493">
        <s v="chromosomal replication initiator protein DnaA"/>
        <s v="DNA polymerase III, beta subunit"/>
        <s v="RNA-binding S4 domain protein"/>
        <s v="DNA replication and repair protein RecF"/>
        <s v="conserved hypothetical protein"/>
        <s v="DNA gyrase, B subunit"/>
        <s v="Cobyrinic acid ac-diamide synthase"/>
        <s v="parB-like partition protein"/>
        <s v="TPR repeat-containing protein"/>
        <s v="CDP-diacylglycerol/serine O-phosphatidyltransferase"/>
        <s v="HAD-superfamily hydrolase, subfamily IA, variant 1"/>
        <s v="hypothetical protein"/>
        <s v="sigmaK-factor processing regulatory BofA"/>
        <s v="pyruvate flavodoxin/ferredoxin oxidoreductase domain protein"/>
        <s v="spore coat protein, CotS family"/>
        <s v="formate-tetrahydrofolate ligase FTHFS"/>
        <s v="protein of unknown function DUF1021"/>
        <s v="Peptidoglycan-binding LysM"/>
        <s v="4-diphosphocytidyl-2C-methyl-D-erythritol kinase"/>
        <s v="transcriptional regulator, GntR family"/>
        <s v="AAA ATPase central domain protein"/>
        <s v="phage shock protein A, PspA"/>
        <s v="GCN5-related N-acetyltransferase"/>
        <s v="protein of unknown function DUF342"/>
        <s v="holo-acyl-carrier-protein synthase"/>
        <s v="metallophosphoesterase"/>
        <s v="NLP/P60 protein"/>
        <s v="Monogalactosyldiacylglycerol synthase"/>
        <s v="spore cortex-lytic enzyme"/>
        <s v="germination protein YpeB"/>
        <s v="transcriptional regulator, MarR family"/>
        <s v="peptide deformylase"/>
        <s v="S-layer domain protein"/>
        <s v="Abortive infection protein"/>
        <s v="IstB domain protein ATP-binding protein"/>
        <s v="primosome, DnaD subunit"/>
        <s v="Ferritin Dps family protein"/>
        <s v="extracellular solute-binding protein family 5"/>
        <s v="oligopeptide/dipeptide ABC transporter, ATPase subunit"/>
        <s v="binding-protein-dependent transport systems inner membrane component"/>
        <s v="methyl-accepting chemotaxis sensory transducer"/>
        <s v="diacylglycerol kinase catalytic region"/>
        <s v="nuclease SbcCD, D subunit"/>
        <s v="SMC domain protein"/>
        <s v="1,4-alpha-glucan branching enzyme"/>
        <s v="periplasmic sugar-binding protein"/>
        <s v="ribosomal protein S6"/>
        <s v="single-strand binding protein"/>
        <s v="ribosomal protein S18"/>
        <s v="transcriptional regulator, XRE family"/>
        <s v="transposase IS200-family protein"/>
        <s v="hydrolase (metallo-beta-lactamase superfamily)-like protein"/>
        <s v="type III restriction protein res subunit"/>
        <s v="integrase family protein"/>
        <s v="SEC-C motif domain protein"/>
        <s v="prephenate dehydratase"/>
        <s v="phosphoesterase RecJ domain protein"/>
        <s v="ribosomal protein L9"/>
        <s v="replicative DNA helicase"/>
        <s v="tRNA(Ile)-lysidine synthetase"/>
        <s v="hypoxanthine phosphoribosyltransferase"/>
        <s v="ATP-dependent metalloprotease FtsH"/>
        <s v="S-adenosylmethionine synthetase"/>
        <s v="exonuclease V subunit alpha"/>
        <s v="phosphoribosyltransferase"/>
        <s v="regulatory protein, MerR"/>
        <s v="Anti-sigma-28 factor FlgM family protein"/>
        <s v="FlgN family protein"/>
        <s v="flagellar hook-associated protein FlgK"/>
        <s v="flagellar hook-associated protein 3"/>
        <s v="protein of unknown function DUF180"/>
        <s v="carbon storage regulator, CsrA"/>
        <s v="flagellin domain protein"/>
        <s v="flagellar protein FlaG protein"/>
        <s v="flagellar hook-associated 2 domain protein"/>
        <s v="flagellar protein FliS"/>
        <s v="Kelch repeat protein"/>
        <s v="Radical SAM domain protein"/>
        <s v="serine/threonine protein kinase"/>
        <s v="SAF domain protein"/>
        <s v="type II secretion system protein E"/>
        <s v="ABC transporter related"/>
        <s v="DEAD/DEAH box helicase domain protein"/>
        <s v="transcriptional regulator, AraC family"/>
        <s v="3-isopropylmalate dehydratase, large subunit"/>
        <s v="3-isopropylmalate dehydratase, small subunit"/>
        <s v="3-isopropylmalate dehydrogenase"/>
        <s v="protein of unknown function DUF6 transmembrane"/>
        <s v="cyanophycinase"/>
        <s v="cyanophycin synthetase"/>
        <s v="biotin/acetyl-CoA-carboxylase ligase"/>
        <s v="putative transcriptional acitvator, Baf family"/>
        <s v="L-lactate dehydrogenase"/>
        <s v="malic protein NAD-binding"/>
        <s v="Mannitol dehydrogenase domain protein"/>
        <s v="mannonate dehydratase"/>
        <s v="Glycosyl hydrolase 67 middle domain protein"/>
        <s v="extracellular solute-binding protein family 1"/>
        <s v="polysaccharide deacetylase"/>
        <s v="two component transcriptional regulator, AraC family"/>
        <s v="putative sensor with HAMP domain"/>
        <s v="glycoside hydrolase family 10"/>
        <s v="glycoside hydrolase family 2 TIM barrel"/>
        <s v="Orn/Lys/Arg decarboxylase major region"/>
        <s v="thymidylate kinase"/>
        <s v="protein of unknown function DUF970"/>
        <s v="protein of unknown function DUF327"/>
        <s v="DNA polymerase III, delta prime subunit"/>
        <s v="PSP1 domain protein"/>
        <s v="4Fe-4S ferredoxin iron-sulfur binding domain protein"/>
        <s v="Methyltransferase type 11"/>
        <s v="Uroporphyrin-III C/tetrapyrrole (Corrin/Porphyrin) methyltransferase"/>
        <s v="transcriptional regulator, AbrB family"/>
        <s v="nucleoside recognition domain protein"/>
        <s v="hydrolase, TatD family"/>
        <s v="3D domain protein"/>
        <s v="dimethyladenosine transferase"/>
        <s v="hemerythrin-like metal-binding protein"/>
        <s v="protein of unknown function DUF710"/>
        <s v="metalloenzyme domain protein"/>
        <s v="peptidase U32"/>
        <s v="deoxyuridine 5'-triphosphate nucleotidohydrolase Dut"/>
        <s v="GTP-binding proten HflX"/>
        <s v="NUDIX hydrolase"/>
        <s v="protein of unknown function UPF0029"/>
        <s v="protein of unknown function DUF28"/>
        <s v="methyltransferase small"/>
        <s v="Appr-1-p processing domain protein"/>
        <s v="NADPH-dependent FMN reductase"/>
        <s v="metal dependent phosphohydrolase"/>
        <s v="putative ABC transporter, permease protein"/>
        <s v="protein of unknown function DUF1113"/>
        <s v="glycoside hydrolase family 3 domain protein"/>
        <s v="NusG antitermination factor"/>
        <s v="tRNA synthetase class I (M)"/>
        <s v="transposase IS3/IS911 family protein"/>
        <s v="Integrase catalytic region"/>
        <s v="Xanthine/uracil/vitamin C permease"/>
        <s v="Acetyl xylan esterase"/>
        <s v="ATPase"/>
        <s v="phosphoenolpyruvate carboxykinase (GTP)"/>
        <s v="Glucuronate isomerase"/>
        <s v="protein of unknown function DUF255"/>
        <s v="transcriptional regulator, PadR-like family"/>
        <s v="RNA polymerase, sigma-24 subunit, ECF subfamily"/>
        <s v="glycoside hydrolase family 9"/>
        <s v="C_GCAxxG_C_C family protein"/>
        <s v="cadmium-translocating P-type ATPase"/>
        <s v="Heavy metal transport/detoxification protein"/>
        <s v="transcriptional regulator, ArsR family"/>
        <s v="peptidase U57 YabG"/>
        <s v="DNA polymerase III, subunits gamma and tau"/>
        <s v="recombination protein RecR"/>
        <s v="two component transcriptional regulator, winged helix family"/>
        <s v="histidine kinase"/>
        <s v="DHHA2 domain protein"/>
        <s v="Spore coat protein CotH"/>
        <s v="protein of unknown function DUF21"/>
        <s v="peptide chain release factor 1"/>
        <s v="zinc/iron permease"/>
        <s v="Sua5/YciO/YrdC/YwlC family protein"/>
        <s v="protein tyrosine phosphatase"/>
        <s v="sugar-phosphate isomerase, RpiB/LacA/LacB family"/>
        <s v="uracil phosphoribosyltransferase"/>
        <s v="CMP/dCMP deaminase zinc-binding"/>
        <s v="UDP-N-acetylglucosamine 2-epimerase"/>
        <s v="OmpA/MotB domain protein"/>
        <s v="MotA/TolQ/ExbB proton channel"/>
        <s v="ATP synthase F0, A subunit"/>
        <s v="ATP synthase F0, C subunit"/>
        <s v="ATP synthase F0, B subunit"/>
        <s v="ATP synthase F1, delta subunit"/>
        <s v="ATP synthase F1, alpha subunit"/>
        <s v="ATP synthase F1, gamma subunit"/>
        <s v="ATP synthase F1, beta subunit"/>
        <s v="ATP synthase F1, epsilon subunit"/>
        <s v="fibronectin, type III"/>
        <s v="Fibronectin type III domain protein"/>
        <s v="Protein of unknown function DUF1779"/>
        <s v="UDP-N-acetylglucosamine 1-carboxyvinyltransferase"/>
        <s v="stage II sporulation protein D"/>
        <s v="Peptidase M23"/>
        <s v="D-alanine/D-alanine ligase"/>
        <s v="Domain of unknown function DUF1934"/>
        <s v="arginyl-tRNA synthetase"/>
        <s v="carboxyl-terminal protease"/>
        <s v="CTP synthase"/>
        <s v="stage II sporulation protein R"/>
        <s v="MgtC/SapB transporter"/>
        <s v="ATPase, P-type (transporting), HAD superfamily, subfamily IC"/>
        <s v="ABC-2 type transporter"/>
        <s v="dihydroxy-acid dehydratase"/>
        <s v="acetolactate synthase, large subunit, biosynthetic type"/>
        <s v="ribosomal protein L33"/>
        <s v="preprotein translocase, SecE subunit"/>
        <s v="ribosomal protein L11"/>
        <s v="ribosomal protein L1"/>
        <s v="ribosomal protein L10"/>
        <s v="ribosomal protein L7/L12"/>
        <s v="DNA-directed RNA polymerase, beta subunit"/>
        <s v="DNA-directed RNA polymerase, beta' subunit"/>
        <s v="ribosomal protein L7Ae/L30e/S12e/Gadd45"/>
        <s v="ribosomal protein S12"/>
        <s v="ribosomal protein S7"/>
        <s v="translation elongation factor G"/>
        <s v="translation elongation factor Tu"/>
        <s v="YdaE"/>
        <s v="beta-lactamase domain protein"/>
        <s v="NifU-like domain-containing protein"/>
        <s v="transcriptional repressor, CtsR"/>
        <s v="UvrB/UvrC protein"/>
        <s v="ATP:guanido phosphotransferase"/>
        <s v="ATPase AAA-2 domain protein"/>
        <s v="glycosyl transferase family 2"/>
        <s v="glycoside hydrolase 15-related"/>
        <s v="AAA ATPase"/>
        <s v="protein of unknown function DUF147"/>
        <s v="transcriptional regulator, CarD family"/>
        <s v="PilT protein domain protein"/>
        <s v="2-C-methyl-D-erythritol 4-phosphate cytidylyltransferase"/>
        <s v="2C-methyl-D-erythritol 2,4-cyclodiphosphate synthase"/>
        <s v="prolyl-tRNA synthetase"/>
        <s v="SCP-like extracellular"/>
        <s v="pseudouridine synthase, RluA family"/>
        <s v="Nucleotidyl transferase"/>
        <s v="GtrA family protein"/>
        <s v="putative integral membrane protein"/>
        <s v="UV-endonuclease UvdE"/>
        <s v="RNA binding S1 domain protein"/>
        <s v="FAD-dependent pyridine nucleotide-disulphide oxidoreductase"/>
        <s v="cytochrome b5"/>
        <s v="regulatory protein, FmdB family"/>
        <s v="Ku protein"/>
        <s v="ATP dependent DNA ligase"/>
        <s v="DNA polymerase LigD, polymerase domain protein"/>
        <s v="UDP-glucose 4-epimerase"/>
        <s v="sigma 54 modulation protein/ribosomal protein S30EA"/>
        <s v="sulfatase"/>
        <s v="shikimate kinase"/>
        <s v="ATP-dependent DNA helicase PcrA"/>
        <s v="beta-galactosidase"/>
        <s v="protein of unknown function DUF291"/>
        <s v="histidyl-tRNA synthetase 2"/>
        <s v="ATP phosphoribosyltransferase"/>
        <s v="histidinol dehydrogenase"/>
        <s v="histidinol-phosphate aminotransferase"/>
        <s v="imidazoleglycerol-phosphate dehydratase"/>
        <s v="phosphoribosylaminoimidazole-succinocarboxamide synthase"/>
        <s v="imidazole glycerol phosphate synthase, glutamine amidotransferase subunit"/>
        <s v="phosphoribosylformimino-5-aminoimidazole carboxamide ribotide isomerase"/>
        <s v="imidazoleglycerol phosphate synthase, cyclase subunit"/>
        <s v="phosphoribosyl-ATP diphosphatase"/>
        <s v="chaperonin Cpn10"/>
        <s v="chaperonin GroEL"/>
        <s v="IMP dehydrogenase/GMP reductase"/>
        <s v="transcription elongation factor GreA"/>
        <s v="lysyl-tRNA synthetase"/>
        <s v="anti-sigma-factor antagonist"/>
        <s v="putative anti-sigma regulatory factor, serine/threonine protein kinase"/>
        <s v="RNA polymerase, sigma 28 subunit, Sig B/F/G subfamily"/>
        <s v="drug resistance transporter, EmrB/QacA subfamily"/>
        <s v="Pyridoxal-5'-phosphate-dependent protein beta subunit"/>
        <s v="alanine racemase domain protein"/>
        <s v="cellulosome protein dockerin type I"/>
        <s v="transposase mutator type"/>
        <s v="metal-dependent protein hydrolase"/>
        <s v="major facilitator superfamily MFS_1"/>
        <s v="VanW family protein"/>
        <s v="Resolvase domain protein"/>
        <s v="glycoside hydrolase family 5"/>
        <s v="PKD domain containing protein"/>
        <s v="putative spore-coat protein"/>
        <s v="extracellular solute-binding protein family 3"/>
        <s v="carbon-monoxide dehydrogenase, catalytic subunit"/>
        <s v="MATE efflux family protein"/>
        <s v="ribosomal protein S2"/>
        <s v="translation elongation factor Ts"/>
        <s v="uridylate kinase"/>
        <s v="ribosome recycling factor"/>
        <s v="undecaprenyl diphosphate synthase"/>
        <s v="phosphatidate cytidylyltransferase"/>
        <s v="1-deoxy-D-xylulose 5-phosphate reductoisomerase"/>
        <s v="membrane-associated zinc metalloprotease"/>
        <s v="1-hydroxy-2-methyl-2-(E)-butenyl 4-diphosphate synthase"/>
        <s v="DNA polymerase III, alpha subunit"/>
        <s v="protein of unknown function DUF150"/>
        <s v="NusA antitermination factor"/>
        <s v="protein of unknown function DUF448"/>
        <s v="translation initiation factor IF-2"/>
        <s v="ribosome-binding factor A"/>
        <s v="tRNA pseudouridine synthase B"/>
        <s v="riboflavin biosynthesis protein RibF"/>
        <s v="(NiFe) hydrogenase maturation protein HypF"/>
        <s v="hydrogenase assembly chaperone hypC/hupF"/>
        <s v="hydrogenase expression/formation protein HypD"/>
        <s v="hydrogenase expression/formation protein HypE"/>
        <s v="efflux transporter, RND family, MFP subunit"/>
        <s v="protein of unknown function DUF214"/>
        <s v="peptidase M16 domain protein"/>
        <s v="prolipoprotein diacylglyceryl transferase"/>
        <s v="rod shape-determining protein RodA"/>
        <s v="MraZ protein"/>
        <s v="S-adenosyl-methyltransferase MraW"/>
        <s v="cell division protein FtsL"/>
        <s v="penicillin-binding protein transpeptidase"/>
        <s v="UDP-N-acetylmuramyl-tripeptide synthetase"/>
        <s v="UDP-N-acetylmuramoylalanyl-D-glutamyl-2,6-diaminopimelate/D-alanyl-D-alanyl ligase"/>
        <s v="phospho-N-acetylmuramoyl-pentapeptide-transferase"/>
        <s v="cell division protein FtsW"/>
        <s v="UDP-N-acetylglucosamine--N-acetylmuramyl-(pentapeptide) pyrophosphoryl-undecaprenol N-acetylglucosamine transferase"/>
        <s v="small acid-soluble spore protein alpha/beta type"/>
        <s v="uracil-xanthine permease"/>
        <s v="peptidase S11 D-alanyl-D-alanine carboxypeptidase 1"/>
        <s v="putative serine protein kinase, PrkA"/>
        <s v="sporulation protein YhbH"/>
        <s v="SpoVR family protein"/>
        <s v="heat shock protein Hsp90"/>
        <s v="AMP-dependent synthetase and ligase"/>
        <s v="transcriptional regulator, LysR family"/>
        <s v="phosphoribosylformylglycinamidine synthase"/>
        <s v="Xylose isomerase domain protein TIM barrel"/>
        <s v="Flp pilus assembly protein TadB-like protein"/>
        <s v="peptidase A24A prepilin type IV"/>
        <s v="FHA domain containing protein"/>
        <s v="Patatin"/>
        <s v="protein of unknown function UPF0047"/>
        <s v="dihydrodipicolinate reductase"/>
        <s v="GerA spore germination protein"/>
        <s v="Spore germination protein"/>
        <s v="germination protein, Ger(x)C family"/>
        <s v="amino acid-binding ACT domain protein"/>
        <s v="dihydrodipicolinate synthase"/>
        <s v="SpoIID/LytB domain protein"/>
        <s v="aspartate kinase"/>
        <s v="S-adenosylmethionine/tRNA-ribosyltransferase-isomerase"/>
        <s v="queuine tRNA-ribosyltransferase"/>
        <s v="preprotein translocase, YajC subunit"/>
        <s v="transferase hexapeptide repeat containing protein"/>
        <s v="protein-export membrane protein SecD"/>
        <s v="protein-export membrane protein SecF"/>
        <s v="DNA primase"/>
        <s v="RNA polymerase, sigma 70 subunit, RpoD subfamily"/>
        <s v="protein of unknown function DUF633"/>
        <s v="protein of unknown function DUF34"/>
        <s v="amidohydrolase 2"/>
        <s v="UBA/THIF-type NAD/FAD binding protein"/>
        <s v="DNA mismatch repair protein MutS domain protein"/>
        <s v="thiamine pyrophosphate protein domain protein TPP-binding"/>
        <s v="pyruvate ferredoxin/flavodoxin oxidoreductase"/>
        <s v="glutamine synthetase catalytic region"/>
        <s v="transglutaminase domain protein"/>
        <s v="peptidase M24"/>
        <s v="protein of unknown function DUF881"/>
        <s v="sporulation protein YqfC"/>
        <s v="sporulation protein YqfD"/>
        <s v="PhoH family protein"/>
        <s v="protein of unknown function UPF0054"/>
        <s v="diacylglycerol kinase"/>
        <s v="cytidine deaminase"/>
        <s v="GTP-binding protein Era"/>
        <s v="DNA repair protein RecO"/>
        <s v="phospholipase D/Transphosphatidylase"/>
        <s v="ABC transporter transmembrane region"/>
        <s v="protein of unknown function DUF896"/>
        <s v="CheW protein"/>
        <s v="GTP-binding protein YchF"/>
        <s v="TM2 domain containing protein"/>
        <s v="transcriptional regulator, MerR family"/>
        <s v="Aluminium resistance family protein"/>
        <s v="protein of unknown function DUF552"/>
        <s v="protein of unknown function YGGT"/>
        <s v="DivIVA family protein"/>
        <s v="cell divisionFtsK/SpoIIIE"/>
        <s v="Tetratricopeptide TPR_2 repeat protein"/>
        <s v="tetrahydrofolate dehydrogenase/cyclohydrolase"/>
        <s v="RNA binding metal dependent phosphohydrolase"/>
        <s v="protein of unknown function DUF152"/>
        <s v="lipoprotein signal peptidase"/>
        <s v="aspartate carbamoyltransferase"/>
        <s v="dihydroorotase, multifunctional complex type"/>
        <s v="orotidine 5'-phosphate decarboxylase"/>
        <s v="carbamoyl-phosphate synthase, small subunit"/>
        <s v="carbamoyl-phosphate synthase, large subunit"/>
        <s v="oxidoreductase FAD/NAD(P)-binding domain protein"/>
        <s v="dihydroorotate dehydrogenase family protein"/>
        <s v="Phosphoglycerate mutase"/>
        <s v="protein of unknown function DUF1287"/>
        <s v="ybaK/ebsC protein"/>
        <s v="YibE/F family protein"/>
        <s v="diguanylate cyclase/phosphodiesterase"/>
        <s v="protein of unknown function DUF134"/>
        <s v="Dinitrogenase iron-molybdenum cofactor biosynthesis protein"/>
        <s v="aromatic amino acid beta-eliminating lyase/threonine aldolase"/>
        <s v="short-chain dehydrogenase/reductase SDR"/>
        <s v="DNA repair photolyase-like protein"/>
        <s v="NAD(P)H dehydrogenase (quinone)"/>
        <s v="glycoside hydrolase family 18"/>
        <s v="cobalbumin biosynthesis protein"/>
        <s v="cobalamin 5'-phosphate synthase"/>
        <s v="nicotinate-nucleotide/dimethylbenzimidazole phosphoribosyltransferase"/>
        <s v="transposase IS116/IS110/IS902 family protein"/>
        <s v="DEAD_2 domain protein"/>
        <s v="UvrD/REP helicase"/>
        <s v="HAD superfamily (subfamily IIIA) phosphatase, TIGR01668"/>
        <s v="shikimate 5-dehydrogenase"/>
        <s v="SNARE associated Golgi protein"/>
        <s v="cell envelope-related transcriptional attenuator"/>
        <s v="indolepyruvate ferredoxin oxidoreductase, alpha subunit"/>
        <s v="phenylacetate-CoA ligase"/>
        <s v="4'-phosphopantetheinyl transferase"/>
        <s v="Thioesterase"/>
        <s v="NAD-dependent epimerase/dehydratase"/>
        <s v="competence/damage-inducible protein CinA"/>
        <s v="integral membrane protein MviN"/>
        <s v="recA protein"/>
        <s v="regulatory protein RecX"/>
        <s v="MiaB-like tRNA modifying enzyme YliG"/>
        <s v="CDP-diacylglycerol/glycerol-3-phosphate 3-phosphatidyltransferase"/>
        <s v="regulatory protein DeoR"/>
        <s v="fatty acid/phospholipid synthesis protein PlsX"/>
        <s v="3-oxoacyl-(acyl-carrier-protein) synthase III"/>
        <s v="malonyl CoA-acyl carrier protein transacylase"/>
        <s v="3-oxoacyl-(acyl-carrier-protein) reductase"/>
        <s v="acyl carrier protein"/>
        <s v="3-oxoacyl-(acyl-carrier-protein) synthase 2"/>
        <s v="ribonuclease III"/>
        <s v="Stage V sporulation protein S"/>
        <s v="manganese and iron superoxide dismutase"/>
        <s v="Coat F domain protein"/>
        <s v="aldo/keto reductase"/>
        <s v="chromosome segregation protein SMC"/>
        <s v="signal recognition particle-docking protein FtsY"/>
        <s v="protein of unknown function UPF0182"/>
        <s v="amino acid transporter-like protein"/>
        <s v="ROK family protein"/>
        <s v="anaerobic ribonucleoside-triphosphate reductase"/>
        <s v="anaerobic ribonucleoside-triphosphate reductase activating protein"/>
        <s v="pantothenate kinase"/>
        <s v="oligopeptide transporters, OPT superfamily"/>
        <s v="protein of unknown function DUF88"/>
        <s v="putative helix-turn-helix protein YlxM/p13 family protein"/>
        <s v="signal recognition particle protein"/>
        <s v="ribosomal protein S16"/>
        <s v="nucleic acid binding protein"/>
        <s v="16S rRNA processing protein RimM"/>
        <s v="tRNA (guanine-N1)-methyltransferase"/>
        <s v="ribosomal protein L19"/>
        <s v="signal peptidase I"/>
        <s v="GTP1/OBG protein"/>
        <s v="ribonuclease HII/HIII"/>
        <s v="flagellar biosynthesis protein"/>
        <s v="protein of unknown function UPF0102"/>
        <s v="peptidase M19 renal dipeptidase"/>
        <s v="putative transcriptional regulator, GntR family"/>
        <s v="adenylosuccinate lyase"/>
        <s v="Beta-lactamase class A-like protein"/>
        <s v="protein of unknown function DUF1540"/>
        <s v="cellulosome anchoring protein cohesin region"/>
        <s v="glycoside hydrolase family 48"/>
        <s v="glycoside hydrolase family 8"/>
        <s v="cell wall hydrolase/autolysin"/>
        <s v="copper-translocating P-type ATPase"/>
        <s v="hybrid cluster protein"/>
        <s v="glycoside hydrolase family 11"/>
        <s v="PpiC-type peptidyl-prolyl cis-trans isomerase"/>
        <s v="glycoside hydrolase family 26"/>
        <s v="glutamine-rich"/>
        <s v="ribosomal protein S10"/>
        <s v="ribosomal protein L3"/>
        <s v="ribosomal protein L4/L1e"/>
        <s v="Ribosomal protein L25/L23"/>
        <s v="ribosomal protein L2"/>
        <s v="ribosomal protein S19"/>
        <s v="ribosomal protein L22"/>
        <s v="ribosomal protein S3"/>
        <s v="ribosomal protein L16"/>
        <s v="ribosomal protein L29"/>
        <s v="ribosomal protein S17"/>
        <s v="ribosomal protein L14"/>
        <s v="ribosomal protein L24"/>
        <s v="ribosomal protein L5"/>
        <s v="ribosomal protein S14"/>
        <s v="ribosomal protein S8"/>
        <s v="ribosomal protein L6 signature 1"/>
        <s v="ribosomal protein L18"/>
        <s v="ribosomal protein S5"/>
        <s v="ribosomal protein L30"/>
        <s v="ribosomal protein L15"/>
        <s v="preprotein translocase, SecY subunit"/>
        <s v="adenylate kinase"/>
        <s v="methionine aminopeptidase, type I"/>
        <s v="translation initiation factor IF-1"/>
        <s v="ribosomal protein L36"/>
        <s v="ribosomal protein S13"/>
        <s v="ribosomal protein S11"/>
        <s v="ribosomal protein S4"/>
        <s v="DNA-directed RNA polymerase, alpha subunit"/>
        <s v="ribosomal protein L17"/>
        <s v="cobalt transport protein"/>
        <s v="tRNA pseudouridine synthase A"/>
        <s v="ribosomal protein L13"/>
        <s v="ribosomal protein S9"/>
        <s v="Mn2+/Fe2+ transporter, NRAMP family"/>
        <s v="iron dependent repressor"/>
        <s v="amidohydrolase"/>
        <s v="protein of unknown function UPF0079"/>
        <s v="peptidase M22 glycoprotease"/>
        <s v="ribosomal-protein-alanine acetyltransferase"/>
        <s v="peptidase S16, lon-like protein"/>
        <s v="phosphocarrier, HPr family"/>
        <s v="excinuclease ABC, C subunit"/>
        <s v="trigger factor"/>
        <s v="ATP-dependent Clp protease, proteolytic subunit ClpP"/>
        <s v="ATP-dependent Clp protease, ATP-binding subunit ClpX"/>
        <s v="Sigma 54 interacting domain protein"/>
        <s v="metalloendopeptidase, glycoprotease family"/>
        <s v="Lytic transglycosylase catalytic"/>
        <s v="protein of unknown function DUF402"/>
        <s v="PHP domain protein"/>
        <s v="SsrA-binding protein"/>
        <s v="ribose ABC transporter permease component"/>
        <s v="SH3 type 3 domain protein"/>
        <s v="peptidase M15B and M15C DD-carboxypeptidase VanY/endolysin"/>
        <s v="DNA adenine methylase"/>
        <s v="Acyl transferase"/>
        <s v="PfaD family protein"/>
        <s v="Beta-ketoacyl synthase"/>
        <s v="amino acid adenylation domain protein"/>
        <s v="alpha/beta hydrolase fold protein"/>
        <s v="3-Oxoacyl-(acyl-carrier-protein (ACP)) synthase III domain protein"/>
        <s v="Coenzyme F390 synthetase-like protein"/>
        <s v="carbohydrate-binding, CenC-like protein"/>
        <s v="polar amino acid ABC transporter, inner membrane subunit"/>
        <s v="spermidine/putrescine ABC transporter ATPase subunit"/>
        <s v="Rubrerythrin"/>
        <s v="iron-containing alcohol dehydrogenase"/>
        <s v="GTP-binding protein HSR1-related"/>
        <s v="protein of unknown function DUF445"/>
        <s v="cation diffusion facilitator family transporter"/>
        <s v="copper amine oxidase domain protein"/>
        <s v="phage integrase family site specific recombinase"/>
        <s v="permease"/>
        <s v="Amidohydrolase 3"/>
        <s v="DNA topoisomerase III"/>
        <s v="ExsB family protein"/>
        <s v="transcriptional regulator, BadM/Rrf2 family"/>
        <s v="Alkaline phosphatase"/>
        <s v="Carbamoyl-phosphate synthase L chain ATP-binding"/>
        <s v="biotin/lipoyl attachment domain-containing protein"/>
        <s v="acetyl-CoA carboxylase, biotin carboxylase"/>
        <s v="acetyl-CoA carboxylase, carboxyl transferase, beta subunit"/>
        <s v="acetyl-CoA carboxylase, carboxyl transferase, alpha subunit"/>
        <s v="amine oxidase"/>
        <s v="FAD dependent oxidoreductase"/>
        <s v="HI0933 family protein"/>
        <s v="Alcohol dehydrogenase GroES domain protein"/>
        <s v="PfkB domain protein"/>
        <s v="Accessory gene regulator B"/>
        <s v="glycosyltransferase, MGT family"/>
        <s v="beta-lactamase"/>
        <s v="Pyridoxal-dependent decarboxylase"/>
        <s v="phosphopantetheine-binding"/>
        <s v="3-hydroxyacyl-CoA dehydrogenase NAD-binding"/>
        <s v="acyl-CoA dehydrogenase domain protein"/>
        <s v="FkbH like protein"/>
        <s v="glycoside hydrolase family 2 sugar binding"/>
        <s v="Carbohydrate-binding family 9"/>
        <s v="protein of unknown function DUF1680"/>
        <s v="glycoside hydrolase family 4"/>
        <s v="glycoside hydrolase family 31"/>
        <s v="transcriptional regulator, LacI family"/>
        <s v="carbohydrate kinase FGGY"/>
        <s v="D-tagatose-bisphosphate aldolase class II accessory protein AgaZ"/>
        <s v="RbsD or FucU transport"/>
        <s v="glycoside hydrolase family 43"/>
        <s v="Cytochrome c biogenesis protein-like protein"/>
        <s v="protein of unknown function UPF0126"/>
        <s v="deoxyribose-phosphate aldolase"/>
        <s v="glycerol kinase"/>
        <s v="L-arabinose isomerase"/>
        <s v="transcriptional regulator, DeoR family"/>
        <s v="Glyoxalase/bleomycin resistance protein/dioxygenase"/>
        <s v="alpha-L-arabinofuranosidase domain protein"/>
        <s v="Collagenase and related protease-like protein"/>
        <s v="aminotransferase class I and II"/>
        <s v="Haloacid dehalogenase domain protein hydrolase type 3"/>
        <s v="chloramphenicol acetyltransferase"/>
        <s v="Methyltransferase type 12"/>
        <s v="small GTP-binding protein"/>
        <s v="dihydrouridine synthase DuS"/>
        <s v="nitroreductase"/>
        <s v="pyridine nucleotide-disulphide oxidoreductase domain protein"/>
        <s v="transcriptional regulator, TetR family"/>
        <s v="redox-active disulfide protein 2"/>
        <s v="hydrogenase (NiFe) small subunit HydA"/>
        <s v="nickel-dependent hydrogenase large subunit"/>
        <s v="hydrogenase maturation protease"/>
        <s v="Cupin 2 conserved barrel domain protein"/>
        <s v="basic membrane lipoprotein"/>
        <s v="inner-membrane translocator"/>
        <s v="isochorismatase hydrolase"/>
        <s v="purine or other phosphorylase family 1"/>
        <s v="photosystem I assembly BtpA"/>
        <s v="tryptophan synthase, alpha subunit"/>
        <s v="protein of unknown function DUF43"/>
        <s v="S-adenosylmethionine decarboxylase proenzyme"/>
        <s v="Zn-dependent hydrolase of the beta-lactamase fold protein"/>
        <s v="methyladenine glycosylase"/>
        <s v="Kelch repeat-containing protein"/>
        <s v="methionyl-tRNA synthetase"/>
        <s v="Tail Collar domain protein"/>
        <s v="NADH:flavin oxidoreductase/NADH oxidase"/>
        <s v="Domain of unknown function DUF1858"/>
        <s v="protein of unknown function DUF1646"/>
        <s v="UbiA prenyltransferase"/>
        <s v="protein of unknown function DUF1312"/>
        <s v="Heptaprenyl diphosphate synthase component I"/>
        <s v="ApbE family lipoprotein"/>
        <s v="arginine decarboxylase"/>
        <s v="FRG domain protein"/>
        <s v="protein of unknown function DUF421"/>
        <s v="oxidoreductase domain protein"/>
        <s v="Saccharopine dehydrogenase"/>
        <s v="carboxynorspermidine decarboxylase"/>
        <s v="methylated-DNA/protein-cysteine methyltransferase"/>
        <s v="Bacitracin resistance protein BacA"/>
        <s v="tRNA (guanine-N(7)-)-methyltransferase"/>
        <s v="plasmid maintenance system antidote protein, XRE family"/>
        <s v="periplasmic solute binding protein"/>
        <s v="two component transcriptional regulator, LytTR family"/>
        <s v="ABC-type Na+ efflux pump permease component-like protein"/>
        <s v="mannose-6-phosphate isomerase, class I"/>
        <s v="cobalamin (vitamin B12) biosynthesis CbiM protein"/>
        <s v="cobalt ABC transporter, inner membrane subunit CbiQ"/>
        <s v="cobalt ABC transporter, ATPase subunit"/>
        <s v="aminotransferase class V"/>
        <s v="D-3-phosphoglycerate dehydrogenase"/>
        <s v="PRC-barrel domain protein"/>
        <s v="protein of unknown function UPF0118"/>
        <s v="valyl-tRNA synthetase"/>
        <s v="NAD+ synthetase"/>
        <s v="YbbR family protein"/>
        <s v="phosphoglucosamine mutase"/>
        <s v="glucosamine/fructose-6-phosphate aminotransferase, isomerizing"/>
        <s v="thioesterase superfamily protein"/>
        <s v="aminoglycoside phosphotransferase"/>
        <s v="condensation domain protein"/>
        <s v="Alcohol acetyltransferase"/>
        <s v="periplasmic binding protein/LacI transcriptional regulator"/>
        <s v="Carbohydrate binding family 6"/>
        <s v="pectate lyase"/>
        <s v="Pectinesterase"/>
        <s v="signal transduction histidine kinase, LytS"/>
        <s v="glycoside hydrolase family 39"/>
        <s v="putative esterase"/>
        <s v="protein of unknown function DUF303 acetylesterase putative"/>
        <s v="GntR domain protein"/>
        <s v="dihydroxy-acid and 6-phosphogluconate dehydratase"/>
        <s v="dihydrodipicolinate synthetase"/>
        <s v="cobalamin biosynthesis protein CbiM"/>
        <s v="cobalamin biosynthesis protein CbiD"/>
        <s v="precorrin-2 C20-methyltransferase"/>
        <s v="precorrin-4 C11-methyltransferase"/>
        <s v="cobalamin (vitamin B12) biosynthesis CbiG protein"/>
        <s v="Tetrapyrrole biosynthesis, glutamyl-tRNA reductase-like protein"/>
        <s v="precorrin-3B C17-methyltransferase"/>
        <s v="precorrin-6x reductase"/>
        <s v="porphobilinogen deaminase"/>
        <s v="uroporphyrin-III C-methyltransferase"/>
        <s v="delta-aminolevulinic acid dehydratase"/>
        <s v="glutamate-1-semialdehyde-2,1-aminomutase"/>
        <s v="cobalamin (vitamin B12) biosynthesis CbiX protein"/>
        <s v="precorrin-6Y C5,15-methyltransferase (decarboxylating), CbiT subunit"/>
        <s v="cobyrinic acid a,c-diamide synthase"/>
        <s v="cobyric acid synthase CobQ"/>
        <s v="Precorrin-8X methylmutase CbiC/CobH"/>
        <s v="cobalamin biosynthesis protein CobD"/>
        <s v="5-methylthioribose kinase"/>
        <s v="translation initiation factor, aIF-2BI family"/>
        <s v="class II aldolase/adducin family protein"/>
        <s v="transcriptional repressor, CopY family"/>
        <s v="putative transcriptional regulator, TetR family"/>
        <s v="phosphoesterase PA-phosphatase related"/>
        <s v="thymidylate synthase"/>
        <s v="dihydrofolate reductase region"/>
        <s v="translation initiation factor IF-3"/>
        <s v="ribosomal protein L35"/>
        <s v="ribosomal protein L20"/>
        <s v="UMUC domain protein DNA-repair protein"/>
        <s v="type IV pilus assembly PilZ"/>
        <s v="phospholipid/glycerol acyltransferase"/>
        <s v="ribonuclease, Rne/Rng family"/>
        <s v="ribosomal protein L21"/>
        <s v="protein of unknown function DUF464"/>
        <s v="ribosomal protein L27"/>
        <s v="GTP-binding protein Obg/CgtA"/>
        <s v="protein of unknown function UPF0044"/>
        <s v="GTP cyclohydrolase I"/>
        <s v="dihydropteroate synthase"/>
        <s v="dihydroneopterin aldolase"/>
        <s v="2-amino-4-hydroxy-6-hydroxymethyldihydropteridine pyrophosphokinase"/>
        <s v="ATP:corrinoid adenosyltransferase BtuR/CobO/CobP"/>
        <s v="glycogen/starch synthase, ADP-glucose type"/>
        <s v="protein serine/threonine phosphatase"/>
        <s v="Propeptide PepSY amd peptidase M4"/>
        <s v="Stress responsive alpha-beta barrel domain protein"/>
        <s v="argininosuccinate lyase"/>
        <s v="argininosuccinate synthase"/>
        <s v="crossover junction endodeoxyribonuclease RuvC"/>
        <s v="Holliday junction DNA helicase RuvA"/>
        <s v="Holliday junction DNA helicase RuvB"/>
        <s v="protein of unknown function DUF208"/>
        <s v="ribonuclease PH"/>
        <s v="non-canonical purine NTP pyrophosphatase, rdgB/HAM1 family"/>
        <s v="phosphodiesterase, MJ0936 family"/>
        <s v="cell wall hydrolase, SleB"/>
        <s v="transcriptional regulator, Crp/Fnr family"/>
        <s v="band 7 protein"/>
        <s v="nicotinate (nicotinamide) nucleotide adenylyltransferase"/>
        <s v="iojap-like protein"/>
        <s v="competence protein ComEA helix-hairpin-helix repeat protein"/>
        <s v="threonyl-tRNA synthetase"/>
        <s v="methylglyoxal synthase"/>
        <s v="coenzyme F390 synthetase"/>
        <s v="FMN-binding domain protein"/>
        <s v="DNA gyrase subunit B domain protein"/>
        <s v="DNA gyrase/topoisomerase IV subunit A"/>
        <s v="integral membrane protein"/>
        <s v="peptidyl-prolyl cis-trans isomerase cyclophilin type"/>
        <s v="protein of unknown function DUF988"/>
        <s v="xanthine phosphoribosyltransferase"/>
        <s v="tryptophanyl-tRNA synthetase"/>
        <s v="protein of unknown function DUF204"/>
        <s v="excinuclease ABC, B subunit"/>
        <s v="LrgA family protein"/>
        <s v="LrgB family protein"/>
        <s v="phosphoglucomutase/phosphomannomutase alpha/beta/alpha domain I"/>
        <s v="antifreeze protein type I"/>
        <s v="cyclic nucleotide-binding protein"/>
        <s v="large conductance mechanosensitive channel protein"/>
        <s v="Aldose 1-epimerase"/>
        <s v="peptide chain release factor 3"/>
        <s v="DRTGG domain-containing protein"/>
        <s v="RNA methyltransferase, TrmH family, group 3"/>
        <s v="glycosyltransferase 36"/>
        <s v="phenylalanyl-tRNA synthetase, alpha subunit"/>
        <s v="phenylalanyl-tRNA synthetase, beta subunit"/>
        <s v="phosphoglucose isomerase (PGI)"/>
        <s v="FolC bifunctional protein"/>
        <s v="tetratricopeptide TPR_2"/>
        <s v="threonine synthase"/>
        <s v="homoserine dehydrogenase"/>
        <s v="protein of unknown function DUF1393"/>
        <s v="TrpR like protein, YerC/YecD"/>
        <s v="preprotein translocase, SecA subunit"/>
        <s v="tryptophan RNA-binding attenuator protein"/>
        <s v="CDP-alcohol phosphatidyltransferase"/>
        <s v="heat shock protein DnaJ domain protein"/>
        <s v="MutS2 family protein"/>
        <s v="GTP-binding protein TypA"/>
        <s v="aminodeoxychorismate lyase"/>
        <s v="O-methyltransferase family 3"/>
        <s v="CRISPR-associated protein Cas5 family"/>
        <s v="CRISPR-associated protein, Csd2 family"/>
        <s v="CRISPR-associated protein Cas4"/>
        <s v="CRISPR-associated protein Cas1"/>
        <s v="CRISPR-associated protein Cas2"/>
        <s v="type 3a cellulose-binding domain protein"/>
        <s v="Ankyrin"/>
        <s v="tail sheath protein"/>
        <s v="LysM domain-containing protein"/>
        <s v="phage protein D"/>
        <s v="Rhs element Vgr protein"/>
        <s v="PAAR repeat-containing protein"/>
        <s v="GPW/gp25 family protein"/>
        <s v="phage tail protein"/>
        <s v="protein of unknown function DUF1212"/>
        <s v="single-strand binding protein/Primosomal replication protein n"/>
        <s v="Polyprenyl synthetase"/>
        <s v="primosomal protein N'"/>
        <s v="methionyl-tRNA formyltransferase"/>
        <s v="protein of unknown function DUF116"/>
        <s v="peptidase membrane zinc metallopeptidase putative"/>
        <s v="sun protein"/>
        <s v="radical SAM enzyme, Cfr family"/>
        <s v="serine/threonine protein kinase with PASTA sensor(s)"/>
        <s v="ribosome small subunit-dependent GTPase A"/>
        <s v="ribulose-phosphate 3-epimerase"/>
        <s v="thiamine pyrophosphokinase"/>
        <s v="putative outer membrane protein"/>
        <s v="protein of unknown function DUF1232"/>
        <s v="OB-fold nucleic acid binding domain-containing protein"/>
        <s v="putative transcriptional regulator, ArsR family"/>
        <s v="glutamate--cysteine ligase"/>
        <s v="Mannosyl-glycoprotein endo-beta-N-acetylglucosamidase"/>
        <s v="replication initiation factor"/>
        <s v="glycoside hydrolase clan GH-D"/>
        <s v="molybdopterin-guanine dinucleotide biosynthesis protein A"/>
        <s v="NifC-like ABC-type porter"/>
        <s v="molybdenum ABC transporter, periplasmic molybdate-binding protein"/>
        <s v="molybdenum cofactor synthesis domain protein"/>
        <s v="MOSC domain containing protein"/>
        <s v="molybdenum cofactor biosynthesis protein C"/>
        <s v="molybdenum cofactor biosynthesis protein A"/>
        <s v="molybdopterin-guanine dinucleotide biosynthesis protein B"/>
        <s v="Electron transfer flavoprotein alpha subunit"/>
        <s v="Electron transfer flavoprotein alpha/beta-subunit"/>
        <s v="aminotransferase class-III"/>
        <s v="oxidoreductase/nitrogenase component 1"/>
        <s v="NifH/frxC-family protein"/>
        <s v="phospho-2-dehydro-3-deoxyheptonate aldolase"/>
        <s v="bacilysin biosynthesis protein BacA-like protein"/>
        <s v="homoaconitate hydratase family protein"/>
        <s v="pyruvate carboxyltransferase"/>
        <s v="3-oxoacyl-(acyl-carrier-protein)-like protein"/>
        <s v="molybdopterin oxidoreductase"/>
        <s v="dihydroxyacetone kinase, L subunit"/>
        <s v="Dak kinase"/>
        <s v="Integral membrane protein TerC"/>
        <s v="protein of unknown function DUF81"/>
        <s v="protein of unknown function DUF1634"/>
        <s v="40-residue YVTN family beta-propeller repeat protein"/>
        <s v="cytochrome c biogenesis protein transmembrane region"/>
        <s v="alkyl hydroperoxide reductase/ Thiol specific antioxidant/ Mal allergen"/>
        <s v="BFD domain protein (2Fe-2S)-binding domain protein"/>
        <s v="2-dehydro-3-deoxyphosphogluconate aldolase/4-hydroxy-2-oxoglutarate aldolase"/>
        <s v="sugar (Glycoside-Pentoside-Hexuronide) transporter"/>
        <s v="DSBA oxidoreductase"/>
        <s v="zinc finger CDGSH-type domain protein"/>
        <s v="glycine hydroxymethyltransferase"/>
        <s v="AIR synthase related protein domain protein"/>
        <s v="thiamine biosynthesis/tRNA modification protein ThiI"/>
        <s v="NADH ubiquinone oxidoreductase 20 kDa subunit"/>
        <s v="NADH dehydrogenase (ubiquinone) 30 kDa subunit"/>
        <s v="NADH/Ubiquinone/plastoquinone (complex I)"/>
        <s v="hydrogenase, membrane subunit 2-like protein"/>
        <s v="respiratory-chain NADH dehydrogenase, subunit 1"/>
        <s v="SOS-response transcriptional repressor, LexA"/>
        <s v="RNA chaperone Hfq"/>
        <s v="tRNA delta(2)-isopentenylpyrophosphate transferase"/>
        <s v="DNA mismatch repair protein MutL"/>
        <s v="DNA mismatch repair protein MutS"/>
        <s v="RNA modification enzyme, MiaB family"/>
        <s v="peptidase S14 ClpP"/>
        <s v="dipicolinic acid synthetase, B subunit"/>
        <s v="dipicolinate synthase subunit A"/>
        <s v="3' exoribonuclease"/>
        <s v="ribosomal protein S15"/>
        <s v="ATPase associated with various cellular activities AAA_3"/>
        <s v="protein of unknown function DUF58"/>
        <s v="copper ion binding protein"/>
        <s v="peptidase S1 and S6 chymotrypsin/Hap"/>
        <s v="Nitrilase/cyanide hydratase and apolipoprotein N-acyltransferase"/>
        <s v="protein of unknown function DUF711"/>
        <s v="ACT domain-containing protein"/>
        <s v="UDP-N-acetylmuramoylalanine/D-glutamate ligase"/>
        <s v="MCP methyltransferase, CheR-type"/>
        <s v="hydroxymethylbutenyl pyrophosphate reductase"/>
        <s v="cytidylate kinase"/>
        <s v="chorismate mutase"/>
        <s v="transcriptional regulator, RpiR family"/>
        <s v="Conserved carboxylase region"/>
        <s v="carboxyl transferase"/>
        <s v="RNA polymerase, sigma 28 subunit, SigI"/>
        <s v="putative rRNA methylase"/>
        <s v="pseudouridine synthase"/>
        <s v="sporulation protein YtfJ"/>
        <s v="chromosome segregation and condensation protein, ScpB"/>
        <s v="chromosome segregation and condensation protein ScpA"/>
        <s v="peptidase M50"/>
        <s v="pyrimidine-nucleoside phosphorylase"/>
        <s v="tyrosine recombinase XerD"/>
        <s v="stage II sporulation protein M"/>
        <s v="ribonuclease H"/>
        <s v="pyrroline-5-carboxylate reductase"/>
        <s v="phenylacetate--CoA ligase"/>
        <s v="L-lactate permease, putative"/>
        <s v="RNA-metabolising metallo-beta-lactamase"/>
        <s v="peptidase M42 family protein"/>
        <s v="protein of unknown function DUF795"/>
        <s v="glycosyl transferase group 1"/>
        <s v="recombination helicase AddA"/>
        <s v="ATP-dependent nuclease subunit B"/>
        <s v="CoA-binding domain protein"/>
        <s v="thioredoxin reductase"/>
        <s v="putative signal transduction protein with CBS domains"/>
        <s v="rubrerythrin family protein"/>
        <s v="ErfK/YbiS/YcfS/YnhG family protein"/>
        <s v="aspartate 1-decarboxylase"/>
        <s v="pantoate/beta-alanine ligase"/>
        <s v="3-methyl-2-oxobutanoate hydroxymethyltransferase"/>
        <s v="glycyl-tRNA synthetase"/>
        <s v="DNA-directed RNA polymerase, omega subunit"/>
        <s v="guanylate kinase"/>
        <s v="protein of unknown function DUF370"/>
        <s v="YicC domain protein"/>
        <s v="response regulator receiver protein"/>
        <s v="protein of unknown function DUF558"/>
        <s v="ribosomal protein L11 methyltransferase"/>
        <s v="chaperone protein DnaJ"/>
        <s v="chaperone protein DnaK"/>
        <s v="GrpE protein"/>
        <s v="heat-inducible transcription repressor HrcA"/>
        <s v="aminotransferase class IV"/>
        <s v="deoxyguanosinetriphosphate triphosphohydrolase"/>
        <s v="Endonuclease/exonuclease/phosphatase"/>
        <s v="polysaccharide biosynthesis protein"/>
        <s v="DNA binding domain protein, excisionase family"/>
        <s v="NAD-dependent DNA ligase"/>
        <s v="RelA/SpoT domain protein"/>
        <s v="IS66 Orf2 family protein"/>
        <s v="transposase IS66"/>
        <s v="20S proteasome A and B subunits"/>
        <s v="peptidase U35 phage prohead HK97"/>
        <s v="Cof-like hydrolase"/>
        <s v="transcriptional regulator, TraR/DksA family"/>
        <s v="3-dehydroquinate synthase"/>
        <s v="isoleucyl-tRNA synthetase"/>
        <s v="transcriptional regulator, GntR family with aminotransferase domain"/>
        <s v="pyridoxine biosynthesis protein"/>
        <s v="SNO glutamine amidotransferase"/>
        <s v="Rhomboid family protein"/>
        <s v="homocysteine S-methyltransferase"/>
        <s v="two component transcriptional regulator, LuxR family"/>
        <s v="Sensor DegS domain protein"/>
        <s v="protein of unknown function DUF323"/>
        <s v="Excinuclease ABC C subunit domain protein"/>
        <s v="cyclase family protein"/>
        <s v="Silent information regulator protein Sir2"/>
        <s v="CrcB protein"/>
        <s v="cysteine desulfurase family protein"/>
        <s v="branched-chain amino acid aminotransferase"/>
        <s v="sporulation integral membrane protein YlbJ"/>
        <s v="H+-ATPase subunit H"/>
        <s v="pantetheine-phosphate adenylyltransferase"/>
        <s v="methyltransferase"/>
        <s v="ATP-dependent DNA helicase RecG"/>
        <s v="ribosomal protein L28"/>
        <s v="diguanylate cyclase with GAF sensor"/>
        <s v="cell division protein FtsA"/>
        <s v="endonuclease III"/>
        <s v="sporulation transcriptional activator Spo0A"/>
        <s v="stage IV sporulation protein B"/>
        <s v="DNA repair protein RecN"/>
        <s v="arginine repressor, ArgR"/>
        <s v="ATP-NAD/AcoX kinase"/>
        <s v="hemolysin A"/>
        <s v="deoxyxylulose-5-phosphate synthase"/>
        <s v="exodeoxyribonuclease VII, small subunit"/>
        <s v="exodeoxyribonuclease VII, large subunit"/>
        <s v="NusB antitermination factor"/>
        <s v="protein of unknown function DUF322"/>
        <s v="stage III sporulation protein AG"/>
        <s v="stage III sporulation protein AE"/>
        <s v="stage III sporulation protein AD"/>
        <s v="stage III sporulation protein AC"/>
        <s v="stage III sporulation protein AB"/>
        <s v="stage III sporulation protein AA"/>
        <s v="putative ABC transporter, peremase protein"/>
        <s v="translation elongation factor P"/>
        <s v="3-dehydroquinate dehydratase, type II"/>
        <s v="peptidase M18 aminopeptidase I"/>
        <s v="histidinol phosphate phosphatase HisJ family"/>
        <s v="tRNA (5-methylaminomethyl-2-thiouridylate)-methyltransferase"/>
        <s v="FeS cluster assembly scaffold protein NifU"/>
        <s v="cysteine desulfurase NifS"/>
        <s v="2'-5' RNA ligase"/>
        <s v="GTP-binding protein LepA"/>
        <s v="stage II sporulation protein P"/>
        <s v="CoA-substrate-specific enzyme activase"/>
        <s v="aspartyl-tRNA synthetase"/>
        <s v="histidyl-tRNA synthetase"/>
        <s v="D-tyrosyl-tRNA(Tyr) deacylase"/>
        <s v="(p)ppGpp synthetase I, SpoT/RelA"/>
        <s v="adenine phosphoribosyltransferase"/>
        <s v="single-stranded-DNA-specific exonuclease RecJ"/>
        <s v="DNA polymerase III, delta subunit"/>
        <s v="DNA internalization-related competence protein ComEC/Rec2"/>
        <s v="YhgE/Pip C-terminal domain protein"/>
        <s v="O-acetylhomoserine/O-acetylserine sulfhydrylase"/>
        <s v="transcriptional regulator, AsnC family"/>
        <s v="Fibronectin-binding A domain protein"/>
        <s v="3-demethylubiquinone-9 3-methyltransferase"/>
        <s v="protein of unknown function DUF362"/>
        <s v="DNA ligase, NAD-dependent"/>
        <s v="spore protease"/>
        <s v="ribosomal protein S20"/>
        <s v="oxygen-independent coproporphyrinogen III oxidase"/>
        <s v="putative solute-binding component of ABC transporter"/>
        <s v="thiamine-phosphate pyrophosphorylase"/>
        <s v="hydroxyethylthiazole kinase"/>
        <s v="thiamine biosynthesis protein ThiC"/>
        <s v="phosphomethylpyrimidine kinase"/>
        <s v="ferric uptake regulator, Fur family"/>
        <s v="FeoA family protein"/>
        <s v="uncharacterized protein contains CXXC motif"/>
        <s v="Mg2 transporter protein CorA family protein"/>
        <s v="6,7-dimethyl-8-ribityllumazine synthase"/>
        <s v="3,4-dihydroxy-2-butanone 4-phosphate synthase"/>
        <s v="riboflavin synthase, alpha subunit"/>
        <s v="riboflavin biosynthesis protein RibD"/>
        <s v="Parallel beta-helix repeat protein"/>
        <s v="protein of unknown function DUF159"/>
        <s v="lipolytic protein G-D-S-L family"/>
        <s v="RNA polymerase, sigma 28 subunit, FliA/WhiG"/>
        <s v="CheD"/>
        <s v="CheC, inhibitor of MCP methylation"/>
        <s v="CheA signal transduction histidine kinase"/>
        <s v="response regulator receiver modulated CheB methylesterase"/>
        <s v="GTP-binding signal recognition particle SRP54 G- domain protein"/>
        <s v="flagellar biosynthesis protein FlhA"/>
        <s v="flagellar biosynthetic protein FlhB"/>
        <s v="flagellar biosynthetic protein FliR"/>
        <s v="flagellar biosynthetic protein FliQ"/>
        <s v="flagellar biosynthetic protein FliP"/>
        <s v="CheC, inhibitor of MCP methylation / FliN fusion protein"/>
        <s v="flagellar motor switch protein FliM"/>
        <s v="flagellar basal body-associated protein FliL"/>
        <s v="flagellar FlbD family protein"/>
        <s v="protein of unknown function DUF1078 domain protein"/>
        <s v="flagellar operon protein"/>
        <s v="flagellar hook capping protein"/>
        <s v="flagellar hook-length control protein"/>
        <s v="flagellar export protein FliJ"/>
        <s v="ATPase FliI/YscN"/>
        <s v="flagellar assembly protein FliH"/>
        <s v="flagellar motor switch protein FliG"/>
        <s v="flagellar M-ring protein FliF"/>
        <s v="flagellar hook-basal body complex subunit FliE"/>
        <s v="flagellar basal-body rod protein FlgC"/>
        <s v="flagellar basal-body rod protein FlgB"/>
        <s v="gid protein"/>
        <s v="DNA topoisomerase I"/>
        <s v="DNA protecting protein DprA"/>
        <s v="Mg chelatase, subunit ChlI"/>
        <s v="ATP-cone domain protein"/>
        <s v="sporulation protein, YlmC/YmxH family"/>
        <s v="RNA polymerase, sigma 28 subunit, SigG"/>
        <s v="RNA polymerase, sigma 28 subunit, SigE"/>
        <s v="sigma-E processing peptidase SpoIIGA"/>
        <s v="cell division protein FtsZ"/>
        <s v="protein of unknown function DUF1290"/>
        <s v="Polypeptide-transport-associated domain protein FtsQ-type"/>
        <s v="domain of unknown function DUF1727"/>
        <s v="CobB/CobQ domain protein glutamine amidotransferase"/>
        <s v="dephospho-CoA kinase"/>
        <s v="DNA polymerase I"/>
        <s v="putative transmembrane anti-sigma factor"/>
        <s v="potassium uptake protein, TrkH family"/>
        <s v="tyrosyl-tRNA synthetase"/>
        <s v="TrkA-N domain protein"/>
        <s v="sodium/calcium exchanger membrane region"/>
        <s v="ThiJ/PfpI domain protein"/>
        <s v="protein of unknown function UPF0153"/>
        <s v="adenylate cyclase"/>
        <s v="GatB/Yqey domain protein"/>
        <s v="ribosomal protein S21"/>
        <s v="histidine triad (HIT) protein"/>
        <s v="alanyl-tRNA synthetase"/>
        <s v="HAD-superfamily hydrolase, subfamily IA, variant 3"/>
        <s v="arginine biosynthesis bifunctional protein ArgJ"/>
        <s v="phosphate binding protein"/>
        <s v="phosphate ABC transporter, inner membrane subunit PstA"/>
        <s v="phosphate ABC transporter, inner membrane subunit PstC"/>
        <s v="phosphate ABC transporter, ATPase subunit"/>
        <s v="phosphate uptake regulator, PhoU"/>
        <s v="phosphate transporter"/>
        <s v="protein of unknown function DUF47"/>
        <s v="excinuclease ABC, A subunit"/>
        <s v="proton-coupled thiamine transporter YuaJ"/>
        <s v="glycosyl hydrolase 53 domain protein"/>
        <s v="signal transduction histidine kinase regulating citrate/malate metabolism"/>
        <s v="NAD-dependent glycerol-3-phosphate dehydrogenase domain protein"/>
        <s v="protein of unknown function DUF205"/>
        <s v="protein of unknown function DUF512"/>
        <s v="ribosomal protein L32"/>
        <s v="protein of unknown function DUF177"/>
        <s v="acetate kinase"/>
        <s v="phosphate acetyltransferase"/>
        <s v="glutamyl-tRNA synthetase"/>
        <s v="proposed homoserine kinase"/>
        <s v="Recombinase"/>
        <s v="Fascin family protein"/>
        <s v="Peptidoglycan-binding domain 1 protein"/>
        <s v="YD repeat protein"/>
        <s v="Alpha/beta hydrolase fold-3 domain protein"/>
        <s v="putative ABC-2 type transport system permease protein"/>
        <s v="5-formyltetrahydrofolate cyclo-ligase"/>
        <s v="adenosylhomocysteinase"/>
        <s v="carbohydrate-binding family 25 protein"/>
        <s v="SAM dependent methyltransferase"/>
        <s v="RNA methylase, NOL1/NOP2/sun family"/>
        <s v="aconitate hydratase"/>
        <s v="phosphoribosylamine/glycine ligase"/>
        <s v="phosphoribosylaminoimidazolecarboxamide formyltransferase/IMP cyclohydrolase"/>
        <s v="phosphoribosylglycinamide formyltransferase"/>
        <s v="phosphoribosylformylglycinamidine cyclo-ligase"/>
        <s v="amidophosphoribosyltransferase"/>
        <s v="phosphoribosylaminoimidazole carboxylase, catalytic subunit"/>
        <s v="Auxin Efflux Carrier"/>
        <s v="Exonuclease RNase T and DNA polymerase III"/>
        <s v="putative iron-sulfur protein"/>
        <s v="GMP synthase, large subunit"/>
        <s v="protein of unknown function DUF111"/>
        <s v="1-(5-phosphoribosyl)-5-amino-4-imidazole-carboxylate (AIR) carboxylase"/>
        <s v="thioredoxin"/>
        <s v="alpha-glucan phosphorylase"/>
        <s v="protein of unknown function DUF187"/>
        <s v="fructose-1,6-bisphosphate aldolase, class II"/>
        <s v="phosphofructokinase"/>
        <s v="formate acetyltransferase"/>
        <s v="flavin reductase domain protein FMN-binding"/>
        <s v="Platelet-activating factor acetylhydrolase plasma/intracellular isoform II"/>
        <s v="hydrogenase, Fe-only"/>
        <s v="Respiratory-chain NADH dehydrogenase domain 51 kDa subunit"/>
        <s v="ferredoxin"/>
        <s v="NADH-quinone oxidoreductase, E subunit"/>
        <s v="protein of unknown function DUF1292"/>
        <s v="Holliday junction resolvase YqgF"/>
        <s v="protein of unknown function DUF965"/>
        <s v="AraC family transcriptional regulator"/>
        <s v="Pectate lyase/Amb allergen"/>
        <s v="HPrNtr domain-containing protein"/>
        <s v="protein of unknown function DUF523"/>
        <s v="ribonuclease R"/>
        <s v="preprotein translocase, SecG subunit"/>
        <s v="enolase"/>
        <s v="phosphoglycerate mutase, 2,3-bisphosphoglycerate-independent"/>
        <s v="phosphoglycerate kinase"/>
        <s v="pentapeptide repeat protein"/>
        <s v="ABC-type bacteriocin transporter"/>
        <s v="SecA DEAD domain protein"/>
        <s v="galactose-1-phosphate uridyl transferase domain protein"/>
        <s v="short-chain alcohol dehydrogenase"/>
        <s v="glyceraldehyde-3-phosphate dehydrogenase, type I"/>
        <s v="peptidase T-like protein"/>
        <s v="tRNA/rRNA methyltransferase (SpoU)"/>
        <s v="CheC domain protein"/>
        <s v="stage V sporulation protein AE"/>
        <s v="stage V sporulation protein AD"/>
        <s v="stage V sporulation protein AC"/>
        <s v="RNA polymerase, sigma 28 subunit, SigF"/>
        <s v="anti-sigma regulatory factor, serine/threonine protein kinase"/>
        <s v="protein of unknown function DUF199"/>
        <s v="glycogen debranching enzyme"/>
        <s v="protein of unknown function UPF0052 and CofD"/>
        <s v="UDP-N-acetylenolpyruvoylglucosamine reductase"/>
        <s v="HPr kinase"/>
        <s v="Inorganic H pyrophosphatase"/>
        <s v="polynucleotide adenylyltransferase/metal dependent phosphohydrolase"/>
        <s v="transposase IS605 OrfB"/>
        <s v="putative PAS/PAC sensor protein"/>
        <s v="NADH dehydrogenase (ubiquinone) 24 kDa subunit"/>
        <s v="protein of unknown function DUF45"/>
        <s v="arsenate reductase and related"/>
        <s v="CheB methylesterase"/>
        <s v="diguanylate cyclase"/>
        <s v="cyclic peptide transporter"/>
        <s v="FMN-dependent alpha-hydroxy acid dehydrogenase"/>
        <s v="protein of unknown function DUF990"/>
        <s v="Ig domain protein group 2 domain protein"/>
        <s v="deoxyribose-phosphate aldolase/phospho-2-dehydro-3-deoxyheptonate aldolase"/>
        <s v="cobalamin B12-binding domain protein"/>
        <s v="pyruvate phosphate dikinase PEP/pyruvate-binding"/>
        <s v="SMI1 / KNR4 family"/>
        <s v="ribonucleoside-diphosphate reductase, adenosylcobalamin-dependent"/>
        <s v="PA14 domain protein"/>
        <s v="Fimbrial assembly family protein"/>
        <s v="type IV pilus assembly protein PilM"/>
        <s v="peptidase A24A domain protein"/>
        <s v="type II secretion system protein"/>
        <s v="twitching motility protein"/>
        <s v="Uracil-DNA glycosylase superfamily"/>
        <s v="phage SPO1 DNA polymerase-related protein"/>
        <s v="glycosyl transferase family 39"/>
        <s v="adenylosuccinate synthetase"/>
        <s v="hydro-lyase, Fe-S type, tartrate/fumarate subfamily, beta subunit"/>
        <s v="hydro-lyase, Fe-S type, tartrate/fumarate subfamily, alpha subunit"/>
        <s v="UspA domain protein"/>
        <s v="histone family protein DNA-binding protein"/>
        <s v="chorismate synthase"/>
        <s v="3-phosphoshikimate 1-carboxyvinyltransferase"/>
        <s v="putative RNA methylase"/>
        <s v="Glu/Leu/Phe/Val dehydrogenase"/>
        <s v="agmatinase"/>
        <s v="glutamyl-tRNA(Gln) amidotransferase, C subunit"/>
        <s v="glutamyl-tRNA(Gln) amidotransferase, A subunit"/>
        <s v="glutamyl-tRNA(Gln) amidotransferase, B subunit"/>
        <s v="sodium/hydrogen exchanger"/>
        <s v="small multidrug resistance protein"/>
        <s v="pyridoxal-phosphate dependent TrpB-like enzyme"/>
        <s v="Glycoside hydrolase family 42 domain protein"/>
        <s v="protein of unknown function DUF218"/>
        <s v="acyl-ACP thioesterase"/>
        <s v="Pyrrolo-quinoline quinone"/>
        <s v="inositol monophosphatase"/>
        <s v="dihydropteroate synthase DHPS"/>
        <s v="methylenetetrahydrofolate reductase"/>
        <s v="cell cycle protein"/>
        <s v="protein of unknown function DUF1294"/>
        <s v="stage V sporulation protein B"/>
        <s v="2,3-diketo-5-methylthio-1-phosphopentane phosphatase"/>
        <s v="Na-Ca exchanger/integrin-beta4"/>
        <s v="Hemerythrin HHE cation binding domain protein"/>
        <s v="sodium:neurotransmitter symporter"/>
        <s v="small, acid-soluble spore protein tlp"/>
        <s v="diguanylate cyclase and metal dependent phosphohydrolase"/>
        <s v="protein of unknown function DUF201"/>
        <s v="Orn/DAP/Arg decarboxylase 2"/>
        <s v="Thymidylate kinase-like protein"/>
        <s v="5'-Nucleotidase domain protein"/>
        <s v="transcriptional regulator, LuxR family"/>
        <s v="regulatory protein, LuxR"/>
        <s v="Ricin B lectin"/>
        <s v="diaminopimelate dehydrogenase"/>
        <s v="diaminopimelate decarboxylase"/>
        <s v="transcriptional regulator, TrmB"/>
        <s v="flavodoxin/nitric oxide synthase"/>
        <s v="glutamate synthase (NADPH), homotetrameric"/>
        <s v="DNA-cytosine methyltransferase"/>
        <s v="MGS domain protein"/>
        <s v="cell division topological specificity factor MinE"/>
        <s v="septum site-determining protein MinD"/>
        <s v="septum site-determining protein MinC"/>
        <s v="penicillin-binding protein 2"/>
        <s v="rod shape-determining protein MreD"/>
        <s v="rod shape-determining protein MreC"/>
        <s v="cell shape determining protein, MreB/Mrl family"/>
        <s v="DNA repair protein RadC"/>
        <s v="maf protein"/>
        <s v="Negative regulator of genetic competence"/>
        <s v="tartrate dehydrogenase"/>
        <s v="ATP-dependent protease La"/>
        <s v="pyruvate kinase"/>
        <s v="Citrate synthase"/>
        <s v="asparaginyl-tRNA synthetase"/>
        <s v="aspartate/ammonia ligase"/>
        <s v="isocitrate dehydrogenase, NADP-dependent"/>
        <s v="putative carbohydrate binding"/>
        <s v="pyruvate formate-lyase activating enzyme"/>
        <s v="peptidase M48 Ste24p"/>
        <s v="isoaspartyl dipeptidase"/>
        <s v="aspartate-semialdehyde dehydrogenase"/>
        <s v="endoribonuclease L-PSP"/>
        <s v="gamma-glutamyl phosphate reductase"/>
        <s v="branched-chain amino acid transport"/>
        <s v="AzlC family protein"/>
        <s v="protein of unknown function DUF124"/>
        <s v="4-hydroxythreonine-4-phosphate dehydrogenase"/>
        <s v="glycerate kinase"/>
        <s v="6-phosphofructokinase"/>
        <s v="phosphatidylserine decarboxylase"/>
        <s v="acyltransferase 3"/>
        <s v="glycoside hydrolase family 9 domain protein Ig domain protein"/>
        <s v="peptidase S8 and S53 subtilisin kexin sedolisin"/>
        <s v="cell wall/surface repeat protein"/>
        <s v="Amidase"/>
        <s v="transport system permease protein"/>
        <s v="periplasmic binding protein"/>
        <s v="VanZ family protein"/>
        <s v="filamentation induced by cAMP protein Fic"/>
        <s v="beta-lactamase domain-containing protein"/>
        <s v="restriction modification system DNA specificity domain protein"/>
        <s v="type I restriction-modification system, M subunit"/>
        <s v="type I site-specific deoxyribonuclease, HsdR family"/>
        <s v="TRAG family protein"/>
        <s v="arsenical-resistance protein"/>
        <s v="RNA-directed DNA polymerase (Reverse transcriptase)"/>
        <s v="Pirin domain protein"/>
        <s v="SpoVG family protein"/>
        <s v="SpoVT/AbrB domain protein"/>
        <s v="D12 class N6 adenine-specific DNA methyltransferase"/>
        <s v="polymorphic outer membrane protein"/>
        <s v="nucleotide sugar dehydrogenase"/>
        <s v="DNA polymerase beta domain protein region"/>
        <s v="protein of unknown function UPF0157"/>
        <s v="N-acetylmuramyl-L-alanine amidase, negative regulator of AmpC, AmpD"/>
        <s v="toxin secretion/phage lysis holin"/>
        <s v="phage minor structural protein"/>
        <s v="phage tail component"/>
        <s v="phage major tail protein, phi13 family"/>
        <s v="phage protein, HK97 gp10 family"/>
        <s v="phage head-tail adaptor"/>
        <s v="uncharacterized phage protein"/>
        <s v="phage major capsid protein, HK97 family"/>
        <s v="phage portal protein, HK97 family"/>
        <s v="Terminase"/>
        <s v="DNA methylase N-4/N-6 domain protein"/>
        <s v="HNH endonuclease"/>
        <s v="putative RNA polymerase, sigma 28 subunit, FliA/WhiG subfamily"/>
        <s v="SNF2-related protein"/>
        <s v="VRR-NUC domain protein"/>
        <s v="virulence-associated E family protein"/>
        <s v="AntA/AntB antirepressor domain protein"/>
        <s v="DNA-directed DNA polymerase"/>
        <s v="rRNA biogenesis protein rrp5, putative"/>
        <s v="Restriction endonuclease MspI"/>
        <s v="RNA methyltransferase, TrmA family"/>
        <s v="membrane associated protein"/>
        <s v="membrane protein of unknown function"/>
        <s v="glycosyl transferase family 51"/>
        <s v="glutamate 5-kinase"/>
        <s v="Prephenate dehydrogenase"/>
        <s v="Rex DNA-binding domain protein"/>
        <s v="polysaccharide pyruvyl transferase"/>
        <s v="chitinase II"/>
        <s v="Hsp33 protein"/>
        <s v="cold-shock DNA-binding domain protein"/>
        <s v="small acid-soluble spore protein beta"/>
        <s v="cell division ATP-binding protein FtsE"/>
        <s v="transcriptional regulator, CdaR"/>
        <s v="N-acetyl-gamma-glutamyl-phosphate reductase"/>
        <s v="acetylglutamate kinase"/>
        <s v="acetylornithine and succinylornithine aminotransferase"/>
        <s v="ornithine carbamoyltransferase"/>
        <s v="protein of unknown function DUF161"/>
        <s v="glycosyl transferase, WecB/TagA/CpsF family"/>
        <s v="transcriptional modulator of MazE/toxin, MazF"/>
        <s v="putative transcriptional regulator, CopG family"/>
        <s v="alanine racemase"/>
        <s v="carbohydrate kinase, YjeF related protein"/>
        <s v="TPR/glycosyl transferase domain-containing protein"/>
        <s v="O-antigen polymerase"/>
        <s v="heat shock protein Hsp20"/>
        <s v="TIM-barrel protein, nifR3 family"/>
        <s v="phage prohead protease, HK97 family"/>
        <s v="phage related protein"/>
        <s v="stage II sporulation protein E, protein serine/threonine phosphatase"/>
        <s v="nicotinate phosphoribosyltransferase"/>
        <s v="protein of unknown function DUF503"/>
        <s v="protein of unknown function DUF1121"/>
        <s v="protein of unknown function DUF188"/>
        <s v="glycosidase PH1107-related"/>
        <s v="N-acylglucosamine 2-epimerase"/>
        <s v="Protein of unknown function DUF1980"/>
        <s v="cobalamin synthesis protein P47K"/>
        <s v="Lj965 prophage protein"/>
        <s v="Phage-related protein-like protein"/>
        <s v="putative phage major capsid protein"/>
        <s v="minor structural GP20 protein"/>
        <s v="putative phage minor capsid protein"/>
        <s v="putative phage terminase, large subunit"/>
        <s v="Terminase small subunit"/>
        <s v="helicase domain protein"/>
        <s v="NUMOD4 domain protein"/>
        <s v="helix-turn-helix domain protein"/>
        <s v="protein of unknown function DUF955"/>
        <s v="Septum formation initiator"/>
        <s v="sporulation protein YabP"/>
        <s v="MazG family protein"/>
        <s v="transcription-repair coupling factor"/>
        <s v="peptidyl-tRNA hydrolase"/>
        <s v="ribose-phosphate pyrophosphokinase"/>
        <s v="UDP-N-acetylglucosamine pyrophosphorylase / glucosamine-1-phosphate N-acetyltransferase"/>
        <s v="purine operon repressor, PurR"/>
        <s v="UDP-N-acetylmuramate/alanine ligase"/>
        <s v="beta-hydroxyacyl-(acyl-carrier-protein) dehydratase FabZ"/>
        <s v="exopolysaccharide biosynthesis protein"/>
        <s v="biotin and thiamin synthesis associated"/>
        <s v="Zn-finger containing protein"/>
        <s v="TrkA-C domain protein"/>
        <s v="phage protein"/>
        <s v="CRISPR-associated protein, Csn1 family"/>
        <s v="zinc finger CHC2-family protein"/>
        <s v="putative transcriptional regulator, XRE family"/>
        <s v="seryl-tRNA synthetase"/>
        <s v="metal dependent phophohydrolase"/>
        <s v="cysteine synthase A"/>
        <s v="DNA/pantothenate metabolism flavoprotein domain protein"/>
        <s v="flavoprotein"/>
        <s v="protein of unknown function DUF1696"/>
        <s v="OmpA/MotB domain-containing protein"/>
        <s v="Methionine synthase B12-binding module cap domain protein"/>
        <s v="phosphopentomutase"/>
        <s v="CapA domain protein"/>
        <s v="Domain of unknown function DUF1836"/>
        <s v="anthranilate synthase component I"/>
        <s v="glutamine amidotransferase of anthranilate synthase"/>
        <s v="anthranilate phosphoribosyltransferase"/>
        <s v="Indole-3-glycerol phosphate synthase"/>
        <s v="N-(5'phosphoribosyl)anthranilate isomerase (PRAI)"/>
        <s v="tryptophan synthase, beta subunit"/>
        <s v="hexokinase"/>
        <s v="ribokinase"/>
        <s v="BioY protein"/>
        <s v="Isoprenylcysteine carboxyl methyltransferase"/>
        <s v="galactokinase"/>
        <s v="beta-phosphoglucomutase"/>
        <s v="glycoside hydrolase family 65 central catalytic"/>
        <s v="sugar-binding domain protein"/>
        <s v="protein of unknown function DUF98"/>
        <s v="transcription activator effector binding"/>
        <s v="endodeoxyribonuclease RusA"/>
        <s v="Primase 2"/>
        <s v="prophage LambdaBa04, DNA binding protein, putative"/>
        <s v="exodeoxyribonuclease III Xth"/>
        <s v="cysteinyl-tRNA synthetase"/>
        <s v="serine O-acetyltransferase"/>
        <s v="8-oxoguanine DNA glycosylase domain protein"/>
        <s v="homoserine O-succinyltransferase"/>
        <s v="Substrate-binding region of ABC-type glycine betaine transport system"/>
        <s v="glycine betaine/L-proline ABC transporter, ATPase subunit"/>
        <s v="sporulation protein YtxC"/>
        <s v="protein of unknown function DUF378"/>
        <s v="protein of unknown function DUF951"/>
        <s v="MscS Mechanosensitive ion channel"/>
        <s v="peptidase C26"/>
        <s v="Rubredoxin-type Fe(Cys)4 protein"/>
        <s v="sporulation protein YyaC"/>
        <s v="hydrogenase accessory protein HypB"/>
        <s v="hydrogenase nickel insertion protein HypA"/>
        <s v="NADH-ubiquinone oxidoreductase chain 49kDa"/>
        <s v="respiratory-chain NADH dehydrogenase subunit 1"/>
        <s v="sporulation integral membrane protein YtvI"/>
        <s v="modification methylase, HemK family"/>
        <s v="protein of unknown function DUF1385"/>
        <s v="ribosomal protein L31"/>
        <s v="transcription termination factor Rho"/>
        <s v="purine nucleoside phosphorylase"/>
        <s v="PAS/PAC sensor signal transduction histidine kinase"/>
        <s v="amidinotransferase"/>
        <s v="protein of unknown function DUF1061"/>
        <s v="protein of unknown function DUF163"/>
        <s v="Outer membrane protein-like protein"/>
        <s v="glucose-1-phosphate adenylyltransferase, GlgD subunit"/>
        <s v="glucose-1-phosphate adenylyltransferase"/>
        <s v="glutamate racemase"/>
        <s v="PP-loop domain protein"/>
        <s v="Ig-like, group 2"/>
        <s v="UTP-glucose-1-phosphate uridylyltransferase"/>
        <s v="GumN family protein"/>
        <s v="ABC-3 protein"/>
        <s v="transketolase"/>
        <s v="protein of unknown function DUF815"/>
        <s v="peptidase M14 carboxypeptidase A"/>
        <s v="superfamily I DNA helicase"/>
        <s v="D-isomer specific 2-hydroxyacid dehydrogenase NAD-binding"/>
        <s v="xylose isomerase"/>
        <s v="xylulokinase"/>
        <s v="2-isopropylmalate synthase/homocitrate synthase family protein"/>
        <s v="2-isopropylmalate synthase"/>
        <s v="ketol-acid reductoisomerase"/>
        <s v="acetolactate synthase, small subunit"/>
        <s v="GDP-mannose 4,6-dehydratase"/>
        <s v="Transketolase domain protein"/>
        <s v="dehydrogenase E1 component"/>
        <s v="leucyl-tRNA synthetase"/>
        <s v="putative aminopeptidase"/>
        <s v="oligoendopeptidase F"/>
        <s v="protein of unknown function UPF0180"/>
        <s v="L-ribulose-5-phosphate 4-epimerase"/>
        <s v="L-fucose isomerase-like protein"/>
        <s v="regulatory protein GntR HTH"/>
        <s v="sugar fermentation stimulation protein"/>
        <s v="desulfoferrodoxin"/>
        <s v="small, acid-soluble spore protein"/>
        <s v="nicotinate-nucleotide pyrophosphorylase"/>
        <s v="L-aspartate oxidase"/>
        <s v="quinolinate synthetase complex, A subunit"/>
        <s v="DNA gyrase, A subunit"/>
        <s v="methyltransferase GidB"/>
        <s v="glucose inhibited division protein A"/>
        <s v="tRNA modification GTPase TrmE"/>
        <s v="single-stranded nucleic acid binding R3H domain protein"/>
        <s v="60 kDa inner membrane insertion protein"/>
        <s v="protein of unknown function DUF37"/>
        <s v="ribonuclease P protein component"/>
        <s v="ribosomal protein L34"/>
        <m/>
        <s v="SRP RNA; RNA component of signal recognitionparti cle"/>
        <s v="16S ribosomal RNA"/>
        <s v="23S ribosomal RNA"/>
        <s v="5S ribosomal RNA"/>
        <s v="tRNA-Ser"/>
        <s v="tRNA-Arg"/>
        <s v="tRNA-Ala"/>
        <s v="tRNA-Asn"/>
        <s v="tRNA-Met"/>
        <s v="tRNA-Ile"/>
        <s v="tRNA-Trp"/>
        <s v="tRNA-Lys"/>
        <s v="tRNA-Pro"/>
        <s v="tRNA-Gly"/>
        <s v="tRNA-Leu"/>
        <s v="tRNA-His"/>
        <s v="tRNA-Gln"/>
        <s v="tRNA-Phe"/>
        <s v="tRNA-Tyr"/>
        <s v="tRNA-Thr"/>
        <s v="tRNA-Val"/>
        <s v="tRNA-Glu"/>
        <s v="tRNA-Asp"/>
        <s v="tRNA-Cys"/>
      </sharedItems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4" maxValue="17565"/>
    </cacheField>
    <cacheField name="product_length" numFmtId="0">
      <sharedItems containsString="0" containsBlank="1" containsNumber="1" containsInteger="1" minValue="31" maxValue="5854"/>
    </cacheField>
    <cacheField name="attribu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57">
  <r>
    <x v="0"/>
    <x v="0"/>
    <s v="GCA_000022065.1"/>
    <s v="Primary Assembly"/>
    <s v="chromosome"/>
    <m/>
    <s v="CP001348.1"/>
    <n v="27"/>
    <n v="1349"/>
    <s v="+"/>
    <s v="ACL74389.1"/>
    <m/>
    <m/>
    <x v="0"/>
    <m/>
    <m/>
    <s v="Ccel_0001"/>
    <n v="1323"/>
    <n v="440"/>
    <m/>
  </r>
  <r>
    <x v="0"/>
    <x v="0"/>
    <s v="GCA_000022065.1"/>
    <s v="Primary Assembly"/>
    <s v="chromosome"/>
    <m/>
    <s v="CP001348.1"/>
    <n v="1598"/>
    <n v="2698"/>
    <s v="+"/>
    <s v="ACL74390.1"/>
    <m/>
    <m/>
    <x v="1"/>
    <m/>
    <m/>
    <s v="Ccel_0002"/>
    <n v="1101"/>
    <n v="366"/>
    <m/>
  </r>
  <r>
    <x v="0"/>
    <x v="0"/>
    <s v="GCA_000022065.1"/>
    <s v="Primary Assembly"/>
    <s v="chromosome"/>
    <m/>
    <s v="CP001348.1"/>
    <n v="2726"/>
    <n v="2941"/>
    <s v="+"/>
    <s v="ACL74391.1"/>
    <m/>
    <m/>
    <x v="2"/>
    <m/>
    <m/>
    <s v="Ccel_0003"/>
    <n v="216"/>
    <n v="71"/>
    <m/>
  </r>
  <r>
    <x v="0"/>
    <x v="0"/>
    <s v="GCA_000022065.1"/>
    <s v="Primary Assembly"/>
    <s v="chromosome"/>
    <m/>
    <s v="CP001348.1"/>
    <n v="2955"/>
    <n v="4073"/>
    <s v="+"/>
    <s v="ACL74392.1"/>
    <m/>
    <m/>
    <x v="3"/>
    <m/>
    <m/>
    <s v="Ccel_0004"/>
    <n v="1119"/>
    <n v="372"/>
    <m/>
  </r>
  <r>
    <x v="0"/>
    <x v="0"/>
    <s v="GCA_000022065.1"/>
    <s v="Primary Assembly"/>
    <s v="chromosome"/>
    <m/>
    <s v="CP001348.1"/>
    <n v="4141"/>
    <n v="4410"/>
    <s v="+"/>
    <s v="ACL74393.1"/>
    <m/>
    <m/>
    <x v="4"/>
    <m/>
    <m/>
    <s v="Ccel_0005"/>
    <n v="270"/>
    <n v="89"/>
    <m/>
  </r>
  <r>
    <x v="0"/>
    <x v="0"/>
    <s v="GCA_000022065.1"/>
    <s v="Primary Assembly"/>
    <s v="chromosome"/>
    <m/>
    <s v="CP001348.1"/>
    <n v="4442"/>
    <n v="6370"/>
    <s v="+"/>
    <s v="ACL74394.1"/>
    <m/>
    <m/>
    <x v="5"/>
    <m/>
    <m/>
    <s v="Ccel_0006"/>
    <n v="1929"/>
    <n v="642"/>
    <m/>
  </r>
  <r>
    <x v="0"/>
    <x v="0"/>
    <s v="GCA_000022065.1"/>
    <s v="Primary Assembly"/>
    <s v="chromosome"/>
    <m/>
    <s v="CP001348.1"/>
    <n v="6639"/>
    <n v="7412"/>
    <s v="+"/>
    <s v="ACL74395.1"/>
    <m/>
    <m/>
    <x v="6"/>
    <m/>
    <m/>
    <s v="Ccel_0007"/>
    <n v="774"/>
    <n v="257"/>
    <m/>
  </r>
  <r>
    <x v="0"/>
    <x v="0"/>
    <s v="GCA_000022065.1"/>
    <s v="Primary Assembly"/>
    <s v="chromosome"/>
    <m/>
    <s v="CP001348.1"/>
    <n v="7418"/>
    <n v="8263"/>
    <s v="+"/>
    <s v="ACL74396.1"/>
    <m/>
    <m/>
    <x v="7"/>
    <m/>
    <m/>
    <s v="Ccel_0008"/>
    <n v="846"/>
    <n v="281"/>
    <m/>
  </r>
  <r>
    <x v="0"/>
    <x v="0"/>
    <s v="GCA_000022065.1"/>
    <s v="Primary Assembly"/>
    <s v="chromosome"/>
    <m/>
    <s v="CP001348.1"/>
    <n v="8426"/>
    <n v="8956"/>
    <s v="+"/>
    <s v="ACL74397.1"/>
    <m/>
    <m/>
    <x v="4"/>
    <m/>
    <m/>
    <s v="Ccel_0009"/>
    <n v="531"/>
    <n v="176"/>
    <m/>
  </r>
  <r>
    <x v="0"/>
    <x v="0"/>
    <s v="GCA_000022065.1"/>
    <s v="Primary Assembly"/>
    <s v="chromosome"/>
    <m/>
    <s v="CP001348.1"/>
    <n v="9000"/>
    <n v="9761"/>
    <s v="+"/>
    <s v="ACL74398.1"/>
    <m/>
    <m/>
    <x v="8"/>
    <m/>
    <m/>
    <s v="Ccel_0010"/>
    <n v="762"/>
    <n v="253"/>
    <m/>
  </r>
  <r>
    <x v="0"/>
    <x v="0"/>
    <s v="GCA_000022065.1"/>
    <s v="Primary Assembly"/>
    <s v="chromosome"/>
    <m/>
    <s v="CP001348.1"/>
    <n v="10403"/>
    <n v="10942"/>
    <s v="-"/>
    <s v="ACL74399.1"/>
    <m/>
    <m/>
    <x v="9"/>
    <m/>
    <m/>
    <s v="Ccel_0011"/>
    <n v="540"/>
    <n v="179"/>
    <m/>
  </r>
  <r>
    <x v="0"/>
    <x v="0"/>
    <s v="GCA_000022065.1"/>
    <s v="Primary Assembly"/>
    <s v="chromosome"/>
    <m/>
    <s v="CP001348.1"/>
    <n v="11177"/>
    <n v="11815"/>
    <s v="+"/>
    <s v="ACL74400.1"/>
    <m/>
    <m/>
    <x v="10"/>
    <m/>
    <m/>
    <s v="Ccel_0012"/>
    <n v="639"/>
    <n v="212"/>
    <m/>
  </r>
  <r>
    <x v="0"/>
    <x v="0"/>
    <s v="GCA_000022065.1"/>
    <s v="Primary Assembly"/>
    <s v="chromosome"/>
    <m/>
    <s v="CP001348.1"/>
    <n v="11880"/>
    <n v="12416"/>
    <s v="+"/>
    <s v="ACL74401.1"/>
    <m/>
    <m/>
    <x v="4"/>
    <m/>
    <m/>
    <s v="Ccel_0013"/>
    <n v="537"/>
    <n v="178"/>
    <m/>
  </r>
  <r>
    <x v="0"/>
    <x v="0"/>
    <s v="GCA_000022065.1"/>
    <s v="Primary Assembly"/>
    <s v="chromosome"/>
    <m/>
    <s v="CP001348.1"/>
    <n v="12496"/>
    <n v="12750"/>
    <s v="+"/>
    <s v="ACL74402.1"/>
    <m/>
    <m/>
    <x v="11"/>
    <m/>
    <m/>
    <s v="Ccel_0014"/>
    <n v="255"/>
    <n v="84"/>
    <m/>
  </r>
  <r>
    <x v="0"/>
    <x v="0"/>
    <s v="GCA_000022065.1"/>
    <s v="Primary Assembly"/>
    <s v="chromosome"/>
    <m/>
    <s v="CP001348.1"/>
    <n v="12880"/>
    <n v="13071"/>
    <s v="+"/>
    <s v="ACL74403.1"/>
    <m/>
    <m/>
    <x v="12"/>
    <m/>
    <m/>
    <s v="Ccel_0015"/>
    <n v="192"/>
    <n v="63"/>
    <m/>
  </r>
  <r>
    <x v="0"/>
    <x v="0"/>
    <s v="GCA_000022065.1"/>
    <s v="Primary Assembly"/>
    <s v="chromosome"/>
    <m/>
    <s v="CP001348.1"/>
    <n v="13334"/>
    <n v="16885"/>
    <s v="+"/>
    <s v="ACL74404.1"/>
    <m/>
    <m/>
    <x v="13"/>
    <m/>
    <m/>
    <s v="Ccel_0016"/>
    <n v="3552"/>
    <n v="1183"/>
    <m/>
  </r>
  <r>
    <x v="0"/>
    <x v="0"/>
    <s v="GCA_000022065.1"/>
    <s v="Primary Assembly"/>
    <s v="chromosome"/>
    <m/>
    <s v="CP001348.1"/>
    <n v="17239"/>
    <n v="18222"/>
    <s v="+"/>
    <s v="ACL74405.1"/>
    <m/>
    <m/>
    <x v="14"/>
    <m/>
    <m/>
    <s v="Ccel_0017"/>
    <n v="984"/>
    <n v="327"/>
    <m/>
  </r>
  <r>
    <x v="0"/>
    <x v="0"/>
    <s v="GCA_000022065.1"/>
    <s v="Primary Assembly"/>
    <s v="chromosome"/>
    <m/>
    <s v="CP001348.1"/>
    <n v="18289"/>
    <n v="19959"/>
    <s v="-"/>
    <s v="ACL74406.1"/>
    <m/>
    <m/>
    <x v="15"/>
    <m/>
    <m/>
    <s v="Ccel_0018"/>
    <n v="1671"/>
    <n v="556"/>
    <m/>
  </r>
  <r>
    <x v="0"/>
    <x v="0"/>
    <s v="GCA_000022065.1"/>
    <s v="Primary Assembly"/>
    <s v="chromosome"/>
    <m/>
    <s v="CP001348.1"/>
    <n v="20228"/>
    <n v="20431"/>
    <s v="+"/>
    <s v="ACL74407.1"/>
    <m/>
    <m/>
    <x v="11"/>
    <m/>
    <m/>
    <s v="Ccel_0019"/>
    <n v="204"/>
    <n v="67"/>
    <m/>
  </r>
  <r>
    <x v="0"/>
    <x v="0"/>
    <s v="GCA_000022065.1"/>
    <s v="Primary Assembly"/>
    <s v="chromosome"/>
    <m/>
    <s v="CP001348.1"/>
    <n v="20580"/>
    <n v="20846"/>
    <s v="+"/>
    <s v="ACL74408.1"/>
    <m/>
    <m/>
    <x v="16"/>
    <m/>
    <m/>
    <s v="Ccel_0020"/>
    <n v="267"/>
    <n v="88"/>
    <m/>
  </r>
  <r>
    <x v="0"/>
    <x v="0"/>
    <s v="GCA_000022065.1"/>
    <s v="Primary Assembly"/>
    <s v="chromosome"/>
    <m/>
    <s v="CP001348.1"/>
    <n v="21120"/>
    <n v="22688"/>
    <s v="+"/>
    <s v="ACL74409.1"/>
    <m/>
    <m/>
    <x v="17"/>
    <m/>
    <m/>
    <s v="Ccel_0021"/>
    <n v="1569"/>
    <n v="522"/>
    <m/>
  </r>
  <r>
    <x v="0"/>
    <x v="0"/>
    <s v="GCA_000022065.1"/>
    <s v="Primary Assembly"/>
    <s v="chromosome"/>
    <m/>
    <s v="CP001348.1"/>
    <n v="22884"/>
    <n v="23735"/>
    <s v="+"/>
    <s v="ACL74410.1"/>
    <m/>
    <m/>
    <x v="18"/>
    <m/>
    <m/>
    <s v="Ccel_0022"/>
    <n v="852"/>
    <n v="283"/>
    <m/>
  </r>
  <r>
    <x v="0"/>
    <x v="0"/>
    <s v="GCA_000022065.1"/>
    <s v="Primary Assembly"/>
    <s v="chromosome"/>
    <m/>
    <s v="CP001348.1"/>
    <n v="23752"/>
    <n v="24438"/>
    <s v="+"/>
    <s v="ACL74411.1"/>
    <m/>
    <m/>
    <x v="19"/>
    <m/>
    <m/>
    <s v="Ccel_0023"/>
    <n v="687"/>
    <n v="228"/>
    <m/>
  </r>
  <r>
    <x v="0"/>
    <x v="0"/>
    <s v="GCA_000022065.1"/>
    <s v="Primary Assembly"/>
    <s v="chromosome"/>
    <m/>
    <s v="CP001348.1"/>
    <n v="24516"/>
    <n v="26117"/>
    <s v="+"/>
    <s v="ACL74412.1"/>
    <m/>
    <m/>
    <x v="20"/>
    <m/>
    <m/>
    <s v="Ccel_0024"/>
    <n v="1602"/>
    <n v="533"/>
    <m/>
  </r>
  <r>
    <x v="0"/>
    <x v="0"/>
    <s v="GCA_000022065.1"/>
    <s v="Primary Assembly"/>
    <s v="chromosome"/>
    <m/>
    <s v="CP001348.1"/>
    <n v="26265"/>
    <n v="26996"/>
    <s v="+"/>
    <s v="ACL74413.1"/>
    <m/>
    <m/>
    <x v="21"/>
    <m/>
    <m/>
    <s v="Ccel_0025"/>
    <n v="732"/>
    <n v="243"/>
    <m/>
  </r>
  <r>
    <x v="0"/>
    <x v="0"/>
    <s v="GCA_000022065.1"/>
    <s v="Primary Assembly"/>
    <s v="chromosome"/>
    <m/>
    <s v="CP001348.1"/>
    <n v="27021"/>
    <n v="27515"/>
    <s v="+"/>
    <s v="ACL74414.1"/>
    <m/>
    <m/>
    <x v="22"/>
    <m/>
    <m/>
    <s v="Ccel_0026"/>
    <n v="495"/>
    <n v="164"/>
    <m/>
  </r>
  <r>
    <x v="0"/>
    <x v="0"/>
    <s v="GCA_000022065.1"/>
    <s v="Primary Assembly"/>
    <s v="chromosome"/>
    <m/>
    <s v="CP001348.1"/>
    <n v="27546"/>
    <n v="28373"/>
    <s v="+"/>
    <s v="ACL74415.1"/>
    <m/>
    <m/>
    <x v="4"/>
    <m/>
    <m/>
    <s v="Ccel_0027"/>
    <n v="828"/>
    <n v="275"/>
    <m/>
  </r>
  <r>
    <x v="0"/>
    <x v="0"/>
    <s v="GCA_000022065.1"/>
    <s v="Primary Assembly"/>
    <s v="chromosome"/>
    <m/>
    <s v="CP001348.1"/>
    <n v="28447"/>
    <n v="30024"/>
    <s v="+"/>
    <s v="ACL74416.1"/>
    <m/>
    <m/>
    <x v="23"/>
    <m/>
    <m/>
    <s v="Ccel_0028"/>
    <n v="1578"/>
    <n v="525"/>
    <m/>
  </r>
  <r>
    <x v="0"/>
    <x v="0"/>
    <s v="GCA_000022065.1"/>
    <s v="Primary Assembly"/>
    <s v="chromosome"/>
    <m/>
    <s v="CP001348.1"/>
    <n v="30070"/>
    <n v="31995"/>
    <s v="+"/>
    <s v="ACL74417.1"/>
    <m/>
    <m/>
    <x v="11"/>
    <m/>
    <m/>
    <s v="Ccel_0029"/>
    <n v="1926"/>
    <n v="641"/>
    <m/>
  </r>
  <r>
    <x v="0"/>
    <x v="0"/>
    <s v="GCA_000022065.1"/>
    <s v="Primary Assembly"/>
    <s v="chromosome"/>
    <m/>
    <s v="CP001348.1"/>
    <n v="32022"/>
    <n v="32426"/>
    <s v="+"/>
    <s v="ACL74418.1"/>
    <m/>
    <m/>
    <x v="24"/>
    <m/>
    <m/>
    <s v="Ccel_0030"/>
    <n v="405"/>
    <n v="134"/>
    <m/>
  </r>
  <r>
    <x v="0"/>
    <x v="0"/>
    <s v="GCA_000022065.1"/>
    <s v="Primary Assembly"/>
    <s v="chromosome"/>
    <m/>
    <s v="CP001348.1"/>
    <n v="32453"/>
    <n v="33592"/>
    <s v="+"/>
    <s v="ACL74419.1"/>
    <m/>
    <m/>
    <x v="25"/>
    <m/>
    <m/>
    <s v="Ccel_0031"/>
    <n v="1140"/>
    <n v="379"/>
    <m/>
  </r>
  <r>
    <x v="0"/>
    <x v="0"/>
    <s v="GCA_000022065.1"/>
    <s v="Primary Assembly"/>
    <s v="chromosome"/>
    <m/>
    <s v="CP001348.1"/>
    <n v="33613"/>
    <n v="35607"/>
    <s v="+"/>
    <s v="ACL74420.1"/>
    <m/>
    <m/>
    <x v="4"/>
    <m/>
    <m/>
    <s v="Ccel_0032"/>
    <n v="1995"/>
    <n v="664"/>
    <m/>
  </r>
  <r>
    <x v="0"/>
    <x v="0"/>
    <s v="GCA_000022065.1"/>
    <s v="Primary Assembly"/>
    <s v="chromosome"/>
    <m/>
    <s v="CP001348.1"/>
    <n v="35660"/>
    <n v="36586"/>
    <s v="+"/>
    <s v="ACL74421.1"/>
    <m/>
    <m/>
    <x v="26"/>
    <m/>
    <m/>
    <s v="Ccel_0033"/>
    <n v="927"/>
    <n v="308"/>
    <m/>
  </r>
  <r>
    <x v="0"/>
    <x v="0"/>
    <s v="GCA_000022065.1"/>
    <s v="Primary Assembly"/>
    <s v="chromosome"/>
    <m/>
    <s v="CP001348.1"/>
    <n v="36592"/>
    <n v="37704"/>
    <s v="-"/>
    <s v="ACL74422.1"/>
    <m/>
    <m/>
    <x v="27"/>
    <m/>
    <m/>
    <s v="Ccel_0034"/>
    <n v="1113"/>
    <n v="370"/>
    <m/>
  </r>
  <r>
    <x v="0"/>
    <x v="0"/>
    <s v="GCA_000022065.1"/>
    <s v="Primary Assembly"/>
    <s v="chromosome"/>
    <m/>
    <s v="CP001348.1"/>
    <n v="37904"/>
    <n v="38599"/>
    <s v="+"/>
    <s v="ACL74423.1"/>
    <m/>
    <m/>
    <x v="28"/>
    <m/>
    <m/>
    <s v="Ccel_0035"/>
    <n v="696"/>
    <n v="231"/>
    <m/>
  </r>
  <r>
    <x v="0"/>
    <x v="0"/>
    <s v="GCA_000022065.1"/>
    <s v="Primary Assembly"/>
    <s v="chromosome"/>
    <m/>
    <s v="CP001348.1"/>
    <n v="38615"/>
    <n v="40006"/>
    <s v="+"/>
    <s v="ACL74424.1"/>
    <m/>
    <m/>
    <x v="29"/>
    <m/>
    <m/>
    <s v="Ccel_0036"/>
    <n v="1392"/>
    <n v="463"/>
    <m/>
  </r>
  <r>
    <x v="0"/>
    <x v="0"/>
    <s v="GCA_000022065.1"/>
    <s v="Primary Assembly"/>
    <s v="chromosome"/>
    <m/>
    <s v="CP001348.1"/>
    <n v="40169"/>
    <n v="40603"/>
    <s v="+"/>
    <s v="ACL74425.1"/>
    <m/>
    <m/>
    <x v="30"/>
    <m/>
    <m/>
    <s v="Ccel_0037"/>
    <n v="435"/>
    <n v="144"/>
    <m/>
  </r>
  <r>
    <x v="0"/>
    <x v="0"/>
    <s v="GCA_000022065.1"/>
    <s v="Primary Assembly"/>
    <s v="chromosome"/>
    <m/>
    <s v="CP001348.1"/>
    <n v="40629"/>
    <n v="41084"/>
    <s v="+"/>
    <s v="ACL74426.1"/>
    <m/>
    <m/>
    <x v="31"/>
    <m/>
    <m/>
    <s v="Ccel_0038"/>
    <n v="456"/>
    <n v="151"/>
    <m/>
  </r>
  <r>
    <x v="0"/>
    <x v="0"/>
    <s v="GCA_000022065.1"/>
    <s v="Primary Assembly"/>
    <s v="chromosome"/>
    <m/>
    <s v="CP001348.1"/>
    <n v="41190"/>
    <n v="42203"/>
    <s v="+"/>
    <s v="ACL74427.1"/>
    <m/>
    <m/>
    <x v="32"/>
    <m/>
    <m/>
    <s v="Ccel_0039"/>
    <n v="1014"/>
    <n v="337"/>
    <m/>
  </r>
  <r>
    <x v="0"/>
    <x v="0"/>
    <s v="GCA_000022065.1"/>
    <s v="Primary Assembly"/>
    <s v="chromosome"/>
    <m/>
    <s v="CP001348.1"/>
    <n v="42369"/>
    <n v="43385"/>
    <s v="+"/>
    <s v="ACL74428.1"/>
    <m/>
    <m/>
    <x v="33"/>
    <m/>
    <m/>
    <s v="Ccel_0040"/>
    <n v="1017"/>
    <n v="338"/>
    <m/>
  </r>
  <r>
    <x v="0"/>
    <x v="0"/>
    <s v="GCA_000022065.1"/>
    <s v="Primary Assembly"/>
    <s v="chromosome"/>
    <m/>
    <s v="CP001348.1"/>
    <n v="43420"/>
    <n v="44433"/>
    <s v="-"/>
    <s v="ACL74429.1"/>
    <m/>
    <m/>
    <x v="34"/>
    <m/>
    <m/>
    <s v="Ccel_0041"/>
    <n v="1014"/>
    <n v="337"/>
    <m/>
  </r>
  <r>
    <x v="0"/>
    <x v="0"/>
    <s v="GCA_000022065.1"/>
    <s v="Primary Assembly"/>
    <s v="chromosome"/>
    <m/>
    <s v="CP001348.1"/>
    <n v="44466"/>
    <n v="45452"/>
    <s v="-"/>
    <s v="ACL74430.1"/>
    <m/>
    <m/>
    <x v="35"/>
    <m/>
    <m/>
    <s v="Ccel_0042"/>
    <n v="987"/>
    <n v="328"/>
    <m/>
  </r>
  <r>
    <x v="0"/>
    <x v="0"/>
    <s v="GCA_000022065.1"/>
    <s v="Primary Assembly"/>
    <s v="chromosome"/>
    <m/>
    <s v="CP001348.1"/>
    <n v="45662"/>
    <n v="46177"/>
    <s v="+"/>
    <s v="ACL74431.1"/>
    <m/>
    <m/>
    <x v="36"/>
    <m/>
    <m/>
    <s v="Ccel_0043"/>
    <n v="516"/>
    <n v="171"/>
    <m/>
  </r>
  <r>
    <x v="0"/>
    <x v="0"/>
    <s v="GCA_000022065.1"/>
    <s v="Primary Assembly"/>
    <s v="chromosome"/>
    <m/>
    <s v="CP001348.1"/>
    <n v="46249"/>
    <n v="47865"/>
    <s v="-"/>
    <s v="ACL74432.1"/>
    <m/>
    <m/>
    <x v="37"/>
    <m/>
    <m/>
    <s v="Ccel_0044"/>
    <n v="1617"/>
    <n v="538"/>
    <m/>
  </r>
  <r>
    <x v="0"/>
    <x v="0"/>
    <s v="GCA_000022065.1"/>
    <s v="Primary Assembly"/>
    <s v="chromosome"/>
    <m/>
    <s v="CP001348.1"/>
    <n v="48051"/>
    <n v="49049"/>
    <s v="-"/>
    <s v="ACL74433.1"/>
    <m/>
    <m/>
    <x v="38"/>
    <m/>
    <m/>
    <s v="Ccel_0045"/>
    <n v="999"/>
    <n v="332"/>
    <m/>
  </r>
  <r>
    <x v="0"/>
    <x v="0"/>
    <s v="GCA_000022065.1"/>
    <s v="Primary Assembly"/>
    <s v="chromosome"/>
    <m/>
    <s v="CP001348.1"/>
    <n v="49039"/>
    <n v="50049"/>
    <s v="-"/>
    <s v="ACL74434.1"/>
    <m/>
    <m/>
    <x v="38"/>
    <m/>
    <m/>
    <s v="Ccel_0046"/>
    <n v="1011"/>
    <n v="336"/>
    <m/>
  </r>
  <r>
    <x v="0"/>
    <x v="0"/>
    <s v="GCA_000022065.1"/>
    <s v="Primary Assembly"/>
    <s v="chromosome"/>
    <m/>
    <s v="CP001348.1"/>
    <n v="50186"/>
    <n v="51181"/>
    <s v="-"/>
    <s v="ACL74435.1"/>
    <m/>
    <m/>
    <x v="39"/>
    <m/>
    <m/>
    <s v="Ccel_0047"/>
    <n v="996"/>
    <n v="331"/>
    <m/>
  </r>
  <r>
    <x v="0"/>
    <x v="0"/>
    <s v="GCA_000022065.1"/>
    <s v="Primary Assembly"/>
    <s v="chromosome"/>
    <m/>
    <s v="CP001348.1"/>
    <n v="51198"/>
    <n v="52121"/>
    <s v="-"/>
    <s v="ACL74436.1"/>
    <m/>
    <m/>
    <x v="39"/>
    <m/>
    <m/>
    <s v="Ccel_0048"/>
    <n v="924"/>
    <n v="307"/>
    <m/>
  </r>
  <r>
    <x v="0"/>
    <x v="0"/>
    <s v="GCA_000022065.1"/>
    <s v="Primary Assembly"/>
    <s v="chromosome"/>
    <m/>
    <s v="CP001348.1"/>
    <n v="52670"/>
    <n v="54397"/>
    <s v="-"/>
    <s v="ACL74437.1"/>
    <m/>
    <m/>
    <x v="40"/>
    <m/>
    <m/>
    <s v="Ccel_0049"/>
    <n v="1728"/>
    <n v="575"/>
    <m/>
  </r>
  <r>
    <x v="0"/>
    <x v="0"/>
    <s v="GCA_000022065.1"/>
    <s v="Primary Assembly"/>
    <s v="chromosome"/>
    <m/>
    <s v="CP001348.1"/>
    <n v="55000"/>
    <n v="55911"/>
    <s v="+"/>
    <s v="ACL74438.1"/>
    <m/>
    <m/>
    <x v="41"/>
    <m/>
    <m/>
    <s v="Ccel_0050"/>
    <n v="912"/>
    <n v="303"/>
    <m/>
  </r>
  <r>
    <x v="0"/>
    <x v="0"/>
    <s v="GCA_000022065.1"/>
    <s v="Primary Assembly"/>
    <s v="chromosome"/>
    <m/>
    <s v="CP001348.1"/>
    <n v="55929"/>
    <n v="57095"/>
    <s v="+"/>
    <s v="ACL74439.1"/>
    <m/>
    <m/>
    <x v="42"/>
    <m/>
    <m/>
    <s v="Ccel_0051"/>
    <n v="1167"/>
    <n v="388"/>
    <m/>
  </r>
  <r>
    <x v="0"/>
    <x v="0"/>
    <s v="GCA_000022065.1"/>
    <s v="Primary Assembly"/>
    <s v="chromosome"/>
    <m/>
    <s v="CP001348.1"/>
    <n v="57092"/>
    <n v="60241"/>
    <s v="+"/>
    <s v="ACL74440.1"/>
    <m/>
    <m/>
    <x v="43"/>
    <m/>
    <m/>
    <s v="Ccel_0052"/>
    <n v="3150"/>
    <n v="1049"/>
    <m/>
  </r>
  <r>
    <x v="0"/>
    <x v="0"/>
    <s v="GCA_000022065.1"/>
    <s v="Primary Assembly"/>
    <s v="chromosome"/>
    <m/>
    <s v="CP001348.1"/>
    <n v="60279"/>
    <n v="62507"/>
    <s v="-"/>
    <s v="ACL74441.1"/>
    <m/>
    <m/>
    <x v="44"/>
    <m/>
    <m/>
    <s v="Ccel_0053"/>
    <n v="2229"/>
    <n v="742"/>
    <m/>
  </r>
  <r>
    <x v="0"/>
    <x v="0"/>
    <s v="GCA_000022065.1"/>
    <s v="Primary Assembly"/>
    <s v="chromosome"/>
    <m/>
    <s v="CP001348.1"/>
    <n v="62580"/>
    <n v="63638"/>
    <s v="-"/>
    <s v="ACL74442.1"/>
    <m/>
    <m/>
    <x v="45"/>
    <m/>
    <m/>
    <s v="Ccel_0054"/>
    <n v="1059"/>
    <n v="352"/>
    <m/>
  </r>
  <r>
    <x v="0"/>
    <x v="0"/>
    <s v="GCA_000022065.1"/>
    <s v="Primary Assembly"/>
    <s v="chromosome"/>
    <m/>
    <s v="CP001348.1"/>
    <n v="63997"/>
    <n v="64281"/>
    <s v="+"/>
    <s v="ACL74443.1"/>
    <m/>
    <m/>
    <x v="46"/>
    <m/>
    <m/>
    <s v="Ccel_0055"/>
    <n v="285"/>
    <n v="94"/>
    <m/>
  </r>
  <r>
    <x v="0"/>
    <x v="0"/>
    <s v="GCA_000022065.1"/>
    <s v="Primary Assembly"/>
    <s v="chromosome"/>
    <m/>
    <s v="CP001348.1"/>
    <n v="64293"/>
    <n v="64721"/>
    <s v="+"/>
    <s v="ACL74444.1"/>
    <m/>
    <m/>
    <x v="47"/>
    <m/>
    <m/>
    <s v="Ccel_0056"/>
    <n v="429"/>
    <n v="142"/>
    <m/>
  </r>
  <r>
    <x v="0"/>
    <x v="0"/>
    <s v="GCA_000022065.1"/>
    <s v="Primary Assembly"/>
    <s v="chromosome"/>
    <m/>
    <s v="CP001348.1"/>
    <n v="65010"/>
    <n v="65303"/>
    <s v="+"/>
    <s v="ACL74445.1"/>
    <m/>
    <m/>
    <x v="48"/>
    <m/>
    <m/>
    <s v="Ccel_0057"/>
    <n v="294"/>
    <n v="97"/>
    <m/>
  </r>
  <r>
    <x v="0"/>
    <x v="0"/>
    <s v="GCA_000022065.1"/>
    <s v="Primary Assembly"/>
    <s v="chromosome"/>
    <m/>
    <s v="CP001348.1"/>
    <n v="65420"/>
    <n v="65758"/>
    <s v="-"/>
    <s v="ACL74446.1"/>
    <m/>
    <m/>
    <x v="49"/>
    <m/>
    <m/>
    <s v="Ccel_0058"/>
    <n v="339"/>
    <n v="112"/>
    <m/>
  </r>
  <r>
    <x v="0"/>
    <x v="0"/>
    <s v="GCA_000022065.1"/>
    <s v="Primary Assembly"/>
    <s v="chromosome"/>
    <m/>
    <s v="CP001348.1"/>
    <n v="66103"/>
    <n v="66315"/>
    <s v="+"/>
    <s v="ACL74447.1"/>
    <m/>
    <m/>
    <x v="11"/>
    <m/>
    <m/>
    <s v="Ccel_0059"/>
    <n v="213"/>
    <n v="70"/>
    <m/>
  </r>
  <r>
    <x v="0"/>
    <x v="0"/>
    <s v="GCA_000022065.1"/>
    <s v="Primary Assembly"/>
    <s v="chromosome"/>
    <m/>
    <s v="CP001348.1"/>
    <n v="66526"/>
    <n v="66897"/>
    <s v="+"/>
    <s v="ACL74448.1"/>
    <m/>
    <m/>
    <x v="11"/>
    <m/>
    <m/>
    <s v="Ccel_0060"/>
    <n v="372"/>
    <n v="123"/>
    <m/>
  </r>
  <r>
    <x v="0"/>
    <x v="0"/>
    <s v="GCA_000022065.1"/>
    <s v="Primary Assembly"/>
    <s v="chromosome"/>
    <m/>
    <s v="CP001348.1"/>
    <n v="67215"/>
    <n v="67685"/>
    <s v="+"/>
    <s v="ACL74449.1"/>
    <m/>
    <m/>
    <x v="50"/>
    <m/>
    <m/>
    <s v="Ccel_0061"/>
    <n v="471"/>
    <n v="156"/>
    <m/>
  </r>
  <r>
    <x v="0"/>
    <x v="0"/>
    <s v="GCA_000022065.1"/>
    <s v="Primary Assembly"/>
    <s v="chromosome"/>
    <m/>
    <s v="CP001348.1"/>
    <n v="68141"/>
    <n v="69136"/>
    <s v="+"/>
    <s v="ACL74450.1"/>
    <m/>
    <m/>
    <x v="51"/>
    <m/>
    <m/>
    <s v="Ccel_0062"/>
    <n v="996"/>
    <n v="331"/>
    <m/>
  </r>
  <r>
    <x v="0"/>
    <x v="0"/>
    <s v="GCA_000022065.1"/>
    <s v="Primary Assembly"/>
    <s v="chromosome"/>
    <m/>
    <s v="CP001348.1"/>
    <n v="69576"/>
    <n v="70424"/>
    <s v="+"/>
    <s v="ACL74451.1"/>
    <m/>
    <m/>
    <x v="11"/>
    <m/>
    <m/>
    <s v="Ccel_0063"/>
    <n v="849"/>
    <n v="282"/>
    <m/>
  </r>
  <r>
    <x v="1"/>
    <x v="0"/>
    <s v="GCA_000022065.1"/>
    <s v="Primary Assembly"/>
    <s v="chromosome"/>
    <m/>
    <s v="CP001348.1"/>
    <n v="70435"/>
    <n v="70953"/>
    <s v="+"/>
    <s v="ACL74452.1"/>
    <m/>
    <m/>
    <x v="11"/>
    <m/>
    <m/>
    <s v="Ccel_0064"/>
    <n v="519"/>
    <n v="172"/>
    <m/>
  </r>
  <r>
    <x v="1"/>
    <x v="0"/>
    <s v="GCA_000022065.1"/>
    <s v="Primary Assembly"/>
    <s v="chromosome"/>
    <m/>
    <s v="CP001348.1"/>
    <n v="70967"/>
    <n v="73924"/>
    <s v="+"/>
    <s v="ACL74453.1"/>
    <m/>
    <m/>
    <x v="43"/>
    <m/>
    <m/>
    <s v="Ccel_0065"/>
    <n v="2958"/>
    <n v="985"/>
    <m/>
  </r>
  <r>
    <x v="1"/>
    <x v="0"/>
    <s v="GCA_000022065.1"/>
    <s v="Primary Assembly"/>
    <s v="chromosome"/>
    <m/>
    <s v="CP001348.1"/>
    <n v="74147"/>
    <n v="77449"/>
    <s v="+"/>
    <s v="ACL74454.1"/>
    <m/>
    <m/>
    <x v="52"/>
    <m/>
    <m/>
    <s v="Ccel_0066"/>
    <n v="3303"/>
    <n v="1100"/>
    <m/>
  </r>
  <r>
    <x v="1"/>
    <x v="0"/>
    <s v="GCA_000022065.1"/>
    <s v="Primary Assembly"/>
    <s v="chromosome"/>
    <m/>
    <s v="CP001348.1"/>
    <n v="77670"/>
    <n v="78827"/>
    <s v="+"/>
    <s v="ACL74455.1"/>
    <m/>
    <m/>
    <x v="53"/>
    <m/>
    <m/>
    <s v="Ccel_0067"/>
    <n v="1158"/>
    <n v="385"/>
    <m/>
  </r>
  <r>
    <x v="1"/>
    <x v="0"/>
    <s v="GCA_000022065.1"/>
    <s v="Primary Assembly"/>
    <s v="chromosome"/>
    <m/>
    <s v="CP001348.1"/>
    <n v="78824"/>
    <n v="80209"/>
    <s v="+"/>
    <s v="ACL74456.1"/>
    <m/>
    <m/>
    <x v="53"/>
    <m/>
    <m/>
    <s v="Ccel_0068"/>
    <n v="1386"/>
    <n v="461"/>
    <m/>
  </r>
  <r>
    <x v="1"/>
    <x v="0"/>
    <s v="GCA_000022065.1"/>
    <s v="Primary Assembly"/>
    <s v="chromosome"/>
    <m/>
    <s v="CP001348.1"/>
    <n v="80200"/>
    <n v="81753"/>
    <s v="+"/>
    <s v="ACL74457.1"/>
    <m/>
    <m/>
    <x v="53"/>
    <m/>
    <m/>
    <s v="Ccel_0069"/>
    <n v="1554"/>
    <n v="517"/>
    <m/>
  </r>
  <r>
    <x v="1"/>
    <x v="0"/>
    <s v="GCA_000022065.1"/>
    <s v="Primary Assembly"/>
    <s v="chromosome"/>
    <m/>
    <s v="CP001348.1"/>
    <n v="81750"/>
    <n v="82196"/>
    <s v="+"/>
    <s v="ACL74458.1"/>
    <m/>
    <m/>
    <x v="11"/>
    <m/>
    <m/>
    <s v="Ccel_0070"/>
    <n v="447"/>
    <n v="148"/>
    <m/>
  </r>
  <r>
    <x v="1"/>
    <x v="0"/>
    <s v="GCA_000022065.1"/>
    <s v="Primary Assembly"/>
    <s v="chromosome"/>
    <m/>
    <s v="CP001348.1"/>
    <n v="82681"/>
    <n v="84462"/>
    <s v="+"/>
    <s v="ACL74459.1"/>
    <m/>
    <m/>
    <x v="54"/>
    <m/>
    <m/>
    <s v="Ccel_0071"/>
    <n v="1782"/>
    <n v="593"/>
    <m/>
  </r>
  <r>
    <x v="1"/>
    <x v="0"/>
    <s v="GCA_000022065.1"/>
    <s v="Primary Assembly"/>
    <s v="chromosome"/>
    <m/>
    <s v="CP001348.1"/>
    <n v="84739"/>
    <n v="87255"/>
    <s v="+"/>
    <s v="ACL74460.1"/>
    <m/>
    <m/>
    <x v="11"/>
    <m/>
    <m/>
    <s v="Ccel_0072"/>
    <n v="2517"/>
    <n v="838"/>
    <m/>
  </r>
  <r>
    <x v="1"/>
    <x v="0"/>
    <s v="GCA_000022065.1"/>
    <s v="Primary Assembly"/>
    <s v="chromosome"/>
    <m/>
    <s v="CP001348.1"/>
    <n v="87609"/>
    <n v="88196"/>
    <s v="-"/>
    <s v="ACL74461.1"/>
    <m/>
    <m/>
    <x v="11"/>
    <m/>
    <m/>
    <s v="Ccel_0073"/>
    <n v="588"/>
    <n v="195"/>
    <m/>
  </r>
  <r>
    <x v="1"/>
    <x v="0"/>
    <s v="GCA_000022065.1"/>
    <s v="Primary Assembly"/>
    <s v="chromosome"/>
    <m/>
    <s v="CP001348.1"/>
    <n v="88905"/>
    <n v="89834"/>
    <s v="+"/>
    <s v="ACL74462.1"/>
    <m/>
    <m/>
    <x v="4"/>
    <m/>
    <m/>
    <s v="Ccel_0074"/>
    <n v="930"/>
    <n v="309"/>
    <m/>
  </r>
  <r>
    <x v="1"/>
    <x v="0"/>
    <s v="GCA_000022065.1"/>
    <s v="Primary Assembly"/>
    <s v="chromosome"/>
    <m/>
    <s v="CP001348.1"/>
    <n v="90250"/>
    <n v="90540"/>
    <s v="+"/>
    <s v="ACL74463.1"/>
    <m/>
    <m/>
    <x v="48"/>
    <m/>
    <m/>
    <s v="Ccel_0075"/>
    <n v="291"/>
    <n v="96"/>
    <m/>
  </r>
  <r>
    <x v="1"/>
    <x v="0"/>
    <s v="GCA_000022065.1"/>
    <s v="Primary Assembly"/>
    <s v="chromosome"/>
    <m/>
    <s v="CP001348.1"/>
    <n v="90746"/>
    <n v="91423"/>
    <s v="-"/>
    <s v="ACL74464.1"/>
    <m/>
    <m/>
    <x v="4"/>
    <m/>
    <m/>
    <s v="Ccel_0076"/>
    <n v="678"/>
    <n v="225"/>
    <m/>
  </r>
  <r>
    <x v="1"/>
    <x v="0"/>
    <s v="GCA_000022065.1"/>
    <s v="Primary Assembly"/>
    <s v="chromosome"/>
    <m/>
    <s v="CP001348.1"/>
    <n v="91604"/>
    <n v="91918"/>
    <s v="+"/>
    <s v="ACL74465.1"/>
    <m/>
    <m/>
    <x v="11"/>
    <m/>
    <m/>
    <s v="Ccel_0077"/>
    <n v="315"/>
    <n v="104"/>
    <m/>
  </r>
  <r>
    <x v="1"/>
    <x v="0"/>
    <s v="GCA_000022065.1"/>
    <s v="Primary Assembly"/>
    <s v="chromosome"/>
    <m/>
    <s v="CP001348.1"/>
    <n v="92021"/>
    <n v="92863"/>
    <s v="+"/>
    <s v="ACL74466.1"/>
    <m/>
    <m/>
    <x v="55"/>
    <m/>
    <m/>
    <s v="Ccel_0078"/>
    <n v="843"/>
    <n v="280"/>
    <m/>
  </r>
  <r>
    <x v="1"/>
    <x v="0"/>
    <s v="GCA_000022065.1"/>
    <s v="Primary Assembly"/>
    <s v="chromosome"/>
    <m/>
    <s v="CP001348.1"/>
    <n v="92956"/>
    <n v="93300"/>
    <s v="+"/>
    <s v="ACL74467.1"/>
    <m/>
    <m/>
    <x v="4"/>
    <m/>
    <m/>
    <s v="Ccel_0079"/>
    <n v="345"/>
    <n v="114"/>
    <m/>
  </r>
  <r>
    <x v="1"/>
    <x v="0"/>
    <s v="GCA_000022065.1"/>
    <s v="Primary Assembly"/>
    <s v="chromosome"/>
    <m/>
    <s v="CP001348.1"/>
    <n v="93316"/>
    <n v="95319"/>
    <s v="+"/>
    <s v="ACL74468.1"/>
    <m/>
    <m/>
    <x v="56"/>
    <m/>
    <m/>
    <s v="Ccel_0080"/>
    <n v="2004"/>
    <n v="667"/>
    <m/>
  </r>
  <r>
    <x v="1"/>
    <x v="0"/>
    <s v="GCA_000022065.1"/>
    <s v="Primary Assembly"/>
    <s v="chromosome"/>
    <m/>
    <s v="CP001348.1"/>
    <n v="95349"/>
    <n v="95795"/>
    <s v="+"/>
    <s v="ACL74469.1"/>
    <m/>
    <m/>
    <x v="57"/>
    <m/>
    <m/>
    <s v="Ccel_0081"/>
    <n v="447"/>
    <n v="148"/>
    <m/>
  </r>
  <r>
    <x v="1"/>
    <x v="0"/>
    <s v="GCA_000022065.1"/>
    <s v="Primary Assembly"/>
    <s v="chromosome"/>
    <m/>
    <s v="CP001348.1"/>
    <n v="95838"/>
    <n v="97178"/>
    <s v="+"/>
    <s v="ACL74470.1"/>
    <m/>
    <m/>
    <x v="58"/>
    <m/>
    <m/>
    <s v="Ccel_0082"/>
    <n v="1341"/>
    <n v="446"/>
    <m/>
  </r>
  <r>
    <x v="1"/>
    <x v="0"/>
    <s v="GCA_000022065.1"/>
    <s v="Primary Assembly"/>
    <s v="chromosome"/>
    <m/>
    <s v="CP001348.1"/>
    <n v="97179"/>
    <n v="98624"/>
    <s v="+"/>
    <s v="ACL74471.1"/>
    <m/>
    <m/>
    <x v="59"/>
    <m/>
    <m/>
    <s v="Ccel_0083"/>
    <n v="1446"/>
    <n v="481"/>
    <m/>
  </r>
  <r>
    <x v="1"/>
    <x v="0"/>
    <s v="GCA_000022065.1"/>
    <s v="Primary Assembly"/>
    <s v="chromosome"/>
    <m/>
    <s v="CP001348.1"/>
    <n v="98660"/>
    <n v="99199"/>
    <s v="+"/>
    <s v="ACL74472.1"/>
    <m/>
    <m/>
    <x v="60"/>
    <m/>
    <m/>
    <s v="Ccel_0084"/>
    <n v="540"/>
    <n v="179"/>
    <m/>
  </r>
  <r>
    <x v="1"/>
    <x v="0"/>
    <s v="GCA_000022065.1"/>
    <s v="Primary Assembly"/>
    <s v="chromosome"/>
    <m/>
    <s v="CP001348.1"/>
    <n v="99447"/>
    <n v="101306"/>
    <s v="+"/>
    <s v="ACL74473.1"/>
    <m/>
    <m/>
    <x v="61"/>
    <m/>
    <m/>
    <s v="Ccel_0085"/>
    <n v="1860"/>
    <n v="619"/>
    <m/>
  </r>
  <r>
    <x v="1"/>
    <x v="0"/>
    <s v="GCA_000022065.1"/>
    <s v="Primary Assembly"/>
    <s v="chromosome"/>
    <m/>
    <s v="CP001348.1"/>
    <n v="101392"/>
    <n v="101784"/>
    <s v="+"/>
    <s v="ACL74474.1"/>
    <m/>
    <m/>
    <x v="4"/>
    <m/>
    <m/>
    <s v="Ccel_0086"/>
    <n v="393"/>
    <n v="130"/>
    <m/>
  </r>
  <r>
    <x v="1"/>
    <x v="0"/>
    <s v="GCA_000022065.1"/>
    <s v="Primary Assembly"/>
    <s v="chromosome"/>
    <m/>
    <s v="CP001348.1"/>
    <n v="102061"/>
    <n v="103251"/>
    <s v="+"/>
    <s v="ACL74475.1"/>
    <m/>
    <m/>
    <x v="62"/>
    <m/>
    <m/>
    <s v="Ccel_0087"/>
    <n v="1191"/>
    <n v="396"/>
    <m/>
  </r>
  <r>
    <x v="2"/>
    <x v="0"/>
    <s v="GCA_000022065.1"/>
    <s v="Primary Assembly"/>
    <s v="chromosome"/>
    <m/>
    <s v="CP001348.1"/>
    <n v="103403"/>
    <n v="103741"/>
    <s v="+"/>
    <s v="ACL74476.1"/>
    <m/>
    <m/>
    <x v="4"/>
    <m/>
    <m/>
    <s v="Ccel_0088"/>
    <n v="339"/>
    <n v="112"/>
    <m/>
  </r>
  <r>
    <x v="3"/>
    <x v="0"/>
    <s v="GCA_000022065.1"/>
    <s v="Primary Assembly"/>
    <s v="chromosome"/>
    <m/>
    <s v="CP001348.1"/>
    <n v="103985"/>
    <n v="106426"/>
    <s v="+"/>
    <s v="ACL74477.1"/>
    <m/>
    <m/>
    <x v="63"/>
    <m/>
    <m/>
    <s v="Ccel_0089"/>
    <n v="2442"/>
    <n v="813"/>
    <m/>
  </r>
  <r>
    <x v="3"/>
    <x v="0"/>
    <s v="GCA_000022065.1"/>
    <s v="Primary Assembly"/>
    <s v="chromosome"/>
    <m/>
    <s v="CP001348.1"/>
    <n v="106584"/>
    <n v="107246"/>
    <s v="+"/>
    <s v="ACL74478.1"/>
    <m/>
    <m/>
    <x v="64"/>
    <m/>
    <m/>
    <s v="Ccel_0090"/>
    <n v="663"/>
    <n v="220"/>
    <m/>
  </r>
  <r>
    <x v="3"/>
    <x v="0"/>
    <s v="GCA_000022065.1"/>
    <s v="Primary Assembly"/>
    <s v="chromosome"/>
    <m/>
    <s v="CP001348.1"/>
    <n v="107296"/>
    <n v="107709"/>
    <s v="+"/>
    <s v="ACL74479.1"/>
    <m/>
    <m/>
    <x v="65"/>
    <m/>
    <m/>
    <s v="Ccel_0091"/>
    <n v="414"/>
    <n v="137"/>
    <m/>
  </r>
  <r>
    <x v="3"/>
    <x v="0"/>
    <s v="GCA_000022065.1"/>
    <s v="Primary Assembly"/>
    <s v="chromosome"/>
    <m/>
    <s v="CP001348.1"/>
    <n v="107897"/>
    <n v="108184"/>
    <s v="+"/>
    <s v="ACL74480.1"/>
    <m/>
    <m/>
    <x v="66"/>
    <m/>
    <m/>
    <s v="Ccel_0092"/>
    <n v="288"/>
    <n v="95"/>
    <m/>
  </r>
  <r>
    <x v="3"/>
    <x v="0"/>
    <s v="GCA_000022065.1"/>
    <s v="Primary Assembly"/>
    <s v="chromosome"/>
    <m/>
    <s v="CP001348.1"/>
    <n v="108231"/>
    <n v="108731"/>
    <s v="+"/>
    <s v="ACL74481.1"/>
    <m/>
    <m/>
    <x v="67"/>
    <m/>
    <m/>
    <s v="Ccel_0093"/>
    <n v="501"/>
    <n v="166"/>
    <m/>
  </r>
  <r>
    <x v="3"/>
    <x v="0"/>
    <s v="GCA_000022065.1"/>
    <s v="Primary Assembly"/>
    <s v="chromosome"/>
    <m/>
    <s v="CP001348.1"/>
    <n v="108765"/>
    <n v="110891"/>
    <s v="+"/>
    <s v="ACL74482.1"/>
    <m/>
    <m/>
    <x v="68"/>
    <m/>
    <m/>
    <s v="Ccel_0094"/>
    <n v="2127"/>
    <n v="708"/>
    <m/>
  </r>
  <r>
    <x v="3"/>
    <x v="0"/>
    <s v="GCA_000022065.1"/>
    <s v="Primary Assembly"/>
    <s v="chromosome"/>
    <m/>
    <s v="CP001348.1"/>
    <n v="110923"/>
    <n v="112536"/>
    <s v="+"/>
    <s v="ACL74483.1"/>
    <m/>
    <m/>
    <x v="68"/>
    <m/>
    <m/>
    <s v="Ccel_0095"/>
    <n v="1614"/>
    <n v="537"/>
    <m/>
  </r>
  <r>
    <x v="3"/>
    <x v="0"/>
    <s v="GCA_000022065.1"/>
    <s v="Primary Assembly"/>
    <s v="chromosome"/>
    <m/>
    <s v="CP001348.1"/>
    <n v="112539"/>
    <n v="113468"/>
    <s v="+"/>
    <s v="ACL74484.1"/>
    <m/>
    <m/>
    <x v="69"/>
    <m/>
    <m/>
    <s v="Ccel_0096"/>
    <n v="930"/>
    <n v="309"/>
    <m/>
  </r>
  <r>
    <x v="3"/>
    <x v="0"/>
    <s v="GCA_000022065.1"/>
    <s v="Primary Assembly"/>
    <s v="chromosome"/>
    <m/>
    <s v="CP001348.1"/>
    <n v="113503"/>
    <n v="114084"/>
    <s v="+"/>
    <s v="ACL74485.1"/>
    <m/>
    <m/>
    <x v="4"/>
    <m/>
    <m/>
    <s v="Ccel_0097"/>
    <n v="582"/>
    <n v="193"/>
    <m/>
  </r>
  <r>
    <x v="3"/>
    <x v="0"/>
    <s v="GCA_000022065.1"/>
    <s v="Primary Assembly"/>
    <s v="chromosome"/>
    <m/>
    <s v="CP001348.1"/>
    <n v="114168"/>
    <n v="114614"/>
    <s v="+"/>
    <s v="ACL74486.1"/>
    <m/>
    <m/>
    <x v="70"/>
    <m/>
    <m/>
    <s v="Ccel_0098"/>
    <n v="447"/>
    <n v="148"/>
    <m/>
  </r>
  <r>
    <x v="3"/>
    <x v="0"/>
    <s v="GCA_000022065.1"/>
    <s v="Primary Assembly"/>
    <s v="chromosome"/>
    <m/>
    <s v="CP001348.1"/>
    <n v="114616"/>
    <n v="114834"/>
    <s v="+"/>
    <s v="ACL74487.1"/>
    <m/>
    <m/>
    <x v="71"/>
    <m/>
    <m/>
    <s v="Ccel_0099"/>
    <n v="219"/>
    <n v="72"/>
    <m/>
  </r>
  <r>
    <x v="3"/>
    <x v="0"/>
    <s v="GCA_000022065.1"/>
    <s v="Primary Assembly"/>
    <s v="chromosome"/>
    <m/>
    <s v="CP001348.1"/>
    <n v="115020"/>
    <n v="115841"/>
    <s v="+"/>
    <s v="ACL74488.1"/>
    <m/>
    <m/>
    <x v="72"/>
    <m/>
    <m/>
    <s v="Ccel_0100"/>
    <n v="822"/>
    <n v="273"/>
    <m/>
  </r>
  <r>
    <x v="3"/>
    <x v="0"/>
    <s v="GCA_000022065.1"/>
    <s v="Primary Assembly"/>
    <s v="chromosome"/>
    <m/>
    <s v="CP001348.1"/>
    <n v="116068"/>
    <n v="116889"/>
    <s v="+"/>
    <s v="ACL74489.1"/>
    <m/>
    <m/>
    <x v="72"/>
    <m/>
    <m/>
    <s v="Ccel_0101"/>
    <n v="822"/>
    <n v="273"/>
    <m/>
  </r>
  <r>
    <x v="3"/>
    <x v="0"/>
    <s v="GCA_000022065.1"/>
    <s v="Primary Assembly"/>
    <s v="chromosome"/>
    <m/>
    <s v="CP001348.1"/>
    <n v="117174"/>
    <n v="118004"/>
    <s v="+"/>
    <s v="ACL74490.1"/>
    <m/>
    <m/>
    <x v="72"/>
    <m/>
    <m/>
    <s v="Ccel_0102"/>
    <n v="831"/>
    <n v="276"/>
    <m/>
  </r>
  <r>
    <x v="3"/>
    <x v="0"/>
    <s v="GCA_000022065.1"/>
    <s v="Primary Assembly"/>
    <s v="chromosome"/>
    <m/>
    <s v="CP001348.1"/>
    <n v="118101"/>
    <n v="119345"/>
    <s v="+"/>
    <s v="ACL74491.1"/>
    <m/>
    <m/>
    <x v="4"/>
    <m/>
    <m/>
    <s v="Ccel_0103"/>
    <n v="1245"/>
    <n v="414"/>
    <m/>
  </r>
  <r>
    <x v="3"/>
    <x v="0"/>
    <s v="GCA_000022065.1"/>
    <s v="Primary Assembly"/>
    <s v="chromosome"/>
    <m/>
    <s v="CP001348.1"/>
    <n v="119442"/>
    <n v="119828"/>
    <s v="+"/>
    <s v="ACL74492.1"/>
    <m/>
    <m/>
    <x v="73"/>
    <m/>
    <m/>
    <s v="Ccel_0104"/>
    <n v="387"/>
    <n v="128"/>
    <m/>
  </r>
  <r>
    <x v="3"/>
    <x v="0"/>
    <s v="GCA_000022065.1"/>
    <s v="Primary Assembly"/>
    <s v="chromosome"/>
    <m/>
    <s v="CP001348.1"/>
    <n v="119833"/>
    <n v="122169"/>
    <s v="+"/>
    <s v="ACL74493.1"/>
    <m/>
    <m/>
    <x v="74"/>
    <m/>
    <m/>
    <s v="Ccel_0105"/>
    <n v="2337"/>
    <n v="778"/>
    <m/>
  </r>
  <r>
    <x v="3"/>
    <x v="0"/>
    <s v="GCA_000022065.1"/>
    <s v="Primary Assembly"/>
    <s v="chromosome"/>
    <m/>
    <s v="CP001348.1"/>
    <n v="122208"/>
    <n v="122612"/>
    <s v="+"/>
    <s v="ACL74494.1"/>
    <m/>
    <m/>
    <x v="75"/>
    <m/>
    <m/>
    <s v="Ccel_0106"/>
    <n v="405"/>
    <n v="134"/>
    <m/>
  </r>
  <r>
    <x v="3"/>
    <x v="0"/>
    <s v="GCA_000022065.1"/>
    <s v="Primary Assembly"/>
    <s v="chromosome"/>
    <m/>
    <s v="CP001348.1"/>
    <n v="122698"/>
    <n v="123180"/>
    <s v="+"/>
    <s v="ACL74495.1"/>
    <m/>
    <m/>
    <x v="67"/>
    <m/>
    <m/>
    <s v="Ccel_0107"/>
    <n v="483"/>
    <n v="160"/>
    <m/>
  </r>
  <r>
    <x v="3"/>
    <x v="0"/>
    <s v="GCA_000022065.1"/>
    <s v="Primary Assembly"/>
    <s v="chromosome"/>
    <m/>
    <s v="CP001348.1"/>
    <n v="123349"/>
    <n v="124686"/>
    <s v="+"/>
    <s v="ACL74496.1"/>
    <m/>
    <m/>
    <x v="76"/>
    <m/>
    <m/>
    <s v="Ccel_0108"/>
    <n v="1338"/>
    <n v="445"/>
    <m/>
  </r>
  <r>
    <x v="3"/>
    <x v="0"/>
    <s v="GCA_000022065.1"/>
    <s v="Primary Assembly"/>
    <s v="chromosome"/>
    <m/>
    <s v="CP001348.1"/>
    <n v="124785"/>
    <n v="125762"/>
    <s v="-"/>
    <s v="ACL74497.1"/>
    <m/>
    <m/>
    <x v="4"/>
    <m/>
    <m/>
    <s v="Ccel_0109"/>
    <n v="978"/>
    <n v="325"/>
    <m/>
  </r>
  <r>
    <x v="3"/>
    <x v="0"/>
    <s v="GCA_000022065.1"/>
    <s v="Primary Assembly"/>
    <s v="chromosome"/>
    <m/>
    <s v="CP001348.1"/>
    <n v="125938"/>
    <n v="126828"/>
    <s v="+"/>
    <s v="ACL74498.1"/>
    <m/>
    <m/>
    <x v="77"/>
    <m/>
    <m/>
    <s v="Ccel_0110"/>
    <n v="891"/>
    <n v="296"/>
    <m/>
  </r>
  <r>
    <x v="3"/>
    <x v="0"/>
    <s v="GCA_000022065.1"/>
    <s v="Primary Assembly"/>
    <s v="chromosome"/>
    <m/>
    <s v="CP001348.1"/>
    <n v="126931"/>
    <n v="128511"/>
    <s v="+"/>
    <s v="ACL74499.1"/>
    <m/>
    <m/>
    <x v="78"/>
    <m/>
    <m/>
    <s v="Ccel_0111"/>
    <n v="1581"/>
    <n v="526"/>
    <m/>
  </r>
  <r>
    <x v="3"/>
    <x v="0"/>
    <s v="GCA_000022065.1"/>
    <s v="Primary Assembly"/>
    <s v="chromosome"/>
    <m/>
    <s v="CP001348.1"/>
    <n v="128517"/>
    <n v="129173"/>
    <s v="+"/>
    <s v="ACL74500.1"/>
    <m/>
    <m/>
    <x v="79"/>
    <m/>
    <m/>
    <s v="Ccel_0112"/>
    <n v="657"/>
    <n v="218"/>
    <m/>
  </r>
  <r>
    <x v="3"/>
    <x v="0"/>
    <s v="GCA_000022065.1"/>
    <s v="Primary Assembly"/>
    <s v="chromosome"/>
    <m/>
    <s v="CP001348.1"/>
    <n v="129173"/>
    <n v="129985"/>
    <s v="+"/>
    <s v="ACL74501.1"/>
    <m/>
    <m/>
    <x v="11"/>
    <m/>
    <m/>
    <s v="Ccel_0113"/>
    <n v="813"/>
    <n v="270"/>
    <m/>
  </r>
  <r>
    <x v="3"/>
    <x v="0"/>
    <s v="GCA_000022065.1"/>
    <s v="Primary Assembly"/>
    <s v="chromosome"/>
    <m/>
    <s v="CP001348.1"/>
    <n v="130032"/>
    <n v="131576"/>
    <s v="+"/>
    <s v="ACL74502.1"/>
    <m/>
    <m/>
    <x v="80"/>
    <m/>
    <m/>
    <s v="Ccel_0114"/>
    <n v="1545"/>
    <n v="514"/>
    <m/>
  </r>
  <r>
    <x v="3"/>
    <x v="0"/>
    <s v="GCA_000022065.1"/>
    <s v="Primary Assembly"/>
    <s v="chromosome"/>
    <m/>
    <s v="CP001348.1"/>
    <n v="131573"/>
    <n v="132532"/>
    <s v="+"/>
    <s v="ACL74503.1"/>
    <m/>
    <m/>
    <x v="11"/>
    <m/>
    <m/>
    <s v="Ccel_0115"/>
    <n v="960"/>
    <n v="319"/>
    <m/>
  </r>
  <r>
    <x v="3"/>
    <x v="0"/>
    <s v="GCA_000022065.1"/>
    <s v="Primary Assembly"/>
    <s v="chromosome"/>
    <m/>
    <s v="CP001348.1"/>
    <n v="132558"/>
    <n v="133673"/>
    <s v="+"/>
    <s v="ACL74504.1"/>
    <m/>
    <m/>
    <x v="11"/>
    <m/>
    <m/>
    <s v="Ccel_0116"/>
    <n v="1116"/>
    <n v="371"/>
    <m/>
  </r>
  <r>
    <x v="3"/>
    <x v="0"/>
    <s v="GCA_000022065.1"/>
    <s v="Primary Assembly"/>
    <s v="chromosome"/>
    <m/>
    <s v="CP001348.1"/>
    <n v="133685"/>
    <n v="133843"/>
    <s v="+"/>
    <s v="ACL74505.1"/>
    <m/>
    <m/>
    <x v="11"/>
    <m/>
    <m/>
    <s v="Ccel_0117"/>
    <n v="159"/>
    <n v="52"/>
    <m/>
  </r>
  <r>
    <x v="3"/>
    <x v="0"/>
    <s v="GCA_000022065.1"/>
    <s v="Primary Assembly"/>
    <s v="chromosome"/>
    <m/>
    <s v="CP001348.1"/>
    <n v="133868"/>
    <n v="134035"/>
    <s v="+"/>
    <s v="ACL74506.1"/>
    <m/>
    <m/>
    <x v="11"/>
    <m/>
    <m/>
    <s v="Ccel_0118"/>
    <n v="168"/>
    <n v="55"/>
    <m/>
  </r>
  <r>
    <x v="3"/>
    <x v="0"/>
    <s v="GCA_000022065.1"/>
    <s v="Primary Assembly"/>
    <s v="chromosome"/>
    <m/>
    <s v="CP001348.1"/>
    <n v="134069"/>
    <n v="134221"/>
    <s v="+"/>
    <s v="ACL74507.1"/>
    <m/>
    <m/>
    <x v="11"/>
    <m/>
    <m/>
    <s v="Ccel_0119"/>
    <n v="153"/>
    <n v="50"/>
    <m/>
  </r>
  <r>
    <x v="3"/>
    <x v="0"/>
    <s v="GCA_000022065.1"/>
    <s v="Primary Assembly"/>
    <s v="chromosome"/>
    <m/>
    <s v="CP001348.1"/>
    <n v="134228"/>
    <n v="134674"/>
    <s v="+"/>
    <s v="ACL74508.1"/>
    <m/>
    <m/>
    <x v="11"/>
    <m/>
    <m/>
    <s v="Ccel_0120"/>
    <n v="447"/>
    <n v="148"/>
    <m/>
  </r>
  <r>
    <x v="3"/>
    <x v="0"/>
    <s v="GCA_000022065.1"/>
    <s v="Primary Assembly"/>
    <s v="chromosome"/>
    <m/>
    <s v="CP001348.1"/>
    <n v="134694"/>
    <n v="135332"/>
    <s v="+"/>
    <s v="ACL74509.1"/>
    <m/>
    <m/>
    <x v="11"/>
    <m/>
    <m/>
    <s v="Ccel_0121"/>
    <n v="639"/>
    <n v="212"/>
    <m/>
  </r>
  <r>
    <x v="3"/>
    <x v="0"/>
    <s v="GCA_000022065.1"/>
    <s v="Primary Assembly"/>
    <s v="chromosome"/>
    <m/>
    <s v="CP001348.1"/>
    <n v="135466"/>
    <n v="136335"/>
    <s v="+"/>
    <s v="ACL74510.1"/>
    <m/>
    <m/>
    <x v="77"/>
    <m/>
    <m/>
    <s v="Ccel_0122"/>
    <n v="870"/>
    <n v="289"/>
    <m/>
  </r>
  <r>
    <x v="3"/>
    <x v="0"/>
    <s v="GCA_000022065.1"/>
    <s v="Primary Assembly"/>
    <s v="chromosome"/>
    <m/>
    <s v="CP001348.1"/>
    <n v="136430"/>
    <n v="138361"/>
    <s v="+"/>
    <s v="ACL74511.1"/>
    <m/>
    <m/>
    <x v="81"/>
    <m/>
    <m/>
    <s v="Ccel_0123"/>
    <n v="1932"/>
    <n v="643"/>
    <m/>
  </r>
  <r>
    <x v="3"/>
    <x v="0"/>
    <s v="GCA_000022065.1"/>
    <s v="Primary Assembly"/>
    <s v="chromosome"/>
    <m/>
    <s v="CP001348.1"/>
    <n v="138387"/>
    <n v="139700"/>
    <s v="+"/>
    <s v="ACL74512.1"/>
    <m/>
    <m/>
    <x v="82"/>
    <m/>
    <m/>
    <s v="Ccel_0124"/>
    <n v="1314"/>
    <n v="437"/>
    <m/>
  </r>
  <r>
    <x v="3"/>
    <x v="0"/>
    <s v="GCA_000022065.1"/>
    <s v="Primary Assembly"/>
    <s v="chromosome"/>
    <m/>
    <s v="CP001348.1"/>
    <n v="139755"/>
    <n v="140657"/>
    <s v="+"/>
    <s v="ACL74513.1"/>
    <m/>
    <m/>
    <x v="83"/>
    <m/>
    <m/>
    <s v="Ccel_0125"/>
    <n v="903"/>
    <n v="300"/>
    <m/>
  </r>
  <r>
    <x v="3"/>
    <x v="0"/>
    <s v="GCA_000022065.1"/>
    <s v="Primary Assembly"/>
    <s v="chromosome"/>
    <m/>
    <s v="CP001348.1"/>
    <n v="140802"/>
    <n v="142061"/>
    <s v="+"/>
    <s v="ACL74514.1"/>
    <m/>
    <m/>
    <x v="84"/>
    <m/>
    <m/>
    <s v="Ccel_0126"/>
    <n v="1260"/>
    <n v="419"/>
    <m/>
  </r>
  <r>
    <x v="3"/>
    <x v="0"/>
    <s v="GCA_000022065.1"/>
    <s v="Primary Assembly"/>
    <s v="chromosome"/>
    <m/>
    <s v="CP001348.1"/>
    <n v="142195"/>
    <n v="142686"/>
    <s v="+"/>
    <s v="ACL74515.1"/>
    <m/>
    <m/>
    <x v="85"/>
    <m/>
    <m/>
    <s v="Ccel_0127"/>
    <n v="492"/>
    <n v="163"/>
    <m/>
  </r>
  <r>
    <x v="3"/>
    <x v="0"/>
    <s v="GCA_000022065.1"/>
    <s v="Primary Assembly"/>
    <s v="chromosome"/>
    <m/>
    <s v="CP001348.1"/>
    <n v="142711"/>
    <n v="143781"/>
    <s v="+"/>
    <s v="ACL74516.1"/>
    <m/>
    <m/>
    <x v="86"/>
    <m/>
    <m/>
    <s v="Ccel_0128"/>
    <n v="1071"/>
    <n v="356"/>
    <m/>
  </r>
  <r>
    <x v="3"/>
    <x v="0"/>
    <s v="GCA_000022065.1"/>
    <s v="Primary Assembly"/>
    <s v="chromosome"/>
    <m/>
    <s v="CP001348.1"/>
    <n v="144201"/>
    <n v="145052"/>
    <s v="-"/>
    <s v="ACL74517.1"/>
    <m/>
    <m/>
    <x v="87"/>
    <m/>
    <m/>
    <s v="Ccel_0129"/>
    <n v="852"/>
    <n v="283"/>
    <m/>
  </r>
  <r>
    <x v="3"/>
    <x v="0"/>
    <s v="GCA_000022065.1"/>
    <s v="Primary Assembly"/>
    <s v="chromosome"/>
    <m/>
    <s v="CP001348.1"/>
    <n v="145290"/>
    <n v="145556"/>
    <s v="+"/>
    <s v="ACL74518.1"/>
    <m/>
    <m/>
    <x v="4"/>
    <m/>
    <m/>
    <s v="Ccel_0130"/>
    <n v="267"/>
    <n v="88"/>
    <m/>
  </r>
  <r>
    <x v="3"/>
    <x v="0"/>
    <s v="GCA_000022065.1"/>
    <s v="Primary Assembly"/>
    <s v="chromosome"/>
    <m/>
    <s v="CP001348.1"/>
    <n v="145600"/>
    <n v="146424"/>
    <s v="+"/>
    <s v="ACL74519.1"/>
    <m/>
    <m/>
    <x v="88"/>
    <m/>
    <m/>
    <s v="Ccel_0131"/>
    <n v="825"/>
    <n v="274"/>
    <m/>
  </r>
  <r>
    <x v="3"/>
    <x v="0"/>
    <s v="GCA_000022065.1"/>
    <s v="Primary Assembly"/>
    <s v="chromosome"/>
    <m/>
    <s v="CP001348.1"/>
    <n v="146462"/>
    <n v="149143"/>
    <s v="+"/>
    <s v="ACL74520.1"/>
    <m/>
    <m/>
    <x v="89"/>
    <m/>
    <m/>
    <s v="Ccel_0132"/>
    <n v="2682"/>
    <n v="893"/>
    <m/>
  </r>
  <r>
    <x v="3"/>
    <x v="0"/>
    <s v="GCA_000022065.1"/>
    <s v="Primary Assembly"/>
    <s v="chromosome"/>
    <m/>
    <s v="CP001348.1"/>
    <n v="149283"/>
    <n v="149933"/>
    <s v="+"/>
    <s v="ACL74521.1"/>
    <m/>
    <m/>
    <x v="4"/>
    <m/>
    <m/>
    <s v="Ccel_0133"/>
    <n v="651"/>
    <n v="216"/>
    <m/>
  </r>
  <r>
    <x v="3"/>
    <x v="0"/>
    <s v="GCA_000022065.1"/>
    <s v="Primary Assembly"/>
    <s v="chromosome"/>
    <m/>
    <s v="CP001348.1"/>
    <n v="149923"/>
    <n v="150903"/>
    <s v="+"/>
    <s v="ACL74522.1"/>
    <m/>
    <m/>
    <x v="90"/>
    <m/>
    <m/>
    <s v="Ccel_0134"/>
    <n v="981"/>
    <n v="326"/>
    <m/>
  </r>
  <r>
    <x v="3"/>
    <x v="0"/>
    <s v="GCA_000022065.1"/>
    <s v="Primary Assembly"/>
    <s v="chromosome"/>
    <m/>
    <s v="CP001348.1"/>
    <n v="150937"/>
    <n v="151401"/>
    <s v="+"/>
    <s v="ACL74523.1"/>
    <m/>
    <m/>
    <x v="11"/>
    <m/>
    <m/>
    <s v="Ccel_0135"/>
    <n v="465"/>
    <n v="154"/>
    <m/>
  </r>
  <r>
    <x v="3"/>
    <x v="0"/>
    <s v="GCA_000022065.1"/>
    <s v="Primary Assembly"/>
    <s v="chromosome"/>
    <m/>
    <s v="CP001348.1"/>
    <n v="151422"/>
    <n v="152189"/>
    <s v="+"/>
    <s v="ACL74524.1"/>
    <m/>
    <m/>
    <x v="91"/>
    <m/>
    <m/>
    <s v="Ccel_0136"/>
    <n v="768"/>
    <n v="255"/>
    <m/>
  </r>
  <r>
    <x v="3"/>
    <x v="0"/>
    <s v="GCA_000022065.1"/>
    <s v="Primary Assembly"/>
    <s v="chromosome"/>
    <m/>
    <s v="CP001348.1"/>
    <n v="152422"/>
    <n v="153354"/>
    <s v="+"/>
    <s v="ACL74525.1"/>
    <m/>
    <m/>
    <x v="92"/>
    <m/>
    <m/>
    <s v="Ccel_0137"/>
    <n v="933"/>
    <n v="310"/>
    <m/>
  </r>
  <r>
    <x v="3"/>
    <x v="0"/>
    <s v="GCA_000022065.1"/>
    <s v="Primary Assembly"/>
    <s v="chromosome"/>
    <m/>
    <s v="CP001348.1"/>
    <n v="153543"/>
    <n v="154718"/>
    <s v="+"/>
    <s v="ACL74526.1"/>
    <m/>
    <m/>
    <x v="93"/>
    <m/>
    <m/>
    <s v="Ccel_0138"/>
    <n v="1176"/>
    <n v="391"/>
    <m/>
  </r>
  <r>
    <x v="3"/>
    <x v="0"/>
    <s v="GCA_000022065.1"/>
    <s v="Primary Assembly"/>
    <s v="chromosome"/>
    <m/>
    <s v="CP001348.1"/>
    <n v="155053"/>
    <n v="156666"/>
    <s v="+"/>
    <s v="ACL74527.1"/>
    <m/>
    <m/>
    <x v="94"/>
    <m/>
    <m/>
    <s v="Ccel_0139"/>
    <n v="1614"/>
    <n v="537"/>
    <m/>
  </r>
  <r>
    <x v="3"/>
    <x v="0"/>
    <s v="GCA_000022065.1"/>
    <s v="Primary Assembly"/>
    <s v="chromosome"/>
    <m/>
    <s v="CP001348.1"/>
    <n v="156692"/>
    <n v="157774"/>
    <s v="+"/>
    <s v="ACL74528.1"/>
    <m/>
    <m/>
    <x v="95"/>
    <m/>
    <m/>
    <s v="Ccel_0140"/>
    <n v="1083"/>
    <n v="360"/>
    <m/>
  </r>
  <r>
    <x v="3"/>
    <x v="0"/>
    <s v="GCA_000022065.1"/>
    <s v="Primary Assembly"/>
    <s v="chromosome"/>
    <m/>
    <s v="CP001348.1"/>
    <n v="157776"/>
    <n v="159869"/>
    <s v="+"/>
    <s v="ACL74529.1"/>
    <m/>
    <m/>
    <x v="96"/>
    <m/>
    <m/>
    <s v="Ccel_0141"/>
    <n v="2094"/>
    <n v="697"/>
    <m/>
  </r>
  <r>
    <x v="3"/>
    <x v="0"/>
    <s v="GCA_000022065.1"/>
    <s v="Primary Assembly"/>
    <s v="chromosome"/>
    <m/>
    <s v="CP001348.1"/>
    <n v="159948"/>
    <n v="162230"/>
    <s v="-"/>
    <s v="ACL74530.1"/>
    <m/>
    <m/>
    <x v="83"/>
    <m/>
    <m/>
    <s v="Ccel_0142"/>
    <n v="2283"/>
    <n v="760"/>
    <m/>
  </r>
  <r>
    <x v="3"/>
    <x v="0"/>
    <s v="GCA_000022065.1"/>
    <s v="Primary Assembly"/>
    <s v="chromosome"/>
    <m/>
    <s v="CP001348.1"/>
    <n v="162607"/>
    <n v="163563"/>
    <s v="+"/>
    <s v="ACL74531.1"/>
    <m/>
    <m/>
    <x v="39"/>
    <m/>
    <m/>
    <s v="Ccel_0143"/>
    <n v="957"/>
    <n v="318"/>
    <m/>
  </r>
  <r>
    <x v="3"/>
    <x v="0"/>
    <s v="GCA_000022065.1"/>
    <s v="Primary Assembly"/>
    <s v="chromosome"/>
    <m/>
    <s v="CP001348.1"/>
    <n v="163583"/>
    <n v="164455"/>
    <s v="+"/>
    <s v="ACL74532.1"/>
    <m/>
    <m/>
    <x v="39"/>
    <m/>
    <m/>
    <s v="Ccel_0144"/>
    <n v="873"/>
    <n v="290"/>
    <m/>
  </r>
  <r>
    <x v="3"/>
    <x v="0"/>
    <s v="GCA_000022065.1"/>
    <s v="Primary Assembly"/>
    <s v="chromosome"/>
    <m/>
    <s v="CP001348.1"/>
    <n v="164518"/>
    <n v="166110"/>
    <s v="+"/>
    <s v="ACL74533.1"/>
    <m/>
    <m/>
    <x v="97"/>
    <m/>
    <m/>
    <s v="Ccel_0145"/>
    <n v="1593"/>
    <n v="530"/>
    <m/>
  </r>
  <r>
    <x v="3"/>
    <x v="0"/>
    <s v="GCA_000022065.1"/>
    <s v="Primary Assembly"/>
    <s v="chromosome"/>
    <m/>
    <s v="CP001348.1"/>
    <n v="166531"/>
    <n v="167331"/>
    <s v="+"/>
    <s v="ACL74534.1"/>
    <m/>
    <m/>
    <x v="98"/>
    <m/>
    <m/>
    <s v="Ccel_0146"/>
    <n v="801"/>
    <n v="266"/>
    <m/>
  </r>
  <r>
    <x v="3"/>
    <x v="0"/>
    <s v="GCA_000022065.1"/>
    <s v="Primary Assembly"/>
    <s v="chromosome"/>
    <m/>
    <s v="CP001348.1"/>
    <n v="167379"/>
    <n v="168956"/>
    <s v="+"/>
    <s v="ACL74535.1"/>
    <m/>
    <m/>
    <x v="99"/>
    <m/>
    <m/>
    <s v="Ccel_0147"/>
    <n v="1578"/>
    <n v="525"/>
    <m/>
  </r>
  <r>
    <x v="3"/>
    <x v="0"/>
    <s v="GCA_000022065.1"/>
    <s v="Primary Assembly"/>
    <s v="chromosome"/>
    <m/>
    <s v="CP001348.1"/>
    <n v="168975"/>
    <n v="170759"/>
    <s v="+"/>
    <s v="ACL74536.1"/>
    <m/>
    <m/>
    <x v="100"/>
    <m/>
    <m/>
    <s v="Ccel_0148"/>
    <n v="1785"/>
    <n v="594"/>
    <m/>
  </r>
  <r>
    <x v="3"/>
    <x v="0"/>
    <s v="GCA_000022065.1"/>
    <s v="Primary Assembly"/>
    <s v="chromosome"/>
    <m/>
    <s v="CP001348.1"/>
    <n v="170830"/>
    <n v="172407"/>
    <s v="+"/>
    <s v="ACL74537.1"/>
    <m/>
    <m/>
    <x v="99"/>
    <m/>
    <m/>
    <s v="Ccel_0149"/>
    <n v="1578"/>
    <n v="525"/>
    <m/>
  </r>
  <r>
    <x v="3"/>
    <x v="0"/>
    <s v="GCA_000022065.1"/>
    <s v="Primary Assembly"/>
    <s v="chromosome"/>
    <m/>
    <s v="CP001348.1"/>
    <n v="172536"/>
    <n v="174239"/>
    <s v="+"/>
    <s v="ACL74538.1"/>
    <m/>
    <m/>
    <x v="97"/>
    <m/>
    <m/>
    <s v="Ccel_0150"/>
    <n v="1704"/>
    <n v="567"/>
    <m/>
  </r>
  <r>
    <x v="3"/>
    <x v="0"/>
    <s v="GCA_000022065.1"/>
    <s v="Primary Assembly"/>
    <s v="chromosome"/>
    <m/>
    <s v="CP001348.1"/>
    <n v="174325"/>
    <n v="175296"/>
    <s v="+"/>
    <s v="ACL74539.1"/>
    <m/>
    <m/>
    <x v="39"/>
    <m/>
    <m/>
    <s v="Ccel_0151"/>
    <n v="972"/>
    <n v="323"/>
    <m/>
  </r>
  <r>
    <x v="3"/>
    <x v="0"/>
    <s v="GCA_000022065.1"/>
    <s v="Primary Assembly"/>
    <s v="chromosome"/>
    <m/>
    <s v="CP001348.1"/>
    <n v="175306"/>
    <n v="176220"/>
    <s v="+"/>
    <s v="ACL74540.1"/>
    <m/>
    <m/>
    <x v="39"/>
    <m/>
    <m/>
    <s v="Ccel_0152"/>
    <n v="915"/>
    <n v="304"/>
    <m/>
  </r>
  <r>
    <x v="3"/>
    <x v="0"/>
    <s v="GCA_000022065.1"/>
    <s v="Primary Assembly"/>
    <s v="chromosome"/>
    <m/>
    <s v="CP001348.1"/>
    <n v="176198"/>
    <n v="177484"/>
    <s v="+"/>
    <s v="ACL74541.1"/>
    <m/>
    <m/>
    <x v="101"/>
    <m/>
    <m/>
    <s v="Ccel_0153"/>
    <n v="1287"/>
    <n v="428"/>
    <m/>
  </r>
  <r>
    <x v="3"/>
    <x v="0"/>
    <s v="GCA_000022065.1"/>
    <s v="Primary Assembly"/>
    <s v="chromosome"/>
    <m/>
    <s v="CP001348.1"/>
    <n v="177659"/>
    <n v="180751"/>
    <s v="+"/>
    <s v="ACL74542.1"/>
    <m/>
    <m/>
    <x v="102"/>
    <m/>
    <m/>
    <s v="Ccel_0154"/>
    <n v="3093"/>
    <n v="1030"/>
    <m/>
  </r>
  <r>
    <x v="3"/>
    <x v="0"/>
    <s v="GCA_000022065.1"/>
    <s v="Primary Assembly"/>
    <s v="chromosome"/>
    <m/>
    <s v="CP001348.1"/>
    <n v="180862"/>
    <n v="182319"/>
    <s v="+"/>
    <s v="ACL74543.1"/>
    <m/>
    <m/>
    <x v="103"/>
    <m/>
    <m/>
    <s v="Ccel_0155"/>
    <n v="1458"/>
    <n v="485"/>
    <m/>
  </r>
  <r>
    <x v="3"/>
    <x v="0"/>
    <s v="GCA_000022065.1"/>
    <s v="Primary Assembly"/>
    <s v="chromosome"/>
    <m/>
    <s v="CP001348.1"/>
    <n v="182372"/>
    <n v="182992"/>
    <s v="+"/>
    <s v="ACL74544.1"/>
    <m/>
    <m/>
    <x v="104"/>
    <m/>
    <m/>
    <s v="Ccel_0156"/>
    <n v="621"/>
    <n v="206"/>
    <m/>
  </r>
  <r>
    <x v="3"/>
    <x v="0"/>
    <s v="GCA_000022065.1"/>
    <s v="Primary Assembly"/>
    <s v="chromosome"/>
    <m/>
    <s v="CP001348.1"/>
    <n v="183026"/>
    <n v="183355"/>
    <s v="+"/>
    <s v="ACL74545.1"/>
    <m/>
    <m/>
    <x v="105"/>
    <m/>
    <m/>
    <s v="Ccel_0157"/>
    <n v="330"/>
    <n v="109"/>
    <m/>
  </r>
  <r>
    <x v="3"/>
    <x v="0"/>
    <s v="GCA_000022065.1"/>
    <s v="Primary Assembly"/>
    <s v="chromosome"/>
    <m/>
    <s v="CP001348.1"/>
    <n v="183373"/>
    <n v="183840"/>
    <s v="+"/>
    <s v="ACL74546.1"/>
    <m/>
    <m/>
    <x v="106"/>
    <m/>
    <m/>
    <s v="Ccel_0158"/>
    <n v="468"/>
    <n v="155"/>
    <m/>
  </r>
  <r>
    <x v="3"/>
    <x v="0"/>
    <s v="GCA_000022065.1"/>
    <s v="Primary Assembly"/>
    <s v="chromosome"/>
    <m/>
    <s v="CP001348.1"/>
    <n v="183856"/>
    <n v="184824"/>
    <s v="+"/>
    <s v="ACL74547.1"/>
    <m/>
    <m/>
    <x v="107"/>
    <m/>
    <m/>
    <s v="Ccel_0159"/>
    <n v="969"/>
    <n v="322"/>
    <m/>
  </r>
  <r>
    <x v="3"/>
    <x v="0"/>
    <s v="GCA_000022065.1"/>
    <s v="Primary Assembly"/>
    <s v="chromosome"/>
    <m/>
    <s v="CP001348.1"/>
    <n v="184857"/>
    <n v="185732"/>
    <s v="+"/>
    <s v="ACL74548.1"/>
    <m/>
    <m/>
    <x v="108"/>
    <m/>
    <m/>
    <s v="Ccel_0160"/>
    <n v="876"/>
    <n v="291"/>
    <m/>
  </r>
  <r>
    <x v="3"/>
    <x v="0"/>
    <s v="GCA_000022065.1"/>
    <s v="Primary Assembly"/>
    <s v="chromosome"/>
    <m/>
    <s v="CP001348.1"/>
    <n v="185841"/>
    <n v="186011"/>
    <s v="+"/>
    <s v="ACL74549.1"/>
    <m/>
    <m/>
    <x v="109"/>
    <m/>
    <m/>
    <s v="Ccel_0161"/>
    <n v="171"/>
    <n v="56"/>
    <m/>
  </r>
  <r>
    <x v="3"/>
    <x v="0"/>
    <s v="GCA_000022065.1"/>
    <s v="Primary Assembly"/>
    <s v="chromosome"/>
    <m/>
    <s v="CP001348.1"/>
    <n v="186078"/>
    <n v="186860"/>
    <s v="+"/>
    <s v="ACL74550.1"/>
    <m/>
    <m/>
    <x v="110"/>
    <m/>
    <m/>
    <s v="Ccel_0162"/>
    <n v="783"/>
    <n v="260"/>
    <m/>
  </r>
  <r>
    <x v="3"/>
    <x v="0"/>
    <s v="GCA_000022065.1"/>
    <s v="Primary Assembly"/>
    <s v="chromosome"/>
    <m/>
    <s v="CP001348.1"/>
    <n v="186844"/>
    <n v="187692"/>
    <s v="+"/>
    <s v="ACL74551.1"/>
    <m/>
    <m/>
    <x v="111"/>
    <m/>
    <m/>
    <s v="Ccel_0163"/>
    <n v="849"/>
    <n v="282"/>
    <m/>
  </r>
  <r>
    <x v="3"/>
    <x v="0"/>
    <s v="GCA_000022065.1"/>
    <s v="Primary Assembly"/>
    <s v="chromosome"/>
    <m/>
    <s v="CP001348.1"/>
    <n v="187761"/>
    <n v="188000"/>
    <s v="-"/>
    <s v="ACL74552.1"/>
    <m/>
    <m/>
    <x v="112"/>
    <m/>
    <m/>
    <s v="Ccel_0164"/>
    <n v="240"/>
    <n v="79"/>
    <m/>
  </r>
  <r>
    <x v="3"/>
    <x v="0"/>
    <s v="GCA_000022065.1"/>
    <s v="Primary Assembly"/>
    <s v="chromosome"/>
    <m/>
    <s v="CP001348.1"/>
    <n v="188368"/>
    <n v="188955"/>
    <s v="+"/>
    <s v="ACL74553.1"/>
    <m/>
    <m/>
    <x v="113"/>
    <m/>
    <m/>
    <s v="Ccel_0165"/>
    <n v="588"/>
    <n v="195"/>
    <m/>
  </r>
  <r>
    <x v="3"/>
    <x v="0"/>
    <s v="GCA_000022065.1"/>
    <s v="Primary Assembly"/>
    <s v="chromosome"/>
    <m/>
    <s v="CP001348.1"/>
    <n v="188971"/>
    <n v="189501"/>
    <s v="+"/>
    <s v="ACL74554.1"/>
    <m/>
    <m/>
    <x v="113"/>
    <m/>
    <m/>
    <s v="Ccel_0166"/>
    <n v="531"/>
    <n v="176"/>
    <m/>
  </r>
  <r>
    <x v="3"/>
    <x v="0"/>
    <s v="GCA_000022065.1"/>
    <s v="Primary Assembly"/>
    <s v="chromosome"/>
    <m/>
    <s v="CP001348.1"/>
    <n v="189498"/>
    <n v="190556"/>
    <s v="-"/>
    <s v="ACL74555.1"/>
    <m/>
    <m/>
    <x v="11"/>
    <m/>
    <m/>
    <s v="Ccel_0167"/>
    <n v="1059"/>
    <n v="352"/>
    <m/>
  </r>
  <r>
    <x v="3"/>
    <x v="0"/>
    <s v="GCA_000022065.1"/>
    <s v="Primary Assembly"/>
    <s v="chromosome"/>
    <m/>
    <s v="CP001348.1"/>
    <n v="190808"/>
    <n v="191575"/>
    <s v="+"/>
    <s v="ACL74556.1"/>
    <m/>
    <m/>
    <x v="114"/>
    <m/>
    <m/>
    <s v="Ccel_0168"/>
    <n v="768"/>
    <n v="255"/>
    <m/>
  </r>
  <r>
    <x v="3"/>
    <x v="0"/>
    <s v="GCA_000022065.1"/>
    <s v="Primary Assembly"/>
    <s v="chromosome"/>
    <m/>
    <s v="CP001348.1"/>
    <n v="191627"/>
    <n v="192322"/>
    <s v="+"/>
    <s v="ACL74557.1"/>
    <m/>
    <m/>
    <x v="11"/>
    <m/>
    <m/>
    <s v="Ccel_0169"/>
    <n v="696"/>
    <n v="231"/>
    <m/>
  </r>
  <r>
    <x v="3"/>
    <x v="0"/>
    <s v="GCA_000022065.1"/>
    <s v="Primary Assembly"/>
    <s v="chromosome"/>
    <m/>
    <s v="CP001348.1"/>
    <n v="192562"/>
    <n v="193632"/>
    <s v="+"/>
    <s v="ACL74558.1"/>
    <m/>
    <m/>
    <x v="115"/>
    <m/>
    <m/>
    <s v="Ccel_0170"/>
    <n v="1071"/>
    <n v="356"/>
    <m/>
  </r>
  <r>
    <x v="3"/>
    <x v="0"/>
    <s v="GCA_000022065.1"/>
    <s v="Primary Assembly"/>
    <s v="chromosome"/>
    <m/>
    <s v="CP001348.1"/>
    <n v="193822"/>
    <n v="194694"/>
    <s v="+"/>
    <s v="ACL74559.1"/>
    <m/>
    <m/>
    <x v="116"/>
    <m/>
    <m/>
    <s v="Ccel_0171"/>
    <n v="873"/>
    <n v="290"/>
    <m/>
  </r>
  <r>
    <x v="3"/>
    <x v="0"/>
    <s v="GCA_000022065.1"/>
    <s v="Primary Assembly"/>
    <s v="chromosome"/>
    <m/>
    <s v="CP001348.1"/>
    <n v="194789"/>
    <n v="196132"/>
    <s v="+"/>
    <s v="ACL74560.1"/>
    <m/>
    <m/>
    <x v="11"/>
    <m/>
    <m/>
    <s v="Ccel_0172"/>
    <n v="1344"/>
    <n v="447"/>
    <m/>
  </r>
  <r>
    <x v="3"/>
    <x v="0"/>
    <s v="GCA_000022065.1"/>
    <s v="Primary Assembly"/>
    <s v="chromosome"/>
    <m/>
    <s v="CP001348.1"/>
    <n v="196207"/>
    <n v="196605"/>
    <s v="+"/>
    <s v="ACL74561.1"/>
    <m/>
    <m/>
    <x v="117"/>
    <m/>
    <m/>
    <s v="Ccel_0173"/>
    <n v="399"/>
    <n v="132"/>
    <m/>
  </r>
  <r>
    <x v="3"/>
    <x v="0"/>
    <s v="GCA_000022065.1"/>
    <s v="Primary Assembly"/>
    <s v="chromosome"/>
    <m/>
    <s v="CP001348.1"/>
    <n v="196730"/>
    <n v="197167"/>
    <s v="+"/>
    <s v="ACL74562.1"/>
    <m/>
    <m/>
    <x v="118"/>
    <m/>
    <m/>
    <s v="Ccel_0174"/>
    <n v="438"/>
    <n v="145"/>
    <m/>
  </r>
  <r>
    <x v="3"/>
    <x v="0"/>
    <s v="GCA_000022065.1"/>
    <s v="Primary Assembly"/>
    <s v="chromosome"/>
    <m/>
    <s v="CP001348.1"/>
    <n v="197310"/>
    <n v="198203"/>
    <s v="+"/>
    <s v="ACL74563.1"/>
    <m/>
    <m/>
    <x v="119"/>
    <m/>
    <m/>
    <s v="Ccel_0175"/>
    <n v="894"/>
    <n v="297"/>
    <m/>
  </r>
  <r>
    <x v="3"/>
    <x v="0"/>
    <s v="GCA_000022065.1"/>
    <s v="Primary Assembly"/>
    <s v="chromosome"/>
    <m/>
    <s v="CP001348.1"/>
    <n v="198225"/>
    <n v="200732"/>
    <s v="+"/>
    <s v="ACL74564.1"/>
    <m/>
    <m/>
    <x v="120"/>
    <m/>
    <m/>
    <s v="Ccel_0176"/>
    <n v="2508"/>
    <n v="835"/>
    <m/>
  </r>
  <r>
    <x v="3"/>
    <x v="0"/>
    <s v="GCA_000022065.1"/>
    <s v="Primary Assembly"/>
    <s v="chromosome"/>
    <m/>
    <s v="CP001348.1"/>
    <n v="200770"/>
    <n v="201273"/>
    <s v="+"/>
    <s v="ACL74565.1"/>
    <m/>
    <m/>
    <x v="121"/>
    <m/>
    <m/>
    <s v="Ccel_0177"/>
    <n v="504"/>
    <n v="167"/>
    <m/>
  </r>
  <r>
    <x v="3"/>
    <x v="0"/>
    <s v="GCA_000022065.1"/>
    <s v="Primary Assembly"/>
    <s v="chromosome"/>
    <m/>
    <s v="CP001348.1"/>
    <n v="201303"/>
    <n v="203093"/>
    <s v="+"/>
    <s v="ACL74566.1"/>
    <m/>
    <m/>
    <x v="122"/>
    <m/>
    <m/>
    <s v="Ccel_0178"/>
    <n v="1791"/>
    <n v="596"/>
    <m/>
  </r>
  <r>
    <x v="3"/>
    <x v="0"/>
    <s v="GCA_000022065.1"/>
    <s v="Primary Assembly"/>
    <s v="chromosome"/>
    <m/>
    <s v="CP001348.1"/>
    <n v="203169"/>
    <n v="203582"/>
    <s v="+"/>
    <s v="ACL74567.1"/>
    <m/>
    <m/>
    <x v="123"/>
    <m/>
    <m/>
    <s v="Ccel_0179"/>
    <n v="414"/>
    <n v="137"/>
    <m/>
  </r>
  <r>
    <x v="3"/>
    <x v="0"/>
    <s v="GCA_000022065.1"/>
    <s v="Primary Assembly"/>
    <s v="chromosome"/>
    <m/>
    <s v="CP001348.1"/>
    <n v="203708"/>
    <n v="204358"/>
    <s v="+"/>
    <s v="ACL74568.1"/>
    <m/>
    <m/>
    <x v="124"/>
    <m/>
    <m/>
    <s v="Ccel_0180"/>
    <n v="651"/>
    <n v="216"/>
    <m/>
  </r>
  <r>
    <x v="3"/>
    <x v="0"/>
    <s v="GCA_000022065.1"/>
    <s v="Primary Assembly"/>
    <s v="chromosome"/>
    <m/>
    <s v="CP001348.1"/>
    <n v="204453"/>
    <n v="205199"/>
    <s v="+"/>
    <s v="ACL74569.1"/>
    <m/>
    <m/>
    <x v="125"/>
    <m/>
    <m/>
    <s v="Ccel_0181"/>
    <n v="747"/>
    <n v="248"/>
    <m/>
  </r>
  <r>
    <x v="3"/>
    <x v="0"/>
    <s v="GCA_000022065.1"/>
    <s v="Primary Assembly"/>
    <s v="chromosome"/>
    <m/>
    <s v="CP001348.1"/>
    <n v="205368"/>
    <n v="205874"/>
    <s v="-"/>
    <s v="ACL74570.1"/>
    <m/>
    <m/>
    <x v="11"/>
    <m/>
    <m/>
    <s v="Ccel_0182"/>
    <n v="507"/>
    <n v="168"/>
    <m/>
  </r>
  <r>
    <x v="3"/>
    <x v="0"/>
    <s v="GCA_000022065.1"/>
    <s v="Primary Assembly"/>
    <s v="chromosome"/>
    <m/>
    <s v="CP001348.1"/>
    <n v="205992"/>
    <n v="206996"/>
    <s v="-"/>
    <s v="ACL74571.1"/>
    <m/>
    <m/>
    <x v="11"/>
    <m/>
    <m/>
    <s v="Ccel_0183"/>
    <n v="1005"/>
    <n v="334"/>
    <m/>
  </r>
  <r>
    <x v="3"/>
    <x v="0"/>
    <s v="GCA_000022065.1"/>
    <s v="Primary Assembly"/>
    <s v="chromosome"/>
    <m/>
    <s v="CP001348.1"/>
    <n v="209184"/>
    <n v="210080"/>
    <s v="-"/>
    <s v="ACL74572.1"/>
    <m/>
    <m/>
    <x v="4"/>
    <m/>
    <m/>
    <s v="Ccel_0185"/>
    <n v="897"/>
    <n v="298"/>
    <m/>
  </r>
  <r>
    <x v="3"/>
    <x v="0"/>
    <s v="GCA_000022065.1"/>
    <s v="Primary Assembly"/>
    <s v="chromosome"/>
    <m/>
    <s v="CP001348.1"/>
    <n v="210243"/>
    <n v="211601"/>
    <s v="+"/>
    <s v="ACL74573.1"/>
    <m/>
    <m/>
    <x v="83"/>
    <m/>
    <m/>
    <s v="Ccel_0186"/>
    <n v="1359"/>
    <n v="452"/>
    <m/>
  </r>
  <r>
    <x v="3"/>
    <x v="0"/>
    <s v="GCA_000022065.1"/>
    <s v="Primary Assembly"/>
    <s v="chromosome"/>
    <m/>
    <s v="CP001348.1"/>
    <n v="211614"/>
    <n v="212171"/>
    <s v="+"/>
    <s v="ACL74574.1"/>
    <m/>
    <m/>
    <x v="11"/>
    <m/>
    <m/>
    <s v="Ccel_0187"/>
    <n v="558"/>
    <n v="185"/>
    <m/>
  </r>
  <r>
    <x v="3"/>
    <x v="0"/>
    <s v="GCA_000022065.1"/>
    <s v="Primary Assembly"/>
    <s v="chromosome"/>
    <m/>
    <s v="CP001348.1"/>
    <n v="212178"/>
    <n v="212768"/>
    <s v="+"/>
    <s v="ACL74575.1"/>
    <m/>
    <m/>
    <x v="126"/>
    <m/>
    <m/>
    <s v="Ccel_0188"/>
    <n v="591"/>
    <n v="196"/>
    <m/>
  </r>
  <r>
    <x v="3"/>
    <x v="0"/>
    <s v="GCA_000022065.1"/>
    <s v="Primary Assembly"/>
    <s v="chromosome"/>
    <m/>
    <s v="CP001348.1"/>
    <n v="212840"/>
    <n v="213262"/>
    <s v="+"/>
    <s v="ACL74576.1"/>
    <m/>
    <m/>
    <x v="11"/>
    <m/>
    <m/>
    <s v="Ccel_0189"/>
    <n v="423"/>
    <n v="140"/>
    <m/>
  </r>
  <r>
    <x v="3"/>
    <x v="0"/>
    <s v="GCA_000022065.1"/>
    <s v="Primary Assembly"/>
    <s v="chromosome"/>
    <m/>
    <s v="CP001348.1"/>
    <n v="213263"/>
    <n v="213646"/>
    <s v="+"/>
    <s v="ACL74577.1"/>
    <m/>
    <m/>
    <x v="4"/>
    <m/>
    <m/>
    <s v="Ccel_0190"/>
    <n v="384"/>
    <n v="127"/>
    <m/>
  </r>
  <r>
    <x v="3"/>
    <x v="0"/>
    <s v="GCA_000022065.1"/>
    <s v="Primary Assembly"/>
    <s v="chromosome"/>
    <m/>
    <s v="CP001348.1"/>
    <n v="213695"/>
    <n v="214720"/>
    <s v="+"/>
    <s v="ACL74578.1"/>
    <m/>
    <m/>
    <x v="127"/>
    <m/>
    <m/>
    <s v="Ccel_0191"/>
    <n v="1026"/>
    <n v="341"/>
    <m/>
  </r>
  <r>
    <x v="3"/>
    <x v="0"/>
    <s v="GCA_000022065.1"/>
    <s v="Primary Assembly"/>
    <s v="chromosome"/>
    <m/>
    <s v="CP001348.1"/>
    <n v="214731"/>
    <n v="215426"/>
    <s v="+"/>
    <s v="ACL74579.1"/>
    <m/>
    <m/>
    <x v="128"/>
    <m/>
    <m/>
    <s v="Ccel_0192"/>
    <n v="696"/>
    <n v="231"/>
    <m/>
  </r>
  <r>
    <x v="3"/>
    <x v="0"/>
    <s v="GCA_000022065.1"/>
    <s v="Primary Assembly"/>
    <s v="chromosome"/>
    <m/>
    <s v="CP001348.1"/>
    <n v="215517"/>
    <n v="216170"/>
    <s v="+"/>
    <s v="ACL74580.1"/>
    <m/>
    <m/>
    <x v="4"/>
    <m/>
    <m/>
    <s v="Ccel_0193"/>
    <n v="654"/>
    <n v="217"/>
    <m/>
  </r>
  <r>
    <x v="3"/>
    <x v="0"/>
    <s v="GCA_000022065.1"/>
    <s v="Primary Assembly"/>
    <s v="chromosome"/>
    <m/>
    <s v="CP001348.1"/>
    <n v="216647"/>
    <n v="217933"/>
    <s v="-"/>
    <s v="ACL74581.1"/>
    <m/>
    <m/>
    <x v="129"/>
    <m/>
    <m/>
    <s v="Ccel_0194"/>
    <n v="1287"/>
    <n v="428"/>
    <m/>
  </r>
  <r>
    <x v="3"/>
    <x v="0"/>
    <s v="GCA_000022065.1"/>
    <s v="Primary Assembly"/>
    <s v="chromosome"/>
    <m/>
    <s v="CP001348.1"/>
    <n v="218139"/>
    <n v="218852"/>
    <s v="+"/>
    <s v="ACL74582.1"/>
    <m/>
    <m/>
    <x v="81"/>
    <m/>
    <m/>
    <s v="Ccel_0195"/>
    <n v="714"/>
    <n v="237"/>
    <m/>
  </r>
  <r>
    <x v="3"/>
    <x v="0"/>
    <s v="GCA_000022065.1"/>
    <s v="Primary Assembly"/>
    <s v="chromosome"/>
    <m/>
    <s v="CP001348.1"/>
    <n v="218845"/>
    <n v="220443"/>
    <s v="+"/>
    <s v="ACL74583.1"/>
    <m/>
    <m/>
    <x v="130"/>
    <m/>
    <m/>
    <s v="Ccel_0196"/>
    <n v="1599"/>
    <n v="532"/>
    <m/>
  </r>
  <r>
    <x v="3"/>
    <x v="0"/>
    <s v="GCA_000022065.1"/>
    <s v="Primary Assembly"/>
    <s v="chromosome"/>
    <m/>
    <s v="CP001348.1"/>
    <n v="220495"/>
    <n v="221310"/>
    <s v="+"/>
    <s v="ACL74584.1"/>
    <m/>
    <m/>
    <x v="131"/>
    <m/>
    <m/>
    <s v="Ccel_0197"/>
    <n v="816"/>
    <n v="271"/>
    <m/>
  </r>
  <r>
    <x v="3"/>
    <x v="0"/>
    <s v="GCA_000022065.1"/>
    <s v="Primary Assembly"/>
    <s v="chromosome"/>
    <m/>
    <s v="CP001348.1"/>
    <n v="221322"/>
    <n v="222926"/>
    <s v="-"/>
    <s v="ACL74585.1"/>
    <m/>
    <m/>
    <x v="99"/>
    <m/>
    <m/>
    <s v="Ccel_0198"/>
    <n v="1605"/>
    <n v="534"/>
    <m/>
  </r>
  <r>
    <x v="3"/>
    <x v="0"/>
    <s v="GCA_000022065.1"/>
    <s v="Primary Assembly"/>
    <s v="chromosome"/>
    <m/>
    <s v="CP001348.1"/>
    <n v="222919"/>
    <n v="224688"/>
    <s v="-"/>
    <s v="ACL74586.1"/>
    <m/>
    <m/>
    <x v="100"/>
    <m/>
    <m/>
    <s v="Ccel_0199"/>
    <n v="1770"/>
    <n v="589"/>
    <m/>
  </r>
  <r>
    <x v="3"/>
    <x v="0"/>
    <s v="GCA_000022065.1"/>
    <s v="Primary Assembly"/>
    <s v="chromosome"/>
    <m/>
    <s v="CP001348.1"/>
    <n v="224941"/>
    <n v="226266"/>
    <s v="+"/>
    <s v="ACL74587.1"/>
    <m/>
    <m/>
    <x v="97"/>
    <m/>
    <m/>
    <s v="Ccel_0200"/>
    <n v="1326"/>
    <n v="441"/>
    <m/>
  </r>
  <r>
    <x v="3"/>
    <x v="0"/>
    <s v="GCA_000022065.1"/>
    <s v="Primary Assembly"/>
    <s v="chromosome"/>
    <m/>
    <s v="CP001348.1"/>
    <n v="226370"/>
    <n v="227254"/>
    <s v="+"/>
    <s v="ACL74588.1"/>
    <m/>
    <m/>
    <x v="39"/>
    <m/>
    <m/>
    <s v="Ccel_0201"/>
    <n v="885"/>
    <n v="294"/>
    <m/>
  </r>
  <r>
    <x v="3"/>
    <x v="0"/>
    <s v="GCA_000022065.1"/>
    <s v="Primary Assembly"/>
    <s v="chromosome"/>
    <m/>
    <s v="CP001348.1"/>
    <n v="227251"/>
    <n v="228105"/>
    <s v="+"/>
    <s v="ACL74589.1"/>
    <m/>
    <m/>
    <x v="39"/>
    <m/>
    <m/>
    <s v="Ccel_0202"/>
    <n v="855"/>
    <n v="284"/>
    <m/>
  </r>
  <r>
    <x v="3"/>
    <x v="0"/>
    <s v="GCA_000022065.1"/>
    <s v="Primary Assembly"/>
    <s v="chromosome"/>
    <m/>
    <s v="CP001348.1"/>
    <n v="228204"/>
    <n v="230342"/>
    <s v="+"/>
    <s v="ACL74590.1"/>
    <m/>
    <m/>
    <x v="132"/>
    <m/>
    <m/>
    <s v="Ccel_0203"/>
    <n v="2139"/>
    <n v="712"/>
    <m/>
  </r>
  <r>
    <x v="3"/>
    <x v="0"/>
    <s v="GCA_000022065.1"/>
    <s v="Primary Assembly"/>
    <s v="chromosome"/>
    <m/>
    <s v="CP001348.1"/>
    <n v="230494"/>
    <n v="231060"/>
    <s v="+"/>
    <s v="ACL74591.1"/>
    <m/>
    <m/>
    <x v="133"/>
    <m/>
    <m/>
    <s v="Ccel_0204"/>
    <n v="567"/>
    <n v="188"/>
    <m/>
  </r>
  <r>
    <x v="3"/>
    <x v="0"/>
    <s v="GCA_000022065.1"/>
    <s v="Primary Assembly"/>
    <s v="chromosome"/>
    <m/>
    <s v="CP001348.1"/>
    <n v="231266"/>
    <n v="233302"/>
    <s v="+"/>
    <s v="ACL74592.1"/>
    <m/>
    <m/>
    <x v="134"/>
    <m/>
    <m/>
    <s v="Ccel_0205"/>
    <n v="2037"/>
    <n v="678"/>
    <m/>
  </r>
  <r>
    <x v="3"/>
    <x v="0"/>
    <s v="GCA_000022065.1"/>
    <s v="Primary Assembly"/>
    <s v="chromosome"/>
    <m/>
    <s v="CP001348.1"/>
    <n v="233378"/>
    <n v="233488"/>
    <s v="+"/>
    <s v="ACL74593.1"/>
    <m/>
    <m/>
    <x v="11"/>
    <m/>
    <m/>
    <s v="Ccel_0206"/>
    <n v="111"/>
    <n v="36"/>
    <m/>
  </r>
  <r>
    <x v="3"/>
    <x v="0"/>
    <s v="GCA_000022065.1"/>
    <s v="Primary Assembly"/>
    <s v="chromosome"/>
    <m/>
    <s v="CP001348.1"/>
    <n v="233567"/>
    <n v="234145"/>
    <s v="+"/>
    <s v="ACL74594.1"/>
    <m/>
    <m/>
    <x v="135"/>
    <m/>
    <m/>
    <s v="Ccel_0207"/>
    <n v="579"/>
    <n v="192"/>
    <m/>
  </r>
  <r>
    <x v="3"/>
    <x v="0"/>
    <s v="GCA_000022065.1"/>
    <s v="Primary Assembly"/>
    <s v="chromosome"/>
    <m/>
    <s v="CP001348.1"/>
    <n v="234187"/>
    <n v="234987"/>
    <s v="+"/>
    <s v="ACL74595.1"/>
    <m/>
    <m/>
    <x v="136"/>
    <m/>
    <m/>
    <s v="Ccel_0208"/>
    <n v="801"/>
    <n v="266"/>
    <m/>
  </r>
  <r>
    <x v="3"/>
    <x v="0"/>
    <s v="GCA_000022065.1"/>
    <s v="Primary Assembly"/>
    <s v="chromosome"/>
    <m/>
    <s v="CP001348.1"/>
    <n v="235341"/>
    <n v="236771"/>
    <s v="+"/>
    <s v="ACL74596.1"/>
    <m/>
    <m/>
    <x v="137"/>
    <m/>
    <m/>
    <s v="Ccel_0209"/>
    <n v="1431"/>
    <n v="476"/>
    <m/>
  </r>
  <r>
    <x v="3"/>
    <x v="0"/>
    <s v="GCA_000022065.1"/>
    <s v="Primary Assembly"/>
    <s v="chromosome"/>
    <m/>
    <s v="CP001348.1"/>
    <n v="236949"/>
    <n v="237908"/>
    <s v="+"/>
    <s v="ACL74597.1"/>
    <m/>
    <m/>
    <x v="138"/>
    <m/>
    <m/>
    <s v="Ccel_0210"/>
    <n v="960"/>
    <n v="319"/>
    <m/>
  </r>
  <r>
    <x v="3"/>
    <x v="0"/>
    <s v="GCA_000022065.1"/>
    <s v="Primary Assembly"/>
    <s v="chromosome"/>
    <m/>
    <s v="CP001348.1"/>
    <n v="237978"/>
    <n v="239078"/>
    <s v="-"/>
    <s v="ACL74598.1"/>
    <m/>
    <m/>
    <x v="139"/>
    <m/>
    <m/>
    <s v="Ccel_0211"/>
    <n v="1101"/>
    <n v="366"/>
    <m/>
  </r>
  <r>
    <x v="3"/>
    <x v="0"/>
    <s v="GCA_000022065.1"/>
    <s v="Primary Assembly"/>
    <s v="chromosome"/>
    <m/>
    <s v="CP001348.1"/>
    <n v="239553"/>
    <n v="241346"/>
    <s v="+"/>
    <s v="ACL74599.1"/>
    <m/>
    <m/>
    <x v="140"/>
    <m/>
    <m/>
    <s v="Ccel_0212"/>
    <n v="1794"/>
    <n v="597"/>
    <m/>
  </r>
  <r>
    <x v="3"/>
    <x v="0"/>
    <s v="GCA_000022065.1"/>
    <s v="Primary Assembly"/>
    <s v="chromosome"/>
    <m/>
    <s v="CP001348.1"/>
    <n v="241577"/>
    <n v="242248"/>
    <s v="+"/>
    <s v="ACL74600.1"/>
    <m/>
    <m/>
    <x v="4"/>
    <m/>
    <m/>
    <s v="Ccel_0213"/>
    <n v="672"/>
    <n v="223"/>
    <m/>
  </r>
  <r>
    <x v="3"/>
    <x v="0"/>
    <s v="GCA_000022065.1"/>
    <s v="Primary Assembly"/>
    <s v="chromosome"/>
    <m/>
    <s v="CP001348.1"/>
    <n v="242291"/>
    <n v="243682"/>
    <s v="+"/>
    <s v="ACL74601.1"/>
    <m/>
    <m/>
    <x v="141"/>
    <m/>
    <m/>
    <s v="Ccel_0214"/>
    <n v="1392"/>
    <n v="463"/>
    <m/>
  </r>
  <r>
    <x v="3"/>
    <x v="0"/>
    <s v="GCA_000022065.1"/>
    <s v="Primary Assembly"/>
    <s v="chromosome"/>
    <m/>
    <s v="CP001348.1"/>
    <n v="243756"/>
    <n v="245777"/>
    <s v="-"/>
    <s v="ACL74602.1"/>
    <m/>
    <m/>
    <x v="142"/>
    <m/>
    <m/>
    <s v="Ccel_0215"/>
    <n v="2022"/>
    <n v="673"/>
    <m/>
  </r>
  <r>
    <x v="3"/>
    <x v="0"/>
    <s v="GCA_000022065.1"/>
    <s v="Primary Assembly"/>
    <s v="chromosome"/>
    <m/>
    <s v="CP001348.1"/>
    <n v="246091"/>
    <n v="246420"/>
    <s v="+"/>
    <s v="ACL74603.1"/>
    <m/>
    <m/>
    <x v="143"/>
    <m/>
    <m/>
    <s v="Ccel_0216"/>
    <n v="330"/>
    <n v="109"/>
    <m/>
  </r>
  <r>
    <x v="3"/>
    <x v="0"/>
    <s v="GCA_000022065.1"/>
    <s v="Primary Assembly"/>
    <s v="chromosome"/>
    <m/>
    <s v="CP001348.1"/>
    <n v="246423"/>
    <n v="247100"/>
    <s v="+"/>
    <s v="ACL74604.1"/>
    <m/>
    <m/>
    <x v="4"/>
    <m/>
    <m/>
    <s v="Ccel_0217"/>
    <n v="678"/>
    <n v="225"/>
    <m/>
  </r>
  <r>
    <x v="3"/>
    <x v="0"/>
    <s v="GCA_000022065.1"/>
    <s v="Primary Assembly"/>
    <s v="chromosome"/>
    <m/>
    <s v="CP001348.1"/>
    <n v="247219"/>
    <n v="247857"/>
    <s v="+"/>
    <s v="ACL74605.1"/>
    <m/>
    <m/>
    <x v="110"/>
    <m/>
    <m/>
    <s v="Ccel_0218"/>
    <n v="639"/>
    <n v="212"/>
    <m/>
  </r>
  <r>
    <x v="3"/>
    <x v="0"/>
    <s v="GCA_000022065.1"/>
    <s v="Primary Assembly"/>
    <s v="chromosome"/>
    <m/>
    <s v="CP001348.1"/>
    <n v="248175"/>
    <n v="249629"/>
    <s v="+"/>
    <s v="ACL74606.1"/>
    <m/>
    <m/>
    <x v="40"/>
    <m/>
    <m/>
    <s v="Ccel_0219"/>
    <n v="1455"/>
    <n v="484"/>
    <m/>
  </r>
  <r>
    <x v="3"/>
    <x v="0"/>
    <s v="GCA_000022065.1"/>
    <s v="Primary Assembly"/>
    <s v="chromosome"/>
    <m/>
    <s v="CP001348.1"/>
    <n v="249891"/>
    <n v="250937"/>
    <s v="-"/>
    <s v="ACL74607.1"/>
    <m/>
    <m/>
    <x v="136"/>
    <m/>
    <m/>
    <s v="Ccel_0220"/>
    <n v="1047"/>
    <n v="348"/>
    <m/>
  </r>
  <r>
    <x v="3"/>
    <x v="0"/>
    <s v="GCA_000022065.1"/>
    <s v="Primary Assembly"/>
    <s v="chromosome"/>
    <m/>
    <s v="CP001348.1"/>
    <n v="251067"/>
    <n v="252752"/>
    <s v="-"/>
    <s v="ACL74608.1"/>
    <m/>
    <m/>
    <x v="40"/>
    <m/>
    <m/>
    <s v="Ccel_0221"/>
    <n v="1686"/>
    <n v="561"/>
    <m/>
  </r>
  <r>
    <x v="3"/>
    <x v="0"/>
    <s v="GCA_000022065.1"/>
    <s v="Primary Assembly"/>
    <s v="chromosome"/>
    <m/>
    <s v="CP001348.1"/>
    <n v="253238"/>
    <n v="253621"/>
    <s v="+"/>
    <s v="ACL74609.1"/>
    <m/>
    <m/>
    <x v="19"/>
    <m/>
    <m/>
    <s v="Ccel_0222"/>
    <n v="384"/>
    <n v="127"/>
    <m/>
  </r>
  <r>
    <x v="3"/>
    <x v="0"/>
    <s v="GCA_000022065.1"/>
    <s v="Primary Assembly"/>
    <s v="chromosome"/>
    <m/>
    <s v="CP001348.1"/>
    <n v="253614"/>
    <n v="254474"/>
    <s v="+"/>
    <s v="ACL74610.1"/>
    <m/>
    <m/>
    <x v="81"/>
    <m/>
    <m/>
    <s v="Ccel_0223"/>
    <n v="861"/>
    <n v="286"/>
    <m/>
  </r>
  <r>
    <x v="3"/>
    <x v="0"/>
    <s v="GCA_000022065.1"/>
    <s v="Primary Assembly"/>
    <s v="chromosome"/>
    <m/>
    <s v="CP001348.1"/>
    <n v="254467"/>
    <n v="255120"/>
    <s v="+"/>
    <s v="ACL74611.1"/>
    <m/>
    <m/>
    <x v="11"/>
    <m/>
    <m/>
    <s v="Ccel_0224"/>
    <n v="654"/>
    <n v="217"/>
    <m/>
  </r>
  <r>
    <x v="3"/>
    <x v="0"/>
    <s v="GCA_000022065.1"/>
    <s v="Primary Assembly"/>
    <s v="chromosome"/>
    <m/>
    <s v="CP001348.1"/>
    <n v="255709"/>
    <n v="256338"/>
    <s v="-"/>
    <s v="ACL74612.1"/>
    <m/>
    <m/>
    <x v="11"/>
    <m/>
    <m/>
    <s v="Ccel_0225"/>
    <n v="630"/>
    <n v="209"/>
    <m/>
  </r>
  <r>
    <x v="3"/>
    <x v="0"/>
    <s v="GCA_000022065.1"/>
    <s v="Primary Assembly"/>
    <s v="chromosome"/>
    <m/>
    <s v="CP001348.1"/>
    <n v="257112"/>
    <n v="257546"/>
    <s v="-"/>
    <s v="ACL74613.1"/>
    <m/>
    <m/>
    <x v="11"/>
    <m/>
    <m/>
    <s v="Ccel_0226"/>
    <n v="435"/>
    <n v="144"/>
    <m/>
  </r>
  <r>
    <x v="3"/>
    <x v="0"/>
    <s v="GCA_000022065.1"/>
    <s v="Primary Assembly"/>
    <s v="chromosome"/>
    <m/>
    <s v="CP001348.1"/>
    <n v="257627"/>
    <n v="258307"/>
    <s v="-"/>
    <s v="ACL74614.1"/>
    <m/>
    <m/>
    <x v="11"/>
    <m/>
    <m/>
    <s v="Ccel_0227"/>
    <n v="681"/>
    <n v="226"/>
    <m/>
  </r>
  <r>
    <x v="3"/>
    <x v="0"/>
    <s v="GCA_000022065.1"/>
    <s v="Primary Assembly"/>
    <s v="chromosome"/>
    <m/>
    <s v="CP001348.1"/>
    <n v="258304"/>
    <n v="258846"/>
    <s v="-"/>
    <s v="ACL74615.1"/>
    <m/>
    <m/>
    <x v="144"/>
    <m/>
    <m/>
    <s v="Ccel_0228"/>
    <n v="543"/>
    <n v="180"/>
    <m/>
  </r>
  <r>
    <x v="3"/>
    <x v="0"/>
    <s v="GCA_000022065.1"/>
    <s v="Primary Assembly"/>
    <s v="chromosome"/>
    <m/>
    <s v="CP001348.1"/>
    <n v="259038"/>
    <n v="259604"/>
    <s v="+"/>
    <s v="ACL74616.1"/>
    <m/>
    <m/>
    <x v="11"/>
    <m/>
    <m/>
    <s v="Ccel_0229"/>
    <n v="567"/>
    <n v="188"/>
    <m/>
  </r>
  <r>
    <x v="3"/>
    <x v="0"/>
    <s v="GCA_000022065.1"/>
    <s v="Primary Assembly"/>
    <s v="chromosome"/>
    <m/>
    <s v="CP001348.1"/>
    <n v="259824"/>
    <n v="260300"/>
    <s v="+"/>
    <s v="ACL74617.1"/>
    <m/>
    <m/>
    <x v="123"/>
    <m/>
    <m/>
    <s v="Ccel_0230"/>
    <n v="477"/>
    <n v="158"/>
    <m/>
  </r>
  <r>
    <x v="3"/>
    <x v="0"/>
    <s v="GCA_000022065.1"/>
    <s v="Primary Assembly"/>
    <s v="chromosome"/>
    <m/>
    <s v="CP001348.1"/>
    <n v="260554"/>
    <n v="262701"/>
    <s v="+"/>
    <s v="ACL74618.1"/>
    <m/>
    <m/>
    <x v="145"/>
    <m/>
    <m/>
    <s v="Ccel_0231"/>
    <n v="2148"/>
    <n v="715"/>
    <m/>
  </r>
  <r>
    <x v="3"/>
    <x v="0"/>
    <s v="GCA_000022065.1"/>
    <s v="Primary Assembly"/>
    <s v="chromosome"/>
    <m/>
    <s v="CP001348.1"/>
    <n v="263027"/>
    <n v="263401"/>
    <s v="-"/>
    <s v="ACL74619.1"/>
    <m/>
    <m/>
    <x v="11"/>
    <m/>
    <m/>
    <s v="Ccel_0232"/>
    <n v="375"/>
    <n v="124"/>
    <m/>
  </r>
  <r>
    <x v="3"/>
    <x v="0"/>
    <s v="GCA_000022065.1"/>
    <s v="Primary Assembly"/>
    <s v="chromosome"/>
    <m/>
    <s v="CP001348.1"/>
    <n v="263516"/>
    <n v="263986"/>
    <s v="+"/>
    <s v="ACL74620.1"/>
    <m/>
    <m/>
    <x v="146"/>
    <m/>
    <m/>
    <s v="Ccel_0233"/>
    <n v="471"/>
    <n v="156"/>
    <m/>
  </r>
  <r>
    <x v="3"/>
    <x v="0"/>
    <s v="GCA_000022065.1"/>
    <s v="Primary Assembly"/>
    <s v="chromosome"/>
    <m/>
    <s v="CP001348.1"/>
    <n v="264063"/>
    <n v="265919"/>
    <s v="-"/>
    <s v="ACL74621.1"/>
    <m/>
    <m/>
    <x v="147"/>
    <m/>
    <m/>
    <s v="Ccel_0234"/>
    <n v="1857"/>
    <n v="618"/>
    <m/>
  </r>
  <r>
    <x v="3"/>
    <x v="0"/>
    <s v="GCA_000022065.1"/>
    <s v="Primary Assembly"/>
    <s v="chromosome"/>
    <m/>
    <s v="CP001348.1"/>
    <n v="265953"/>
    <n v="266171"/>
    <s v="-"/>
    <s v="ACL74622.1"/>
    <m/>
    <m/>
    <x v="148"/>
    <m/>
    <m/>
    <s v="Ccel_0235"/>
    <n v="219"/>
    <n v="72"/>
    <m/>
  </r>
  <r>
    <x v="3"/>
    <x v="0"/>
    <s v="GCA_000022065.1"/>
    <s v="Primary Assembly"/>
    <s v="chromosome"/>
    <m/>
    <s v="CP001348.1"/>
    <n v="266193"/>
    <n v="266555"/>
    <s v="-"/>
    <s v="ACL74623.1"/>
    <m/>
    <m/>
    <x v="149"/>
    <m/>
    <m/>
    <s v="Ccel_0236"/>
    <n v="363"/>
    <n v="120"/>
    <m/>
  </r>
  <r>
    <x v="3"/>
    <x v="0"/>
    <s v="GCA_000022065.1"/>
    <s v="Primary Assembly"/>
    <s v="chromosome"/>
    <m/>
    <s v="CP001348.1"/>
    <n v="266778"/>
    <n v="267587"/>
    <s v="+"/>
    <s v="ACL74624.1"/>
    <m/>
    <m/>
    <x v="150"/>
    <m/>
    <m/>
    <s v="Ccel_0237"/>
    <n v="810"/>
    <n v="269"/>
    <m/>
  </r>
  <r>
    <x v="3"/>
    <x v="0"/>
    <s v="GCA_000022065.1"/>
    <s v="Primary Assembly"/>
    <s v="chromosome"/>
    <m/>
    <s v="CP001348.1"/>
    <n v="267707"/>
    <n v="267862"/>
    <s v="+"/>
    <s v="ACL74625.1"/>
    <m/>
    <m/>
    <x v="11"/>
    <m/>
    <m/>
    <s v="Ccel_0238"/>
    <n v="156"/>
    <n v="51"/>
    <m/>
  </r>
  <r>
    <x v="3"/>
    <x v="0"/>
    <s v="GCA_000022065.1"/>
    <s v="Primary Assembly"/>
    <s v="chromosome"/>
    <m/>
    <s v="CP001348.1"/>
    <n v="267873"/>
    <n v="268883"/>
    <s v="+"/>
    <s v="ACL74626.1"/>
    <m/>
    <m/>
    <x v="11"/>
    <m/>
    <m/>
    <s v="Ccel_0239"/>
    <n v="1011"/>
    <n v="336"/>
    <m/>
  </r>
  <r>
    <x v="3"/>
    <x v="0"/>
    <s v="GCA_000022065.1"/>
    <s v="Primary Assembly"/>
    <s v="chromosome"/>
    <m/>
    <s v="CP001348.1"/>
    <n v="268920"/>
    <n v="269513"/>
    <s v="+"/>
    <s v="ACL74627.1"/>
    <m/>
    <m/>
    <x v="11"/>
    <m/>
    <m/>
    <s v="Ccel_0240"/>
    <n v="594"/>
    <n v="197"/>
    <m/>
  </r>
  <r>
    <x v="3"/>
    <x v="0"/>
    <s v="GCA_000022065.1"/>
    <s v="Primary Assembly"/>
    <s v="chromosome"/>
    <m/>
    <s v="CP001348.1"/>
    <n v="269533"/>
    <n v="270435"/>
    <s v="+"/>
    <s v="ACL74628.1"/>
    <m/>
    <m/>
    <x v="11"/>
    <m/>
    <m/>
    <s v="Ccel_0241"/>
    <n v="903"/>
    <n v="300"/>
    <m/>
  </r>
  <r>
    <x v="3"/>
    <x v="0"/>
    <s v="GCA_000022065.1"/>
    <s v="Primary Assembly"/>
    <s v="chromosome"/>
    <m/>
    <s v="CP001348.1"/>
    <n v="271206"/>
    <n v="272894"/>
    <s v="+"/>
    <s v="ACL74629.1"/>
    <m/>
    <m/>
    <x v="151"/>
    <m/>
    <m/>
    <s v="Ccel_0242"/>
    <n v="1689"/>
    <n v="562"/>
    <m/>
  </r>
  <r>
    <x v="3"/>
    <x v="0"/>
    <s v="GCA_000022065.1"/>
    <s v="Primary Assembly"/>
    <s v="chromosome"/>
    <m/>
    <s v="CP001348.1"/>
    <n v="272957"/>
    <n v="273304"/>
    <s v="+"/>
    <s v="ACL74630.1"/>
    <m/>
    <m/>
    <x v="4"/>
    <m/>
    <m/>
    <s v="Ccel_0243"/>
    <n v="348"/>
    <n v="115"/>
    <m/>
  </r>
  <r>
    <x v="3"/>
    <x v="0"/>
    <s v="GCA_000022065.1"/>
    <s v="Primary Assembly"/>
    <s v="chromosome"/>
    <m/>
    <s v="CP001348.1"/>
    <n v="273343"/>
    <n v="273942"/>
    <s v="+"/>
    <s v="ACL74631.1"/>
    <m/>
    <m/>
    <x v="152"/>
    <m/>
    <m/>
    <s v="Ccel_0244"/>
    <n v="600"/>
    <n v="199"/>
    <m/>
  </r>
  <r>
    <x v="3"/>
    <x v="0"/>
    <s v="GCA_000022065.1"/>
    <s v="Primary Assembly"/>
    <s v="chromosome"/>
    <m/>
    <s v="CP001348.1"/>
    <n v="273951"/>
    <n v="274076"/>
    <s v="+"/>
    <s v="ACL74632.1"/>
    <m/>
    <m/>
    <x v="11"/>
    <m/>
    <m/>
    <s v="Ccel_0245"/>
    <n v="126"/>
    <n v="41"/>
    <m/>
  </r>
  <r>
    <x v="3"/>
    <x v="0"/>
    <s v="GCA_000022065.1"/>
    <s v="Primary Assembly"/>
    <s v="chromosome"/>
    <m/>
    <s v="CP001348.1"/>
    <n v="274123"/>
    <n v="274800"/>
    <s v="+"/>
    <s v="ACL74633.1"/>
    <m/>
    <m/>
    <x v="153"/>
    <m/>
    <m/>
    <s v="Ccel_0246"/>
    <n v="678"/>
    <n v="225"/>
    <m/>
  </r>
  <r>
    <x v="3"/>
    <x v="0"/>
    <s v="GCA_000022065.1"/>
    <s v="Primary Assembly"/>
    <s v="chromosome"/>
    <m/>
    <s v="CP001348.1"/>
    <n v="274790"/>
    <n v="276256"/>
    <s v="+"/>
    <s v="ACL74634.1"/>
    <m/>
    <m/>
    <x v="154"/>
    <m/>
    <m/>
    <s v="Ccel_0247"/>
    <n v="1467"/>
    <n v="488"/>
    <m/>
  </r>
  <r>
    <x v="3"/>
    <x v="0"/>
    <s v="GCA_000022065.1"/>
    <s v="Primary Assembly"/>
    <s v="chromosome"/>
    <m/>
    <s v="CP001348.1"/>
    <n v="276341"/>
    <n v="277987"/>
    <s v="+"/>
    <s v="ACL74635.1"/>
    <m/>
    <m/>
    <x v="155"/>
    <m/>
    <m/>
    <s v="Ccel_0248"/>
    <n v="1647"/>
    <n v="548"/>
    <m/>
  </r>
  <r>
    <x v="3"/>
    <x v="0"/>
    <s v="GCA_000022065.1"/>
    <s v="Primary Assembly"/>
    <s v="chromosome"/>
    <m/>
    <s v="CP001348.1"/>
    <n v="278212"/>
    <n v="278898"/>
    <s v="+"/>
    <s v="ACL74636.1"/>
    <m/>
    <m/>
    <x v="4"/>
    <m/>
    <m/>
    <s v="Ccel_0249"/>
    <n v="687"/>
    <n v="228"/>
    <m/>
  </r>
  <r>
    <x v="3"/>
    <x v="0"/>
    <s v="GCA_000022065.1"/>
    <s v="Primary Assembly"/>
    <s v="chromosome"/>
    <m/>
    <s v="CP001348.1"/>
    <n v="278924"/>
    <n v="279595"/>
    <s v="+"/>
    <s v="ACL74637.1"/>
    <m/>
    <m/>
    <x v="4"/>
    <m/>
    <m/>
    <s v="Ccel_0250"/>
    <n v="672"/>
    <n v="223"/>
    <m/>
  </r>
  <r>
    <x v="3"/>
    <x v="0"/>
    <s v="GCA_000022065.1"/>
    <s v="Primary Assembly"/>
    <s v="chromosome"/>
    <m/>
    <s v="CP001348.1"/>
    <n v="279611"/>
    <n v="281650"/>
    <s v="+"/>
    <s v="ACL74638.1"/>
    <m/>
    <m/>
    <x v="156"/>
    <m/>
    <m/>
    <s v="Ccel_0251"/>
    <n v="2040"/>
    <n v="679"/>
    <m/>
  </r>
  <r>
    <x v="3"/>
    <x v="0"/>
    <s v="GCA_000022065.1"/>
    <s v="Primary Assembly"/>
    <s v="chromosome"/>
    <m/>
    <s v="CP001348.1"/>
    <n v="281804"/>
    <n v="283108"/>
    <s v="+"/>
    <s v="ACL74639.1"/>
    <m/>
    <m/>
    <x v="157"/>
    <m/>
    <m/>
    <s v="Ccel_0252"/>
    <n v="1305"/>
    <n v="434"/>
    <m/>
  </r>
  <r>
    <x v="3"/>
    <x v="0"/>
    <s v="GCA_000022065.1"/>
    <s v="Primary Assembly"/>
    <s v="chromosome"/>
    <m/>
    <s v="CP001348.1"/>
    <n v="283389"/>
    <n v="283757"/>
    <s v="+"/>
    <s v="ACL74640.1"/>
    <m/>
    <m/>
    <x v="4"/>
    <m/>
    <m/>
    <s v="Ccel_0253"/>
    <n v="369"/>
    <n v="122"/>
    <m/>
  </r>
  <r>
    <x v="3"/>
    <x v="0"/>
    <s v="GCA_000022065.1"/>
    <s v="Primary Assembly"/>
    <s v="chromosome"/>
    <m/>
    <s v="CP001348.1"/>
    <n v="283793"/>
    <n v="284995"/>
    <s v="+"/>
    <s v="ACL74641.1"/>
    <m/>
    <m/>
    <x v="4"/>
    <m/>
    <m/>
    <s v="Ccel_0254"/>
    <n v="1203"/>
    <n v="400"/>
    <m/>
  </r>
  <r>
    <x v="3"/>
    <x v="0"/>
    <s v="GCA_000022065.1"/>
    <s v="Primary Assembly"/>
    <s v="chromosome"/>
    <m/>
    <s v="CP001348.1"/>
    <n v="285258"/>
    <n v="286337"/>
    <s v="+"/>
    <s v="ACL74642.1"/>
    <m/>
    <m/>
    <x v="158"/>
    <m/>
    <m/>
    <s v="Ccel_0255"/>
    <n v="1080"/>
    <n v="359"/>
    <m/>
  </r>
  <r>
    <x v="3"/>
    <x v="0"/>
    <s v="GCA_000022065.1"/>
    <s v="Primary Assembly"/>
    <s v="chromosome"/>
    <m/>
    <s v="CP001348.1"/>
    <n v="286434"/>
    <n v="287177"/>
    <s v="+"/>
    <s v="ACL74643.1"/>
    <m/>
    <m/>
    <x v="159"/>
    <m/>
    <m/>
    <s v="Ccel_0256"/>
    <n v="744"/>
    <n v="247"/>
    <m/>
  </r>
  <r>
    <x v="3"/>
    <x v="0"/>
    <s v="GCA_000022065.1"/>
    <s v="Primary Assembly"/>
    <s v="chromosome"/>
    <m/>
    <s v="CP001348.1"/>
    <n v="287206"/>
    <n v="288285"/>
    <s v="+"/>
    <s v="ACL74644.1"/>
    <m/>
    <m/>
    <x v="160"/>
    <m/>
    <m/>
    <s v="Ccel_0257"/>
    <n v="1080"/>
    <n v="359"/>
    <m/>
  </r>
  <r>
    <x v="3"/>
    <x v="0"/>
    <s v="GCA_000022065.1"/>
    <s v="Primary Assembly"/>
    <s v="chromosome"/>
    <m/>
    <s v="CP001348.1"/>
    <n v="288287"/>
    <n v="288793"/>
    <s v="+"/>
    <s v="ACL74645.1"/>
    <m/>
    <m/>
    <x v="161"/>
    <m/>
    <m/>
    <s v="Ccel_0258"/>
    <n v="507"/>
    <n v="168"/>
    <m/>
  </r>
  <r>
    <x v="3"/>
    <x v="0"/>
    <s v="GCA_000022065.1"/>
    <s v="Primary Assembly"/>
    <s v="chromosome"/>
    <m/>
    <s v="CP001348.1"/>
    <n v="288872"/>
    <n v="289321"/>
    <s v="+"/>
    <s v="ACL74646.1"/>
    <m/>
    <m/>
    <x v="162"/>
    <m/>
    <m/>
    <s v="Ccel_0259"/>
    <n v="450"/>
    <n v="149"/>
    <m/>
  </r>
  <r>
    <x v="3"/>
    <x v="0"/>
    <s v="GCA_000022065.1"/>
    <s v="Primary Assembly"/>
    <s v="chromosome"/>
    <m/>
    <s v="CP001348.1"/>
    <n v="289334"/>
    <n v="289963"/>
    <s v="+"/>
    <s v="ACL74647.1"/>
    <m/>
    <m/>
    <x v="163"/>
    <m/>
    <m/>
    <s v="Ccel_0260"/>
    <n v="630"/>
    <n v="209"/>
    <m/>
  </r>
  <r>
    <x v="3"/>
    <x v="0"/>
    <s v="GCA_000022065.1"/>
    <s v="Primary Assembly"/>
    <s v="chromosome"/>
    <m/>
    <s v="CP001348.1"/>
    <n v="290014"/>
    <n v="290451"/>
    <s v="+"/>
    <s v="ACL74648.1"/>
    <m/>
    <m/>
    <x v="164"/>
    <m/>
    <m/>
    <s v="Ccel_0261"/>
    <n v="438"/>
    <n v="145"/>
    <m/>
  </r>
  <r>
    <x v="3"/>
    <x v="0"/>
    <s v="GCA_000022065.1"/>
    <s v="Primary Assembly"/>
    <s v="chromosome"/>
    <m/>
    <s v="CP001348.1"/>
    <n v="290586"/>
    <n v="292874"/>
    <s v="+"/>
    <s v="ACL74649.1"/>
    <m/>
    <m/>
    <x v="165"/>
    <m/>
    <m/>
    <s v="Ccel_0262"/>
    <n v="2289"/>
    <n v="762"/>
    <m/>
  </r>
  <r>
    <x v="3"/>
    <x v="0"/>
    <s v="GCA_000022065.1"/>
    <s v="Primary Assembly"/>
    <s v="chromosome"/>
    <m/>
    <s v="CP001348.1"/>
    <n v="292994"/>
    <n v="293773"/>
    <s v="-"/>
    <s v="ACL74650.1"/>
    <m/>
    <m/>
    <x v="166"/>
    <m/>
    <m/>
    <s v="Ccel_0263"/>
    <n v="780"/>
    <n v="259"/>
    <m/>
  </r>
  <r>
    <x v="3"/>
    <x v="0"/>
    <s v="GCA_000022065.1"/>
    <s v="Primary Assembly"/>
    <s v="chromosome"/>
    <m/>
    <s v="CP001348.1"/>
    <n v="293776"/>
    <n v="294576"/>
    <s v="-"/>
    <s v="ACL74651.1"/>
    <m/>
    <m/>
    <x v="167"/>
    <m/>
    <m/>
    <s v="Ccel_0264"/>
    <n v="801"/>
    <n v="266"/>
    <m/>
  </r>
  <r>
    <x v="3"/>
    <x v="0"/>
    <s v="GCA_000022065.1"/>
    <s v="Primary Assembly"/>
    <s v="chromosome"/>
    <m/>
    <s v="CP001348.1"/>
    <n v="294828"/>
    <n v="295226"/>
    <s v="+"/>
    <s v="ACL74652.1"/>
    <m/>
    <m/>
    <x v="11"/>
    <m/>
    <m/>
    <s v="Ccel_0265"/>
    <n v="399"/>
    <n v="132"/>
    <m/>
  </r>
  <r>
    <x v="3"/>
    <x v="0"/>
    <s v="GCA_000022065.1"/>
    <s v="Primary Assembly"/>
    <s v="chromosome"/>
    <m/>
    <s v="CP001348.1"/>
    <n v="295226"/>
    <n v="295933"/>
    <s v="+"/>
    <s v="ACL74653.1"/>
    <m/>
    <m/>
    <x v="168"/>
    <m/>
    <m/>
    <s v="Ccel_0266"/>
    <n v="708"/>
    <n v="235"/>
    <m/>
  </r>
  <r>
    <x v="3"/>
    <x v="0"/>
    <s v="GCA_000022065.1"/>
    <s v="Primary Assembly"/>
    <s v="chromosome"/>
    <m/>
    <s v="CP001348.1"/>
    <n v="295946"/>
    <n v="296176"/>
    <s v="+"/>
    <s v="ACL74654.1"/>
    <m/>
    <m/>
    <x v="169"/>
    <m/>
    <m/>
    <s v="Ccel_0267"/>
    <n v="231"/>
    <n v="76"/>
    <m/>
  </r>
  <r>
    <x v="3"/>
    <x v="0"/>
    <s v="GCA_000022065.1"/>
    <s v="Primary Assembly"/>
    <s v="chromosome"/>
    <m/>
    <s v="CP001348.1"/>
    <n v="296368"/>
    <n v="296853"/>
    <s v="+"/>
    <s v="ACL74655.1"/>
    <m/>
    <m/>
    <x v="170"/>
    <m/>
    <m/>
    <s v="Ccel_0268"/>
    <n v="486"/>
    <n v="161"/>
    <m/>
  </r>
  <r>
    <x v="3"/>
    <x v="0"/>
    <s v="GCA_000022065.1"/>
    <s v="Primary Assembly"/>
    <s v="chromosome"/>
    <m/>
    <s v="CP001348.1"/>
    <n v="296853"/>
    <n v="297380"/>
    <s v="+"/>
    <s v="ACL74656.1"/>
    <m/>
    <m/>
    <x v="171"/>
    <m/>
    <m/>
    <s v="Ccel_0269"/>
    <n v="528"/>
    <n v="175"/>
    <m/>
  </r>
  <r>
    <x v="3"/>
    <x v="0"/>
    <s v="GCA_000022065.1"/>
    <s v="Primary Assembly"/>
    <s v="chromosome"/>
    <m/>
    <s v="CP001348.1"/>
    <n v="297404"/>
    <n v="298921"/>
    <s v="+"/>
    <s v="ACL74657.1"/>
    <m/>
    <m/>
    <x v="172"/>
    <m/>
    <m/>
    <s v="Ccel_0270"/>
    <n v="1518"/>
    <n v="505"/>
    <m/>
  </r>
  <r>
    <x v="3"/>
    <x v="0"/>
    <s v="GCA_000022065.1"/>
    <s v="Primary Assembly"/>
    <s v="chromosome"/>
    <m/>
    <s v="CP001348.1"/>
    <n v="299020"/>
    <n v="299904"/>
    <s v="+"/>
    <s v="ACL74658.1"/>
    <m/>
    <m/>
    <x v="173"/>
    <m/>
    <m/>
    <s v="Ccel_0271"/>
    <n v="885"/>
    <n v="294"/>
    <m/>
  </r>
  <r>
    <x v="3"/>
    <x v="0"/>
    <s v="GCA_000022065.1"/>
    <s v="Primary Assembly"/>
    <s v="chromosome"/>
    <m/>
    <s v="CP001348.1"/>
    <n v="299963"/>
    <n v="301360"/>
    <s v="+"/>
    <s v="ACL74659.1"/>
    <m/>
    <m/>
    <x v="174"/>
    <m/>
    <m/>
    <s v="Ccel_0272"/>
    <n v="1398"/>
    <n v="465"/>
    <m/>
  </r>
  <r>
    <x v="3"/>
    <x v="0"/>
    <s v="GCA_000022065.1"/>
    <s v="Primary Assembly"/>
    <s v="chromosome"/>
    <m/>
    <s v="CP001348.1"/>
    <n v="301416"/>
    <n v="301820"/>
    <s v="+"/>
    <s v="ACL74660.1"/>
    <m/>
    <m/>
    <x v="175"/>
    <m/>
    <m/>
    <s v="Ccel_0273"/>
    <n v="405"/>
    <n v="134"/>
    <m/>
  </r>
  <r>
    <x v="3"/>
    <x v="0"/>
    <s v="GCA_000022065.1"/>
    <s v="Primary Assembly"/>
    <s v="chromosome"/>
    <m/>
    <s v="CP001348.1"/>
    <n v="301963"/>
    <n v="304302"/>
    <s v="+"/>
    <s v="ACL74661.1"/>
    <m/>
    <m/>
    <x v="32"/>
    <m/>
    <m/>
    <s v="Ccel_0274"/>
    <n v="2340"/>
    <n v="779"/>
    <m/>
  </r>
  <r>
    <x v="3"/>
    <x v="0"/>
    <s v="GCA_000022065.1"/>
    <s v="Primary Assembly"/>
    <s v="chromosome"/>
    <m/>
    <s v="CP001348.1"/>
    <n v="304322"/>
    <n v="306814"/>
    <s v="+"/>
    <s v="ACL74662.1"/>
    <m/>
    <m/>
    <x v="32"/>
    <m/>
    <m/>
    <s v="Ccel_0275"/>
    <n v="2493"/>
    <n v="830"/>
    <m/>
  </r>
  <r>
    <x v="3"/>
    <x v="0"/>
    <s v="GCA_000022065.1"/>
    <s v="Primary Assembly"/>
    <s v="chromosome"/>
    <m/>
    <s v="CP001348.1"/>
    <n v="307041"/>
    <n v="311933"/>
    <s v="+"/>
    <s v="ACL74663.1"/>
    <m/>
    <m/>
    <x v="176"/>
    <m/>
    <m/>
    <s v="Ccel_0276"/>
    <n v="4893"/>
    <n v="1630"/>
    <m/>
  </r>
  <r>
    <x v="3"/>
    <x v="0"/>
    <s v="GCA_000022065.1"/>
    <s v="Primary Assembly"/>
    <s v="chromosome"/>
    <m/>
    <s v="CP001348.1"/>
    <n v="311987"/>
    <n v="315943"/>
    <s v="+"/>
    <s v="ACL74664.1"/>
    <m/>
    <m/>
    <x v="177"/>
    <m/>
    <m/>
    <s v="Ccel_0277"/>
    <n v="3957"/>
    <n v="1318"/>
    <m/>
  </r>
  <r>
    <x v="3"/>
    <x v="0"/>
    <s v="GCA_000022065.1"/>
    <s v="Primary Assembly"/>
    <s v="chromosome"/>
    <m/>
    <s v="CP001348.1"/>
    <n v="316018"/>
    <n v="316866"/>
    <s v="+"/>
    <s v="ACL74665.1"/>
    <m/>
    <m/>
    <x v="32"/>
    <m/>
    <m/>
    <s v="Ccel_0278"/>
    <n v="849"/>
    <n v="282"/>
    <m/>
  </r>
  <r>
    <x v="3"/>
    <x v="0"/>
    <s v="GCA_000022065.1"/>
    <s v="Primary Assembly"/>
    <s v="chromosome"/>
    <m/>
    <s v="CP001348.1"/>
    <n v="317002"/>
    <n v="317754"/>
    <s v="+"/>
    <s v="ACL74666.1"/>
    <m/>
    <m/>
    <x v="178"/>
    <m/>
    <m/>
    <s v="Ccel_0279"/>
    <n v="753"/>
    <n v="250"/>
    <m/>
  </r>
  <r>
    <x v="3"/>
    <x v="0"/>
    <s v="GCA_000022065.1"/>
    <s v="Primary Assembly"/>
    <s v="chromosome"/>
    <m/>
    <s v="CP001348.1"/>
    <n v="317817"/>
    <n v="319079"/>
    <s v="+"/>
    <s v="ACL74667.1"/>
    <m/>
    <m/>
    <x v="179"/>
    <m/>
    <m/>
    <s v="Ccel_0280"/>
    <n v="1263"/>
    <n v="420"/>
    <m/>
  </r>
  <r>
    <x v="3"/>
    <x v="0"/>
    <s v="GCA_000022065.1"/>
    <s v="Primary Assembly"/>
    <s v="chromosome"/>
    <m/>
    <s v="CP001348.1"/>
    <n v="319266"/>
    <n v="320291"/>
    <s v="+"/>
    <s v="ACL74668.1"/>
    <m/>
    <m/>
    <x v="180"/>
    <m/>
    <m/>
    <s v="Ccel_0281"/>
    <n v="1026"/>
    <n v="341"/>
    <m/>
  </r>
  <r>
    <x v="3"/>
    <x v="0"/>
    <s v="GCA_000022065.1"/>
    <s v="Primary Assembly"/>
    <s v="chromosome"/>
    <m/>
    <s v="CP001348.1"/>
    <n v="320377"/>
    <n v="321168"/>
    <s v="+"/>
    <s v="ACL74669.1"/>
    <m/>
    <m/>
    <x v="181"/>
    <m/>
    <m/>
    <s v="Ccel_0282"/>
    <n v="792"/>
    <n v="263"/>
    <m/>
  </r>
  <r>
    <x v="3"/>
    <x v="0"/>
    <s v="GCA_000022065.1"/>
    <s v="Primary Assembly"/>
    <s v="chromosome"/>
    <m/>
    <s v="CP001348.1"/>
    <n v="321360"/>
    <n v="322490"/>
    <s v="+"/>
    <s v="ACL74670.1"/>
    <m/>
    <m/>
    <x v="182"/>
    <m/>
    <m/>
    <s v="Ccel_0283"/>
    <n v="1131"/>
    <n v="376"/>
    <m/>
  </r>
  <r>
    <x v="3"/>
    <x v="0"/>
    <s v="GCA_000022065.1"/>
    <s v="Primary Assembly"/>
    <s v="chromosome"/>
    <m/>
    <s v="CP001348.1"/>
    <n v="322562"/>
    <n v="323029"/>
    <s v="+"/>
    <s v="ACL74671.1"/>
    <m/>
    <m/>
    <x v="183"/>
    <m/>
    <m/>
    <s v="Ccel_0284"/>
    <n v="468"/>
    <n v="155"/>
    <m/>
  </r>
  <r>
    <x v="3"/>
    <x v="0"/>
    <s v="GCA_000022065.1"/>
    <s v="Primary Assembly"/>
    <s v="chromosome"/>
    <m/>
    <s v="CP001348.1"/>
    <n v="322992"/>
    <n v="324686"/>
    <s v="+"/>
    <s v="ACL74672.1"/>
    <m/>
    <m/>
    <x v="184"/>
    <m/>
    <m/>
    <s v="Ccel_0285"/>
    <n v="1695"/>
    <n v="564"/>
    <m/>
  </r>
  <r>
    <x v="3"/>
    <x v="0"/>
    <s v="GCA_000022065.1"/>
    <s v="Primary Assembly"/>
    <s v="chromosome"/>
    <m/>
    <s v="CP001348.1"/>
    <n v="324732"/>
    <n v="325658"/>
    <s v="-"/>
    <s v="ACL74673.1"/>
    <m/>
    <m/>
    <x v="98"/>
    <m/>
    <m/>
    <s v="Ccel_0286"/>
    <n v="927"/>
    <n v="308"/>
    <m/>
  </r>
  <r>
    <x v="3"/>
    <x v="0"/>
    <s v="GCA_000022065.1"/>
    <s v="Primary Assembly"/>
    <s v="chromosome"/>
    <m/>
    <s v="CP001348.1"/>
    <n v="325968"/>
    <n v="327662"/>
    <s v="-"/>
    <s v="ACL74674.1"/>
    <m/>
    <m/>
    <x v="40"/>
    <m/>
    <m/>
    <s v="Ccel_0287"/>
    <n v="1695"/>
    <n v="564"/>
    <m/>
  </r>
  <r>
    <x v="3"/>
    <x v="0"/>
    <s v="GCA_000022065.1"/>
    <s v="Primary Assembly"/>
    <s v="chromosome"/>
    <m/>
    <s v="CP001348.1"/>
    <n v="327909"/>
    <n v="330629"/>
    <s v="+"/>
    <s v="ACL74675.1"/>
    <m/>
    <m/>
    <x v="11"/>
    <m/>
    <m/>
    <s v="Ccel_0288"/>
    <n v="2721"/>
    <n v="906"/>
    <m/>
  </r>
  <r>
    <x v="3"/>
    <x v="0"/>
    <s v="GCA_000022065.1"/>
    <s v="Primary Assembly"/>
    <s v="chromosome"/>
    <m/>
    <s v="CP001348.1"/>
    <n v="330655"/>
    <n v="332259"/>
    <s v="+"/>
    <s v="ACL74676.1"/>
    <m/>
    <m/>
    <x v="32"/>
    <m/>
    <m/>
    <s v="Ccel_0289"/>
    <n v="1605"/>
    <n v="534"/>
    <m/>
  </r>
  <r>
    <x v="3"/>
    <x v="0"/>
    <s v="GCA_000022065.1"/>
    <s v="Primary Assembly"/>
    <s v="chromosome"/>
    <m/>
    <s v="CP001348.1"/>
    <n v="332286"/>
    <n v="333752"/>
    <s v="+"/>
    <s v="ACL74677.1"/>
    <m/>
    <m/>
    <x v="185"/>
    <m/>
    <m/>
    <s v="Ccel_0290"/>
    <n v="1467"/>
    <n v="488"/>
    <m/>
  </r>
  <r>
    <x v="3"/>
    <x v="0"/>
    <s v="GCA_000022065.1"/>
    <s v="Primary Assembly"/>
    <s v="chromosome"/>
    <m/>
    <s v="CP001348.1"/>
    <n v="333929"/>
    <n v="335533"/>
    <s v="+"/>
    <s v="ACL74678.1"/>
    <m/>
    <m/>
    <x v="186"/>
    <m/>
    <m/>
    <s v="Ccel_0291"/>
    <n v="1605"/>
    <n v="534"/>
    <m/>
  </r>
  <r>
    <x v="3"/>
    <x v="0"/>
    <s v="GCA_000022065.1"/>
    <s v="Primary Assembly"/>
    <s v="chromosome"/>
    <m/>
    <s v="CP001348.1"/>
    <n v="335773"/>
    <n v="336459"/>
    <s v="+"/>
    <s v="ACL74679.1"/>
    <m/>
    <m/>
    <x v="187"/>
    <m/>
    <m/>
    <s v="Ccel_0292"/>
    <n v="687"/>
    <n v="228"/>
    <m/>
  </r>
  <r>
    <x v="3"/>
    <x v="0"/>
    <s v="GCA_000022065.1"/>
    <s v="Primary Assembly"/>
    <s v="chromosome"/>
    <m/>
    <s v="CP001348.1"/>
    <n v="336602"/>
    <n v="337297"/>
    <s v="+"/>
    <s v="ACL74680.1"/>
    <m/>
    <m/>
    <x v="188"/>
    <m/>
    <m/>
    <s v="Ccel_0293"/>
    <n v="696"/>
    <n v="231"/>
    <m/>
  </r>
  <r>
    <x v="3"/>
    <x v="0"/>
    <s v="GCA_000022065.1"/>
    <s v="Primary Assembly"/>
    <s v="chromosome"/>
    <m/>
    <s v="CP001348.1"/>
    <n v="337422"/>
    <n v="340148"/>
    <s v="+"/>
    <s v="ACL74681.1"/>
    <m/>
    <m/>
    <x v="189"/>
    <m/>
    <m/>
    <s v="Ccel_0294"/>
    <n v="2727"/>
    <n v="908"/>
    <m/>
  </r>
  <r>
    <x v="3"/>
    <x v="0"/>
    <s v="GCA_000022065.1"/>
    <s v="Primary Assembly"/>
    <s v="chromosome"/>
    <m/>
    <s v="CP001348.1"/>
    <n v="340452"/>
    <n v="341399"/>
    <s v="+"/>
    <s v="ACL74682.1"/>
    <m/>
    <m/>
    <x v="81"/>
    <m/>
    <m/>
    <s v="Ccel_0295"/>
    <n v="948"/>
    <n v="315"/>
    <m/>
  </r>
  <r>
    <x v="3"/>
    <x v="0"/>
    <s v="GCA_000022065.1"/>
    <s v="Primary Assembly"/>
    <s v="chromosome"/>
    <m/>
    <s v="CP001348.1"/>
    <n v="341402"/>
    <n v="342106"/>
    <s v="+"/>
    <s v="ACL74683.1"/>
    <m/>
    <m/>
    <x v="190"/>
    <m/>
    <m/>
    <s v="Ccel_0296"/>
    <n v="705"/>
    <n v="234"/>
    <m/>
  </r>
  <r>
    <x v="3"/>
    <x v="0"/>
    <s v="GCA_000022065.1"/>
    <s v="Primary Assembly"/>
    <s v="chromosome"/>
    <m/>
    <s v="CP001348.1"/>
    <n v="342103"/>
    <n v="343530"/>
    <s v="+"/>
    <s v="ACL74684.1"/>
    <m/>
    <m/>
    <x v="4"/>
    <m/>
    <m/>
    <s v="Ccel_0297"/>
    <n v="1428"/>
    <n v="475"/>
    <m/>
  </r>
  <r>
    <x v="3"/>
    <x v="0"/>
    <s v="GCA_000022065.1"/>
    <s v="Primary Assembly"/>
    <s v="chromosome"/>
    <m/>
    <s v="CP001348.1"/>
    <n v="343534"/>
    <n v="344952"/>
    <s v="+"/>
    <s v="ACL74685.1"/>
    <m/>
    <m/>
    <x v="4"/>
    <m/>
    <m/>
    <s v="Ccel_0298"/>
    <n v="1419"/>
    <n v="472"/>
    <m/>
  </r>
  <r>
    <x v="3"/>
    <x v="0"/>
    <s v="GCA_000022065.1"/>
    <s v="Primary Assembly"/>
    <s v="chromosome"/>
    <m/>
    <s v="CP001348.1"/>
    <n v="345019"/>
    <n v="346089"/>
    <s v="+"/>
    <s v="ACL74686.1"/>
    <m/>
    <m/>
    <x v="4"/>
    <m/>
    <m/>
    <s v="Ccel_0299"/>
    <n v="1071"/>
    <n v="356"/>
    <m/>
  </r>
  <r>
    <x v="3"/>
    <x v="0"/>
    <s v="GCA_000022065.1"/>
    <s v="Primary Assembly"/>
    <s v="chromosome"/>
    <m/>
    <s v="CP001348.1"/>
    <n v="346181"/>
    <n v="347377"/>
    <s v="+"/>
    <s v="ACL74687.1"/>
    <m/>
    <m/>
    <x v="11"/>
    <m/>
    <m/>
    <s v="Ccel_0300"/>
    <n v="1197"/>
    <n v="398"/>
    <m/>
  </r>
  <r>
    <x v="3"/>
    <x v="0"/>
    <s v="GCA_000022065.1"/>
    <s v="Primary Assembly"/>
    <s v="chromosome"/>
    <m/>
    <s v="CP001348.1"/>
    <n v="347399"/>
    <n v="348097"/>
    <s v="+"/>
    <s v="ACL74688.1"/>
    <m/>
    <m/>
    <x v="4"/>
    <m/>
    <m/>
    <s v="Ccel_0301"/>
    <n v="699"/>
    <n v="232"/>
    <m/>
  </r>
  <r>
    <x v="3"/>
    <x v="0"/>
    <s v="GCA_000022065.1"/>
    <s v="Primary Assembly"/>
    <s v="chromosome"/>
    <m/>
    <s v="CP001348.1"/>
    <n v="348359"/>
    <n v="350017"/>
    <s v="+"/>
    <s v="ACL74689.1"/>
    <m/>
    <m/>
    <x v="191"/>
    <m/>
    <m/>
    <s v="Ccel_0302"/>
    <n v="1659"/>
    <n v="552"/>
    <m/>
  </r>
  <r>
    <x v="3"/>
    <x v="0"/>
    <s v="GCA_000022065.1"/>
    <s v="Primary Assembly"/>
    <s v="chromosome"/>
    <m/>
    <s v="CP001348.1"/>
    <n v="350068"/>
    <n v="351747"/>
    <s v="+"/>
    <s v="ACL74690.1"/>
    <m/>
    <m/>
    <x v="192"/>
    <m/>
    <m/>
    <s v="Ccel_0303"/>
    <n v="1680"/>
    <n v="559"/>
    <m/>
  </r>
  <r>
    <x v="3"/>
    <x v="0"/>
    <s v="GCA_000022065.1"/>
    <s v="Primary Assembly"/>
    <s v="chromosome"/>
    <m/>
    <s v="CP001348.1"/>
    <n v="351792"/>
    <n v="353420"/>
    <s v="-"/>
    <s v="ACL74691.1"/>
    <m/>
    <m/>
    <x v="82"/>
    <m/>
    <m/>
    <s v="Ccel_0304"/>
    <n v="1629"/>
    <n v="542"/>
    <m/>
  </r>
  <r>
    <x v="3"/>
    <x v="0"/>
    <s v="GCA_000022065.1"/>
    <s v="Primary Assembly"/>
    <s v="chromosome"/>
    <m/>
    <s v="CP001348.1"/>
    <n v="353647"/>
    <n v="353796"/>
    <s v="+"/>
    <s v="ACL74692.1"/>
    <m/>
    <m/>
    <x v="193"/>
    <m/>
    <m/>
    <s v="Ccel_0305"/>
    <n v="150"/>
    <n v="49"/>
    <m/>
  </r>
  <r>
    <x v="3"/>
    <x v="0"/>
    <s v="GCA_000022065.1"/>
    <s v="Primary Assembly"/>
    <s v="chromosome"/>
    <m/>
    <s v="CP001348.1"/>
    <n v="353898"/>
    <n v="354128"/>
    <s v="+"/>
    <s v="ACL74693.1"/>
    <m/>
    <m/>
    <x v="194"/>
    <m/>
    <m/>
    <s v="Ccel_0306"/>
    <n v="231"/>
    <n v="76"/>
    <m/>
  </r>
  <r>
    <x v="3"/>
    <x v="0"/>
    <s v="GCA_000022065.1"/>
    <s v="Primary Assembly"/>
    <s v="chromosome"/>
    <m/>
    <s v="CP001348.1"/>
    <n v="354189"/>
    <n v="354707"/>
    <s v="+"/>
    <s v="ACL74694.1"/>
    <m/>
    <m/>
    <x v="133"/>
    <m/>
    <m/>
    <s v="Ccel_0307"/>
    <n v="519"/>
    <n v="172"/>
    <m/>
  </r>
  <r>
    <x v="3"/>
    <x v="0"/>
    <s v="GCA_000022065.1"/>
    <s v="Primary Assembly"/>
    <s v="chromosome"/>
    <m/>
    <s v="CP001348.1"/>
    <n v="354795"/>
    <n v="355220"/>
    <s v="+"/>
    <s v="ACL74695.1"/>
    <m/>
    <m/>
    <x v="195"/>
    <m/>
    <m/>
    <s v="Ccel_0308"/>
    <n v="426"/>
    <n v="141"/>
    <m/>
  </r>
  <r>
    <x v="3"/>
    <x v="0"/>
    <s v="GCA_000022065.1"/>
    <s v="Primary Assembly"/>
    <s v="chromosome"/>
    <m/>
    <s v="CP001348.1"/>
    <n v="355334"/>
    <n v="356026"/>
    <s v="+"/>
    <s v="ACL74696.1"/>
    <m/>
    <m/>
    <x v="196"/>
    <m/>
    <m/>
    <s v="Ccel_0309"/>
    <n v="693"/>
    <n v="230"/>
    <m/>
  </r>
  <r>
    <x v="3"/>
    <x v="0"/>
    <s v="GCA_000022065.1"/>
    <s v="Primary Assembly"/>
    <s v="chromosome"/>
    <m/>
    <s v="CP001348.1"/>
    <n v="356276"/>
    <n v="356806"/>
    <s v="+"/>
    <s v="ACL74697.1"/>
    <m/>
    <m/>
    <x v="197"/>
    <m/>
    <m/>
    <s v="Ccel_0310"/>
    <n v="531"/>
    <n v="176"/>
    <m/>
  </r>
  <r>
    <x v="3"/>
    <x v="0"/>
    <s v="GCA_000022065.1"/>
    <s v="Primary Assembly"/>
    <s v="chromosome"/>
    <m/>
    <s v="CP001348.1"/>
    <n v="356873"/>
    <n v="357256"/>
    <s v="+"/>
    <s v="ACL74698.1"/>
    <m/>
    <m/>
    <x v="198"/>
    <m/>
    <m/>
    <s v="Ccel_0311"/>
    <n v="384"/>
    <n v="127"/>
    <m/>
  </r>
  <r>
    <x v="3"/>
    <x v="0"/>
    <s v="GCA_000022065.1"/>
    <s v="Primary Assembly"/>
    <s v="chromosome"/>
    <m/>
    <s v="CP001348.1"/>
    <n v="357744"/>
    <n v="361484"/>
    <s v="+"/>
    <s v="ACL74699.1"/>
    <m/>
    <m/>
    <x v="199"/>
    <m/>
    <m/>
    <s v="Ccel_0312"/>
    <n v="3741"/>
    <n v="1246"/>
    <m/>
  </r>
  <r>
    <x v="3"/>
    <x v="0"/>
    <s v="GCA_000022065.1"/>
    <s v="Primary Assembly"/>
    <s v="chromosome"/>
    <m/>
    <s v="CP001348.1"/>
    <n v="361501"/>
    <n v="365010"/>
    <s v="+"/>
    <s v="ACL74700.1"/>
    <m/>
    <m/>
    <x v="200"/>
    <m/>
    <m/>
    <s v="Ccel_0313"/>
    <n v="3510"/>
    <n v="1169"/>
    <m/>
  </r>
  <r>
    <x v="3"/>
    <x v="0"/>
    <s v="GCA_000022065.1"/>
    <s v="Primary Assembly"/>
    <s v="chromosome"/>
    <m/>
    <s v="CP001348.1"/>
    <n v="365219"/>
    <n v="365461"/>
    <s v="+"/>
    <s v="ACL74701.1"/>
    <m/>
    <m/>
    <x v="201"/>
    <m/>
    <m/>
    <s v="Ccel_0314"/>
    <n v="243"/>
    <n v="80"/>
    <m/>
  </r>
  <r>
    <x v="3"/>
    <x v="0"/>
    <s v="GCA_000022065.1"/>
    <s v="Primary Assembly"/>
    <s v="chromosome"/>
    <m/>
    <s v="CP001348.1"/>
    <n v="365540"/>
    <n v="365968"/>
    <s v="+"/>
    <s v="ACL74702.1"/>
    <m/>
    <m/>
    <x v="202"/>
    <m/>
    <m/>
    <s v="Ccel_0315"/>
    <n v="429"/>
    <n v="142"/>
    <m/>
  </r>
  <r>
    <x v="3"/>
    <x v="0"/>
    <s v="GCA_000022065.1"/>
    <s v="Primary Assembly"/>
    <s v="chromosome"/>
    <m/>
    <s v="CP001348.1"/>
    <n v="366193"/>
    <n v="366663"/>
    <s v="+"/>
    <s v="ACL74703.1"/>
    <m/>
    <m/>
    <x v="203"/>
    <m/>
    <m/>
    <s v="Ccel_0316"/>
    <n v="471"/>
    <n v="156"/>
    <m/>
  </r>
  <r>
    <x v="3"/>
    <x v="0"/>
    <s v="GCA_000022065.1"/>
    <s v="Primary Assembly"/>
    <s v="chromosome"/>
    <m/>
    <s v="CP001348.1"/>
    <n v="366719"/>
    <n v="368800"/>
    <s v="+"/>
    <s v="ACL74704.1"/>
    <m/>
    <m/>
    <x v="204"/>
    <m/>
    <m/>
    <s v="Ccel_0317"/>
    <n v="2082"/>
    <n v="693"/>
    <m/>
  </r>
  <r>
    <x v="3"/>
    <x v="0"/>
    <s v="GCA_000022065.1"/>
    <s v="Primary Assembly"/>
    <s v="chromosome"/>
    <m/>
    <s v="CP001348.1"/>
    <n v="368924"/>
    <n v="370126"/>
    <s v="+"/>
    <s v="ACL74705.1"/>
    <m/>
    <m/>
    <x v="205"/>
    <m/>
    <m/>
    <s v="Ccel_0318"/>
    <n v="1203"/>
    <n v="400"/>
    <m/>
  </r>
  <r>
    <x v="3"/>
    <x v="0"/>
    <s v="GCA_000022065.1"/>
    <s v="Primary Assembly"/>
    <s v="chromosome"/>
    <m/>
    <s v="CP001348.1"/>
    <n v="370295"/>
    <n v="371209"/>
    <s v="+"/>
    <s v="ACL74706.1"/>
    <m/>
    <m/>
    <x v="4"/>
    <m/>
    <m/>
    <s v="Ccel_0319"/>
    <n v="915"/>
    <n v="304"/>
    <m/>
  </r>
  <r>
    <x v="3"/>
    <x v="0"/>
    <s v="GCA_000022065.1"/>
    <s v="Primary Assembly"/>
    <s v="chromosome"/>
    <m/>
    <s v="CP001348.1"/>
    <n v="371303"/>
    <n v="371848"/>
    <s v="+"/>
    <s v="ACL74707.1"/>
    <m/>
    <m/>
    <x v="206"/>
    <m/>
    <m/>
    <s v="Ccel_0320"/>
    <n v="546"/>
    <n v="181"/>
    <m/>
  </r>
  <r>
    <x v="3"/>
    <x v="0"/>
    <s v="GCA_000022065.1"/>
    <s v="Primary Assembly"/>
    <s v="chromosome"/>
    <m/>
    <s v="CP001348.1"/>
    <n v="372068"/>
    <n v="373258"/>
    <s v="+"/>
    <s v="ACL74708.1"/>
    <m/>
    <m/>
    <x v="207"/>
    <m/>
    <m/>
    <s v="Ccel_0321"/>
    <n v="1191"/>
    <n v="396"/>
    <m/>
  </r>
  <r>
    <x v="3"/>
    <x v="0"/>
    <s v="GCA_000022065.1"/>
    <s v="Primary Assembly"/>
    <s v="chromosome"/>
    <m/>
    <s v="CP001348.1"/>
    <n v="373484"/>
    <n v="374176"/>
    <s v="+"/>
    <s v="ACL74709.1"/>
    <m/>
    <m/>
    <x v="208"/>
    <m/>
    <m/>
    <s v="Ccel_0322"/>
    <n v="693"/>
    <n v="230"/>
    <m/>
  </r>
  <r>
    <x v="3"/>
    <x v="0"/>
    <s v="GCA_000022065.1"/>
    <s v="Primary Assembly"/>
    <s v="chromosome"/>
    <m/>
    <s v="CP001348.1"/>
    <n v="374198"/>
    <n v="375196"/>
    <s v="+"/>
    <s v="ACL74710.1"/>
    <m/>
    <m/>
    <x v="4"/>
    <m/>
    <m/>
    <s v="Ccel_0323"/>
    <n v="999"/>
    <n v="332"/>
    <m/>
  </r>
  <r>
    <x v="3"/>
    <x v="0"/>
    <s v="GCA_000022065.1"/>
    <s v="Primary Assembly"/>
    <s v="chromosome"/>
    <m/>
    <s v="CP001348.1"/>
    <n v="375532"/>
    <n v="375990"/>
    <s v="+"/>
    <s v="ACL74711.1"/>
    <m/>
    <m/>
    <x v="209"/>
    <m/>
    <m/>
    <s v="Ccel_0324"/>
    <n v="459"/>
    <n v="152"/>
    <m/>
  </r>
  <r>
    <x v="3"/>
    <x v="0"/>
    <s v="GCA_000022065.1"/>
    <s v="Primary Assembly"/>
    <s v="chromosome"/>
    <m/>
    <s v="CP001348.1"/>
    <n v="376033"/>
    <n v="376521"/>
    <s v="+"/>
    <s v="ACL74712.1"/>
    <m/>
    <m/>
    <x v="210"/>
    <m/>
    <m/>
    <s v="Ccel_0325"/>
    <n v="489"/>
    <n v="162"/>
    <m/>
  </r>
  <r>
    <x v="3"/>
    <x v="0"/>
    <s v="GCA_000022065.1"/>
    <s v="Primary Assembly"/>
    <s v="chromosome"/>
    <m/>
    <s v="CP001348.1"/>
    <n v="376518"/>
    <n v="377540"/>
    <s v="+"/>
    <s v="ACL74713.1"/>
    <m/>
    <m/>
    <x v="211"/>
    <m/>
    <m/>
    <s v="Ccel_0326"/>
    <n v="1023"/>
    <n v="340"/>
    <m/>
  </r>
  <r>
    <x v="3"/>
    <x v="0"/>
    <s v="GCA_000022065.1"/>
    <s v="Primary Assembly"/>
    <s v="chromosome"/>
    <m/>
    <s v="CP001348.1"/>
    <n v="377562"/>
    <n v="379994"/>
    <s v="+"/>
    <s v="ACL74714.1"/>
    <m/>
    <m/>
    <x v="212"/>
    <m/>
    <m/>
    <s v="Ccel_0327"/>
    <n v="2433"/>
    <n v="810"/>
    <m/>
  </r>
  <r>
    <x v="3"/>
    <x v="0"/>
    <s v="GCA_000022065.1"/>
    <s v="Primary Assembly"/>
    <s v="chromosome"/>
    <m/>
    <s v="CP001348.1"/>
    <n v="380199"/>
    <n v="381605"/>
    <s v="+"/>
    <s v="ACL74715.1"/>
    <m/>
    <m/>
    <x v="77"/>
    <m/>
    <m/>
    <s v="Ccel_0328"/>
    <n v="1407"/>
    <n v="468"/>
    <m/>
  </r>
  <r>
    <x v="3"/>
    <x v="0"/>
    <s v="GCA_000022065.1"/>
    <s v="Primary Assembly"/>
    <s v="chromosome"/>
    <m/>
    <s v="CP001348.1"/>
    <n v="381598"/>
    <n v="382680"/>
    <s v="+"/>
    <s v="ACL74716.1"/>
    <m/>
    <m/>
    <x v="4"/>
    <m/>
    <m/>
    <s v="Ccel_0329"/>
    <n v="1083"/>
    <n v="360"/>
    <m/>
  </r>
  <r>
    <x v="3"/>
    <x v="0"/>
    <s v="GCA_000022065.1"/>
    <s v="Primary Assembly"/>
    <s v="chromosome"/>
    <m/>
    <s v="CP001348.1"/>
    <n v="382694"/>
    <n v="382969"/>
    <s v="+"/>
    <s v="ACL74717.1"/>
    <m/>
    <m/>
    <x v="11"/>
    <m/>
    <m/>
    <s v="Ccel_0330"/>
    <n v="276"/>
    <n v="91"/>
    <m/>
  </r>
  <r>
    <x v="3"/>
    <x v="0"/>
    <s v="GCA_000022065.1"/>
    <s v="Primary Assembly"/>
    <s v="chromosome"/>
    <m/>
    <s v="CP001348.1"/>
    <n v="382969"/>
    <n v="383067"/>
    <s v="+"/>
    <s v="ACL74718.1"/>
    <m/>
    <m/>
    <x v="11"/>
    <m/>
    <m/>
    <s v="Ccel_0331"/>
    <n v="99"/>
    <n v="32"/>
    <m/>
  </r>
  <r>
    <x v="3"/>
    <x v="0"/>
    <s v="GCA_000022065.1"/>
    <s v="Primary Assembly"/>
    <s v="chromosome"/>
    <m/>
    <s v="CP001348.1"/>
    <n v="383037"/>
    <n v="383228"/>
    <s v="+"/>
    <s v="ACL74719.1"/>
    <m/>
    <m/>
    <x v="11"/>
    <m/>
    <m/>
    <s v="Ccel_0332"/>
    <n v="192"/>
    <n v="63"/>
    <m/>
  </r>
  <r>
    <x v="3"/>
    <x v="0"/>
    <s v="GCA_000022065.1"/>
    <s v="Primary Assembly"/>
    <s v="chromosome"/>
    <m/>
    <s v="CP001348.1"/>
    <n v="383282"/>
    <n v="384544"/>
    <s v="-"/>
    <s v="ACL74720.1"/>
    <m/>
    <m/>
    <x v="213"/>
    <m/>
    <m/>
    <s v="Ccel_0333"/>
    <n v="1263"/>
    <n v="420"/>
    <m/>
  </r>
  <r>
    <x v="3"/>
    <x v="0"/>
    <s v="GCA_000022065.1"/>
    <s v="Primary Assembly"/>
    <s v="chromosome"/>
    <m/>
    <s v="CP001348.1"/>
    <n v="386508"/>
    <n v="388442"/>
    <s v="+"/>
    <s v="ACL74721.1"/>
    <m/>
    <m/>
    <x v="214"/>
    <m/>
    <m/>
    <s v="Ccel_0335"/>
    <n v="1935"/>
    <n v="644"/>
    <m/>
  </r>
  <r>
    <x v="3"/>
    <x v="0"/>
    <s v="GCA_000022065.1"/>
    <s v="Primary Assembly"/>
    <s v="chromosome"/>
    <m/>
    <s v="CP001348.1"/>
    <n v="388460"/>
    <n v="389860"/>
    <s v="+"/>
    <s v="ACL74722.1"/>
    <m/>
    <m/>
    <x v="215"/>
    <m/>
    <m/>
    <s v="Ccel_0336"/>
    <n v="1401"/>
    <n v="466"/>
    <m/>
  </r>
  <r>
    <x v="3"/>
    <x v="0"/>
    <s v="GCA_000022065.1"/>
    <s v="Primary Assembly"/>
    <s v="chromosome"/>
    <m/>
    <s v="CP001348.1"/>
    <n v="389977"/>
    <n v="391062"/>
    <s v="+"/>
    <s v="ACL74723.1"/>
    <m/>
    <m/>
    <x v="216"/>
    <m/>
    <m/>
    <s v="Ccel_0337"/>
    <n v="1086"/>
    <n v="361"/>
    <m/>
  </r>
  <r>
    <x v="3"/>
    <x v="0"/>
    <s v="GCA_000022065.1"/>
    <s v="Primary Assembly"/>
    <s v="chromosome"/>
    <m/>
    <s v="CP001348.1"/>
    <n v="391180"/>
    <n v="392226"/>
    <s v="+"/>
    <s v="ACL74724.1"/>
    <m/>
    <m/>
    <x v="136"/>
    <m/>
    <m/>
    <s v="Ccel_0338"/>
    <n v="1047"/>
    <n v="348"/>
    <m/>
  </r>
  <r>
    <x v="3"/>
    <x v="0"/>
    <s v="GCA_000022065.1"/>
    <s v="Primary Assembly"/>
    <s v="chromosome"/>
    <m/>
    <s v="CP001348.1"/>
    <n v="392416"/>
    <n v="392811"/>
    <s v="-"/>
    <s v="ACL74725.1"/>
    <m/>
    <m/>
    <x v="4"/>
    <m/>
    <m/>
    <s v="Ccel_0339"/>
    <n v="396"/>
    <n v="131"/>
    <m/>
  </r>
  <r>
    <x v="3"/>
    <x v="0"/>
    <s v="GCA_000022065.1"/>
    <s v="Primary Assembly"/>
    <s v="chromosome"/>
    <m/>
    <s v="CP001348.1"/>
    <n v="393148"/>
    <n v="393627"/>
    <s v="+"/>
    <s v="ACL74726.1"/>
    <m/>
    <m/>
    <x v="217"/>
    <m/>
    <m/>
    <s v="Ccel_0340"/>
    <n v="480"/>
    <n v="159"/>
    <m/>
  </r>
  <r>
    <x v="3"/>
    <x v="0"/>
    <s v="GCA_000022065.1"/>
    <s v="Primary Assembly"/>
    <s v="chromosome"/>
    <m/>
    <s v="CP001348.1"/>
    <n v="393652"/>
    <n v="394692"/>
    <s v="+"/>
    <s v="ACL74727.1"/>
    <m/>
    <m/>
    <x v="218"/>
    <m/>
    <m/>
    <s v="Ccel_0341"/>
    <n v="1041"/>
    <n v="346"/>
    <m/>
  </r>
  <r>
    <x v="3"/>
    <x v="0"/>
    <s v="GCA_000022065.1"/>
    <s v="Primary Assembly"/>
    <s v="chromosome"/>
    <m/>
    <s v="CP001348.1"/>
    <n v="394722"/>
    <n v="395432"/>
    <s v="+"/>
    <s v="ACL74728.1"/>
    <m/>
    <m/>
    <x v="219"/>
    <m/>
    <m/>
    <s v="Ccel_0342"/>
    <n v="711"/>
    <n v="236"/>
    <m/>
  </r>
  <r>
    <x v="3"/>
    <x v="0"/>
    <s v="GCA_000022065.1"/>
    <s v="Primary Assembly"/>
    <s v="chromosome"/>
    <m/>
    <s v="CP001348.1"/>
    <n v="395452"/>
    <n v="397086"/>
    <s v="+"/>
    <s v="ACL74729.1"/>
    <m/>
    <m/>
    <x v="81"/>
    <m/>
    <m/>
    <s v="Ccel_0343"/>
    <n v="1635"/>
    <n v="544"/>
    <m/>
  </r>
  <r>
    <x v="3"/>
    <x v="0"/>
    <s v="GCA_000022065.1"/>
    <s v="Primary Assembly"/>
    <s v="chromosome"/>
    <m/>
    <s v="CP001348.1"/>
    <n v="397373"/>
    <n v="397879"/>
    <s v="-"/>
    <s v="ACL74730.1"/>
    <m/>
    <m/>
    <x v="220"/>
    <m/>
    <m/>
    <s v="Ccel_0344"/>
    <n v="507"/>
    <n v="168"/>
    <m/>
  </r>
  <r>
    <x v="3"/>
    <x v="0"/>
    <s v="GCA_000022065.1"/>
    <s v="Primary Assembly"/>
    <s v="chromosome"/>
    <m/>
    <s v="CP001348.1"/>
    <n v="398062"/>
    <n v="399498"/>
    <s v="+"/>
    <s v="ACL74731.1"/>
    <m/>
    <m/>
    <x v="221"/>
    <m/>
    <m/>
    <s v="Ccel_0345"/>
    <n v="1437"/>
    <n v="478"/>
    <m/>
  </r>
  <r>
    <x v="3"/>
    <x v="0"/>
    <s v="GCA_000022065.1"/>
    <s v="Primary Assembly"/>
    <s v="chromosome"/>
    <m/>
    <s v="CP001348.1"/>
    <n v="399663"/>
    <n v="400448"/>
    <s v="+"/>
    <s v="ACL74732.1"/>
    <m/>
    <m/>
    <x v="222"/>
    <m/>
    <m/>
    <s v="Ccel_0346"/>
    <n v="786"/>
    <n v="261"/>
    <m/>
  </r>
  <r>
    <x v="3"/>
    <x v="0"/>
    <s v="GCA_000022065.1"/>
    <s v="Primary Assembly"/>
    <s v="chromosome"/>
    <m/>
    <s v="CP001348.1"/>
    <n v="400581"/>
    <n v="401492"/>
    <s v="-"/>
    <s v="ACL74733.1"/>
    <m/>
    <m/>
    <x v="223"/>
    <m/>
    <m/>
    <s v="Ccel_0347"/>
    <n v="912"/>
    <n v="303"/>
    <m/>
  </r>
  <r>
    <x v="3"/>
    <x v="0"/>
    <s v="GCA_000022065.1"/>
    <s v="Primary Assembly"/>
    <s v="chromosome"/>
    <m/>
    <s v="CP001348.1"/>
    <n v="401494"/>
    <n v="403926"/>
    <s v="-"/>
    <s v="ACL74734.1"/>
    <m/>
    <m/>
    <x v="224"/>
    <m/>
    <m/>
    <s v="Ccel_0348"/>
    <n v="2433"/>
    <n v="810"/>
    <m/>
  </r>
  <r>
    <x v="3"/>
    <x v="0"/>
    <s v="GCA_000022065.1"/>
    <s v="Primary Assembly"/>
    <s v="chromosome"/>
    <m/>
    <s v="CP001348.1"/>
    <n v="403990"/>
    <n v="404286"/>
    <s v="-"/>
    <s v="ACL74735.1"/>
    <m/>
    <m/>
    <x v="11"/>
    <m/>
    <m/>
    <s v="Ccel_0349"/>
    <n v="297"/>
    <n v="98"/>
    <m/>
  </r>
  <r>
    <x v="3"/>
    <x v="0"/>
    <s v="GCA_000022065.1"/>
    <s v="Primary Assembly"/>
    <s v="chromosome"/>
    <m/>
    <s v="CP001348.1"/>
    <n v="404384"/>
    <n v="404797"/>
    <s v="-"/>
    <s v="ACL74736.1"/>
    <m/>
    <m/>
    <x v="225"/>
    <m/>
    <m/>
    <s v="Ccel_0350"/>
    <n v="414"/>
    <n v="137"/>
    <m/>
  </r>
  <r>
    <x v="3"/>
    <x v="0"/>
    <s v="GCA_000022065.1"/>
    <s v="Primary Assembly"/>
    <s v="chromosome"/>
    <m/>
    <s v="CP001348.1"/>
    <n v="404956"/>
    <n v="405642"/>
    <s v="+"/>
    <s v="ACL74737.1"/>
    <m/>
    <m/>
    <x v="226"/>
    <m/>
    <m/>
    <s v="Ccel_0351"/>
    <n v="687"/>
    <n v="228"/>
    <m/>
  </r>
  <r>
    <x v="3"/>
    <x v="0"/>
    <s v="GCA_000022065.1"/>
    <s v="Primary Assembly"/>
    <s v="chromosome"/>
    <m/>
    <s v="CP001348.1"/>
    <n v="405659"/>
    <n v="406621"/>
    <s v="+"/>
    <s v="ACL74738.1"/>
    <m/>
    <m/>
    <x v="227"/>
    <m/>
    <m/>
    <s v="Ccel_0352"/>
    <n v="963"/>
    <n v="320"/>
    <m/>
  </r>
  <r>
    <x v="3"/>
    <x v="0"/>
    <s v="GCA_000022065.1"/>
    <s v="Primary Assembly"/>
    <s v="chromosome"/>
    <m/>
    <s v="CP001348.1"/>
    <n v="407009"/>
    <n v="409165"/>
    <s v="+"/>
    <s v="ACL74739.1"/>
    <m/>
    <m/>
    <x v="228"/>
    <m/>
    <m/>
    <s v="Ccel_0354"/>
    <n v="2157"/>
    <n v="718"/>
    <m/>
  </r>
  <r>
    <x v="3"/>
    <x v="0"/>
    <s v="GCA_000022065.1"/>
    <s v="Primary Assembly"/>
    <s v="chromosome"/>
    <m/>
    <s v="CP001348.1"/>
    <n v="409244"/>
    <n v="410131"/>
    <s v="+"/>
    <s v="ACL74740.1"/>
    <m/>
    <m/>
    <x v="4"/>
    <m/>
    <m/>
    <s v="Ccel_0355"/>
    <n v="888"/>
    <n v="295"/>
    <m/>
  </r>
  <r>
    <x v="3"/>
    <x v="0"/>
    <s v="GCA_000022065.1"/>
    <s v="Primary Assembly"/>
    <s v="chromosome"/>
    <m/>
    <s v="CP001348.1"/>
    <n v="410128"/>
    <n v="410514"/>
    <s v="-"/>
    <s v="ACL74741.1"/>
    <m/>
    <m/>
    <x v="11"/>
    <m/>
    <m/>
    <s v="Ccel_0356"/>
    <n v="387"/>
    <n v="128"/>
    <m/>
  </r>
  <r>
    <x v="3"/>
    <x v="0"/>
    <s v="GCA_000022065.1"/>
    <s v="Primary Assembly"/>
    <s v="chromosome"/>
    <m/>
    <s v="CP001348.1"/>
    <n v="410568"/>
    <n v="410969"/>
    <s v="-"/>
    <s v="ACL74742.1"/>
    <m/>
    <m/>
    <x v="4"/>
    <m/>
    <m/>
    <s v="Ccel_0357"/>
    <n v="402"/>
    <n v="133"/>
    <m/>
  </r>
  <r>
    <x v="3"/>
    <x v="0"/>
    <s v="GCA_000022065.1"/>
    <s v="Primary Assembly"/>
    <s v="chromosome"/>
    <m/>
    <s v="CP001348.1"/>
    <n v="411006"/>
    <n v="411320"/>
    <s v="-"/>
    <s v="ACL74743.1"/>
    <m/>
    <m/>
    <x v="4"/>
    <m/>
    <m/>
    <s v="Ccel_0358"/>
    <n v="315"/>
    <n v="104"/>
    <m/>
  </r>
  <r>
    <x v="3"/>
    <x v="0"/>
    <s v="GCA_000022065.1"/>
    <s v="Primary Assembly"/>
    <s v="chromosome"/>
    <m/>
    <s v="CP001348.1"/>
    <n v="411480"/>
    <n v="411686"/>
    <s v="-"/>
    <s v="ACL74744.1"/>
    <m/>
    <m/>
    <x v="4"/>
    <m/>
    <m/>
    <s v="Ccel_0359"/>
    <n v="207"/>
    <n v="68"/>
    <m/>
  </r>
  <r>
    <x v="3"/>
    <x v="0"/>
    <s v="GCA_000022065.1"/>
    <s v="Primary Assembly"/>
    <s v="chromosome"/>
    <m/>
    <s v="CP001348.1"/>
    <n v="411861"/>
    <n v="412736"/>
    <s v="+"/>
    <s v="ACL74745.1"/>
    <m/>
    <m/>
    <x v="229"/>
    <m/>
    <m/>
    <s v="Ccel_0360"/>
    <n v="876"/>
    <n v="291"/>
    <m/>
  </r>
  <r>
    <x v="3"/>
    <x v="0"/>
    <s v="GCA_000022065.1"/>
    <s v="Primary Assembly"/>
    <s v="chromosome"/>
    <m/>
    <s v="CP001348.1"/>
    <n v="412913"/>
    <n v="414319"/>
    <s v="+"/>
    <s v="ACL74746.1"/>
    <m/>
    <m/>
    <x v="154"/>
    <m/>
    <m/>
    <s v="Ccel_0361"/>
    <n v="1407"/>
    <n v="468"/>
    <m/>
  </r>
  <r>
    <x v="3"/>
    <x v="0"/>
    <s v="GCA_000022065.1"/>
    <s v="Primary Assembly"/>
    <s v="chromosome"/>
    <m/>
    <s v="CP001348.1"/>
    <n v="414453"/>
    <n v="415190"/>
    <s v="+"/>
    <s v="ACL74747.1"/>
    <m/>
    <m/>
    <x v="230"/>
    <m/>
    <m/>
    <s v="Ccel_0362"/>
    <n v="738"/>
    <n v="245"/>
    <m/>
  </r>
  <r>
    <x v="3"/>
    <x v="0"/>
    <s v="GCA_000022065.1"/>
    <s v="Primary Assembly"/>
    <s v="chromosome"/>
    <m/>
    <s v="CP001348.1"/>
    <n v="415298"/>
    <n v="415513"/>
    <s v="-"/>
    <s v="ACL74748.1"/>
    <m/>
    <m/>
    <x v="231"/>
    <m/>
    <m/>
    <s v="Ccel_0363"/>
    <n v="216"/>
    <n v="71"/>
    <m/>
  </r>
  <r>
    <x v="3"/>
    <x v="0"/>
    <s v="GCA_000022065.1"/>
    <s v="Primary Assembly"/>
    <s v="chromosome"/>
    <m/>
    <s v="CP001348.1"/>
    <n v="415648"/>
    <n v="416586"/>
    <s v="+"/>
    <s v="ACL74749.1"/>
    <m/>
    <m/>
    <x v="232"/>
    <m/>
    <m/>
    <s v="Ccel_0364"/>
    <n v="939"/>
    <n v="312"/>
    <m/>
  </r>
  <r>
    <x v="3"/>
    <x v="0"/>
    <s v="GCA_000022065.1"/>
    <s v="Primary Assembly"/>
    <s v="chromosome"/>
    <m/>
    <s v="CP001348.1"/>
    <n v="416583"/>
    <n v="417557"/>
    <s v="+"/>
    <s v="ACL74750.1"/>
    <m/>
    <m/>
    <x v="233"/>
    <m/>
    <m/>
    <s v="Ccel_0365"/>
    <n v="975"/>
    <n v="324"/>
    <m/>
  </r>
  <r>
    <x v="3"/>
    <x v="0"/>
    <s v="GCA_000022065.1"/>
    <s v="Primary Assembly"/>
    <s v="chromosome"/>
    <m/>
    <s v="CP001348.1"/>
    <n v="417557"/>
    <n v="418471"/>
    <s v="+"/>
    <s v="ACL74751.1"/>
    <m/>
    <m/>
    <x v="234"/>
    <m/>
    <m/>
    <s v="Ccel_0366"/>
    <n v="915"/>
    <n v="304"/>
    <m/>
  </r>
  <r>
    <x v="3"/>
    <x v="0"/>
    <s v="GCA_000022065.1"/>
    <s v="Primary Assembly"/>
    <s v="chromosome"/>
    <m/>
    <s v="CP001348.1"/>
    <n v="418584"/>
    <n v="419597"/>
    <s v="+"/>
    <s v="ACL74752.1"/>
    <m/>
    <m/>
    <x v="235"/>
    <m/>
    <m/>
    <s v="Ccel_0367"/>
    <n v="1014"/>
    <n v="337"/>
    <m/>
  </r>
  <r>
    <x v="3"/>
    <x v="0"/>
    <s v="GCA_000022065.1"/>
    <s v="Primary Assembly"/>
    <s v="chromosome"/>
    <m/>
    <s v="CP001348.1"/>
    <n v="419626"/>
    <n v="420555"/>
    <s v="+"/>
    <s v="ACL74753.1"/>
    <m/>
    <m/>
    <x v="4"/>
    <m/>
    <m/>
    <s v="Ccel_0368"/>
    <n v="930"/>
    <n v="309"/>
    <m/>
  </r>
  <r>
    <x v="3"/>
    <x v="0"/>
    <s v="GCA_000022065.1"/>
    <s v="Primary Assembly"/>
    <s v="chromosome"/>
    <m/>
    <s v="CP001348.1"/>
    <n v="420696"/>
    <n v="420959"/>
    <s v="+"/>
    <s v="ACL74754.1"/>
    <m/>
    <m/>
    <x v="4"/>
    <m/>
    <m/>
    <s v="Ccel_0369"/>
    <n v="264"/>
    <n v="87"/>
    <m/>
  </r>
  <r>
    <x v="3"/>
    <x v="0"/>
    <s v="GCA_000022065.1"/>
    <s v="Primary Assembly"/>
    <s v="chromosome"/>
    <m/>
    <s v="CP001348.1"/>
    <n v="421335"/>
    <n v="421865"/>
    <s v="+"/>
    <s v="ACL74755.1"/>
    <m/>
    <m/>
    <x v="236"/>
    <m/>
    <m/>
    <s v="Ccel_0370"/>
    <n v="531"/>
    <n v="176"/>
    <m/>
  </r>
  <r>
    <x v="3"/>
    <x v="0"/>
    <s v="GCA_000022065.1"/>
    <s v="Primary Assembly"/>
    <s v="chromosome"/>
    <m/>
    <s v="CP001348.1"/>
    <n v="422059"/>
    <n v="423936"/>
    <s v="+"/>
    <s v="ACL74756.1"/>
    <m/>
    <m/>
    <x v="237"/>
    <m/>
    <m/>
    <s v="Ccel_0371"/>
    <n v="1878"/>
    <n v="625"/>
    <m/>
  </r>
  <r>
    <x v="3"/>
    <x v="0"/>
    <s v="GCA_000022065.1"/>
    <s v="Primary Assembly"/>
    <s v="chromosome"/>
    <m/>
    <s v="CP001348.1"/>
    <n v="423954"/>
    <n v="424457"/>
    <s v="+"/>
    <s v="ACL74757.1"/>
    <m/>
    <m/>
    <x v="238"/>
    <m/>
    <m/>
    <s v="Ccel_0372"/>
    <n v="504"/>
    <n v="167"/>
    <m/>
  </r>
  <r>
    <x v="3"/>
    <x v="0"/>
    <s v="GCA_000022065.1"/>
    <s v="Primary Assembly"/>
    <s v="chromosome"/>
    <m/>
    <s v="CP001348.1"/>
    <n v="424571"/>
    <n v="426928"/>
    <s v="+"/>
    <s v="ACL74758.1"/>
    <m/>
    <m/>
    <x v="239"/>
    <m/>
    <m/>
    <s v="Ccel_0373"/>
    <n v="2358"/>
    <n v="785"/>
    <m/>
  </r>
  <r>
    <x v="3"/>
    <x v="0"/>
    <s v="GCA_000022065.1"/>
    <s v="Primary Assembly"/>
    <s v="chromosome"/>
    <m/>
    <s v="CP001348.1"/>
    <n v="426951"/>
    <n v="428303"/>
    <s v="+"/>
    <s v="ACL74759.1"/>
    <m/>
    <m/>
    <x v="240"/>
    <m/>
    <m/>
    <s v="Ccel_0374"/>
    <n v="1353"/>
    <n v="450"/>
    <m/>
  </r>
  <r>
    <x v="3"/>
    <x v="0"/>
    <s v="GCA_000022065.1"/>
    <s v="Primary Assembly"/>
    <s v="chromosome"/>
    <m/>
    <s v="CP001348.1"/>
    <n v="428407"/>
    <n v="428976"/>
    <s v="+"/>
    <s v="ACL74760.1"/>
    <m/>
    <m/>
    <x v="144"/>
    <m/>
    <m/>
    <s v="Ccel_0375"/>
    <n v="570"/>
    <n v="189"/>
    <m/>
  </r>
  <r>
    <x v="3"/>
    <x v="0"/>
    <s v="GCA_000022065.1"/>
    <s v="Primary Assembly"/>
    <s v="chromosome"/>
    <m/>
    <s v="CP001348.1"/>
    <n v="428979"/>
    <n v="429377"/>
    <s v="+"/>
    <s v="ACL74761.1"/>
    <m/>
    <m/>
    <x v="4"/>
    <m/>
    <m/>
    <s v="Ccel_0376"/>
    <n v="399"/>
    <n v="132"/>
    <m/>
  </r>
  <r>
    <x v="3"/>
    <x v="0"/>
    <s v="GCA_000022065.1"/>
    <s v="Primary Assembly"/>
    <s v="chromosome"/>
    <m/>
    <s v="CP001348.1"/>
    <n v="429400"/>
    <n v="430101"/>
    <s v="+"/>
    <s v="ACL74762.1"/>
    <m/>
    <m/>
    <x v="4"/>
    <m/>
    <m/>
    <s v="Ccel_0377"/>
    <n v="702"/>
    <n v="233"/>
    <m/>
  </r>
  <r>
    <x v="3"/>
    <x v="0"/>
    <s v="GCA_000022065.1"/>
    <s v="Primary Assembly"/>
    <s v="chromosome"/>
    <m/>
    <s v="CP001348.1"/>
    <n v="430068"/>
    <n v="430457"/>
    <s v="+"/>
    <s v="ACL74763.1"/>
    <m/>
    <m/>
    <x v="4"/>
    <m/>
    <m/>
    <s v="Ccel_0378"/>
    <n v="390"/>
    <n v="129"/>
    <m/>
  </r>
  <r>
    <x v="3"/>
    <x v="0"/>
    <s v="GCA_000022065.1"/>
    <s v="Primary Assembly"/>
    <s v="chromosome"/>
    <m/>
    <s v="CP001348.1"/>
    <n v="430768"/>
    <n v="432966"/>
    <s v="+"/>
    <s v="ACL74764.1"/>
    <m/>
    <m/>
    <x v="241"/>
    <m/>
    <m/>
    <s v="Ccel_0379"/>
    <n v="2199"/>
    <n v="732"/>
    <m/>
  </r>
  <r>
    <x v="3"/>
    <x v="0"/>
    <s v="GCA_000022065.1"/>
    <s v="Primary Assembly"/>
    <s v="chromosome"/>
    <m/>
    <s v="CP001348.1"/>
    <n v="433147"/>
    <n v="434406"/>
    <s v="+"/>
    <s v="ACL74765.1"/>
    <m/>
    <m/>
    <x v="242"/>
    <m/>
    <m/>
    <s v="Ccel_0380"/>
    <n v="1260"/>
    <n v="419"/>
    <m/>
  </r>
  <r>
    <x v="3"/>
    <x v="0"/>
    <s v="GCA_000022065.1"/>
    <s v="Primary Assembly"/>
    <s v="chromosome"/>
    <m/>
    <s v="CP001348.1"/>
    <n v="434437"/>
    <n v="435081"/>
    <s v="+"/>
    <s v="ACL74766.1"/>
    <m/>
    <m/>
    <x v="243"/>
    <m/>
    <m/>
    <s v="Ccel_0381"/>
    <n v="645"/>
    <n v="214"/>
    <m/>
  </r>
  <r>
    <x v="3"/>
    <x v="0"/>
    <s v="GCA_000022065.1"/>
    <s v="Primary Assembly"/>
    <s v="chromosome"/>
    <m/>
    <s v="CP001348.1"/>
    <n v="435086"/>
    <n v="436390"/>
    <s v="+"/>
    <s v="ACL74767.1"/>
    <m/>
    <m/>
    <x v="244"/>
    <m/>
    <m/>
    <s v="Ccel_0382"/>
    <n v="1305"/>
    <n v="434"/>
    <m/>
  </r>
  <r>
    <x v="3"/>
    <x v="0"/>
    <s v="GCA_000022065.1"/>
    <s v="Primary Assembly"/>
    <s v="chromosome"/>
    <m/>
    <s v="CP001348.1"/>
    <n v="436433"/>
    <n v="437509"/>
    <s v="+"/>
    <s v="ACL74768.1"/>
    <m/>
    <m/>
    <x v="245"/>
    <m/>
    <m/>
    <s v="Ccel_0383"/>
    <n v="1077"/>
    <n v="358"/>
    <m/>
  </r>
  <r>
    <x v="3"/>
    <x v="0"/>
    <s v="GCA_000022065.1"/>
    <s v="Primary Assembly"/>
    <s v="chromosome"/>
    <m/>
    <s v="CP001348.1"/>
    <n v="437571"/>
    <n v="438155"/>
    <s v="+"/>
    <s v="ACL74769.1"/>
    <m/>
    <m/>
    <x v="246"/>
    <m/>
    <m/>
    <s v="Ccel_0384"/>
    <n v="585"/>
    <n v="194"/>
    <m/>
  </r>
  <r>
    <x v="3"/>
    <x v="0"/>
    <s v="GCA_000022065.1"/>
    <s v="Primary Assembly"/>
    <s v="chromosome"/>
    <m/>
    <s v="CP001348.1"/>
    <n v="438189"/>
    <n v="439085"/>
    <s v="+"/>
    <s v="ACL74770.1"/>
    <m/>
    <m/>
    <x v="247"/>
    <m/>
    <m/>
    <s v="Ccel_0385"/>
    <n v="897"/>
    <n v="298"/>
    <m/>
  </r>
  <r>
    <x v="3"/>
    <x v="0"/>
    <s v="GCA_000022065.1"/>
    <s v="Primary Assembly"/>
    <s v="chromosome"/>
    <m/>
    <s v="CP001348.1"/>
    <n v="439082"/>
    <n v="439696"/>
    <s v="+"/>
    <s v="ACL74771.1"/>
    <m/>
    <m/>
    <x v="248"/>
    <m/>
    <m/>
    <s v="Ccel_0386"/>
    <n v="615"/>
    <n v="204"/>
    <m/>
  </r>
  <r>
    <x v="3"/>
    <x v="0"/>
    <s v="GCA_000022065.1"/>
    <s v="Primary Assembly"/>
    <s v="chromosome"/>
    <m/>
    <s v="CP001348.1"/>
    <n v="439708"/>
    <n v="440418"/>
    <s v="+"/>
    <s v="ACL74772.1"/>
    <m/>
    <m/>
    <x v="249"/>
    <m/>
    <m/>
    <s v="Ccel_0387"/>
    <n v="711"/>
    <n v="236"/>
    <m/>
  </r>
  <r>
    <x v="3"/>
    <x v="0"/>
    <s v="GCA_000022065.1"/>
    <s v="Primary Assembly"/>
    <s v="chromosome"/>
    <m/>
    <s v="CP001348.1"/>
    <n v="440468"/>
    <n v="441229"/>
    <s v="+"/>
    <s v="ACL74773.1"/>
    <m/>
    <m/>
    <x v="250"/>
    <m/>
    <m/>
    <s v="Ccel_0388"/>
    <n v="762"/>
    <n v="253"/>
    <m/>
  </r>
  <r>
    <x v="3"/>
    <x v="0"/>
    <s v="GCA_000022065.1"/>
    <s v="Primary Assembly"/>
    <s v="chromosome"/>
    <m/>
    <s v="CP001348.1"/>
    <n v="441310"/>
    <n v="441945"/>
    <s v="+"/>
    <s v="ACL74774.1"/>
    <m/>
    <m/>
    <x v="251"/>
    <m/>
    <m/>
    <s v="Ccel_0389"/>
    <n v="636"/>
    <n v="211"/>
    <m/>
  </r>
  <r>
    <x v="3"/>
    <x v="0"/>
    <s v="GCA_000022065.1"/>
    <s v="Primary Assembly"/>
    <s v="chromosome"/>
    <m/>
    <s v="CP001348.1"/>
    <n v="441946"/>
    <n v="443367"/>
    <s v="+"/>
    <s v="ACL74775.1"/>
    <m/>
    <m/>
    <x v="11"/>
    <m/>
    <m/>
    <s v="Ccel_0390"/>
    <n v="1422"/>
    <n v="473"/>
    <m/>
  </r>
  <r>
    <x v="3"/>
    <x v="0"/>
    <s v="GCA_000022065.1"/>
    <s v="Primary Assembly"/>
    <s v="chromosome"/>
    <m/>
    <s v="CP001348.1"/>
    <n v="443580"/>
    <n v="443864"/>
    <s v="+"/>
    <s v="ACL74776.1"/>
    <m/>
    <m/>
    <x v="252"/>
    <m/>
    <m/>
    <s v="Ccel_0391"/>
    <n v="285"/>
    <n v="94"/>
    <m/>
  </r>
  <r>
    <x v="3"/>
    <x v="0"/>
    <s v="GCA_000022065.1"/>
    <s v="Primary Assembly"/>
    <s v="chromosome"/>
    <m/>
    <s v="CP001348.1"/>
    <n v="443888"/>
    <n v="445519"/>
    <s v="+"/>
    <s v="ACL74777.1"/>
    <m/>
    <m/>
    <x v="253"/>
    <m/>
    <m/>
    <s v="Ccel_0392"/>
    <n v="1632"/>
    <n v="543"/>
    <m/>
  </r>
  <r>
    <x v="3"/>
    <x v="0"/>
    <s v="GCA_000022065.1"/>
    <s v="Primary Assembly"/>
    <s v="chromosome"/>
    <m/>
    <s v="CP001348.1"/>
    <n v="445690"/>
    <n v="446193"/>
    <s v="+"/>
    <s v="ACL74778.1"/>
    <m/>
    <m/>
    <x v="4"/>
    <m/>
    <m/>
    <s v="Ccel_0393"/>
    <n v="504"/>
    <n v="167"/>
    <m/>
  </r>
  <r>
    <x v="3"/>
    <x v="0"/>
    <s v="GCA_000022065.1"/>
    <s v="Primary Assembly"/>
    <s v="chromosome"/>
    <m/>
    <s v="CP001348.1"/>
    <n v="446309"/>
    <n v="447811"/>
    <s v="+"/>
    <s v="ACL74779.1"/>
    <m/>
    <m/>
    <x v="254"/>
    <m/>
    <m/>
    <s v="Ccel_0394"/>
    <n v="1503"/>
    <n v="500"/>
    <m/>
  </r>
  <r>
    <x v="3"/>
    <x v="0"/>
    <s v="GCA_000022065.1"/>
    <s v="Primary Assembly"/>
    <s v="chromosome"/>
    <m/>
    <s v="CP001348.1"/>
    <n v="448093"/>
    <n v="448569"/>
    <s v="+"/>
    <s v="ACL74780.1"/>
    <m/>
    <m/>
    <x v="255"/>
    <m/>
    <m/>
    <s v="Ccel_0395"/>
    <n v="477"/>
    <n v="158"/>
    <m/>
  </r>
  <r>
    <x v="3"/>
    <x v="0"/>
    <s v="GCA_000022065.1"/>
    <s v="Primary Assembly"/>
    <s v="chromosome"/>
    <m/>
    <s v="CP001348.1"/>
    <n v="448698"/>
    <n v="450197"/>
    <s v="+"/>
    <s v="ACL74781.1"/>
    <m/>
    <m/>
    <x v="256"/>
    <m/>
    <m/>
    <s v="Ccel_0396"/>
    <n v="1500"/>
    <n v="499"/>
    <m/>
  </r>
  <r>
    <x v="3"/>
    <x v="0"/>
    <s v="GCA_000022065.1"/>
    <s v="Primary Assembly"/>
    <s v="chromosome"/>
    <m/>
    <s v="CP001348.1"/>
    <n v="450291"/>
    <n v="451202"/>
    <s v="+"/>
    <s v="ACL74782.1"/>
    <m/>
    <m/>
    <x v="11"/>
    <m/>
    <m/>
    <s v="Ccel_0397"/>
    <n v="912"/>
    <n v="303"/>
    <m/>
  </r>
  <r>
    <x v="3"/>
    <x v="0"/>
    <s v="GCA_000022065.1"/>
    <s v="Primary Assembly"/>
    <s v="chromosome"/>
    <m/>
    <s v="CP001348.1"/>
    <n v="451241"/>
    <n v="451558"/>
    <s v="+"/>
    <s v="ACL74783.1"/>
    <m/>
    <m/>
    <x v="257"/>
    <m/>
    <m/>
    <s v="Ccel_0398"/>
    <n v="318"/>
    <n v="105"/>
    <m/>
  </r>
  <r>
    <x v="3"/>
    <x v="0"/>
    <s v="GCA_000022065.1"/>
    <s v="Primary Assembly"/>
    <s v="chromosome"/>
    <m/>
    <s v="CP001348.1"/>
    <n v="451644"/>
    <n v="452030"/>
    <s v="+"/>
    <s v="ACL74784.1"/>
    <m/>
    <m/>
    <x v="258"/>
    <m/>
    <m/>
    <s v="Ccel_0399"/>
    <n v="387"/>
    <n v="128"/>
    <m/>
  </r>
  <r>
    <x v="3"/>
    <x v="0"/>
    <s v="GCA_000022065.1"/>
    <s v="Primary Assembly"/>
    <s v="chromosome"/>
    <m/>
    <s v="CP001348.1"/>
    <n v="452033"/>
    <n v="452782"/>
    <s v="+"/>
    <s v="ACL74785.1"/>
    <m/>
    <m/>
    <x v="259"/>
    <m/>
    <m/>
    <s v="Ccel_0400"/>
    <n v="750"/>
    <n v="249"/>
    <m/>
  </r>
  <r>
    <x v="3"/>
    <x v="0"/>
    <s v="GCA_000022065.1"/>
    <s v="Primary Assembly"/>
    <s v="chromosome"/>
    <m/>
    <s v="CP001348.1"/>
    <n v="452853"/>
    <n v="453287"/>
    <s v="+"/>
    <s v="ACL74786.1"/>
    <m/>
    <m/>
    <x v="258"/>
    <m/>
    <m/>
    <s v="Ccel_0401"/>
    <n v="435"/>
    <n v="144"/>
    <m/>
  </r>
  <r>
    <x v="3"/>
    <x v="0"/>
    <s v="GCA_000022065.1"/>
    <s v="Primary Assembly"/>
    <s v="chromosome"/>
    <m/>
    <s v="CP001348.1"/>
    <n v="460175"/>
    <n v="461293"/>
    <s v="+"/>
    <s v="ACL74787.1"/>
    <m/>
    <m/>
    <x v="11"/>
    <m/>
    <m/>
    <s v="Ccel_0402"/>
    <n v="1119"/>
    <n v="372"/>
    <m/>
  </r>
  <r>
    <x v="3"/>
    <x v="0"/>
    <s v="GCA_000022065.1"/>
    <s v="Primary Assembly"/>
    <s v="chromosome"/>
    <m/>
    <s v="CP001348.1"/>
    <n v="462382"/>
    <n v="462588"/>
    <s v="+"/>
    <s v="ACL74788.1"/>
    <m/>
    <m/>
    <x v="11"/>
    <m/>
    <m/>
    <s v="Ccel_0404"/>
    <n v="207"/>
    <n v="68"/>
    <m/>
  </r>
  <r>
    <x v="3"/>
    <x v="0"/>
    <s v="GCA_000022065.1"/>
    <s v="Primary Assembly"/>
    <s v="chromosome"/>
    <m/>
    <s v="CP001348.1"/>
    <n v="462779"/>
    <n v="463928"/>
    <s v="-"/>
    <s v="ACL74789.1"/>
    <m/>
    <m/>
    <x v="135"/>
    <m/>
    <m/>
    <s v="Ccel_0405"/>
    <n v="1149"/>
    <n v="382"/>
    <s v="ribosomal_slippage"/>
  </r>
  <r>
    <x v="3"/>
    <x v="0"/>
    <s v="GCA_000022065.1"/>
    <s v="Primary Assembly"/>
    <s v="chromosome"/>
    <m/>
    <s v="CP001348.1"/>
    <n v="463988"/>
    <n v="464308"/>
    <s v="+"/>
    <s v="ACL74790.1"/>
    <m/>
    <m/>
    <x v="4"/>
    <m/>
    <m/>
    <s v="Ccel_0406"/>
    <n v="321"/>
    <n v="106"/>
    <m/>
  </r>
  <r>
    <x v="3"/>
    <x v="0"/>
    <s v="GCA_000022065.1"/>
    <s v="Primary Assembly"/>
    <s v="chromosome"/>
    <m/>
    <s v="CP001348.1"/>
    <n v="464657"/>
    <n v="465013"/>
    <s v="+"/>
    <s v="ACL74791.1"/>
    <m/>
    <m/>
    <x v="11"/>
    <m/>
    <m/>
    <s v="Ccel_0407"/>
    <n v="357"/>
    <n v="118"/>
    <m/>
  </r>
  <r>
    <x v="3"/>
    <x v="0"/>
    <s v="GCA_000022065.1"/>
    <s v="Primary Assembly"/>
    <s v="chromosome"/>
    <m/>
    <s v="CP001348.1"/>
    <n v="465221"/>
    <n v="466162"/>
    <s v="+"/>
    <s v="ACL74792.1"/>
    <m/>
    <m/>
    <x v="4"/>
    <m/>
    <m/>
    <s v="Ccel_0408"/>
    <n v="942"/>
    <n v="313"/>
    <m/>
  </r>
  <r>
    <x v="3"/>
    <x v="0"/>
    <s v="GCA_000022065.1"/>
    <s v="Primary Assembly"/>
    <s v="chromosome"/>
    <m/>
    <s v="CP001348.1"/>
    <n v="466412"/>
    <n v="467458"/>
    <s v="+"/>
    <s v="ACL74793.1"/>
    <m/>
    <m/>
    <x v="136"/>
    <m/>
    <m/>
    <s v="Ccel_0409"/>
    <n v="1047"/>
    <n v="348"/>
    <m/>
  </r>
  <r>
    <x v="3"/>
    <x v="0"/>
    <s v="GCA_000022065.1"/>
    <s v="Primary Assembly"/>
    <s v="chromosome"/>
    <m/>
    <s v="CP001348.1"/>
    <n v="467726"/>
    <n v="468184"/>
    <s v="-"/>
    <s v="ACL74794.1"/>
    <m/>
    <m/>
    <x v="30"/>
    <m/>
    <m/>
    <s v="Ccel_0410"/>
    <n v="459"/>
    <n v="152"/>
    <m/>
  </r>
  <r>
    <x v="3"/>
    <x v="0"/>
    <s v="GCA_000022065.1"/>
    <s v="Primary Assembly"/>
    <s v="chromosome"/>
    <m/>
    <s v="CP001348.1"/>
    <n v="468358"/>
    <n v="469953"/>
    <s v="-"/>
    <s v="ACL74795.1"/>
    <m/>
    <m/>
    <x v="260"/>
    <m/>
    <m/>
    <s v="Ccel_0411"/>
    <n v="1596"/>
    <n v="531"/>
    <m/>
  </r>
  <r>
    <x v="3"/>
    <x v="0"/>
    <s v="GCA_000022065.1"/>
    <s v="Primary Assembly"/>
    <s v="chromosome"/>
    <m/>
    <s v="CP001348.1"/>
    <n v="470192"/>
    <n v="470470"/>
    <s v="-"/>
    <s v="ACL74796.1"/>
    <m/>
    <m/>
    <x v="11"/>
    <m/>
    <m/>
    <s v="Ccel_0412"/>
    <n v="279"/>
    <n v="92"/>
    <m/>
  </r>
  <r>
    <x v="3"/>
    <x v="0"/>
    <s v="GCA_000022065.1"/>
    <s v="Primary Assembly"/>
    <s v="chromosome"/>
    <m/>
    <s v="CP001348.1"/>
    <n v="470718"/>
    <n v="471698"/>
    <s v="+"/>
    <s v="ACL74797.1"/>
    <m/>
    <m/>
    <x v="261"/>
    <m/>
    <m/>
    <s v="Ccel_0413"/>
    <n v="981"/>
    <n v="326"/>
    <m/>
  </r>
  <r>
    <x v="3"/>
    <x v="0"/>
    <s v="GCA_000022065.1"/>
    <s v="Primary Assembly"/>
    <s v="chromosome"/>
    <m/>
    <s v="CP001348.1"/>
    <n v="471712"/>
    <n v="472275"/>
    <s v="+"/>
    <s v="ACL74798.1"/>
    <m/>
    <m/>
    <x v="64"/>
    <m/>
    <m/>
    <s v="Ccel_0414"/>
    <n v="564"/>
    <n v="187"/>
    <m/>
  </r>
  <r>
    <x v="3"/>
    <x v="0"/>
    <s v="GCA_000022065.1"/>
    <s v="Primary Assembly"/>
    <s v="chromosome"/>
    <m/>
    <s v="CP001348.1"/>
    <n v="472332"/>
    <n v="473009"/>
    <s v="+"/>
    <s v="ACL74799.1"/>
    <m/>
    <m/>
    <x v="262"/>
    <m/>
    <m/>
    <s v="Ccel_0415"/>
    <n v="678"/>
    <n v="225"/>
    <m/>
  </r>
  <r>
    <x v="3"/>
    <x v="0"/>
    <s v="GCA_000022065.1"/>
    <s v="Primary Assembly"/>
    <s v="chromosome"/>
    <m/>
    <s v="CP001348.1"/>
    <n v="473086"/>
    <n v="475266"/>
    <s v="+"/>
    <s v="ACL74800.1"/>
    <m/>
    <m/>
    <x v="87"/>
    <m/>
    <m/>
    <s v="Ccel_0416"/>
    <n v="2181"/>
    <n v="726"/>
    <m/>
  </r>
  <r>
    <x v="3"/>
    <x v="0"/>
    <s v="GCA_000022065.1"/>
    <s v="Primary Assembly"/>
    <s v="chromosome"/>
    <m/>
    <s v="CP001348.1"/>
    <n v="475628"/>
    <n v="478174"/>
    <s v="+"/>
    <s v="ACL74801.1"/>
    <m/>
    <m/>
    <x v="263"/>
    <m/>
    <m/>
    <s v="Ccel_0417"/>
    <n v="2547"/>
    <n v="848"/>
    <m/>
  </r>
  <r>
    <x v="3"/>
    <x v="0"/>
    <s v="GCA_000022065.1"/>
    <s v="Primary Assembly"/>
    <s v="chromosome"/>
    <m/>
    <s v="CP001348.1"/>
    <n v="478396"/>
    <n v="479592"/>
    <s v="-"/>
    <s v="ACL74802.1"/>
    <m/>
    <m/>
    <x v="264"/>
    <m/>
    <m/>
    <s v="Ccel_0418"/>
    <n v="1197"/>
    <n v="398"/>
    <m/>
  </r>
  <r>
    <x v="3"/>
    <x v="0"/>
    <s v="GCA_000022065.1"/>
    <s v="Primary Assembly"/>
    <s v="chromosome"/>
    <m/>
    <s v="CP001348.1"/>
    <n v="479706"/>
    <n v="480701"/>
    <s v="+"/>
    <s v="ACL74803.1"/>
    <m/>
    <m/>
    <x v="265"/>
    <m/>
    <m/>
    <s v="Ccel_0419"/>
    <n v="996"/>
    <n v="331"/>
    <m/>
  </r>
  <r>
    <x v="3"/>
    <x v="0"/>
    <s v="GCA_000022065.1"/>
    <s v="Primary Assembly"/>
    <s v="chromosome"/>
    <m/>
    <s v="CP001348.1"/>
    <n v="481263"/>
    <n v="481676"/>
    <s v="-"/>
    <s v="ACL74804.1"/>
    <m/>
    <m/>
    <x v="11"/>
    <m/>
    <m/>
    <s v="Ccel_0421"/>
    <n v="414"/>
    <n v="137"/>
    <m/>
  </r>
  <r>
    <x v="3"/>
    <x v="0"/>
    <s v="GCA_000022065.1"/>
    <s v="Primary Assembly"/>
    <s v="chromosome"/>
    <m/>
    <s v="CP001348.1"/>
    <n v="481847"/>
    <n v="483079"/>
    <s v="-"/>
    <s v="ACL74805.1"/>
    <m/>
    <m/>
    <x v="266"/>
    <m/>
    <m/>
    <s v="Ccel_0422"/>
    <n v="1233"/>
    <n v="410"/>
    <m/>
  </r>
  <r>
    <x v="3"/>
    <x v="0"/>
    <s v="GCA_000022065.1"/>
    <s v="Primary Assembly"/>
    <s v="chromosome"/>
    <m/>
    <s v="CP001348.1"/>
    <n v="483154"/>
    <n v="484098"/>
    <s v="-"/>
    <s v="ACL74806.1"/>
    <m/>
    <m/>
    <x v="267"/>
    <m/>
    <m/>
    <s v="Ccel_0423"/>
    <n v="945"/>
    <n v="314"/>
    <m/>
  </r>
  <r>
    <x v="3"/>
    <x v="0"/>
    <s v="GCA_000022065.1"/>
    <s v="Primary Assembly"/>
    <s v="chromosome"/>
    <m/>
    <s v="CP001348.1"/>
    <n v="484286"/>
    <n v="484699"/>
    <s v="+"/>
    <s v="ACL74807.1"/>
    <m/>
    <m/>
    <x v="87"/>
    <m/>
    <m/>
    <s v="Ccel_0424"/>
    <n v="414"/>
    <n v="137"/>
    <m/>
  </r>
  <r>
    <x v="3"/>
    <x v="0"/>
    <s v="GCA_000022065.1"/>
    <s v="Primary Assembly"/>
    <s v="chromosome"/>
    <m/>
    <s v="CP001348.1"/>
    <n v="484709"/>
    <n v="486175"/>
    <s v="-"/>
    <s v="ACL74808.1"/>
    <m/>
    <m/>
    <x v="103"/>
    <m/>
    <m/>
    <s v="Ccel_0425"/>
    <n v="1467"/>
    <n v="488"/>
    <m/>
  </r>
  <r>
    <x v="3"/>
    <x v="0"/>
    <s v="GCA_000022065.1"/>
    <s v="Primary Assembly"/>
    <s v="chromosome"/>
    <m/>
    <s v="CP001348.1"/>
    <n v="486550"/>
    <n v="486705"/>
    <s v="+"/>
    <s v="ACL74809.1"/>
    <m/>
    <m/>
    <x v="11"/>
    <m/>
    <m/>
    <s v="Ccel_0426"/>
    <n v="156"/>
    <n v="51"/>
    <m/>
  </r>
  <r>
    <x v="3"/>
    <x v="0"/>
    <s v="GCA_000022065.1"/>
    <s v="Primary Assembly"/>
    <s v="chromosome"/>
    <m/>
    <s v="CP001348.1"/>
    <n v="486775"/>
    <n v="488379"/>
    <s v="+"/>
    <s v="ACL74810.1"/>
    <m/>
    <m/>
    <x v="268"/>
    <m/>
    <m/>
    <s v="Ccel_0427"/>
    <n v="1605"/>
    <n v="534"/>
    <m/>
  </r>
  <r>
    <x v="3"/>
    <x v="0"/>
    <s v="GCA_000022065.1"/>
    <s v="Primary Assembly"/>
    <s v="chromosome"/>
    <m/>
    <s v="CP001348.1"/>
    <n v="488508"/>
    <n v="491300"/>
    <s v="-"/>
    <s v="ACL74811.1"/>
    <m/>
    <m/>
    <x v="269"/>
    <m/>
    <m/>
    <s v="Ccel_0428"/>
    <n v="2793"/>
    <n v="930"/>
    <m/>
  </r>
  <r>
    <x v="3"/>
    <x v="0"/>
    <s v="GCA_000022065.1"/>
    <s v="Primary Assembly"/>
    <s v="chromosome"/>
    <m/>
    <s v="CP001348.1"/>
    <n v="492172"/>
    <n v="494757"/>
    <s v="+"/>
    <s v="ACL74812.1"/>
    <m/>
    <m/>
    <x v="270"/>
    <m/>
    <m/>
    <s v="Ccel_0429"/>
    <n v="2586"/>
    <n v="861"/>
    <m/>
  </r>
  <r>
    <x v="3"/>
    <x v="0"/>
    <s v="GCA_000022065.1"/>
    <s v="Primary Assembly"/>
    <s v="chromosome"/>
    <m/>
    <s v="CP001348.1"/>
    <n v="494963"/>
    <n v="496570"/>
    <s v="+"/>
    <s v="ACL74813.1"/>
    <m/>
    <m/>
    <x v="268"/>
    <m/>
    <m/>
    <s v="Ccel_0430"/>
    <n v="1608"/>
    <n v="535"/>
    <m/>
  </r>
  <r>
    <x v="3"/>
    <x v="0"/>
    <s v="GCA_000022065.1"/>
    <s v="Primary Assembly"/>
    <s v="chromosome"/>
    <m/>
    <s v="CP001348.1"/>
    <n v="496754"/>
    <n v="497023"/>
    <s v="-"/>
    <s v="ACL74814.1"/>
    <m/>
    <m/>
    <x v="271"/>
    <m/>
    <m/>
    <s v="Ccel_0431"/>
    <n v="270"/>
    <n v="89"/>
    <m/>
  </r>
  <r>
    <x v="3"/>
    <x v="0"/>
    <s v="GCA_000022065.1"/>
    <s v="Primary Assembly"/>
    <s v="chromosome"/>
    <m/>
    <s v="CP001348.1"/>
    <n v="497157"/>
    <n v="497366"/>
    <s v="-"/>
    <s v="ACL74815.1"/>
    <m/>
    <m/>
    <x v="11"/>
    <m/>
    <m/>
    <s v="Ccel_0432"/>
    <n v="210"/>
    <n v="69"/>
    <m/>
  </r>
  <r>
    <x v="3"/>
    <x v="0"/>
    <s v="GCA_000022065.1"/>
    <s v="Primary Assembly"/>
    <s v="chromosome"/>
    <m/>
    <s v="CP001348.1"/>
    <n v="497558"/>
    <n v="498499"/>
    <s v="+"/>
    <s v="ACL74816.1"/>
    <m/>
    <m/>
    <x v="11"/>
    <m/>
    <m/>
    <s v="Ccel_0433"/>
    <n v="942"/>
    <n v="313"/>
    <m/>
  </r>
  <r>
    <x v="3"/>
    <x v="0"/>
    <s v="GCA_000022065.1"/>
    <s v="Primary Assembly"/>
    <s v="chromosome"/>
    <m/>
    <s v="CP001348.1"/>
    <n v="498993"/>
    <n v="499763"/>
    <s v="-"/>
    <s v="ACL74817.1"/>
    <m/>
    <m/>
    <x v="81"/>
    <m/>
    <m/>
    <s v="Ccel_0435"/>
    <n v="771"/>
    <n v="256"/>
    <m/>
  </r>
  <r>
    <x v="3"/>
    <x v="0"/>
    <s v="GCA_000022065.1"/>
    <s v="Primary Assembly"/>
    <s v="chromosome"/>
    <m/>
    <s v="CP001348.1"/>
    <n v="499753"/>
    <n v="500520"/>
    <s v="-"/>
    <s v="ACL74818.1"/>
    <m/>
    <m/>
    <x v="39"/>
    <m/>
    <m/>
    <s v="Ccel_0436"/>
    <n v="768"/>
    <n v="255"/>
    <m/>
  </r>
  <r>
    <x v="3"/>
    <x v="0"/>
    <s v="GCA_000022065.1"/>
    <s v="Primary Assembly"/>
    <s v="chromosome"/>
    <m/>
    <s v="CP001348.1"/>
    <n v="500544"/>
    <n v="501503"/>
    <s v="-"/>
    <s v="ACL74819.1"/>
    <m/>
    <m/>
    <x v="272"/>
    <m/>
    <m/>
    <s v="Ccel_0437"/>
    <n v="960"/>
    <n v="319"/>
    <m/>
  </r>
  <r>
    <x v="3"/>
    <x v="0"/>
    <s v="GCA_000022065.1"/>
    <s v="Primary Assembly"/>
    <s v="chromosome"/>
    <m/>
    <s v="CP001348.1"/>
    <n v="501546"/>
    <n v="503537"/>
    <s v="-"/>
    <s v="ACL74820.1"/>
    <m/>
    <m/>
    <x v="273"/>
    <m/>
    <m/>
    <s v="Ccel_0438"/>
    <n v="1992"/>
    <n v="663"/>
    <m/>
  </r>
  <r>
    <x v="3"/>
    <x v="0"/>
    <s v="GCA_000022065.1"/>
    <s v="Primary Assembly"/>
    <s v="chromosome"/>
    <m/>
    <s v="CP001348.1"/>
    <n v="503743"/>
    <n v="503931"/>
    <s v="+"/>
    <s v="ACL74821.1"/>
    <m/>
    <m/>
    <x v="11"/>
    <m/>
    <m/>
    <s v="Ccel_0439"/>
    <n v="189"/>
    <n v="62"/>
    <m/>
  </r>
  <r>
    <x v="3"/>
    <x v="0"/>
    <s v="GCA_000022065.1"/>
    <s v="Primary Assembly"/>
    <s v="chromosome"/>
    <m/>
    <s v="CP001348.1"/>
    <n v="503940"/>
    <n v="505598"/>
    <s v="+"/>
    <s v="ACL74822.1"/>
    <m/>
    <m/>
    <x v="268"/>
    <m/>
    <m/>
    <s v="Ccel_0440"/>
    <n v="1659"/>
    <n v="552"/>
    <m/>
  </r>
  <r>
    <x v="3"/>
    <x v="0"/>
    <s v="GCA_000022065.1"/>
    <s v="Primary Assembly"/>
    <s v="chromosome"/>
    <m/>
    <s v="CP001348.1"/>
    <n v="506116"/>
    <n v="507456"/>
    <s v="+"/>
    <s v="ACL74823.1"/>
    <m/>
    <m/>
    <x v="274"/>
    <m/>
    <m/>
    <s v="Ccel_0441"/>
    <n v="1341"/>
    <n v="446"/>
    <m/>
  </r>
  <r>
    <x v="3"/>
    <x v="0"/>
    <s v="GCA_000022065.1"/>
    <s v="Primary Assembly"/>
    <s v="chromosome"/>
    <m/>
    <s v="CP001348.1"/>
    <n v="507604"/>
    <n v="508362"/>
    <s v="+"/>
    <s v="ACL74824.1"/>
    <m/>
    <m/>
    <x v="275"/>
    <m/>
    <m/>
    <s v="Ccel_0442"/>
    <n v="759"/>
    <n v="252"/>
    <m/>
  </r>
  <r>
    <x v="3"/>
    <x v="0"/>
    <s v="GCA_000022065.1"/>
    <s v="Primary Assembly"/>
    <s v="chromosome"/>
    <m/>
    <s v="CP001348.1"/>
    <n v="508482"/>
    <n v="509129"/>
    <s v="+"/>
    <s v="ACL74825.1"/>
    <m/>
    <m/>
    <x v="276"/>
    <m/>
    <m/>
    <s v="Ccel_0443"/>
    <n v="648"/>
    <n v="215"/>
    <m/>
  </r>
  <r>
    <x v="3"/>
    <x v="0"/>
    <s v="GCA_000022065.1"/>
    <s v="Primary Assembly"/>
    <s v="chromosome"/>
    <m/>
    <s v="CP001348.1"/>
    <n v="509314"/>
    <n v="510021"/>
    <s v="+"/>
    <s v="ACL74826.1"/>
    <m/>
    <m/>
    <x v="277"/>
    <m/>
    <m/>
    <s v="Ccel_0444"/>
    <n v="708"/>
    <n v="235"/>
    <m/>
  </r>
  <r>
    <x v="3"/>
    <x v="0"/>
    <s v="GCA_000022065.1"/>
    <s v="Primary Assembly"/>
    <s v="chromosome"/>
    <m/>
    <s v="CP001348.1"/>
    <n v="510074"/>
    <n v="510631"/>
    <s v="+"/>
    <s v="ACL74827.1"/>
    <m/>
    <m/>
    <x v="278"/>
    <m/>
    <m/>
    <s v="Ccel_0445"/>
    <n v="558"/>
    <n v="185"/>
    <m/>
  </r>
  <r>
    <x v="3"/>
    <x v="0"/>
    <s v="GCA_000022065.1"/>
    <s v="Primary Assembly"/>
    <s v="chromosome"/>
    <m/>
    <s v="CP001348.1"/>
    <n v="510637"/>
    <n v="510900"/>
    <s v="+"/>
    <s v="ACL74828.1"/>
    <m/>
    <m/>
    <x v="11"/>
    <m/>
    <m/>
    <s v="Ccel_0446"/>
    <n v="264"/>
    <n v="87"/>
    <m/>
  </r>
  <r>
    <x v="3"/>
    <x v="0"/>
    <s v="GCA_000022065.1"/>
    <s v="Primary Assembly"/>
    <s v="chromosome"/>
    <m/>
    <s v="CP001348.1"/>
    <n v="510975"/>
    <n v="511730"/>
    <s v="+"/>
    <s v="ACL74829.1"/>
    <m/>
    <m/>
    <x v="279"/>
    <m/>
    <m/>
    <s v="Ccel_0447"/>
    <n v="756"/>
    <n v="251"/>
    <m/>
  </r>
  <r>
    <x v="3"/>
    <x v="0"/>
    <s v="GCA_000022065.1"/>
    <s v="Primary Assembly"/>
    <s v="chromosome"/>
    <m/>
    <s v="CP001348.1"/>
    <n v="511789"/>
    <n v="512616"/>
    <s v="+"/>
    <s v="ACL74830.1"/>
    <m/>
    <m/>
    <x v="280"/>
    <m/>
    <m/>
    <s v="Ccel_0448"/>
    <n v="828"/>
    <n v="275"/>
    <m/>
  </r>
  <r>
    <x v="3"/>
    <x v="0"/>
    <s v="GCA_000022065.1"/>
    <s v="Primary Assembly"/>
    <s v="chromosome"/>
    <m/>
    <s v="CP001348.1"/>
    <n v="512654"/>
    <n v="513799"/>
    <s v="+"/>
    <s v="ACL74831.1"/>
    <m/>
    <m/>
    <x v="281"/>
    <m/>
    <m/>
    <s v="Ccel_0449"/>
    <n v="1146"/>
    <n v="381"/>
    <m/>
  </r>
  <r>
    <x v="3"/>
    <x v="0"/>
    <s v="GCA_000022065.1"/>
    <s v="Primary Assembly"/>
    <s v="chromosome"/>
    <m/>
    <s v="CP001348.1"/>
    <n v="513835"/>
    <n v="515121"/>
    <s v="+"/>
    <s v="ACL74832.1"/>
    <m/>
    <m/>
    <x v="282"/>
    <m/>
    <m/>
    <s v="Ccel_0450"/>
    <n v="1287"/>
    <n v="428"/>
    <m/>
  </r>
  <r>
    <x v="3"/>
    <x v="0"/>
    <s v="GCA_000022065.1"/>
    <s v="Primary Assembly"/>
    <s v="chromosome"/>
    <m/>
    <s v="CP001348.1"/>
    <n v="515132"/>
    <n v="516193"/>
    <s v="+"/>
    <s v="ACL74833.1"/>
    <m/>
    <m/>
    <x v="283"/>
    <m/>
    <m/>
    <s v="Ccel_0451"/>
    <n v="1062"/>
    <n v="353"/>
    <m/>
  </r>
  <r>
    <x v="3"/>
    <x v="0"/>
    <s v="GCA_000022065.1"/>
    <s v="Primary Assembly"/>
    <s v="chromosome"/>
    <m/>
    <s v="CP001348.1"/>
    <n v="516268"/>
    <n v="520569"/>
    <s v="+"/>
    <s v="ACL74834.1"/>
    <m/>
    <m/>
    <x v="284"/>
    <m/>
    <m/>
    <s v="Ccel_0452"/>
    <n v="4302"/>
    <n v="1433"/>
    <m/>
  </r>
  <r>
    <x v="3"/>
    <x v="0"/>
    <s v="GCA_000022065.1"/>
    <s v="Primary Assembly"/>
    <s v="chromosome"/>
    <m/>
    <s v="CP001348.1"/>
    <n v="520889"/>
    <n v="521347"/>
    <s v="+"/>
    <s v="ACL74835.1"/>
    <m/>
    <m/>
    <x v="285"/>
    <m/>
    <m/>
    <s v="Ccel_0453"/>
    <n v="459"/>
    <n v="152"/>
    <m/>
  </r>
  <r>
    <x v="3"/>
    <x v="0"/>
    <s v="GCA_000022065.1"/>
    <s v="Primary Assembly"/>
    <s v="chromosome"/>
    <m/>
    <s v="CP001348.1"/>
    <n v="521381"/>
    <n v="522529"/>
    <s v="+"/>
    <s v="ACL74836.1"/>
    <m/>
    <m/>
    <x v="286"/>
    <m/>
    <m/>
    <s v="Ccel_0454"/>
    <n v="1149"/>
    <n v="382"/>
    <m/>
  </r>
  <r>
    <x v="3"/>
    <x v="0"/>
    <s v="GCA_000022065.1"/>
    <s v="Primary Assembly"/>
    <s v="chromosome"/>
    <m/>
    <s v="CP001348.1"/>
    <n v="522592"/>
    <n v="522864"/>
    <s v="+"/>
    <s v="ACL74837.1"/>
    <m/>
    <m/>
    <x v="287"/>
    <m/>
    <m/>
    <s v="Ccel_0455"/>
    <n v="273"/>
    <n v="90"/>
    <m/>
  </r>
  <r>
    <x v="3"/>
    <x v="0"/>
    <s v="GCA_000022065.1"/>
    <s v="Primary Assembly"/>
    <s v="chromosome"/>
    <m/>
    <s v="CP001348.1"/>
    <n v="522857"/>
    <n v="523195"/>
    <s v="+"/>
    <s v="ACL74838.1"/>
    <m/>
    <m/>
    <x v="201"/>
    <m/>
    <m/>
    <s v="Ccel_0456"/>
    <n v="339"/>
    <n v="112"/>
    <m/>
  </r>
  <r>
    <x v="3"/>
    <x v="0"/>
    <s v="GCA_000022065.1"/>
    <s v="Primary Assembly"/>
    <s v="chromosome"/>
    <m/>
    <s v="CP001348.1"/>
    <n v="523182"/>
    <n v="526667"/>
    <s v="+"/>
    <s v="ACL74839.1"/>
    <m/>
    <m/>
    <x v="288"/>
    <m/>
    <m/>
    <s v="Ccel_0457"/>
    <n v="3486"/>
    <n v="1161"/>
    <m/>
  </r>
  <r>
    <x v="3"/>
    <x v="0"/>
    <s v="GCA_000022065.1"/>
    <s v="Primary Assembly"/>
    <s v="chromosome"/>
    <m/>
    <s v="CP001348.1"/>
    <n v="526895"/>
    <n v="527248"/>
    <s v="+"/>
    <s v="ACL74840.1"/>
    <m/>
    <m/>
    <x v="289"/>
    <m/>
    <m/>
    <s v="Ccel_0458"/>
    <n v="354"/>
    <n v="117"/>
    <m/>
  </r>
  <r>
    <x v="3"/>
    <x v="0"/>
    <s v="GCA_000022065.1"/>
    <s v="Primary Assembly"/>
    <s v="chromosome"/>
    <m/>
    <s v="CP001348.1"/>
    <n v="527281"/>
    <n v="528243"/>
    <s v="+"/>
    <s v="ACL74841.1"/>
    <m/>
    <m/>
    <x v="56"/>
    <m/>
    <m/>
    <s v="Ccel_0459"/>
    <n v="963"/>
    <n v="320"/>
    <m/>
  </r>
  <r>
    <x v="3"/>
    <x v="0"/>
    <s v="GCA_000022065.1"/>
    <s v="Primary Assembly"/>
    <s v="chromosome"/>
    <m/>
    <s v="CP001348.1"/>
    <n v="528246"/>
    <n v="529175"/>
    <s v="+"/>
    <s v="ACL74842.1"/>
    <m/>
    <m/>
    <x v="290"/>
    <m/>
    <m/>
    <s v="Ccel_0460"/>
    <n v="930"/>
    <n v="309"/>
    <m/>
  </r>
  <r>
    <x v="3"/>
    <x v="0"/>
    <s v="GCA_000022065.1"/>
    <s v="Primary Assembly"/>
    <s v="chromosome"/>
    <m/>
    <s v="CP001348.1"/>
    <n v="529197"/>
    <n v="530132"/>
    <s v="+"/>
    <s v="ACL74843.1"/>
    <m/>
    <m/>
    <x v="291"/>
    <m/>
    <m/>
    <s v="Ccel_0461"/>
    <n v="936"/>
    <n v="311"/>
    <m/>
  </r>
  <r>
    <x v="3"/>
    <x v="0"/>
    <s v="GCA_000022065.1"/>
    <s v="Primary Assembly"/>
    <s v="chromosome"/>
    <m/>
    <s v="CP001348.1"/>
    <n v="530153"/>
    <n v="532525"/>
    <s v="+"/>
    <s v="ACL74844.1"/>
    <m/>
    <m/>
    <x v="292"/>
    <m/>
    <m/>
    <s v="Ccel_0462"/>
    <n v="2373"/>
    <n v="790"/>
    <m/>
  </r>
  <r>
    <x v="3"/>
    <x v="0"/>
    <s v="GCA_000022065.1"/>
    <s v="Primary Assembly"/>
    <s v="chromosome"/>
    <m/>
    <s v="CP001348.1"/>
    <n v="532624"/>
    <n v="532848"/>
    <s v="+"/>
    <s v="ACL74845.1"/>
    <m/>
    <m/>
    <x v="293"/>
    <m/>
    <m/>
    <s v="Ccel_0463"/>
    <n v="225"/>
    <n v="74"/>
    <m/>
  </r>
  <r>
    <x v="3"/>
    <x v="0"/>
    <s v="GCA_000022065.1"/>
    <s v="Primary Assembly"/>
    <s v="chromosome"/>
    <m/>
    <s v="CP001348.1"/>
    <n v="532845"/>
    <n v="533930"/>
    <s v="+"/>
    <s v="ACL74846.1"/>
    <m/>
    <m/>
    <x v="294"/>
    <m/>
    <m/>
    <s v="Ccel_0464"/>
    <n v="1086"/>
    <n v="361"/>
    <m/>
  </r>
  <r>
    <x v="3"/>
    <x v="0"/>
    <s v="GCA_000022065.1"/>
    <s v="Primary Assembly"/>
    <s v="chromosome"/>
    <m/>
    <s v="CP001348.1"/>
    <n v="533970"/>
    <n v="534983"/>
    <s v="+"/>
    <s v="ACL74847.1"/>
    <m/>
    <m/>
    <x v="295"/>
    <m/>
    <m/>
    <s v="Ccel_0465"/>
    <n v="1014"/>
    <n v="337"/>
    <m/>
  </r>
  <r>
    <x v="3"/>
    <x v="0"/>
    <s v="GCA_000022065.1"/>
    <s v="Primary Assembly"/>
    <s v="chromosome"/>
    <m/>
    <s v="CP001348.1"/>
    <n v="535022"/>
    <n v="535750"/>
    <s v="+"/>
    <s v="ACL74848.1"/>
    <m/>
    <m/>
    <x v="81"/>
    <m/>
    <m/>
    <s v="Ccel_0466"/>
    <n v="729"/>
    <n v="242"/>
    <m/>
  </r>
  <r>
    <x v="3"/>
    <x v="0"/>
    <s v="GCA_000022065.1"/>
    <s v="Primary Assembly"/>
    <s v="chromosome"/>
    <m/>
    <s v="CP001348.1"/>
    <n v="535810"/>
    <n v="536547"/>
    <s v="+"/>
    <s v="ACL74849.1"/>
    <m/>
    <m/>
    <x v="11"/>
    <m/>
    <m/>
    <s v="Ccel_0467"/>
    <n v="738"/>
    <n v="245"/>
    <m/>
  </r>
  <r>
    <x v="3"/>
    <x v="0"/>
    <s v="GCA_000022065.1"/>
    <s v="Primary Assembly"/>
    <s v="chromosome"/>
    <m/>
    <s v="CP001348.1"/>
    <n v="536575"/>
    <n v="537912"/>
    <s v="+"/>
    <s v="ACL74850.1"/>
    <m/>
    <m/>
    <x v="296"/>
    <m/>
    <m/>
    <s v="Ccel_0468"/>
    <n v="1338"/>
    <n v="445"/>
    <m/>
  </r>
  <r>
    <x v="3"/>
    <x v="0"/>
    <s v="GCA_000022065.1"/>
    <s v="Primary Assembly"/>
    <s v="chromosome"/>
    <m/>
    <s v="CP001348.1"/>
    <n v="537942"/>
    <n v="539159"/>
    <s v="+"/>
    <s v="ACL74851.1"/>
    <m/>
    <m/>
    <x v="297"/>
    <m/>
    <m/>
    <s v="Ccel_0469"/>
    <n v="1218"/>
    <n v="405"/>
    <m/>
  </r>
  <r>
    <x v="3"/>
    <x v="0"/>
    <s v="GCA_000022065.1"/>
    <s v="Primary Assembly"/>
    <s v="chromosome"/>
    <m/>
    <s v="CP001348.1"/>
    <n v="539226"/>
    <n v="539402"/>
    <s v="-"/>
    <s v="ACL74852.1"/>
    <m/>
    <m/>
    <x v="11"/>
    <m/>
    <m/>
    <s v="Ccel_0470"/>
    <n v="177"/>
    <n v="58"/>
    <m/>
  </r>
  <r>
    <x v="3"/>
    <x v="0"/>
    <s v="GCA_000022065.1"/>
    <s v="Primary Assembly"/>
    <s v="chromosome"/>
    <m/>
    <s v="CP001348.1"/>
    <n v="539573"/>
    <n v="540877"/>
    <s v="+"/>
    <s v="ACL74853.1"/>
    <m/>
    <m/>
    <x v="298"/>
    <m/>
    <m/>
    <s v="Ccel_0471"/>
    <n v="1305"/>
    <n v="434"/>
    <m/>
  </r>
  <r>
    <x v="3"/>
    <x v="0"/>
    <s v="GCA_000022065.1"/>
    <s v="Primary Assembly"/>
    <s v="chromosome"/>
    <m/>
    <s v="CP001348.1"/>
    <n v="540905"/>
    <n v="542188"/>
    <s v="+"/>
    <s v="ACL74854.1"/>
    <m/>
    <m/>
    <x v="298"/>
    <m/>
    <m/>
    <s v="Ccel_0472"/>
    <n v="1284"/>
    <n v="427"/>
    <m/>
  </r>
  <r>
    <x v="3"/>
    <x v="0"/>
    <s v="GCA_000022065.1"/>
    <s v="Primary Assembly"/>
    <s v="chromosome"/>
    <m/>
    <s v="CP001348.1"/>
    <n v="542213"/>
    <n v="543286"/>
    <s v="+"/>
    <s v="ACL74855.1"/>
    <m/>
    <m/>
    <x v="299"/>
    <m/>
    <m/>
    <s v="Ccel_0473"/>
    <n v="1074"/>
    <n v="357"/>
    <m/>
  </r>
  <r>
    <x v="3"/>
    <x v="0"/>
    <s v="GCA_000022065.1"/>
    <s v="Primary Assembly"/>
    <s v="chromosome"/>
    <m/>
    <s v="CP001348.1"/>
    <n v="543306"/>
    <n v="544442"/>
    <s v="+"/>
    <s v="ACL74856.1"/>
    <m/>
    <m/>
    <x v="300"/>
    <m/>
    <m/>
    <s v="Ccel_0474"/>
    <n v="1137"/>
    <n v="378"/>
    <m/>
  </r>
  <r>
    <x v="3"/>
    <x v="0"/>
    <s v="GCA_000022065.1"/>
    <s v="Primary Assembly"/>
    <s v="chromosome"/>
    <m/>
    <s v="CP001348.1"/>
    <n v="544670"/>
    <n v="545101"/>
    <s v="+"/>
    <s v="ACL74857.1"/>
    <m/>
    <m/>
    <x v="301"/>
    <m/>
    <m/>
    <s v="Ccel_0475"/>
    <n v="432"/>
    <n v="143"/>
    <m/>
  </r>
  <r>
    <x v="3"/>
    <x v="0"/>
    <s v="GCA_000022065.1"/>
    <s v="Primary Assembly"/>
    <s v="chromosome"/>
    <m/>
    <s v="CP001348.1"/>
    <n v="545124"/>
    <n v="546065"/>
    <s v="+"/>
    <s v="ACL74858.1"/>
    <m/>
    <m/>
    <x v="302"/>
    <m/>
    <m/>
    <s v="Ccel_0476"/>
    <n v="942"/>
    <n v="313"/>
    <m/>
  </r>
  <r>
    <x v="3"/>
    <x v="0"/>
    <s v="GCA_000022065.1"/>
    <s v="Primary Assembly"/>
    <s v="chromosome"/>
    <m/>
    <s v="CP001348.1"/>
    <n v="546237"/>
    <n v="546728"/>
    <s v="+"/>
    <s v="ACL74859.1"/>
    <m/>
    <m/>
    <x v="303"/>
    <m/>
    <m/>
    <s v="Ccel_0477"/>
    <n v="492"/>
    <n v="163"/>
    <m/>
  </r>
  <r>
    <x v="3"/>
    <x v="0"/>
    <s v="GCA_000022065.1"/>
    <s v="Primary Assembly"/>
    <s v="chromosome"/>
    <m/>
    <s v="CP001348.1"/>
    <n v="546888"/>
    <n v="549092"/>
    <s v="+"/>
    <s v="ACL74860.1"/>
    <m/>
    <m/>
    <x v="304"/>
    <m/>
    <m/>
    <s v="Ccel_0478"/>
    <n v="2205"/>
    <n v="734"/>
    <m/>
  </r>
  <r>
    <x v="3"/>
    <x v="0"/>
    <s v="GCA_000022065.1"/>
    <s v="Primary Assembly"/>
    <s v="chromosome"/>
    <m/>
    <s v="CP001348.1"/>
    <n v="549160"/>
    <n v="550620"/>
    <s v="+"/>
    <s v="ACL74861.1"/>
    <m/>
    <m/>
    <x v="305"/>
    <m/>
    <m/>
    <s v="Ccel_0479"/>
    <n v="1461"/>
    <n v="486"/>
    <m/>
  </r>
  <r>
    <x v="3"/>
    <x v="0"/>
    <s v="GCA_000022065.1"/>
    <s v="Primary Assembly"/>
    <s v="chromosome"/>
    <m/>
    <s v="CP001348.1"/>
    <n v="550625"/>
    <n v="552004"/>
    <s v="+"/>
    <s v="ACL74862.1"/>
    <m/>
    <m/>
    <x v="306"/>
    <m/>
    <m/>
    <s v="Ccel_0480"/>
    <n v="1380"/>
    <n v="459"/>
    <m/>
  </r>
  <r>
    <x v="3"/>
    <x v="0"/>
    <s v="GCA_000022065.1"/>
    <s v="Primary Assembly"/>
    <s v="chromosome"/>
    <m/>
    <s v="CP001348.1"/>
    <n v="552030"/>
    <n v="553013"/>
    <s v="+"/>
    <s v="ACL74863.1"/>
    <m/>
    <m/>
    <x v="307"/>
    <m/>
    <m/>
    <s v="Ccel_0481"/>
    <n v="984"/>
    <n v="327"/>
    <m/>
  </r>
  <r>
    <x v="3"/>
    <x v="0"/>
    <s v="GCA_000022065.1"/>
    <s v="Primary Assembly"/>
    <s v="chromosome"/>
    <m/>
    <s v="CP001348.1"/>
    <n v="553083"/>
    <n v="554195"/>
    <s v="+"/>
    <s v="ACL74864.1"/>
    <m/>
    <m/>
    <x v="308"/>
    <m/>
    <m/>
    <s v="Ccel_0482"/>
    <n v="1113"/>
    <n v="370"/>
    <m/>
  </r>
  <r>
    <x v="3"/>
    <x v="0"/>
    <s v="GCA_000022065.1"/>
    <s v="Primary Assembly"/>
    <s v="chromosome"/>
    <m/>
    <s v="CP001348.1"/>
    <n v="554207"/>
    <n v="555301"/>
    <s v="+"/>
    <s v="ACL74865.1"/>
    <m/>
    <m/>
    <x v="309"/>
    <m/>
    <m/>
    <s v="Ccel_0483"/>
    <n v="1095"/>
    <n v="364"/>
    <m/>
  </r>
  <r>
    <x v="3"/>
    <x v="0"/>
    <s v="GCA_000022065.1"/>
    <s v="Primary Assembly"/>
    <s v="chromosome"/>
    <m/>
    <s v="CP001348.1"/>
    <n v="555338"/>
    <n v="555532"/>
    <s v="-"/>
    <s v="ACL74866.1"/>
    <m/>
    <m/>
    <x v="310"/>
    <m/>
    <m/>
    <s v="Ccel_0484"/>
    <n v="195"/>
    <n v="64"/>
    <m/>
  </r>
  <r>
    <x v="3"/>
    <x v="0"/>
    <s v="GCA_000022065.1"/>
    <s v="Primary Assembly"/>
    <s v="chromosome"/>
    <m/>
    <s v="CP001348.1"/>
    <n v="555876"/>
    <n v="557252"/>
    <s v="+"/>
    <s v="ACL74867.1"/>
    <m/>
    <m/>
    <x v="311"/>
    <m/>
    <m/>
    <s v="Ccel_0485"/>
    <n v="1377"/>
    <n v="458"/>
    <m/>
  </r>
  <r>
    <x v="3"/>
    <x v="0"/>
    <s v="GCA_000022065.1"/>
    <s v="Primary Assembly"/>
    <s v="chromosome"/>
    <m/>
    <s v="CP001348.1"/>
    <n v="557333"/>
    <n v="558523"/>
    <s v="-"/>
    <s v="ACL74868.1"/>
    <m/>
    <m/>
    <x v="27"/>
    <m/>
    <m/>
    <s v="Ccel_0486"/>
    <n v="1191"/>
    <n v="396"/>
    <m/>
  </r>
  <r>
    <x v="3"/>
    <x v="0"/>
    <s v="GCA_000022065.1"/>
    <s v="Primary Assembly"/>
    <s v="chromosome"/>
    <m/>
    <s v="CP001348.1"/>
    <n v="558764"/>
    <n v="559969"/>
    <s v="+"/>
    <s v="ACL74869.1"/>
    <m/>
    <m/>
    <x v="312"/>
    <m/>
    <m/>
    <s v="Ccel_0487"/>
    <n v="1206"/>
    <n v="401"/>
    <m/>
  </r>
  <r>
    <x v="3"/>
    <x v="0"/>
    <s v="GCA_000022065.1"/>
    <s v="Primary Assembly"/>
    <s v="chromosome"/>
    <m/>
    <s v="CP001348.1"/>
    <n v="560024"/>
    <n v="561751"/>
    <s v="+"/>
    <s v="ACL74870.1"/>
    <m/>
    <m/>
    <x v="77"/>
    <m/>
    <m/>
    <s v="Ccel_0488"/>
    <n v="1728"/>
    <n v="575"/>
    <m/>
  </r>
  <r>
    <x v="3"/>
    <x v="0"/>
    <s v="GCA_000022065.1"/>
    <s v="Primary Assembly"/>
    <s v="chromosome"/>
    <m/>
    <s v="CP001348.1"/>
    <n v="561965"/>
    <n v="563899"/>
    <s v="+"/>
    <s v="ACL74871.1"/>
    <m/>
    <m/>
    <x v="313"/>
    <m/>
    <m/>
    <s v="Ccel_0489"/>
    <n v="1935"/>
    <n v="644"/>
    <m/>
  </r>
  <r>
    <x v="3"/>
    <x v="0"/>
    <s v="GCA_000022065.1"/>
    <s v="Primary Assembly"/>
    <s v="chromosome"/>
    <m/>
    <s v="CP001348.1"/>
    <n v="563915"/>
    <n v="565111"/>
    <s v="+"/>
    <s v="ACL74872.1"/>
    <m/>
    <m/>
    <x v="314"/>
    <m/>
    <m/>
    <s v="Ccel_0490"/>
    <n v="1197"/>
    <n v="398"/>
    <m/>
  </r>
  <r>
    <x v="3"/>
    <x v="0"/>
    <s v="GCA_000022065.1"/>
    <s v="Primary Assembly"/>
    <s v="chromosome"/>
    <m/>
    <s v="CP001348.1"/>
    <n v="565145"/>
    <n v="566533"/>
    <s v="+"/>
    <s v="ACL74873.1"/>
    <m/>
    <m/>
    <x v="315"/>
    <m/>
    <m/>
    <s v="Ccel_0491"/>
    <n v="1389"/>
    <n v="462"/>
    <m/>
  </r>
  <r>
    <x v="3"/>
    <x v="0"/>
    <s v="GCA_000022065.1"/>
    <s v="Primary Assembly"/>
    <s v="chromosome"/>
    <m/>
    <s v="CP001348.1"/>
    <n v="566657"/>
    <n v="568561"/>
    <s v="+"/>
    <s v="ACL74874.1"/>
    <m/>
    <m/>
    <x v="316"/>
    <m/>
    <m/>
    <s v="Ccel_0492"/>
    <n v="1905"/>
    <n v="634"/>
    <m/>
  </r>
  <r>
    <x v="3"/>
    <x v="0"/>
    <s v="GCA_000022065.1"/>
    <s v="Primary Assembly"/>
    <s v="chromosome"/>
    <m/>
    <s v="CP001348.1"/>
    <n v="568831"/>
    <n v="570306"/>
    <s v="+"/>
    <s v="ACL74875.1"/>
    <m/>
    <m/>
    <x v="40"/>
    <m/>
    <m/>
    <s v="Ccel_0493"/>
    <n v="1476"/>
    <n v="491"/>
    <m/>
  </r>
  <r>
    <x v="3"/>
    <x v="0"/>
    <s v="GCA_000022065.1"/>
    <s v="Primary Assembly"/>
    <s v="chromosome"/>
    <m/>
    <s v="CP001348.1"/>
    <n v="570422"/>
    <n v="572080"/>
    <s v="-"/>
    <s v="ACL74876.1"/>
    <m/>
    <m/>
    <x v="317"/>
    <m/>
    <m/>
    <s v="Ccel_0494"/>
    <n v="1659"/>
    <n v="552"/>
    <m/>
  </r>
  <r>
    <x v="3"/>
    <x v="0"/>
    <s v="GCA_000022065.1"/>
    <s v="Primary Assembly"/>
    <s v="chromosome"/>
    <m/>
    <s v="CP001348.1"/>
    <n v="572100"/>
    <n v="572654"/>
    <s v="-"/>
    <s v="ACL74877.1"/>
    <m/>
    <m/>
    <x v="49"/>
    <m/>
    <m/>
    <s v="Ccel_0495"/>
    <n v="555"/>
    <n v="184"/>
    <m/>
  </r>
  <r>
    <x v="3"/>
    <x v="0"/>
    <s v="GCA_000022065.1"/>
    <s v="Primary Assembly"/>
    <s v="chromosome"/>
    <m/>
    <s v="CP001348.1"/>
    <n v="572993"/>
    <n v="574237"/>
    <s v="+"/>
    <s v="ACL74878.1"/>
    <m/>
    <m/>
    <x v="40"/>
    <m/>
    <m/>
    <s v="Ccel_0496"/>
    <n v="1245"/>
    <n v="414"/>
    <m/>
  </r>
  <r>
    <x v="3"/>
    <x v="0"/>
    <s v="GCA_000022065.1"/>
    <s v="Primary Assembly"/>
    <s v="chromosome"/>
    <m/>
    <s v="CP001348.1"/>
    <n v="574444"/>
    <n v="575493"/>
    <s v="+"/>
    <s v="ACL74879.1"/>
    <m/>
    <m/>
    <x v="129"/>
    <m/>
    <m/>
    <s v="Ccel_0497"/>
    <n v="1050"/>
    <n v="349"/>
    <m/>
  </r>
  <r>
    <x v="3"/>
    <x v="0"/>
    <s v="GCA_000022065.1"/>
    <s v="Primary Assembly"/>
    <s v="chromosome"/>
    <m/>
    <s v="CP001348.1"/>
    <n v="575495"/>
    <n v="576373"/>
    <s v="-"/>
    <s v="ACL74880.1"/>
    <m/>
    <m/>
    <x v="318"/>
    <m/>
    <m/>
    <s v="Ccel_0498"/>
    <n v="879"/>
    <n v="292"/>
    <m/>
  </r>
  <r>
    <x v="3"/>
    <x v="0"/>
    <s v="GCA_000022065.1"/>
    <s v="Primary Assembly"/>
    <s v="chromosome"/>
    <m/>
    <s v="CP001348.1"/>
    <n v="576490"/>
    <n v="580260"/>
    <s v="+"/>
    <s v="ACL74881.1"/>
    <m/>
    <m/>
    <x v="319"/>
    <m/>
    <m/>
    <s v="Ccel_0499"/>
    <n v="3771"/>
    <n v="1256"/>
    <m/>
  </r>
  <r>
    <x v="3"/>
    <x v="0"/>
    <s v="GCA_000022065.1"/>
    <s v="Primary Assembly"/>
    <s v="chromosome"/>
    <m/>
    <s v="CP001348.1"/>
    <n v="580364"/>
    <n v="581164"/>
    <s v="+"/>
    <s v="ACL74882.1"/>
    <m/>
    <m/>
    <x v="320"/>
    <m/>
    <m/>
    <s v="Ccel_0500"/>
    <n v="801"/>
    <n v="266"/>
    <m/>
  </r>
  <r>
    <x v="3"/>
    <x v="0"/>
    <s v="GCA_000022065.1"/>
    <s v="Primary Assembly"/>
    <s v="chromosome"/>
    <m/>
    <s v="CP001348.1"/>
    <n v="581303"/>
    <n v="582103"/>
    <s v="+"/>
    <s v="ACL74883.1"/>
    <m/>
    <m/>
    <x v="4"/>
    <m/>
    <m/>
    <s v="Ccel_0501"/>
    <n v="801"/>
    <n v="266"/>
    <m/>
  </r>
  <r>
    <x v="3"/>
    <x v="0"/>
    <s v="GCA_000022065.1"/>
    <s v="Primary Assembly"/>
    <s v="chromosome"/>
    <m/>
    <s v="CP001348.1"/>
    <n v="582244"/>
    <n v="583380"/>
    <s v="+"/>
    <s v="ACL74884.1"/>
    <m/>
    <m/>
    <x v="11"/>
    <m/>
    <m/>
    <s v="Ccel_0502"/>
    <n v="1137"/>
    <n v="378"/>
    <m/>
  </r>
  <r>
    <x v="3"/>
    <x v="0"/>
    <s v="GCA_000022065.1"/>
    <s v="Primary Assembly"/>
    <s v="chromosome"/>
    <m/>
    <s v="CP001348.1"/>
    <n v="583358"/>
    <n v="584593"/>
    <s v="+"/>
    <s v="ACL74885.1"/>
    <m/>
    <m/>
    <x v="80"/>
    <m/>
    <m/>
    <s v="Ccel_0503"/>
    <n v="1236"/>
    <n v="411"/>
    <m/>
  </r>
  <r>
    <x v="3"/>
    <x v="0"/>
    <s v="GCA_000022065.1"/>
    <s v="Primary Assembly"/>
    <s v="chromosome"/>
    <m/>
    <s v="CP001348.1"/>
    <n v="584605"/>
    <n v="585348"/>
    <s v="+"/>
    <s v="ACL74886.1"/>
    <m/>
    <m/>
    <x v="321"/>
    <m/>
    <m/>
    <s v="Ccel_0504"/>
    <n v="744"/>
    <n v="247"/>
    <m/>
  </r>
  <r>
    <x v="3"/>
    <x v="0"/>
    <s v="GCA_000022065.1"/>
    <s v="Primary Assembly"/>
    <s v="chromosome"/>
    <m/>
    <s v="CP001348.1"/>
    <n v="585355"/>
    <n v="586080"/>
    <s v="+"/>
    <s v="ACL74887.1"/>
    <m/>
    <m/>
    <x v="11"/>
    <m/>
    <m/>
    <s v="Ccel_0505"/>
    <n v="726"/>
    <n v="241"/>
    <m/>
  </r>
  <r>
    <x v="3"/>
    <x v="0"/>
    <s v="GCA_000022065.1"/>
    <s v="Primary Assembly"/>
    <s v="chromosome"/>
    <m/>
    <s v="CP001348.1"/>
    <n v="586082"/>
    <n v="586177"/>
    <s v="+"/>
    <s v="ACL74888.1"/>
    <m/>
    <m/>
    <x v="11"/>
    <m/>
    <m/>
    <s v="Ccel_0506"/>
    <n v="96"/>
    <n v="31"/>
    <m/>
  </r>
  <r>
    <x v="3"/>
    <x v="0"/>
    <s v="GCA_000022065.1"/>
    <s v="Primary Assembly"/>
    <s v="chromosome"/>
    <m/>
    <s v="CP001348.1"/>
    <n v="586182"/>
    <n v="586778"/>
    <s v="+"/>
    <s v="ACL74889.1"/>
    <m/>
    <m/>
    <x v="11"/>
    <m/>
    <m/>
    <s v="Ccel_0507"/>
    <n v="597"/>
    <n v="198"/>
    <m/>
  </r>
  <r>
    <x v="3"/>
    <x v="0"/>
    <s v="GCA_000022065.1"/>
    <s v="Primary Assembly"/>
    <s v="chromosome"/>
    <m/>
    <s v="CP001348.1"/>
    <n v="586792"/>
    <n v="588939"/>
    <s v="+"/>
    <s v="ACL74890.1"/>
    <m/>
    <m/>
    <x v="11"/>
    <m/>
    <m/>
    <s v="Ccel_0508"/>
    <n v="2148"/>
    <n v="715"/>
    <m/>
  </r>
  <r>
    <x v="3"/>
    <x v="0"/>
    <s v="GCA_000022065.1"/>
    <s v="Primary Assembly"/>
    <s v="chromosome"/>
    <m/>
    <s v="CP001348.1"/>
    <n v="588953"/>
    <n v="590017"/>
    <s v="+"/>
    <s v="ACL74891.1"/>
    <m/>
    <m/>
    <x v="11"/>
    <m/>
    <m/>
    <s v="Ccel_0509"/>
    <n v="1065"/>
    <n v="354"/>
    <m/>
  </r>
  <r>
    <x v="3"/>
    <x v="0"/>
    <s v="GCA_000022065.1"/>
    <s v="Primary Assembly"/>
    <s v="chromosome"/>
    <m/>
    <s v="CP001348.1"/>
    <n v="590001"/>
    <n v="590549"/>
    <s v="+"/>
    <s v="ACL74892.1"/>
    <m/>
    <m/>
    <x v="322"/>
    <m/>
    <m/>
    <s v="Ccel_0510"/>
    <n v="549"/>
    <n v="182"/>
    <m/>
  </r>
  <r>
    <x v="3"/>
    <x v="0"/>
    <s v="GCA_000022065.1"/>
    <s v="Primary Assembly"/>
    <s v="chromosome"/>
    <m/>
    <s v="CP001348.1"/>
    <n v="590582"/>
    <n v="592009"/>
    <s v="+"/>
    <s v="ACL74893.1"/>
    <m/>
    <m/>
    <x v="323"/>
    <m/>
    <m/>
    <s v="Ccel_0511"/>
    <n v="1428"/>
    <n v="475"/>
    <m/>
  </r>
  <r>
    <x v="3"/>
    <x v="0"/>
    <s v="GCA_000022065.1"/>
    <s v="Primary Assembly"/>
    <s v="chromosome"/>
    <m/>
    <s v="CP001348.1"/>
    <n v="592045"/>
    <n v="592548"/>
    <s v="+"/>
    <s v="ACL74894.1"/>
    <m/>
    <m/>
    <x v="322"/>
    <m/>
    <m/>
    <s v="Ccel_0512"/>
    <n v="504"/>
    <n v="167"/>
    <m/>
  </r>
  <r>
    <x v="3"/>
    <x v="0"/>
    <s v="GCA_000022065.1"/>
    <s v="Primary Assembly"/>
    <s v="chromosome"/>
    <m/>
    <s v="CP001348.1"/>
    <n v="592543"/>
    <n v="593412"/>
    <s v="-"/>
    <s v="ACL74895.1"/>
    <m/>
    <m/>
    <x v="324"/>
    <m/>
    <m/>
    <s v="Ccel_0513"/>
    <n v="870"/>
    <n v="289"/>
    <m/>
  </r>
  <r>
    <x v="3"/>
    <x v="0"/>
    <s v="GCA_000022065.1"/>
    <s v="Primary Assembly"/>
    <s v="chromosome"/>
    <m/>
    <s v="CP001348.1"/>
    <n v="593499"/>
    <n v="593933"/>
    <s v="-"/>
    <s v="ACL74896.1"/>
    <m/>
    <m/>
    <x v="87"/>
    <m/>
    <m/>
    <s v="Ccel_0514"/>
    <n v="435"/>
    <n v="144"/>
    <m/>
  </r>
  <r>
    <x v="3"/>
    <x v="0"/>
    <s v="GCA_000022065.1"/>
    <s v="Primary Assembly"/>
    <s v="chromosome"/>
    <m/>
    <s v="CP001348.1"/>
    <n v="594208"/>
    <n v="594624"/>
    <s v="+"/>
    <s v="ACL74897.1"/>
    <m/>
    <m/>
    <x v="325"/>
    <m/>
    <m/>
    <s v="Ccel_0515"/>
    <n v="417"/>
    <n v="138"/>
    <m/>
  </r>
  <r>
    <x v="3"/>
    <x v="0"/>
    <s v="GCA_000022065.1"/>
    <s v="Primary Assembly"/>
    <s v="chromosome"/>
    <m/>
    <s v="CP001348.1"/>
    <n v="594681"/>
    <n v="595406"/>
    <s v="+"/>
    <s v="ACL74898.1"/>
    <m/>
    <m/>
    <x v="11"/>
    <m/>
    <m/>
    <s v="Ccel_0516"/>
    <n v="726"/>
    <n v="241"/>
    <m/>
  </r>
  <r>
    <x v="3"/>
    <x v="0"/>
    <s v="GCA_000022065.1"/>
    <s v="Primary Assembly"/>
    <s v="chromosome"/>
    <m/>
    <s v="CP001348.1"/>
    <n v="595476"/>
    <n v="596702"/>
    <s v="-"/>
    <s v="ACL74899.1"/>
    <m/>
    <m/>
    <x v="11"/>
    <m/>
    <m/>
    <s v="Ccel_0517"/>
    <n v="1227"/>
    <n v="408"/>
    <m/>
  </r>
  <r>
    <x v="3"/>
    <x v="0"/>
    <s v="GCA_000022065.1"/>
    <s v="Primary Assembly"/>
    <s v="chromosome"/>
    <m/>
    <s v="CP001348.1"/>
    <n v="596854"/>
    <n v="597645"/>
    <s v="+"/>
    <s v="ACL74900.1"/>
    <m/>
    <m/>
    <x v="115"/>
    <m/>
    <m/>
    <s v="Ccel_0518"/>
    <n v="792"/>
    <n v="263"/>
    <m/>
  </r>
  <r>
    <x v="3"/>
    <x v="0"/>
    <s v="GCA_000022065.1"/>
    <s v="Primary Assembly"/>
    <s v="chromosome"/>
    <m/>
    <s v="CP001348.1"/>
    <n v="598014"/>
    <n v="598868"/>
    <s v="+"/>
    <s v="ACL74901.1"/>
    <m/>
    <m/>
    <x v="326"/>
    <m/>
    <m/>
    <s v="Ccel_0519"/>
    <n v="855"/>
    <n v="284"/>
    <m/>
  </r>
  <r>
    <x v="3"/>
    <x v="0"/>
    <s v="GCA_000022065.1"/>
    <s v="Primary Assembly"/>
    <s v="chromosome"/>
    <m/>
    <s v="CP001348.1"/>
    <n v="598883"/>
    <n v="600103"/>
    <s v="-"/>
    <s v="ACL74902.1"/>
    <m/>
    <m/>
    <x v="312"/>
    <m/>
    <m/>
    <s v="Ccel_0520"/>
    <n v="1221"/>
    <n v="406"/>
    <m/>
  </r>
  <r>
    <x v="3"/>
    <x v="0"/>
    <s v="GCA_000022065.1"/>
    <s v="Primary Assembly"/>
    <s v="chromosome"/>
    <m/>
    <s v="CP001348.1"/>
    <n v="600333"/>
    <n v="602069"/>
    <s v="+"/>
    <s v="ACL74903.1"/>
    <m/>
    <m/>
    <x v="327"/>
    <m/>
    <m/>
    <s v="Ccel_0521"/>
    <n v="1737"/>
    <n v="578"/>
    <m/>
  </r>
  <r>
    <x v="3"/>
    <x v="0"/>
    <s v="GCA_000022065.1"/>
    <s v="Primary Assembly"/>
    <s v="chromosome"/>
    <m/>
    <s v="CP001348.1"/>
    <n v="602056"/>
    <n v="603159"/>
    <s v="+"/>
    <s v="ACL74904.1"/>
    <m/>
    <m/>
    <x v="328"/>
    <m/>
    <m/>
    <s v="Ccel_0522"/>
    <n v="1104"/>
    <n v="367"/>
    <m/>
  </r>
  <r>
    <x v="3"/>
    <x v="0"/>
    <s v="GCA_000022065.1"/>
    <s v="Primary Assembly"/>
    <s v="chromosome"/>
    <m/>
    <s v="CP001348.1"/>
    <n v="603134"/>
    <n v="604333"/>
    <s v="+"/>
    <s v="ACL74905.1"/>
    <m/>
    <m/>
    <x v="329"/>
    <m/>
    <m/>
    <s v="Ccel_0523"/>
    <n v="1200"/>
    <n v="399"/>
    <m/>
  </r>
  <r>
    <x v="3"/>
    <x v="0"/>
    <s v="GCA_000022065.1"/>
    <s v="Primary Assembly"/>
    <s v="chromosome"/>
    <m/>
    <s v="CP001348.1"/>
    <n v="610925"/>
    <n v="611395"/>
    <s v="-"/>
    <s v="ACL74906.1"/>
    <m/>
    <m/>
    <x v="330"/>
    <m/>
    <m/>
    <s v="Ccel_0524"/>
    <n v="471"/>
    <n v="156"/>
    <m/>
  </r>
  <r>
    <x v="3"/>
    <x v="0"/>
    <s v="GCA_000022065.1"/>
    <s v="Primary Assembly"/>
    <s v="chromosome"/>
    <m/>
    <s v="CP001348.1"/>
    <n v="611421"/>
    <n v="612185"/>
    <s v="-"/>
    <s v="ACL74907.1"/>
    <m/>
    <m/>
    <x v="326"/>
    <m/>
    <m/>
    <s v="Ccel_0525"/>
    <n v="765"/>
    <n v="254"/>
    <m/>
  </r>
  <r>
    <x v="3"/>
    <x v="0"/>
    <s v="GCA_000022065.1"/>
    <s v="Primary Assembly"/>
    <s v="chromosome"/>
    <m/>
    <s v="CP001348.1"/>
    <n v="612214"/>
    <n v="613095"/>
    <s v="-"/>
    <s v="ACL74908.1"/>
    <m/>
    <m/>
    <x v="331"/>
    <m/>
    <m/>
    <s v="Ccel_0526"/>
    <n v="882"/>
    <n v="293"/>
    <m/>
  </r>
  <r>
    <x v="3"/>
    <x v="0"/>
    <s v="GCA_000022065.1"/>
    <s v="Primary Assembly"/>
    <s v="chromosome"/>
    <m/>
    <s v="CP001348.1"/>
    <n v="613548"/>
    <n v="615188"/>
    <s v="+"/>
    <s v="ACL74909.1"/>
    <m/>
    <m/>
    <x v="332"/>
    <m/>
    <m/>
    <s v="Ccel_0527"/>
    <n v="1641"/>
    <n v="546"/>
    <m/>
  </r>
  <r>
    <x v="3"/>
    <x v="0"/>
    <s v="GCA_000022065.1"/>
    <s v="Primary Assembly"/>
    <s v="chromosome"/>
    <m/>
    <s v="CP001348.1"/>
    <n v="615248"/>
    <n v="616612"/>
    <s v="-"/>
    <s v="ACL74910.1"/>
    <m/>
    <m/>
    <x v="333"/>
    <m/>
    <m/>
    <s v="Ccel_0528"/>
    <n v="1365"/>
    <n v="454"/>
    <m/>
  </r>
  <r>
    <x v="3"/>
    <x v="0"/>
    <s v="GCA_000022065.1"/>
    <s v="Primary Assembly"/>
    <s v="chromosome"/>
    <m/>
    <s v="CP001348.1"/>
    <n v="616871"/>
    <n v="617893"/>
    <s v="+"/>
    <s v="ACL74911.1"/>
    <m/>
    <m/>
    <x v="334"/>
    <m/>
    <m/>
    <s v="Ccel_0529"/>
    <n v="1023"/>
    <n v="340"/>
    <m/>
  </r>
  <r>
    <x v="3"/>
    <x v="0"/>
    <s v="GCA_000022065.1"/>
    <s v="Primary Assembly"/>
    <s v="chromosome"/>
    <m/>
    <s v="CP001348.1"/>
    <n v="617924"/>
    <n v="619045"/>
    <s v="+"/>
    <s v="ACL74912.1"/>
    <m/>
    <m/>
    <x v="335"/>
    <m/>
    <m/>
    <s v="Ccel_0530"/>
    <n v="1122"/>
    <n v="373"/>
    <m/>
  </r>
  <r>
    <x v="3"/>
    <x v="0"/>
    <s v="GCA_000022065.1"/>
    <s v="Primary Assembly"/>
    <s v="chromosome"/>
    <m/>
    <s v="CP001348.1"/>
    <n v="619108"/>
    <n v="619389"/>
    <s v="+"/>
    <s v="ACL74913.1"/>
    <m/>
    <m/>
    <x v="336"/>
    <m/>
    <m/>
    <s v="Ccel_0531"/>
    <n v="282"/>
    <n v="93"/>
    <m/>
  </r>
  <r>
    <x v="3"/>
    <x v="0"/>
    <s v="GCA_000022065.1"/>
    <s v="Primary Assembly"/>
    <s v="chromosome"/>
    <m/>
    <s v="CP001348.1"/>
    <n v="619494"/>
    <n v="619898"/>
    <s v="+"/>
    <s v="ACL74914.1"/>
    <m/>
    <m/>
    <x v="4"/>
    <m/>
    <m/>
    <s v="Ccel_0532"/>
    <n v="405"/>
    <n v="134"/>
    <m/>
  </r>
  <r>
    <x v="3"/>
    <x v="0"/>
    <s v="GCA_000022065.1"/>
    <s v="Primary Assembly"/>
    <s v="chromosome"/>
    <m/>
    <s v="CP001348.1"/>
    <n v="619980"/>
    <n v="620120"/>
    <s v="+"/>
    <s v="ACL74915.1"/>
    <m/>
    <m/>
    <x v="4"/>
    <m/>
    <m/>
    <s v="Ccel_0533"/>
    <n v="141"/>
    <n v="46"/>
    <m/>
  </r>
  <r>
    <x v="3"/>
    <x v="0"/>
    <s v="GCA_000022065.1"/>
    <s v="Primary Assembly"/>
    <s v="chromosome"/>
    <m/>
    <s v="CP001348.1"/>
    <n v="620259"/>
    <n v="621602"/>
    <s v="+"/>
    <s v="ACL74916.1"/>
    <m/>
    <m/>
    <x v="77"/>
    <m/>
    <m/>
    <s v="Ccel_0534"/>
    <n v="1344"/>
    <n v="447"/>
    <m/>
  </r>
  <r>
    <x v="3"/>
    <x v="0"/>
    <s v="GCA_000022065.1"/>
    <s v="Primary Assembly"/>
    <s v="chromosome"/>
    <m/>
    <s v="CP001348.1"/>
    <n v="621614"/>
    <n v="622114"/>
    <s v="+"/>
    <s v="ACL74917.1"/>
    <m/>
    <m/>
    <x v="337"/>
    <m/>
    <m/>
    <s v="Ccel_0535"/>
    <n v="501"/>
    <n v="166"/>
    <m/>
  </r>
  <r>
    <x v="3"/>
    <x v="0"/>
    <s v="GCA_000022065.1"/>
    <s v="Primary Assembly"/>
    <s v="chromosome"/>
    <m/>
    <s v="CP001348.1"/>
    <n v="622362"/>
    <n v="623687"/>
    <s v="+"/>
    <s v="ACL74918.1"/>
    <m/>
    <m/>
    <x v="338"/>
    <m/>
    <m/>
    <s v="Ccel_0536"/>
    <n v="1326"/>
    <n v="441"/>
    <m/>
  </r>
  <r>
    <x v="3"/>
    <x v="0"/>
    <s v="GCA_000022065.1"/>
    <s v="Primary Assembly"/>
    <s v="chromosome"/>
    <m/>
    <s v="CP001348.1"/>
    <n v="623680"/>
    <n v="624663"/>
    <s v="+"/>
    <s v="ACL74919.1"/>
    <m/>
    <m/>
    <x v="339"/>
    <m/>
    <m/>
    <s v="Ccel_0537"/>
    <n v="984"/>
    <n v="327"/>
    <m/>
  </r>
  <r>
    <x v="3"/>
    <x v="0"/>
    <s v="GCA_000022065.1"/>
    <s v="Primary Assembly"/>
    <s v="chromosome"/>
    <m/>
    <s v="CP001348.1"/>
    <n v="624798"/>
    <n v="625082"/>
    <s v="-"/>
    <s v="ACL74920.1"/>
    <m/>
    <m/>
    <x v="11"/>
    <m/>
    <m/>
    <s v="Ccel_0538"/>
    <n v="285"/>
    <n v="94"/>
    <m/>
  </r>
  <r>
    <x v="3"/>
    <x v="0"/>
    <s v="GCA_000022065.1"/>
    <s v="Primary Assembly"/>
    <s v="chromosome"/>
    <m/>
    <s v="CP001348.1"/>
    <n v="625359"/>
    <n v="625649"/>
    <s v="+"/>
    <s v="ACL74921.1"/>
    <m/>
    <m/>
    <x v="11"/>
    <m/>
    <m/>
    <s v="Ccel_0539"/>
    <n v="291"/>
    <n v="96"/>
    <m/>
  </r>
  <r>
    <x v="3"/>
    <x v="0"/>
    <s v="GCA_000022065.1"/>
    <s v="Primary Assembly"/>
    <s v="chromosome"/>
    <m/>
    <s v="CP001348.1"/>
    <n v="625885"/>
    <n v="627699"/>
    <s v="+"/>
    <s v="ACL74922.1"/>
    <m/>
    <m/>
    <x v="340"/>
    <m/>
    <m/>
    <s v="Ccel_0540"/>
    <n v="1815"/>
    <n v="604"/>
    <m/>
  </r>
  <r>
    <x v="3"/>
    <x v="0"/>
    <s v="GCA_000022065.1"/>
    <s v="Primary Assembly"/>
    <s v="chromosome"/>
    <m/>
    <s v="CP001348.1"/>
    <n v="627725"/>
    <n v="628804"/>
    <s v="+"/>
    <s v="ACL74923.1"/>
    <m/>
    <m/>
    <x v="341"/>
    <m/>
    <m/>
    <s v="Ccel_0541"/>
    <n v="1080"/>
    <n v="359"/>
    <m/>
  </r>
  <r>
    <x v="3"/>
    <x v="0"/>
    <s v="GCA_000022065.1"/>
    <s v="Primary Assembly"/>
    <s v="chromosome"/>
    <m/>
    <s v="CP001348.1"/>
    <n v="629306"/>
    <n v="629479"/>
    <s v="-"/>
    <s v="ACL74924.1"/>
    <m/>
    <m/>
    <x v="11"/>
    <m/>
    <m/>
    <s v="Ccel_0542"/>
    <n v="174"/>
    <n v="57"/>
    <m/>
  </r>
  <r>
    <x v="3"/>
    <x v="0"/>
    <s v="GCA_000022065.1"/>
    <s v="Primary Assembly"/>
    <s v="chromosome"/>
    <m/>
    <s v="CP001348.1"/>
    <n v="629611"/>
    <n v="630306"/>
    <s v="+"/>
    <s v="ACL74925.1"/>
    <m/>
    <m/>
    <x v="342"/>
    <m/>
    <m/>
    <s v="Ccel_0543"/>
    <n v="696"/>
    <n v="231"/>
    <m/>
  </r>
  <r>
    <x v="3"/>
    <x v="0"/>
    <s v="GCA_000022065.1"/>
    <s v="Primary Assembly"/>
    <s v="chromosome"/>
    <m/>
    <s v="CP001348.1"/>
    <n v="630335"/>
    <n v="631129"/>
    <s v="+"/>
    <s v="ACL74926.1"/>
    <m/>
    <m/>
    <x v="343"/>
    <m/>
    <m/>
    <s v="Ccel_0544"/>
    <n v="795"/>
    <n v="264"/>
    <m/>
  </r>
  <r>
    <x v="3"/>
    <x v="0"/>
    <s v="GCA_000022065.1"/>
    <s v="Primary Assembly"/>
    <s v="chromosome"/>
    <m/>
    <s v="CP001348.1"/>
    <n v="631829"/>
    <n v="632524"/>
    <s v="+"/>
    <s v="ACL74927.1"/>
    <m/>
    <m/>
    <x v="118"/>
    <m/>
    <m/>
    <s v="Ccel_0545"/>
    <n v="696"/>
    <n v="231"/>
    <m/>
  </r>
  <r>
    <x v="3"/>
    <x v="0"/>
    <s v="GCA_000022065.1"/>
    <s v="Primary Assembly"/>
    <s v="chromosome"/>
    <m/>
    <s v="CP001348.1"/>
    <n v="632594"/>
    <n v="632785"/>
    <s v="-"/>
    <s v="ACL74928.1"/>
    <m/>
    <m/>
    <x v="109"/>
    <m/>
    <m/>
    <s v="Ccel_0546"/>
    <n v="192"/>
    <n v="63"/>
    <m/>
  </r>
  <r>
    <x v="3"/>
    <x v="0"/>
    <s v="GCA_000022065.1"/>
    <s v="Primary Assembly"/>
    <s v="chromosome"/>
    <m/>
    <s v="CP001348.1"/>
    <n v="632961"/>
    <n v="633818"/>
    <s v="+"/>
    <s v="ACL74929.1"/>
    <m/>
    <m/>
    <x v="344"/>
    <m/>
    <m/>
    <s v="Ccel_0547"/>
    <n v="858"/>
    <n v="285"/>
    <m/>
  </r>
  <r>
    <x v="3"/>
    <x v="0"/>
    <s v="GCA_000022065.1"/>
    <s v="Primary Assembly"/>
    <s v="chromosome"/>
    <m/>
    <s v="CP001348.1"/>
    <n v="633957"/>
    <n v="634808"/>
    <s v="+"/>
    <s v="ACL74930.1"/>
    <m/>
    <m/>
    <x v="11"/>
    <m/>
    <m/>
    <s v="Ccel_0548"/>
    <n v="852"/>
    <n v="283"/>
    <m/>
  </r>
  <r>
    <x v="3"/>
    <x v="0"/>
    <s v="GCA_000022065.1"/>
    <s v="Primary Assembly"/>
    <s v="chromosome"/>
    <m/>
    <s v="CP001348.1"/>
    <n v="634954"/>
    <n v="635553"/>
    <s v="+"/>
    <s v="ACL74931.1"/>
    <m/>
    <m/>
    <x v="128"/>
    <m/>
    <m/>
    <s v="Ccel_0549"/>
    <n v="600"/>
    <n v="199"/>
    <m/>
  </r>
  <r>
    <x v="3"/>
    <x v="0"/>
    <s v="GCA_000022065.1"/>
    <s v="Primary Assembly"/>
    <s v="chromosome"/>
    <m/>
    <s v="CP001348.1"/>
    <n v="635606"/>
    <n v="636370"/>
    <s v="+"/>
    <s v="ACL74932.1"/>
    <m/>
    <m/>
    <x v="345"/>
    <m/>
    <m/>
    <s v="Ccel_0550"/>
    <n v="765"/>
    <n v="254"/>
    <m/>
  </r>
  <r>
    <x v="3"/>
    <x v="0"/>
    <s v="GCA_000022065.1"/>
    <s v="Primary Assembly"/>
    <s v="chromosome"/>
    <m/>
    <s v="CP001348.1"/>
    <n v="636394"/>
    <n v="637074"/>
    <s v="+"/>
    <s v="ACL74933.1"/>
    <m/>
    <m/>
    <x v="4"/>
    <m/>
    <m/>
    <s v="Ccel_0551"/>
    <n v="681"/>
    <n v="226"/>
    <m/>
  </r>
  <r>
    <x v="3"/>
    <x v="0"/>
    <s v="GCA_000022065.1"/>
    <s v="Primary Assembly"/>
    <s v="chromosome"/>
    <m/>
    <s v="CP001348.1"/>
    <n v="637082"/>
    <n v="638749"/>
    <s v="+"/>
    <s v="ACL74934.1"/>
    <m/>
    <m/>
    <x v="346"/>
    <m/>
    <m/>
    <s v="Ccel_0552"/>
    <n v="1668"/>
    <n v="555"/>
    <m/>
  </r>
  <r>
    <x v="3"/>
    <x v="0"/>
    <s v="GCA_000022065.1"/>
    <s v="Primary Assembly"/>
    <s v="chromosome"/>
    <m/>
    <s v="CP001348.1"/>
    <n v="638880"/>
    <n v="639086"/>
    <s v="+"/>
    <s v="ACL74935.1"/>
    <m/>
    <m/>
    <x v="109"/>
    <m/>
    <m/>
    <s v="Ccel_0553"/>
    <n v="207"/>
    <n v="68"/>
    <m/>
  </r>
  <r>
    <x v="3"/>
    <x v="0"/>
    <s v="GCA_000022065.1"/>
    <s v="Primary Assembly"/>
    <s v="chromosome"/>
    <m/>
    <s v="CP001348.1"/>
    <n v="639165"/>
    <n v="640223"/>
    <s v="+"/>
    <s v="ACL74936.1"/>
    <m/>
    <m/>
    <x v="13"/>
    <m/>
    <m/>
    <s v="Ccel_0554"/>
    <n v="1059"/>
    <n v="352"/>
    <m/>
  </r>
  <r>
    <x v="3"/>
    <x v="0"/>
    <s v="GCA_000022065.1"/>
    <s v="Primary Assembly"/>
    <s v="chromosome"/>
    <m/>
    <s v="CP001348.1"/>
    <n v="640244"/>
    <n v="640990"/>
    <s v="+"/>
    <s v="ACL74937.1"/>
    <m/>
    <m/>
    <x v="347"/>
    <m/>
    <m/>
    <s v="Ccel_0555"/>
    <n v="747"/>
    <n v="248"/>
    <m/>
  </r>
  <r>
    <x v="3"/>
    <x v="0"/>
    <s v="GCA_000022065.1"/>
    <s v="Primary Assembly"/>
    <s v="chromosome"/>
    <m/>
    <s v="CP001348.1"/>
    <n v="640993"/>
    <n v="641526"/>
    <s v="+"/>
    <s v="ACL74938.1"/>
    <m/>
    <m/>
    <x v="348"/>
    <m/>
    <m/>
    <s v="Ccel_0556"/>
    <n v="534"/>
    <n v="177"/>
    <m/>
  </r>
  <r>
    <x v="3"/>
    <x v="0"/>
    <s v="GCA_000022065.1"/>
    <s v="Primary Assembly"/>
    <s v="chromosome"/>
    <m/>
    <s v="CP001348.1"/>
    <n v="641686"/>
    <n v="642363"/>
    <s v="+"/>
    <s v="ACL74939.1"/>
    <m/>
    <m/>
    <x v="81"/>
    <m/>
    <m/>
    <s v="Ccel_0557"/>
    <n v="678"/>
    <n v="225"/>
    <m/>
  </r>
  <r>
    <x v="3"/>
    <x v="0"/>
    <s v="GCA_000022065.1"/>
    <s v="Primary Assembly"/>
    <s v="chromosome"/>
    <m/>
    <s v="CP001348.1"/>
    <n v="642360"/>
    <n v="644855"/>
    <s v="+"/>
    <s v="ACL74940.1"/>
    <m/>
    <m/>
    <x v="297"/>
    <m/>
    <m/>
    <s v="Ccel_0558"/>
    <n v="2496"/>
    <n v="831"/>
    <m/>
  </r>
  <r>
    <x v="3"/>
    <x v="0"/>
    <s v="GCA_000022065.1"/>
    <s v="Primary Assembly"/>
    <s v="chromosome"/>
    <m/>
    <s v="CP001348.1"/>
    <n v="644903"/>
    <n v="645589"/>
    <s v="+"/>
    <s v="ACL74941.1"/>
    <m/>
    <m/>
    <x v="153"/>
    <m/>
    <m/>
    <s v="Ccel_0559"/>
    <n v="687"/>
    <n v="228"/>
    <m/>
  </r>
  <r>
    <x v="3"/>
    <x v="0"/>
    <s v="GCA_000022065.1"/>
    <s v="Primary Assembly"/>
    <s v="chromosome"/>
    <m/>
    <s v="CP001348.1"/>
    <n v="645589"/>
    <n v="646614"/>
    <s v="+"/>
    <s v="ACL74942.1"/>
    <m/>
    <m/>
    <x v="154"/>
    <m/>
    <m/>
    <s v="Ccel_0560"/>
    <n v="1026"/>
    <n v="341"/>
    <m/>
  </r>
  <r>
    <x v="3"/>
    <x v="0"/>
    <s v="GCA_000022065.1"/>
    <s v="Primary Assembly"/>
    <s v="chromosome"/>
    <m/>
    <s v="CP001348.1"/>
    <n v="646686"/>
    <n v="648779"/>
    <s v="-"/>
    <s v="ACL74943.1"/>
    <m/>
    <m/>
    <x v="349"/>
    <m/>
    <m/>
    <s v="Ccel_0561"/>
    <n v="2094"/>
    <n v="697"/>
    <m/>
  </r>
  <r>
    <x v="3"/>
    <x v="0"/>
    <s v="GCA_000022065.1"/>
    <s v="Primary Assembly"/>
    <s v="chromosome"/>
    <m/>
    <s v="CP001348.1"/>
    <n v="649040"/>
    <n v="650236"/>
    <s v="+"/>
    <s v="ACL74944.1"/>
    <m/>
    <m/>
    <x v="350"/>
    <m/>
    <m/>
    <s v="Ccel_0562"/>
    <n v="1197"/>
    <n v="398"/>
    <m/>
  </r>
  <r>
    <x v="3"/>
    <x v="0"/>
    <s v="GCA_000022065.1"/>
    <s v="Primary Assembly"/>
    <s v="chromosome"/>
    <m/>
    <s v="CP001348.1"/>
    <n v="650240"/>
    <n v="650560"/>
    <s v="-"/>
    <s v="ACL74945.1"/>
    <m/>
    <m/>
    <x v="4"/>
    <m/>
    <m/>
    <s v="Ccel_0563"/>
    <n v="321"/>
    <n v="106"/>
    <m/>
  </r>
  <r>
    <x v="3"/>
    <x v="0"/>
    <s v="GCA_000022065.1"/>
    <s v="Primary Assembly"/>
    <s v="chromosome"/>
    <m/>
    <s v="CP001348.1"/>
    <n v="650712"/>
    <n v="650975"/>
    <s v="+"/>
    <s v="ACL74946.1"/>
    <m/>
    <m/>
    <x v="11"/>
    <m/>
    <m/>
    <s v="Ccel_0564"/>
    <n v="264"/>
    <n v="87"/>
    <m/>
  </r>
  <r>
    <x v="3"/>
    <x v="0"/>
    <s v="GCA_000022065.1"/>
    <s v="Primary Assembly"/>
    <s v="chromosome"/>
    <m/>
    <s v="CP001348.1"/>
    <n v="651027"/>
    <n v="652220"/>
    <s v="+"/>
    <s v="ACL74947.1"/>
    <m/>
    <m/>
    <x v="351"/>
    <m/>
    <m/>
    <s v="Ccel_0565"/>
    <n v="1194"/>
    <n v="397"/>
    <m/>
  </r>
  <r>
    <x v="3"/>
    <x v="0"/>
    <s v="GCA_000022065.1"/>
    <s v="Primary Assembly"/>
    <s v="chromosome"/>
    <m/>
    <s v="CP001348.1"/>
    <n v="652866"/>
    <n v="653642"/>
    <s v="+"/>
    <s v="ACL74948.1"/>
    <m/>
    <m/>
    <x v="98"/>
    <m/>
    <m/>
    <s v="Ccel_0567"/>
    <n v="777"/>
    <n v="258"/>
    <m/>
  </r>
  <r>
    <x v="3"/>
    <x v="0"/>
    <s v="GCA_000022065.1"/>
    <s v="Primary Assembly"/>
    <s v="chromosome"/>
    <m/>
    <s v="CP001348.1"/>
    <n v="653689"/>
    <n v="654180"/>
    <s v="-"/>
    <s v="ACL74949.1"/>
    <m/>
    <m/>
    <x v="11"/>
    <m/>
    <m/>
    <s v="Ccel_0568"/>
    <n v="492"/>
    <n v="163"/>
    <m/>
  </r>
  <r>
    <x v="3"/>
    <x v="0"/>
    <s v="GCA_000022065.1"/>
    <s v="Primary Assembly"/>
    <s v="chromosome"/>
    <m/>
    <s v="CP001348.1"/>
    <n v="661867"/>
    <n v="662598"/>
    <s v="+"/>
    <s v="ACL74950.1"/>
    <m/>
    <m/>
    <x v="352"/>
    <m/>
    <m/>
    <s v="Ccel_0569"/>
    <n v="732"/>
    <n v="243"/>
    <m/>
  </r>
  <r>
    <x v="3"/>
    <x v="0"/>
    <s v="GCA_000022065.1"/>
    <s v="Primary Assembly"/>
    <s v="chromosome"/>
    <m/>
    <s v="CP001348.1"/>
    <n v="662576"/>
    <n v="663286"/>
    <s v="+"/>
    <s v="ACL74951.1"/>
    <m/>
    <m/>
    <x v="352"/>
    <m/>
    <m/>
    <s v="Ccel_0570"/>
    <n v="711"/>
    <n v="236"/>
    <m/>
  </r>
  <r>
    <x v="3"/>
    <x v="0"/>
    <s v="GCA_000022065.1"/>
    <s v="Primary Assembly"/>
    <s v="chromosome"/>
    <m/>
    <s v="CP001348.1"/>
    <n v="663461"/>
    <n v="664390"/>
    <s v="+"/>
    <s v="ACL74952.1"/>
    <m/>
    <m/>
    <x v="98"/>
    <m/>
    <m/>
    <s v="Ccel_0571"/>
    <n v="930"/>
    <n v="309"/>
    <m/>
  </r>
  <r>
    <x v="3"/>
    <x v="0"/>
    <s v="GCA_000022065.1"/>
    <s v="Primary Assembly"/>
    <s v="chromosome"/>
    <m/>
    <s v="CP001348.1"/>
    <n v="664421"/>
    <n v="664744"/>
    <s v="+"/>
    <s v="ACL74953.1"/>
    <m/>
    <m/>
    <x v="353"/>
    <m/>
    <m/>
    <s v="Ccel_0572"/>
    <n v="324"/>
    <n v="107"/>
    <m/>
  </r>
  <r>
    <x v="3"/>
    <x v="0"/>
    <s v="GCA_000022065.1"/>
    <s v="Primary Assembly"/>
    <s v="chromosome"/>
    <m/>
    <s v="CP001348.1"/>
    <n v="664778"/>
    <n v="665974"/>
    <s v="+"/>
    <s v="ACL74954.1"/>
    <m/>
    <m/>
    <x v="354"/>
    <m/>
    <m/>
    <s v="Ccel_0573"/>
    <n v="1197"/>
    <n v="398"/>
    <m/>
  </r>
  <r>
    <x v="3"/>
    <x v="0"/>
    <s v="GCA_000022065.1"/>
    <s v="Primary Assembly"/>
    <s v="chromosome"/>
    <m/>
    <s v="CP001348.1"/>
    <n v="665981"/>
    <n v="666949"/>
    <s v="+"/>
    <s v="ACL74955.1"/>
    <m/>
    <m/>
    <x v="355"/>
    <m/>
    <m/>
    <s v="Ccel_0574"/>
    <n v="969"/>
    <n v="322"/>
    <m/>
  </r>
  <r>
    <x v="3"/>
    <x v="0"/>
    <s v="GCA_000022065.1"/>
    <s v="Primary Assembly"/>
    <s v="chromosome"/>
    <m/>
    <s v="CP001348.1"/>
    <n v="666972"/>
    <n v="669209"/>
    <s v="+"/>
    <s v="ACL74956.1"/>
    <m/>
    <m/>
    <x v="129"/>
    <m/>
    <m/>
    <s v="Ccel_0575"/>
    <n v="2238"/>
    <n v="745"/>
    <m/>
  </r>
  <r>
    <x v="3"/>
    <x v="0"/>
    <s v="GCA_000022065.1"/>
    <s v="Primary Assembly"/>
    <s v="chromosome"/>
    <m/>
    <s v="CP001348.1"/>
    <n v="669196"/>
    <n v="669681"/>
    <s v="+"/>
    <s v="ACL74957.1"/>
    <m/>
    <m/>
    <x v="356"/>
    <m/>
    <m/>
    <s v="Ccel_0576"/>
    <n v="486"/>
    <n v="161"/>
    <m/>
  </r>
  <r>
    <x v="3"/>
    <x v="0"/>
    <s v="GCA_000022065.1"/>
    <s v="Primary Assembly"/>
    <s v="chromosome"/>
    <m/>
    <s v="CP001348.1"/>
    <n v="669696"/>
    <n v="670070"/>
    <s v="+"/>
    <s v="ACL74958.1"/>
    <m/>
    <m/>
    <x v="357"/>
    <m/>
    <m/>
    <s v="Ccel_0577"/>
    <n v="375"/>
    <n v="124"/>
    <m/>
  </r>
  <r>
    <x v="3"/>
    <x v="0"/>
    <s v="GCA_000022065.1"/>
    <s v="Primary Assembly"/>
    <s v="chromosome"/>
    <m/>
    <s v="CP001348.1"/>
    <n v="670090"/>
    <n v="670479"/>
    <s v="+"/>
    <s v="ACL74959.1"/>
    <m/>
    <m/>
    <x v="358"/>
    <m/>
    <m/>
    <s v="Ccel_0578"/>
    <n v="390"/>
    <n v="129"/>
    <m/>
  </r>
  <r>
    <x v="3"/>
    <x v="0"/>
    <s v="GCA_000022065.1"/>
    <s v="Primary Assembly"/>
    <s v="chromosome"/>
    <m/>
    <s v="CP001348.1"/>
    <n v="670501"/>
    <n v="671397"/>
    <s v="+"/>
    <s v="ACL74960.1"/>
    <m/>
    <m/>
    <x v="359"/>
    <m/>
    <m/>
    <s v="Ccel_0579"/>
    <n v="897"/>
    <n v="298"/>
    <m/>
  </r>
  <r>
    <x v="3"/>
    <x v="0"/>
    <s v="GCA_000022065.1"/>
    <s v="Primary Assembly"/>
    <s v="chromosome"/>
    <m/>
    <s v="CP001348.1"/>
    <n v="671486"/>
    <n v="671620"/>
    <s v="+"/>
    <s v="ACL74961.1"/>
    <m/>
    <m/>
    <x v="11"/>
    <m/>
    <m/>
    <s v="Ccel_0580"/>
    <n v="135"/>
    <n v="44"/>
    <m/>
  </r>
  <r>
    <x v="3"/>
    <x v="0"/>
    <s v="GCA_000022065.1"/>
    <s v="Primary Assembly"/>
    <s v="chromosome"/>
    <m/>
    <s v="CP001348.1"/>
    <n v="671639"/>
    <n v="672391"/>
    <s v="+"/>
    <s v="ACL74962.1"/>
    <m/>
    <m/>
    <x v="360"/>
    <m/>
    <m/>
    <s v="Ccel_0581"/>
    <n v="753"/>
    <n v="250"/>
    <m/>
  </r>
  <r>
    <x v="3"/>
    <x v="0"/>
    <s v="GCA_000022065.1"/>
    <s v="Primary Assembly"/>
    <s v="chromosome"/>
    <m/>
    <s v="CP001348.1"/>
    <n v="672410"/>
    <n v="673870"/>
    <s v="+"/>
    <s v="ACL74963.1"/>
    <m/>
    <m/>
    <x v="361"/>
    <m/>
    <m/>
    <s v="Ccel_0582"/>
    <n v="1461"/>
    <n v="486"/>
    <m/>
  </r>
  <r>
    <x v="3"/>
    <x v="0"/>
    <s v="GCA_000022065.1"/>
    <s v="Primary Assembly"/>
    <s v="chromosome"/>
    <m/>
    <s v="CP001348.1"/>
    <n v="674523"/>
    <n v="676274"/>
    <s v="+"/>
    <s v="ACL74964.1"/>
    <m/>
    <m/>
    <x v="81"/>
    <m/>
    <m/>
    <s v="Ccel_0583"/>
    <n v="1752"/>
    <n v="583"/>
    <m/>
  </r>
  <r>
    <x v="3"/>
    <x v="0"/>
    <s v="GCA_000022065.1"/>
    <s v="Primary Assembly"/>
    <s v="chromosome"/>
    <m/>
    <s v="CP001348.1"/>
    <n v="676271"/>
    <n v="678019"/>
    <s v="+"/>
    <s v="ACL74965.1"/>
    <m/>
    <m/>
    <x v="362"/>
    <m/>
    <m/>
    <s v="Ccel_0584"/>
    <n v="1749"/>
    <n v="582"/>
    <m/>
  </r>
  <r>
    <x v="3"/>
    <x v="0"/>
    <s v="GCA_000022065.1"/>
    <s v="Primary Assembly"/>
    <s v="chromosome"/>
    <m/>
    <s v="CP001348.1"/>
    <n v="678045"/>
    <n v="678833"/>
    <s v="+"/>
    <s v="ACL74966.1"/>
    <m/>
    <m/>
    <x v="11"/>
    <m/>
    <m/>
    <s v="Ccel_0585"/>
    <n v="789"/>
    <n v="262"/>
    <m/>
  </r>
  <r>
    <x v="3"/>
    <x v="0"/>
    <s v="GCA_000022065.1"/>
    <s v="Primary Assembly"/>
    <s v="chromosome"/>
    <m/>
    <s v="CP001348.1"/>
    <n v="679000"/>
    <n v="680046"/>
    <s v="-"/>
    <s v="ACL74967.1"/>
    <m/>
    <m/>
    <x v="136"/>
    <m/>
    <m/>
    <s v="Ccel_0586"/>
    <n v="1047"/>
    <n v="348"/>
    <m/>
  </r>
  <r>
    <x v="3"/>
    <x v="0"/>
    <s v="GCA_000022065.1"/>
    <s v="Primary Assembly"/>
    <s v="chromosome"/>
    <m/>
    <s v="CP001348.1"/>
    <n v="680220"/>
    <n v="680423"/>
    <s v="-"/>
    <s v="ACL74968.1"/>
    <m/>
    <m/>
    <x v="363"/>
    <m/>
    <m/>
    <s v="Ccel_0587"/>
    <n v="204"/>
    <n v="67"/>
    <m/>
  </r>
  <r>
    <x v="3"/>
    <x v="0"/>
    <s v="GCA_000022065.1"/>
    <s v="Primary Assembly"/>
    <s v="chromosome"/>
    <m/>
    <s v="CP001348.1"/>
    <n v="680587"/>
    <n v="681054"/>
    <s v="+"/>
    <s v="ACL74969.1"/>
    <m/>
    <m/>
    <x v="364"/>
    <m/>
    <m/>
    <s v="Ccel_0588"/>
    <n v="468"/>
    <n v="155"/>
    <m/>
  </r>
  <r>
    <x v="3"/>
    <x v="0"/>
    <s v="GCA_000022065.1"/>
    <s v="Primary Assembly"/>
    <s v="chromosome"/>
    <m/>
    <s v="CP001348.1"/>
    <n v="681219"/>
    <n v="682265"/>
    <s v="+"/>
    <s v="ACL74970.1"/>
    <m/>
    <m/>
    <x v="136"/>
    <m/>
    <m/>
    <s v="Ccel_0589"/>
    <n v="1047"/>
    <n v="348"/>
    <m/>
  </r>
  <r>
    <x v="3"/>
    <x v="0"/>
    <s v="GCA_000022065.1"/>
    <s v="Primary Assembly"/>
    <s v="chromosome"/>
    <m/>
    <s v="CP001348.1"/>
    <n v="682411"/>
    <n v="683508"/>
    <s v="-"/>
    <s v="ACL74971.1"/>
    <m/>
    <m/>
    <x v="365"/>
    <m/>
    <m/>
    <s v="Ccel_0590"/>
    <n v="1098"/>
    <n v="365"/>
    <m/>
  </r>
  <r>
    <x v="3"/>
    <x v="0"/>
    <s v="GCA_000022065.1"/>
    <s v="Primary Assembly"/>
    <s v="chromosome"/>
    <m/>
    <s v="CP001348.1"/>
    <n v="683775"/>
    <n v="684176"/>
    <s v="+"/>
    <s v="ACL74972.1"/>
    <m/>
    <m/>
    <x v="366"/>
    <m/>
    <m/>
    <s v="Ccel_0591"/>
    <n v="402"/>
    <n v="133"/>
    <m/>
  </r>
  <r>
    <x v="3"/>
    <x v="0"/>
    <s v="GCA_000022065.1"/>
    <s v="Primary Assembly"/>
    <s v="chromosome"/>
    <m/>
    <s v="CP001348.1"/>
    <n v="684245"/>
    <n v="684835"/>
    <s v="-"/>
    <s v="ACL74973.1"/>
    <m/>
    <m/>
    <x v="367"/>
    <m/>
    <m/>
    <s v="Ccel_0592"/>
    <n v="591"/>
    <n v="196"/>
    <m/>
  </r>
  <r>
    <x v="3"/>
    <x v="0"/>
    <s v="GCA_000022065.1"/>
    <s v="Primary Assembly"/>
    <s v="chromosome"/>
    <m/>
    <s v="CP001348.1"/>
    <n v="684929"/>
    <n v="685828"/>
    <s v="-"/>
    <s v="ACL74974.1"/>
    <m/>
    <m/>
    <x v="223"/>
    <m/>
    <m/>
    <s v="Ccel_0593"/>
    <n v="900"/>
    <n v="299"/>
    <m/>
  </r>
  <r>
    <x v="3"/>
    <x v="0"/>
    <s v="GCA_000022065.1"/>
    <s v="Primary Assembly"/>
    <s v="chromosome"/>
    <m/>
    <s v="CP001348.1"/>
    <n v="685999"/>
    <n v="687285"/>
    <s v="+"/>
    <s v="ACL74975.1"/>
    <m/>
    <m/>
    <x v="368"/>
    <m/>
    <m/>
    <s v="Ccel_0594"/>
    <n v="1287"/>
    <n v="428"/>
    <m/>
  </r>
  <r>
    <x v="3"/>
    <x v="0"/>
    <s v="GCA_000022065.1"/>
    <s v="Primary Assembly"/>
    <s v="chromosome"/>
    <m/>
    <s v="CP001348.1"/>
    <n v="687337"/>
    <n v="688590"/>
    <s v="+"/>
    <s v="ACL74976.1"/>
    <m/>
    <m/>
    <x v="4"/>
    <m/>
    <m/>
    <s v="Ccel_0595"/>
    <n v="1254"/>
    <n v="417"/>
    <m/>
  </r>
  <r>
    <x v="3"/>
    <x v="0"/>
    <s v="GCA_000022065.1"/>
    <s v="Primary Assembly"/>
    <s v="chromosome"/>
    <m/>
    <s v="CP001348.1"/>
    <n v="688583"/>
    <n v="689290"/>
    <s v="+"/>
    <s v="ACL74977.1"/>
    <m/>
    <m/>
    <x v="262"/>
    <m/>
    <m/>
    <s v="Ccel_0596"/>
    <n v="708"/>
    <n v="235"/>
    <m/>
  </r>
  <r>
    <x v="3"/>
    <x v="0"/>
    <s v="GCA_000022065.1"/>
    <s v="Primary Assembly"/>
    <s v="chromosome"/>
    <m/>
    <s v="CP001348.1"/>
    <n v="689346"/>
    <n v="689816"/>
    <s v="+"/>
    <s v="ACL74978.1"/>
    <m/>
    <m/>
    <x v="369"/>
    <m/>
    <m/>
    <s v="Ccel_0597"/>
    <n v="471"/>
    <n v="156"/>
    <m/>
  </r>
  <r>
    <x v="3"/>
    <x v="0"/>
    <s v="GCA_000022065.1"/>
    <s v="Primary Assembly"/>
    <s v="chromosome"/>
    <m/>
    <s v="CP001348.1"/>
    <n v="689848"/>
    <n v="690138"/>
    <s v="+"/>
    <s v="ACL74979.1"/>
    <m/>
    <m/>
    <x v="370"/>
    <m/>
    <m/>
    <s v="Ccel_0598"/>
    <n v="291"/>
    <n v="96"/>
    <m/>
  </r>
  <r>
    <x v="3"/>
    <x v="0"/>
    <s v="GCA_000022065.1"/>
    <s v="Primary Assembly"/>
    <s v="chromosome"/>
    <m/>
    <s v="CP001348.1"/>
    <n v="690145"/>
    <n v="690927"/>
    <s v="+"/>
    <s v="ACL74980.1"/>
    <m/>
    <m/>
    <x v="2"/>
    <m/>
    <m/>
    <s v="Ccel_0599"/>
    <n v="783"/>
    <n v="260"/>
    <m/>
  </r>
  <r>
    <x v="3"/>
    <x v="0"/>
    <s v="GCA_000022065.1"/>
    <s v="Primary Assembly"/>
    <s v="chromosome"/>
    <m/>
    <s v="CP001348.1"/>
    <n v="690956"/>
    <n v="691420"/>
    <s v="+"/>
    <s v="ACL74981.1"/>
    <m/>
    <m/>
    <x v="371"/>
    <m/>
    <m/>
    <s v="Ccel_0600"/>
    <n v="465"/>
    <n v="154"/>
    <m/>
  </r>
  <r>
    <x v="3"/>
    <x v="0"/>
    <s v="GCA_000022065.1"/>
    <s v="Primary Assembly"/>
    <s v="chromosome"/>
    <m/>
    <s v="CP001348.1"/>
    <n v="691566"/>
    <n v="694082"/>
    <s v="+"/>
    <s v="ACL74982.1"/>
    <m/>
    <m/>
    <x v="372"/>
    <m/>
    <m/>
    <s v="Ccel_0601"/>
    <n v="2517"/>
    <n v="838"/>
    <m/>
  </r>
  <r>
    <x v="3"/>
    <x v="0"/>
    <s v="GCA_000022065.1"/>
    <s v="Primary Assembly"/>
    <s v="chromosome"/>
    <m/>
    <s v="CP001348.1"/>
    <n v="694278"/>
    <n v="696038"/>
    <s v="+"/>
    <s v="ACL74983.1"/>
    <m/>
    <m/>
    <x v="373"/>
    <m/>
    <m/>
    <s v="Ccel_0602"/>
    <n v="1761"/>
    <n v="586"/>
    <m/>
  </r>
  <r>
    <x v="3"/>
    <x v="0"/>
    <s v="GCA_000022065.1"/>
    <s v="Primary Assembly"/>
    <s v="chromosome"/>
    <m/>
    <s v="CP001348.1"/>
    <n v="696139"/>
    <n v="698190"/>
    <s v="+"/>
    <s v="ACL74984.1"/>
    <m/>
    <m/>
    <x v="77"/>
    <m/>
    <m/>
    <s v="Ccel_0603"/>
    <n v="2052"/>
    <n v="683"/>
    <m/>
  </r>
  <r>
    <x v="3"/>
    <x v="0"/>
    <s v="GCA_000022065.1"/>
    <s v="Primary Assembly"/>
    <s v="chromosome"/>
    <m/>
    <s v="CP001348.1"/>
    <n v="698254"/>
    <n v="699108"/>
    <s v="+"/>
    <s v="ACL74985.1"/>
    <m/>
    <m/>
    <x v="374"/>
    <m/>
    <m/>
    <s v="Ccel_0604"/>
    <n v="855"/>
    <n v="284"/>
    <m/>
  </r>
  <r>
    <x v="3"/>
    <x v="0"/>
    <s v="GCA_000022065.1"/>
    <s v="Primary Assembly"/>
    <s v="chromosome"/>
    <m/>
    <s v="CP001348.1"/>
    <n v="699556"/>
    <n v="701124"/>
    <s v="+"/>
    <s v="ACL74986.1"/>
    <m/>
    <m/>
    <x v="375"/>
    <m/>
    <m/>
    <s v="Ccel_0605"/>
    <n v="1569"/>
    <n v="522"/>
    <m/>
  </r>
  <r>
    <x v="3"/>
    <x v="0"/>
    <s v="GCA_000022065.1"/>
    <s v="Primary Assembly"/>
    <s v="chromosome"/>
    <m/>
    <s v="CP001348.1"/>
    <n v="701307"/>
    <n v="702101"/>
    <s v="+"/>
    <s v="ACL74987.1"/>
    <m/>
    <m/>
    <x v="25"/>
    <m/>
    <m/>
    <s v="Ccel_0606"/>
    <n v="795"/>
    <n v="264"/>
    <m/>
  </r>
  <r>
    <x v="3"/>
    <x v="0"/>
    <s v="GCA_000022065.1"/>
    <s v="Primary Assembly"/>
    <s v="chromosome"/>
    <m/>
    <s v="CP001348.1"/>
    <n v="702113"/>
    <n v="702940"/>
    <s v="+"/>
    <s v="ACL74988.1"/>
    <m/>
    <m/>
    <x v="376"/>
    <m/>
    <m/>
    <s v="Ccel_0607"/>
    <n v="828"/>
    <n v="275"/>
    <m/>
  </r>
  <r>
    <x v="3"/>
    <x v="0"/>
    <s v="GCA_000022065.1"/>
    <s v="Primary Assembly"/>
    <s v="chromosome"/>
    <m/>
    <s v="CP001348.1"/>
    <n v="702983"/>
    <n v="704632"/>
    <s v="+"/>
    <s v="ACL74989.1"/>
    <m/>
    <m/>
    <x v="37"/>
    <m/>
    <m/>
    <s v="Ccel_0608"/>
    <n v="1650"/>
    <n v="549"/>
    <m/>
  </r>
  <r>
    <x v="3"/>
    <x v="0"/>
    <s v="GCA_000022065.1"/>
    <s v="Primary Assembly"/>
    <s v="chromosome"/>
    <m/>
    <s v="CP001348.1"/>
    <n v="704660"/>
    <n v="705151"/>
    <s v="+"/>
    <s v="ACL74990.1"/>
    <m/>
    <m/>
    <x v="377"/>
    <m/>
    <m/>
    <s v="Ccel_0609"/>
    <n v="492"/>
    <n v="163"/>
    <m/>
  </r>
  <r>
    <x v="3"/>
    <x v="0"/>
    <s v="GCA_000022065.1"/>
    <s v="Primary Assembly"/>
    <s v="chromosome"/>
    <m/>
    <s v="CP001348.1"/>
    <n v="705182"/>
    <n v="706096"/>
    <s v="+"/>
    <s v="ACL74991.1"/>
    <m/>
    <m/>
    <x v="223"/>
    <m/>
    <m/>
    <s v="Ccel_0610"/>
    <n v="915"/>
    <n v="304"/>
    <m/>
  </r>
  <r>
    <x v="3"/>
    <x v="0"/>
    <s v="GCA_000022065.1"/>
    <s v="Primary Assembly"/>
    <s v="chromosome"/>
    <m/>
    <s v="CP001348.1"/>
    <n v="706340"/>
    <n v="706876"/>
    <s v="+"/>
    <s v="ACL74992.1"/>
    <m/>
    <m/>
    <x v="64"/>
    <m/>
    <m/>
    <s v="Ccel_0611"/>
    <n v="537"/>
    <n v="178"/>
    <m/>
  </r>
  <r>
    <x v="3"/>
    <x v="0"/>
    <s v="GCA_000022065.1"/>
    <s v="Primary Assembly"/>
    <s v="chromosome"/>
    <m/>
    <s v="CP001348.1"/>
    <n v="706888"/>
    <n v="707829"/>
    <s v="+"/>
    <s v="ACL74993.1"/>
    <m/>
    <m/>
    <x v="378"/>
    <m/>
    <m/>
    <s v="Ccel_0612"/>
    <n v="942"/>
    <n v="313"/>
    <m/>
  </r>
  <r>
    <x v="3"/>
    <x v="0"/>
    <s v="GCA_000022065.1"/>
    <s v="Primary Assembly"/>
    <s v="chromosome"/>
    <m/>
    <s v="CP001348.1"/>
    <n v="707813"/>
    <n v="709099"/>
    <s v="+"/>
    <s v="ACL74994.1"/>
    <m/>
    <m/>
    <x v="379"/>
    <m/>
    <m/>
    <s v="Ccel_0613"/>
    <n v="1287"/>
    <n v="428"/>
    <m/>
  </r>
  <r>
    <x v="3"/>
    <x v="0"/>
    <s v="GCA_000022065.1"/>
    <s v="Primary Assembly"/>
    <s v="chromosome"/>
    <m/>
    <s v="CP001348.1"/>
    <n v="709167"/>
    <n v="710105"/>
    <s v="+"/>
    <s v="ACL74995.1"/>
    <m/>
    <m/>
    <x v="380"/>
    <m/>
    <m/>
    <s v="Ccel_0614"/>
    <n v="939"/>
    <n v="312"/>
    <m/>
  </r>
  <r>
    <x v="3"/>
    <x v="0"/>
    <s v="GCA_000022065.1"/>
    <s v="Primary Assembly"/>
    <s v="chromosome"/>
    <m/>
    <s v="CP001348.1"/>
    <n v="710139"/>
    <n v="711221"/>
    <s v="+"/>
    <s v="ACL74996.1"/>
    <m/>
    <m/>
    <x v="381"/>
    <m/>
    <m/>
    <s v="Ccel_0615"/>
    <n v="1083"/>
    <n v="360"/>
    <m/>
  </r>
  <r>
    <x v="3"/>
    <x v="0"/>
    <s v="GCA_000022065.1"/>
    <s v="Primary Assembly"/>
    <s v="chromosome"/>
    <m/>
    <s v="CP001348.1"/>
    <n v="711245"/>
    <n v="714460"/>
    <s v="+"/>
    <s v="ACL74997.1"/>
    <m/>
    <m/>
    <x v="382"/>
    <m/>
    <m/>
    <s v="Ccel_0616"/>
    <n v="3216"/>
    <n v="1071"/>
    <m/>
  </r>
  <r>
    <x v="3"/>
    <x v="0"/>
    <s v="GCA_000022065.1"/>
    <s v="Primary Assembly"/>
    <s v="chromosome"/>
    <m/>
    <s v="CP001348.1"/>
    <n v="714477"/>
    <n v="715253"/>
    <s v="+"/>
    <s v="ACL74998.1"/>
    <m/>
    <m/>
    <x v="383"/>
    <m/>
    <m/>
    <s v="Ccel_0617"/>
    <n v="777"/>
    <n v="258"/>
    <m/>
  </r>
  <r>
    <x v="3"/>
    <x v="0"/>
    <s v="GCA_000022065.1"/>
    <s v="Primary Assembly"/>
    <s v="chromosome"/>
    <m/>
    <s v="CP001348.1"/>
    <n v="715272"/>
    <n v="716195"/>
    <s v="+"/>
    <s v="ACL74999.1"/>
    <m/>
    <m/>
    <x v="384"/>
    <m/>
    <m/>
    <s v="Ccel_0618"/>
    <n v="924"/>
    <n v="307"/>
    <m/>
  </r>
  <r>
    <x v="3"/>
    <x v="0"/>
    <s v="GCA_000022065.1"/>
    <s v="Primary Assembly"/>
    <s v="chromosome"/>
    <m/>
    <s v="CP001348.1"/>
    <n v="716250"/>
    <n v="716936"/>
    <s v="+"/>
    <s v="ACL75000.1"/>
    <m/>
    <m/>
    <x v="385"/>
    <m/>
    <m/>
    <s v="Ccel_0619"/>
    <n v="687"/>
    <n v="228"/>
    <m/>
  </r>
  <r>
    <x v="3"/>
    <x v="0"/>
    <s v="GCA_000022065.1"/>
    <s v="Primary Assembly"/>
    <s v="chromosome"/>
    <m/>
    <s v="CP001348.1"/>
    <n v="716954"/>
    <n v="717811"/>
    <s v="+"/>
    <s v="ACL75001.1"/>
    <m/>
    <m/>
    <x v="4"/>
    <m/>
    <m/>
    <s v="Ccel_0620"/>
    <n v="858"/>
    <n v="285"/>
    <m/>
  </r>
  <r>
    <x v="3"/>
    <x v="0"/>
    <s v="GCA_000022065.1"/>
    <s v="Primary Assembly"/>
    <s v="chromosome"/>
    <m/>
    <s v="CP001348.1"/>
    <n v="717886"/>
    <n v="718578"/>
    <s v="+"/>
    <s v="ACL75002.1"/>
    <m/>
    <m/>
    <x v="386"/>
    <m/>
    <m/>
    <s v="Ccel_0621"/>
    <n v="693"/>
    <n v="230"/>
    <m/>
  </r>
  <r>
    <x v="3"/>
    <x v="0"/>
    <s v="GCA_000022065.1"/>
    <s v="Primary Assembly"/>
    <s v="chromosome"/>
    <m/>
    <s v="CP001348.1"/>
    <n v="718600"/>
    <n v="719076"/>
    <s v="+"/>
    <s v="ACL75003.1"/>
    <m/>
    <m/>
    <x v="387"/>
    <m/>
    <m/>
    <s v="Ccel_0622"/>
    <n v="477"/>
    <n v="158"/>
    <m/>
  </r>
  <r>
    <x v="3"/>
    <x v="0"/>
    <s v="GCA_000022065.1"/>
    <s v="Primary Assembly"/>
    <s v="chromosome"/>
    <m/>
    <s v="CP001348.1"/>
    <n v="719243"/>
    <n v="721087"/>
    <s v="+"/>
    <s v="ACL75004.1"/>
    <m/>
    <m/>
    <x v="4"/>
    <m/>
    <m/>
    <s v="Ccel_0623"/>
    <n v="1845"/>
    <n v="614"/>
    <m/>
  </r>
  <r>
    <x v="3"/>
    <x v="0"/>
    <s v="GCA_000022065.1"/>
    <s v="Primary Assembly"/>
    <s v="chromosome"/>
    <m/>
    <s v="CP001348.1"/>
    <n v="721132"/>
    <n v="722151"/>
    <s v="-"/>
    <s v="ACL75005.1"/>
    <m/>
    <m/>
    <x v="77"/>
    <m/>
    <m/>
    <s v="Ccel_0624"/>
    <n v="1020"/>
    <n v="339"/>
    <m/>
  </r>
  <r>
    <x v="3"/>
    <x v="0"/>
    <s v="GCA_000022065.1"/>
    <s v="Primary Assembly"/>
    <s v="chromosome"/>
    <m/>
    <s v="CP001348.1"/>
    <n v="722223"/>
    <n v="723473"/>
    <s v="-"/>
    <s v="ACL75006.1"/>
    <m/>
    <m/>
    <x v="388"/>
    <m/>
    <m/>
    <s v="Ccel_0625"/>
    <n v="1251"/>
    <n v="416"/>
    <m/>
  </r>
  <r>
    <x v="3"/>
    <x v="0"/>
    <s v="GCA_000022065.1"/>
    <s v="Primary Assembly"/>
    <s v="chromosome"/>
    <m/>
    <s v="CP001348.1"/>
    <n v="723716"/>
    <n v="726286"/>
    <s v="+"/>
    <s v="ACL75007.1"/>
    <m/>
    <m/>
    <x v="389"/>
    <m/>
    <m/>
    <s v="Ccel_0626"/>
    <n v="2571"/>
    <n v="856"/>
    <m/>
  </r>
  <r>
    <x v="3"/>
    <x v="0"/>
    <s v="GCA_000022065.1"/>
    <s v="Primary Assembly"/>
    <s v="chromosome"/>
    <m/>
    <s v="CP001348.1"/>
    <n v="726436"/>
    <n v="726819"/>
    <s v="+"/>
    <s v="ACL75008.1"/>
    <m/>
    <m/>
    <x v="390"/>
    <m/>
    <m/>
    <s v="Ccel_0627"/>
    <n v="384"/>
    <n v="127"/>
    <m/>
  </r>
  <r>
    <x v="3"/>
    <x v="0"/>
    <s v="GCA_000022065.1"/>
    <s v="Primary Assembly"/>
    <s v="chromosome"/>
    <m/>
    <s v="CP001348.1"/>
    <n v="726833"/>
    <n v="728092"/>
    <s v="+"/>
    <s v="ACL75009.1"/>
    <m/>
    <m/>
    <x v="391"/>
    <m/>
    <m/>
    <s v="Ccel_0628"/>
    <n v="1260"/>
    <n v="419"/>
    <m/>
  </r>
  <r>
    <x v="3"/>
    <x v="0"/>
    <s v="GCA_000022065.1"/>
    <s v="Primary Assembly"/>
    <s v="chromosome"/>
    <m/>
    <s v="CP001348.1"/>
    <n v="728172"/>
    <n v="729179"/>
    <s v="-"/>
    <s v="ACL75010.1"/>
    <m/>
    <m/>
    <x v="4"/>
    <m/>
    <m/>
    <s v="Ccel_0629"/>
    <n v="1008"/>
    <n v="335"/>
    <m/>
  </r>
  <r>
    <x v="3"/>
    <x v="0"/>
    <s v="GCA_000022065.1"/>
    <s v="Primary Assembly"/>
    <s v="chromosome"/>
    <m/>
    <s v="CP001348.1"/>
    <n v="729310"/>
    <n v="730209"/>
    <s v="+"/>
    <s v="ACL75011.1"/>
    <m/>
    <m/>
    <x v="318"/>
    <m/>
    <m/>
    <s v="Ccel_0630"/>
    <n v="900"/>
    <n v="299"/>
    <m/>
  </r>
  <r>
    <x v="3"/>
    <x v="0"/>
    <s v="GCA_000022065.1"/>
    <s v="Primary Assembly"/>
    <s v="chromosome"/>
    <m/>
    <s v="CP001348.1"/>
    <n v="730322"/>
    <n v="730972"/>
    <s v="+"/>
    <s v="ACL75012.1"/>
    <m/>
    <m/>
    <x v="109"/>
    <m/>
    <m/>
    <s v="Ccel_0631"/>
    <n v="651"/>
    <n v="216"/>
    <m/>
  </r>
  <r>
    <x v="3"/>
    <x v="0"/>
    <s v="GCA_000022065.1"/>
    <s v="Primary Assembly"/>
    <s v="chromosome"/>
    <m/>
    <s v="CP001348.1"/>
    <n v="731007"/>
    <n v="731354"/>
    <s v="+"/>
    <s v="ACL75013.1"/>
    <m/>
    <m/>
    <x v="4"/>
    <m/>
    <m/>
    <s v="Ccel_0632"/>
    <n v="348"/>
    <n v="115"/>
    <m/>
  </r>
  <r>
    <x v="3"/>
    <x v="0"/>
    <s v="GCA_000022065.1"/>
    <s v="Primary Assembly"/>
    <s v="chromosome"/>
    <m/>
    <s v="CP001348.1"/>
    <n v="731390"/>
    <n v="732193"/>
    <s v="-"/>
    <s v="ACL75014.1"/>
    <m/>
    <m/>
    <x v="4"/>
    <m/>
    <m/>
    <s v="Ccel_0633"/>
    <n v="804"/>
    <n v="267"/>
    <m/>
  </r>
  <r>
    <x v="3"/>
    <x v="0"/>
    <s v="GCA_000022065.1"/>
    <s v="Primary Assembly"/>
    <s v="chromosome"/>
    <m/>
    <s v="CP001348.1"/>
    <n v="732903"/>
    <n v="733433"/>
    <s v="+"/>
    <s v="ACL75015.1"/>
    <m/>
    <m/>
    <x v="4"/>
    <m/>
    <m/>
    <s v="Ccel_0634"/>
    <n v="531"/>
    <n v="176"/>
    <m/>
  </r>
  <r>
    <x v="3"/>
    <x v="0"/>
    <s v="GCA_000022065.1"/>
    <s v="Primary Assembly"/>
    <s v="chromosome"/>
    <m/>
    <s v="CP001348.1"/>
    <n v="733549"/>
    <n v="734583"/>
    <s v="+"/>
    <s v="ACL75016.1"/>
    <m/>
    <m/>
    <x v="392"/>
    <m/>
    <m/>
    <s v="Ccel_0635"/>
    <n v="1035"/>
    <n v="344"/>
    <m/>
  </r>
  <r>
    <x v="3"/>
    <x v="0"/>
    <s v="GCA_000022065.1"/>
    <s v="Primary Assembly"/>
    <s v="chromosome"/>
    <m/>
    <s v="CP001348.1"/>
    <n v="734747"/>
    <n v="735076"/>
    <s v="+"/>
    <s v="ACL75017.1"/>
    <m/>
    <m/>
    <x v="11"/>
    <m/>
    <m/>
    <s v="Ccel_0636"/>
    <n v="330"/>
    <n v="109"/>
    <m/>
  </r>
  <r>
    <x v="3"/>
    <x v="0"/>
    <s v="GCA_000022065.1"/>
    <s v="Primary Assembly"/>
    <s v="chromosome"/>
    <m/>
    <s v="CP001348.1"/>
    <n v="735146"/>
    <n v="735601"/>
    <s v="+"/>
    <s v="ACL75018.1"/>
    <m/>
    <m/>
    <x v="4"/>
    <m/>
    <m/>
    <s v="Ccel_0637"/>
    <n v="456"/>
    <n v="151"/>
    <m/>
  </r>
  <r>
    <x v="3"/>
    <x v="0"/>
    <s v="GCA_000022065.1"/>
    <s v="Primary Assembly"/>
    <s v="chromosome"/>
    <m/>
    <s v="CP001348.1"/>
    <n v="735742"/>
    <n v="736452"/>
    <s v="-"/>
    <s v="ACL75019.1"/>
    <m/>
    <m/>
    <x v="393"/>
    <m/>
    <m/>
    <s v="Ccel_0638"/>
    <n v="711"/>
    <n v="236"/>
    <m/>
  </r>
  <r>
    <x v="3"/>
    <x v="0"/>
    <s v="GCA_000022065.1"/>
    <s v="Primary Assembly"/>
    <s v="chromosome"/>
    <m/>
    <s v="CP001348.1"/>
    <n v="736449"/>
    <n v="737462"/>
    <s v="-"/>
    <s v="ACL75020.1"/>
    <m/>
    <m/>
    <x v="394"/>
    <m/>
    <m/>
    <s v="Ccel_0639"/>
    <n v="1014"/>
    <n v="337"/>
    <m/>
  </r>
  <r>
    <x v="3"/>
    <x v="0"/>
    <s v="GCA_000022065.1"/>
    <s v="Primary Assembly"/>
    <s v="chromosome"/>
    <m/>
    <s v="CP001348.1"/>
    <n v="737422"/>
    <n v="738261"/>
    <s v="-"/>
    <s v="ACL75021.1"/>
    <m/>
    <m/>
    <x v="4"/>
    <m/>
    <m/>
    <s v="Ccel_0640"/>
    <n v="840"/>
    <n v="279"/>
    <m/>
  </r>
  <r>
    <x v="3"/>
    <x v="0"/>
    <s v="GCA_000022065.1"/>
    <s v="Primary Assembly"/>
    <s v="chromosome"/>
    <m/>
    <s v="CP001348.1"/>
    <n v="738486"/>
    <n v="739031"/>
    <s v="-"/>
    <s v="ACL75022.1"/>
    <m/>
    <m/>
    <x v="4"/>
    <m/>
    <m/>
    <s v="Ccel_0641"/>
    <n v="546"/>
    <n v="181"/>
    <m/>
  </r>
  <r>
    <x v="3"/>
    <x v="0"/>
    <s v="GCA_000022065.1"/>
    <s v="Primary Assembly"/>
    <s v="chromosome"/>
    <m/>
    <s v="CP001348.1"/>
    <n v="739192"/>
    <n v="739833"/>
    <s v="+"/>
    <s v="ACL75023.1"/>
    <m/>
    <m/>
    <x v="395"/>
    <m/>
    <m/>
    <s v="Ccel_0642"/>
    <n v="642"/>
    <n v="213"/>
    <m/>
  </r>
  <r>
    <x v="3"/>
    <x v="0"/>
    <s v="GCA_000022065.1"/>
    <s v="Primary Assembly"/>
    <s v="chromosome"/>
    <m/>
    <s v="CP001348.1"/>
    <n v="739911"/>
    <n v="741539"/>
    <s v="-"/>
    <s v="ACL75024.1"/>
    <m/>
    <m/>
    <x v="396"/>
    <m/>
    <m/>
    <s v="Ccel_0643"/>
    <n v="1629"/>
    <n v="542"/>
    <m/>
  </r>
  <r>
    <x v="3"/>
    <x v="0"/>
    <s v="GCA_000022065.1"/>
    <s v="Primary Assembly"/>
    <s v="chromosome"/>
    <m/>
    <s v="CP001348.1"/>
    <n v="741721"/>
    <n v="742293"/>
    <s v="+"/>
    <s v="ACL75025.1"/>
    <m/>
    <m/>
    <x v="397"/>
    <m/>
    <m/>
    <s v="Ccel_0644"/>
    <n v="573"/>
    <n v="190"/>
    <m/>
  </r>
  <r>
    <x v="3"/>
    <x v="0"/>
    <s v="GCA_000022065.1"/>
    <s v="Primary Assembly"/>
    <s v="chromosome"/>
    <m/>
    <s v="CP001348.1"/>
    <n v="742315"/>
    <n v="743067"/>
    <s v="+"/>
    <s v="ACL75026.1"/>
    <m/>
    <m/>
    <x v="398"/>
    <m/>
    <m/>
    <s v="Ccel_0645"/>
    <n v="753"/>
    <n v="250"/>
    <m/>
  </r>
  <r>
    <x v="3"/>
    <x v="0"/>
    <s v="GCA_000022065.1"/>
    <s v="Primary Assembly"/>
    <s v="chromosome"/>
    <m/>
    <s v="CP001348.1"/>
    <n v="743113"/>
    <n v="744171"/>
    <s v="+"/>
    <s v="ACL75027.1"/>
    <m/>
    <m/>
    <x v="399"/>
    <m/>
    <m/>
    <s v="Ccel_0646"/>
    <n v="1059"/>
    <n v="352"/>
    <m/>
  </r>
  <r>
    <x v="3"/>
    <x v="0"/>
    <s v="GCA_000022065.1"/>
    <s v="Primary Assembly"/>
    <s v="chromosome"/>
    <m/>
    <s v="CP001348.1"/>
    <n v="744280"/>
    <n v="744462"/>
    <s v="+"/>
    <s v="ACL75028.1"/>
    <m/>
    <m/>
    <x v="4"/>
    <m/>
    <m/>
    <s v="Ccel_0647"/>
    <n v="183"/>
    <n v="60"/>
    <m/>
  </r>
  <r>
    <x v="3"/>
    <x v="0"/>
    <s v="GCA_000022065.1"/>
    <s v="Primary Assembly"/>
    <s v="chromosome"/>
    <m/>
    <s v="CP001348.1"/>
    <n v="744677"/>
    <n v="750064"/>
    <s v="+"/>
    <s v="ACL75029.1"/>
    <m/>
    <m/>
    <x v="177"/>
    <m/>
    <m/>
    <s v="Ccel_0648"/>
    <n v="5388"/>
    <n v="1795"/>
    <m/>
  </r>
  <r>
    <x v="3"/>
    <x v="0"/>
    <s v="GCA_000022065.1"/>
    <s v="Primary Assembly"/>
    <s v="chromosome"/>
    <m/>
    <s v="CP001348.1"/>
    <n v="750568"/>
    <n v="752166"/>
    <s v="+"/>
    <s v="ACL75030.1"/>
    <m/>
    <m/>
    <x v="263"/>
    <m/>
    <m/>
    <s v="Ccel_0649"/>
    <n v="1599"/>
    <n v="532"/>
    <m/>
  </r>
  <r>
    <x v="3"/>
    <x v="0"/>
    <s v="GCA_000022065.1"/>
    <s v="Primary Assembly"/>
    <s v="chromosome"/>
    <m/>
    <s v="CP001348.1"/>
    <n v="752403"/>
    <n v="753686"/>
    <s v="+"/>
    <s v="ACL75031.1"/>
    <m/>
    <m/>
    <x v="400"/>
    <m/>
    <m/>
    <s v="Ccel_0650"/>
    <n v="1284"/>
    <n v="427"/>
    <m/>
  </r>
  <r>
    <x v="3"/>
    <x v="0"/>
    <s v="GCA_000022065.1"/>
    <s v="Primary Assembly"/>
    <s v="chromosome"/>
    <m/>
    <s v="CP001348.1"/>
    <n v="754136"/>
    <n v="754402"/>
    <s v="+"/>
    <s v="ACL75032.1"/>
    <m/>
    <m/>
    <x v="4"/>
    <m/>
    <m/>
    <s v="Ccel_0651"/>
    <n v="267"/>
    <n v="88"/>
    <m/>
  </r>
  <r>
    <x v="3"/>
    <x v="0"/>
    <s v="GCA_000022065.1"/>
    <s v="Primary Assembly"/>
    <s v="chromosome"/>
    <m/>
    <s v="CP001348.1"/>
    <n v="754502"/>
    <n v="755587"/>
    <s v="-"/>
    <s v="ACL75033.1"/>
    <m/>
    <m/>
    <x v="328"/>
    <m/>
    <m/>
    <s v="Ccel_0652"/>
    <n v="1086"/>
    <n v="361"/>
    <m/>
  </r>
  <r>
    <x v="3"/>
    <x v="0"/>
    <s v="GCA_000022065.1"/>
    <s v="Primary Assembly"/>
    <s v="chromosome"/>
    <m/>
    <s v="CP001348.1"/>
    <n v="756993"/>
    <n v="758585"/>
    <s v="-"/>
    <s v="ACL75034.1"/>
    <m/>
    <m/>
    <x v="327"/>
    <m/>
    <m/>
    <s v="Ccel_0654"/>
    <n v="1593"/>
    <n v="530"/>
    <m/>
  </r>
  <r>
    <x v="3"/>
    <x v="0"/>
    <s v="GCA_000022065.1"/>
    <s v="Primary Assembly"/>
    <s v="chromosome"/>
    <m/>
    <s v="CP001348.1"/>
    <n v="758851"/>
    <n v="759054"/>
    <s v="+"/>
    <s v="ACL75035.1"/>
    <m/>
    <m/>
    <x v="11"/>
    <m/>
    <m/>
    <s v="Ccel_0655"/>
    <n v="204"/>
    <n v="67"/>
    <m/>
  </r>
  <r>
    <x v="3"/>
    <x v="0"/>
    <s v="GCA_000022065.1"/>
    <s v="Primary Assembly"/>
    <s v="chromosome"/>
    <m/>
    <s v="CP001348.1"/>
    <n v="759048"/>
    <n v="760844"/>
    <s v="+"/>
    <s v="ACL75036.1"/>
    <m/>
    <m/>
    <x v="11"/>
    <m/>
    <m/>
    <s v="Ccel_0656"/>
    <n v="1797"/>
    <n v="598"/>
    <m/>
  </r>
  <r>
    <x v="3"/>
    <x v="0"/>
    <s v="GCA_000022065.1"/>
    <s v="Primary Assembly"/>
    <s v="chromosome"/>
    <m/>
    <s v="CP001348.1"/>
    <n v="760857"/>
    <n v="761414"/>
    <s v="+"/>
    <s v="ACL75037.1"/>
    <m/>
    <m/>
    <x v="11"/>
    <m/>
    <m/>
    <s v="Ccel_0657"/>
    <n v="558"/>
    <n v="185"/>
    <m/>
  </r>
  <r>
    <x v="3"/>
    <x v="0"/>
    <s v="GCA_000022065.1"/>
    <s v="Primary Assembly"/>
    <s v="chromosome"/>
    <m/>
    <s v="CP001348.1"/>
    <n v="761668"/>
    <n v="761964"/>
    <s v="-"/>
    <s v="ACL75038.1"/>
    <m/>
    <m/>
    <x v="11"/>
    <m/>
    <m/>
    <s v="Ccel_0658"/>
    <n v="297"/>
    <n v="98"/>
    <m/>
  </r>
  <r>
    <x v="3"/>
    <x v="0"/>
    <s v="GCA_000022065.1"/>
    <s v="Primary Assembly"/>
    <s v="chromosome"/>
    <m/>
    <s v="CP001348.1"/>
    <n v="762096"/>
    <n v="762614"/>
    <s v="+"/>
    <s v="ACL75039.1"/>
    <m/>
    <m/>
    <x v="22"/>
    <m/>
    <m/>
    <s v="Ccel_0659"/>
    <n v="519"/>
    <n v="172"/>
    <m/>
  </r>
  <r>
    <x v="3"/>
    <x v="0"/>
    <s v="GCA_000022065.1"/>
    <s v="Primary Assembly"/>
    <s v="chromosome"/>
    <m/>
    <s v="CP001348.1"/>
    <n v="762748"/>
    <n v="765120"/>
    <s v="+"/>
    <s v="ACL75040.1"/>
    <m/>
    <m/>
    <x v="401"/>
    <m/>
    <m/>
    <s v="Ccel_0660"/>
    <n v="2373"/>
    <n v="790"/>
    <m/>
  </r>
  <r>
    <x v="3"/>
    <x v="0"/>
    <s v="GCA_000022065.1"/>
    <s v="Primary Assembly"/>
    <s v="chromosome"/>
    <m/>
    <s v="CP001348.1"/>
    <n v="765117"/>
    <n v="767243"/>
    <s v="+"/>
    <s v="ACL75041.1"/>
    <m/>
    <m/>
    <x v="402"/>
    <m/>
    <m/>
    <s v="Ccel_0661"/>
    <n v="2127"/>
    <n v="708"/>
    <m/>
  </r>
  <r>
    <x v="3"/>
    <x v="0"/>
    <s v="GCA_000022065.1"/>
    <s v="Primary Assembly"/>
    <s v="chromosome"/>
    <m/>
    <s v="CP001348.1"/>
    <n v="767327"/>
    <n v="767893"/>
    <s v="+"/>
    <s v="ACL75042.1"/>
    <m/>
    <m/>
    <x v="403"/>
    <m/>
    <m/>
    <s v="Ccel_0662"/>
    <n v="567"/>
    <n v="188"/>
    <m/>
  </r>
  <r>
    <x v="3"/>
    <x v="0"/>
    <s v="GCA_000022065.1"/>
    <s v="Primary Assembly"/>
    <s v="chromosome"/>
    <m/>
    <s v="CP001348.1"/>
    <n v="767913"/>
    <n v="768797"/>
    <s v="+"/>
    <s v="ACL75043.1"/>
    <m/>
    <m/>
    <x v="404"/>
    <m/>
    <m/>
    <s v="Ccel_0663"/>
    <n v="885"/>
    <n v="294"/>
    <m/>
  </r>
  <r>
    <x v="3"/>
    <x v="0"/>
    <s v="GCA_000022065.1"/>
    <s v="Primary Assembly"/>
    <s v="chromosome"/>
    <m/>
    <s v="CP001348.1"/>
    <n v="768860"/>
    <n v="769126"/>
    <s v="+"/>
    <s v="ACL75044.1"/>
    <m/>
    <m/>
    <x v="4"/>
    <m/>
    <m/>
    <s v="Ccel_0664"/>
    <n v="267"/>
    <n v="88"/>
    <m/>
  </r>
  <r>
    <x v="3"/>
    <x v="0"/>
    <s v="GCA_000022065.1"/>
    <s v="Primary Assembly"/>
    <s v="chromosome"/>
    <m/>
    <s v="CP001348.1"/>
    <n v="769138"/>
    <n v="769776"/>
    <s v="-"/>
    <s v="ACL75045.1"/>
    <m/>
    <m/>
    <x v="405"/>
    <m/>
    <m/>
    <s v="Ccel_0665"/>
    <n v="639"/>
    <n v="212"/>
    <m/>
  </r>
  <r>
    <x v="3"/>
    <x v="0"/>
    <s v="GCA_000022065.1"/>
    <s v="Primary Assembly"/>
    <s v="chromosome"/>
    <m/>
    <s v="CP001348.1"/>
    <n v="769795"/>
    <n v="770928"/>
    <s v="-"/>
    <s v="ACL75046.1"/>
    <m/>
    <m/>
    <x v="406"/>
    <m/>
    <m/>
    <s v="Ccel_0666"/>
    <n v="1134"/>
    <n v="377"/>
    <m/>
  </r>
  <r>
    <x v="3"/>
    <x v="0"/>
    <s v="GCA_000022065.1"/>
    <s v="Primary Assembly"/>
    <s v="chromosome"/>
    <m/>
    <s v="CP001348.1"/>
    <n v="771205"/>
    <n v="772941"/>
    <s v="+"/>
    <s v="ACL75047.1"/>
    <m/>
    <m/>
    <x v="407"/>
    <m/>
    <m/>
    <s v="Ccel_0667"/>
    <n v="1737"/>
    <n v="578"/>
    <m/>
  </r>
  <r>
    <x v="3"/>
    <x v="0"/>
    <s v="GCA_000022065.1"/>
    <s v="Primary Assembly"/>
    <s v="chromosome"/>
    <m/>
    <s v="CP001348.1"/>
    <n v="772916"/>
    <n v="773518"/>
    <s v="+"/>
    <s v="ACL75048.1"/>
    <m/>
    <m/>
    <x v="348"/>
    <m/>
    <m/>
    <s v="Ccel_0668"/>
    <n v="603"/>
    <n v="200"/>
    <m/>
  </r>
  <r>
    <x v="3"/>
    <x v="0"/>
    <s v="GCA_000022065.1"/>
    <s v="Primary Assembly"/>
    <s v="chromosome"/>
    <m/>
    <s v="CP001348.1"/>
    <n v="773644"/>
    <n v="774945"/>
    <s v="+"/>
    <s v="ACL75049.1"/>
    <m/>
    <m/>
    <x v="408"/>
    <m/>
    <m/>
    <s v="Ccel_0669"/>
    <n v="1302"/>
    <n v="433"/>
    <m/>
  </r>
  <r>
    <x v="3"/>
    <x v="0"/>
    <s v="GCA_000022065.1"/>
    <s v="Primary Assembly"/>
    <s v="chromosome"/>
    <m/>
    <s v="CP001348.1"/>
    <n v="774993"/>
    <n v="775424"/>
    <s v="+"/>
    <s v="ACL75050.1"/>
    <m/>
    <m/>
    <x v="330"/>
    <m/>
    <m/>
    <s v="Ccel_0670"/>
    <n v="432"/>
    <n v="143"/>
    <m/>
  </r>
  <r>
    <x v="3"/>
    <x v="0"/>
    <s v="GCA_000022065.1"/>
    <s v="Primary Assembly"/>
    <s v="chromosome"/>
    <m/>
    <s v="CP001348.1"/>
    <n v="775471"/>
    <n v="776178"/>
    <s v="-"/>
    <s v="ACL75051.1"/>
    <m/>
    <m/>
    <x v="409"/>
    <m/>
    <m/>
    <s v="Ccel_0671"/>
    <n v="708"/>
    <n v="235"/>
    <m/>
  </r>
  <r>
    <x v="3"/>
    <x v="0"/>
    <s v="GCA_000022065.1"/>
    <s v="Primary Assembly"/>
    <s v="chromosome"/>
    <m/>
    <s v="CP001348.1"/>
    <n v="776359"/>
    <n v="777066"/>
    <s v="+"/>
    <s v="ACL75052.1"/>
    <m/>
    <m/>
    <x v="410"/>
    <m/>
    <m/>
    <s v="Ccel_0672"/>
    <n v="708"/>
    <n v="235"/>
    <m/>
  </r>
  <r>
    <x v="3"/>
    <x v="0"/>
    <s v="GCA_000022065.1"/>
    <s v="Primary Assembly"/>
    <s v="chromosome"/>
    <m/>
    <s v="CP001348.1"/>
    <n v="777149"/>
    <n v="778156"/>
    <s v="-"/>
    <s v="ACL75053.1"/>
    <m/>
    <m/>
    <x v="411"/>
    <m/>
    <m/>
    <s v="Ccel_0673"/>
    <n v="1008"/>
    <n v="335"/>
    <m/>
  </r>
  <r>
    <x v="3"/>
    <x v="0"/>
    <s v="GCA_000022065.1"/>
    <s v="Primary Assembly"/>
    <s v="chromosome"/>
    <m/>
    <s v="CP001348.1"/>
    <n v="778431"/>
    <n v="779678"/>
    <s v="+"/>
    <s v="ACL75054.1"/>
    <m/>
    <m/>
    <x v="412"/>
    <m/>
    <m/>
    <s v="Ccel_0674"/>
    <n v="1248"/>
    <n v="415"/>
    <m/>
  </r>
  <r>
    <x v="3"/>
    <x v="0"/>
    <s v="GCA_000022065.1"/>
    <s v="Primary Assembly"/>
    <s v="chromosome"/>
    <m/>
    <s v="CP001348.1"/>
    <n v="779675"/>
    <n v="781324"/>
    <s v="+"/>
    <s v="ACL75055.1"/>
    <m/>
    <m/>
    <x v="413"/>
    <m/>
    <m/>
    <s v="Ccel_0675"/>
    <n v="1650"/>
    <n v="549"/>
    <m/>
  </r>
  <r>
    <x v="3"/>
    <x v="0"/>
    <s v="GCA_000022065.1"/>
    <s v="Primary Assembly"/>
    <s v="chromosome"/>
    <m/>
    <s v="CP001348.1"/>
    <n v="781418"/>
    <n v="782461"/>
    <s v="+"/>
    <s v="ACL75056.1"/>
    <m/>
    <m/>
    <x v="414"/>
    <m/>
    <m/>
    <s v="Ccel_0676"/>
    <n v="1044"/>
    <n v="347"/>
    <m/>
  </r>
  <r>
    <x v="3"/>
    <x v="0"/>
    <s v="GCA_000022065.1"/>
    <s v="Primary Assembly"/>
    <s v="chromosome"/>
    <m/>
    <s v="CP001348.1"/>
    <n v="782581"/>
    <n v="783234"/>
    <s v="+"/>
    <s v="ACL75057.1"/>
    <m/>
    <m/>
    <x v="415"/>
    <m/>
    <m/>
    <s v="Ccel_0677"/>
    <n v="654"/>
    <n v="217"/>
    <m/>
  </r>
  <r>
    <x v="3"/>
    <x v="0"/>
    <s v="GCA_000022065.1"/>
    <s v="Primary Assembly"/>
    <s v="chromosome"/>
    <m/>
    <s v="CP001348.1"/>
    <n v="783365"/>
    <n v="784705"/>
    <s v="+"/>
    <s v="ACL75058.1"/>
    <m/>
    <m/>
    <x v="416"/>
    <m/>
    <m/>
    <s v="Ccel_0678"/>
    <n v="1341"/>
    <n v="446"/>
    <m/>
  </r>
  <r>
    <x v="3"/>
    <x v="0"/>
    <s v="GCA_000022065.1"/>
    <s v="Primary Assembly"/>
    <s v="chromosome"/>
    <m/>
    <s v="CP001348.1"/>
    <n v="784689"/>
    <n v="785309"/>
    <s v="+"/>
    <s v="ACL75059.1"/>
    <m/>
    <m/>
    <x v="417"/>
    <m/>
    <m/>
    <s v="Ccel_0679"/>
    <n v="621"/>
    <n v="206"/>
    <m/>
  </r>
  <r>
    <x v="3"/>
    <x v="0"/>
    <s v="GCA_000022065.1"/>
    <s v="Primary Assembly"/>
    <s v="chromosome"/>
    <m/>
    <s v="CP001348.1"/>
    <n v="785585"/>
    <n v="786169"/>
    <s v="+"/>
    <s v="ACL75060.1"/>
    <m/>
    <m/>
    <x v="418"/>
    <m/>
    <m/>
    <s v="Ccel_0680"/>
    <n v="585"/>
    <n v="194"/>
    <m/>
  </r>
  <r>
    <x v="3"/>
    <x v="0"/>
    <s v="GCA_000022065.1"/>
    <s v="Primary Assembly"/>
    <s v="chromosome"/>
    <m/>
    <s v="CP001348.1"/>
    <n v="786226"/>
    <n v="787254"/>
    <s v="+"/>
    <s v="ACL75061.1"/>
    <m/>
    <m/>
    <x v="419"/>
    <m/>
    <m/>
    <s v="Ccel_0681"/>
    <n v="1029"/>
    <n v="342"/>
    <m/>
  </r>
  <r>
    <x v="3"/>
    <x v="0"/>
    <s v="GCA_000022065.1"/>
    <s v="Primary Assembly"/>
    <s v="chromosome"/>
    <m/>
    <s v="CP001348.1"/>
    <n v="787238"/>
    <n v="788236"/>
    <s v="+"/>
    <s v="ACL75062.1"/>
    <m/>
    <m/>
    <x v="420"/>
    <m/>
    <m/>
    <s v="Ccel_0682"/>
    <n v="999"/>
    <n v="332"/>
    <m/>
  </r>
  <r>
    <x v="3"/>
    <x v="0"/>
    <s v="GCA_000022065.1"/>
    <s v="Primary Assembly"/>
    <s v="chromosome"/>
    <m/>
    <s v="CP001348.1"/>
    <n v="788271"/>
    <n v="789203"/>
    <s v="+"/>
    <s v="ACL75063.1"/>
    <m/>
    <m/>
    <x v="421"/>
    <m/>
    <m/>
    <s v="Ccel_0683"/>
    <n v="933"/>
    <n v="310"/>
    <m/>
  </r>
  <r>
    <x v="3"/>
    <x v="0"/>
    <s v="GCA_000022065.1"/>
    <s v="Primary Assembly"/>
    <s v="chromosome"/>
    <m/>
    <s v="CP001348.1"/>
    <n v="789242"/>
    <n v="789979"/>
    <s v="+"/>
    <s v="ACL75064.1"/>
    <m/>
    <m/>
    <x v="422"/>
    <m/>
    <m/>
    <s v="Ccel_0684"/>
    <n v="738"/>
    <n v="245"/>
    <m/>
  </r>
  <r>
    <x v="3"/>
    <x v="0"/>
    <s v="GCA_000022065.1"/>
    <s v="Primary Assembly"/>
    <s v="chromosome"/>
    <m/>
    <s v="CP001348.1"/>
    <n v="790098"/>
    <n v="790325"/>
    <s v="+"/>
    <s v="ACL75065.1"/>
    <m/>
    <m/>
    <x v="423"/>
    <m/>
    <m/>
    <s v="Ccel_0685"/>
    <n v="228"/>
    <n v="75"/>
    <m/>
  </r>
  <r>
    <x v="3"/>
    <x v="0"/>
    <s v="GCA_000022065.1"/>
    <s v="Primary Assembly"/>
    <s v="chromosome"/>
    <m/>
    <s v="CP001348.1"/>
    <n v="790464"/>
    <n v="791699"/>
    <s v="+"/>
    <s v="ACL75066.1"/>
    <m/>
    <m/>
    <x v="424"/>
    <m/>
    <m/>
    <s v="Ccel_0686"/>
    <n v="1236"/>
    <n v="411"/>
    <m/>
  </r>
  <r>
    <x v="3"/>
    <x v="0"/>
    <s v="GCA_000022065.1"/>
    <s v="Primary Assembly"/>
    <s v="chromosome"/>
    <m/>
    <s v="CP001348.1"/>
    <n v="791833"/>
    <n v="792543"/>
    <s v="+"/>
    <s v="ACL75067.1"/>
    <m/>
    <m/>
    <x v="425"/>
    <m/>
    <m/>
    <s v="Ccel_0687"/>
    <n v="711"/>
    <n v="236"/>
    <m/>
  </r>
  <r>
    <x v="3"/>
    <x v="0"/>
    <s v="GCA_000022065.1"/>
    <s v="Primary Assembly"/>
    <s v="chromosome"/>
    <m/>
    <s v="CP001348.1"/>
    <n v="792563"/>
    <n v="793573"/>
    <s v="+"/>
    <s v="ACL75068.1"/>
    <m/>
    <m/>
    <x v="77"/>
    <m/>
    <m/>
    <s v="Ccel_0688"/>
    <n v="1011"/>
    <n v="336"/>
    <m/>
  </r>
  <r>
    <x v="3"/>
    <x v="0"/>
    <s v="GCA_000022065.1"/>
    <s v="Primary Assembly"/>
    <s v="chromosome"/>
    <m/>
    <s v="CP001348.1"/>
    <n v="793708"/>
    <n v="793968"/>
    <s v="+"/>
    <s v="ACL75069.1"/>
    <m/>
    <m/>
    <x v="426"/>
    <m/>
    <m/>
    <s v="Ccel_0689"/>
    <n v="261"/>
    <n v="86"/>
    <m/>
  </r>
  <r>
    <x v="3"/>
    <x v="0"/>
    <s v="GCA_000022065.1"/>
    <s v="Primary Assembly"/>
    <s v="chromosome"/>
    <m/>
    <s v="CP001348.1"/>
    <n v="794015"/>
    <n v="794686"/>
    <s v="-"/>
    <s v="ACL75070.1"/>
    <m/>
    <m/>
    <x v="427"/>
    <m/>
    <m/>
    <s v="Ccel_0690"/>
    <n v="672"/>
    <n v="223"/>
    <m/>
  </r>
  <r>
    <x v="3"/>
    <x v="0"/>
    <s v="GCA_000022065.1"/>
    <s v="Primary Assembly"/>
    <s v="chromosome"/>
    <m/>
    <s v="CP001348.1"/>
    <n v="794807"/>
    <n v="795376"/>
    <s v="-"/>
    <s v="ACL75071.1"/>
    <m/>
    <m/>
    <x v="428"/>
    <m/>
    <m/>
    <s v="Ccel_0691"/>
    <n v="570"/>
    <n v="189"/>
    <m/>
  </r>
  <r>
    <x v="3"/>
    <x v="0"/>
    <s v="GCA_000022065.1"/>
    <s v="Primary Assembly"/>
    <s v="chromosome"/>
    <m/>
    <s v="CP001348.1"/>
    <n v="797379"/>
    <n v="797792"/>
    <s v="-"/>
    <s v="ACL75072.1"/>
    <m/>
    <m/>
    <x v="4"/>
    <m/>
    <m/>
    <s v="Ccel_0693"/>
    <n v="414"/>
    <n v="137"/>
    <m/>
  </r>
  <r>
    <x v="3"/>
    <x v="0"/>
    <s v="GCA_000022065.1"/>
    <s v="Primary Assembly"/>
    <s v="chromosome"/>
    <m/>
    <s v="CP001348.1"/>
    <n v="798023"/>
    <n v="798787"/>
    <s v="+"/>
    <s v="ACL75073.1"/>
    <m/>
    <m/>
    <x v="4"/>
    <m/>
    <m/>
    <s v="Ccel_0694"/>
    <n v="765"/>
    <n v="254"/>
    <m/>
  </r>
  <r>
    <x v="3"/>
    <x v="0"/>
    <s v="GCA_000022065.1"/>
    <s v="Primary Assembly"/>
    <s v="chromosome"/>
    <m/>
    <s v="CP001348.1"/>
    <n v="798781"/>
    <n v="799971"/>
    <s v="+"/>
    <s v="ACL75074.1"/>
    <m/>
    <m/>
    <x v="429"/>
    <m/>
    <m/>
    <s v="Ccel_0695"/>
    <n v="1191"/>
    <n v="396"/>
    <m/>
  </r>
  <r>
    <x v="3"/>
    <x v="0"/>
    <s v="GCA_000022065.1"/>
    <s v="Primary Assembly"/>
    <s v="chromosome"/>
    <m/>
    <s v="CP001348.1"/>
    <n v="800102"/>
    <n v="803674"/>
    <s v="+"/>
    <s v="ACL75075.1"/>
    <m/>
    <m/>
    <x v="430"/>
    <m/>
    <m/>
    <s v="Ccel_0696"/>
    <n v="3573"/>
    <n v="1190"/>
    <m/>
  </r>
  <r>
    <x v="3"/>
    <x v="0"/>
    <s v="GCA_000022065.1"/>
    <s v="Primary Assembly"/>
    <s v="chromosome"/>
    <m/>
    <s v="CP001348.1"/>
    <n v="803754"/>
    <n v="804662"/>
    <s v="+"/>
    <s v="ACL75076.1"/>
    <m/>
    <m/>
    <x v="431"/>
    <m/>
    <m/>
    <s v="Ccel_0697"/>
    <n v="909"/>
    <n v="302"/>
    <m/>
  </r>
  <r>
    <x v="3"/>
    <x v="0"/>
    <s v="GCA_000022065.1"/>
    <s v="Primary Assembly"/>
    <s v="chromosome"/>
    <m/>
    <s v="CP001348.1"/>
    <n v="804691"/>
    <n v="807528"/>
    <s v="+"/>
    <s v="ACL75077.1"/>
    <m/>
    <m/>
    <x v="432"/>
    <m/>
    <m/>
    <s v="Ccel_0698"/>
    <n v="2838"/>
    <n v="945"/>
    <m/>
  </r>
  <r>
    <x v="3"/>
    <x v="0"/>
    <s v="GCA_000022065.1"/>
    <s v="Primary Assembly"/>
    <s v="chromosome"/>
    <m/>
    <s v="CP001348.1"/>
    <n v="807801"/>
    <n v="809684"/>
    <s v="+"/>
    <s v="ACL75078.1"/>
    <m/>
    <m/>
    <x v="433"/>
    <m/>
    <m/>
    <s v="Ccel_0699"/>
    <n v="1884"/>
    <n v="627"/>
    <m/>
  </r>
  <r>
    <x v="3"/>
    <x v="0"/>
    <s v="GCA_000022065.1"/>
    <s v="Primary Assembly"/>
    <s v="chromosome"/>
    <m/>
    <s v="CP001348.1"/>
    <n v="809744"/>
    <n v="810721"/>
    <s v="+"/>
    <s v="ACL75079.1"/>
    <m/>
    <m/>
    <x v="434"/>
    <m/>
    <m/>
    <s v="Ccel_0700"/>
    <n v="978"/>
    <n v="325"/>
    <m/>
  </r>
  <r>
    <x v="3"/>
    <x v="0"/>
    <s v="GCA_000022065.1"/>
    <s v="Primary Assembly"/>
    <s v="chromosome"/>
    <m/>
    <s v="CP001348.1"/>
    <n v="810748"/>
    <n v="810972"/>
    <s v="+"/>
    <s v="ACL75080.1"/>
    <m/>
    <m/>
    <x v="4"/>
    <m/>
    <m/>
    <s v="Ccel_0701"/>
    <n v="225"/>
    <n v="74"/>
    <m/>
  </r>
  <r>
    <x v="3"/>
    <x v="0"/>
    <s v="GCA_000022065.1"/>
    <s v="Primary Assembly"/>
    <s v="chromosome"/>
    <m/>
    <s v="CP001348.1"/>
    <n v="811410"/>
    <n v="813719"/>
    <s v="+"/>
    <s v="ACL75081.1"/>
    <m/>
    <m/>
    <x v="435"/>
    <m/>
    <m/>
    <s v="Ccel_0702"/>
    <n v="2310"/>
    <n v="769"/>
    <m/>
  </r>
  <r>
    <x v="3"/>
    <x v="0"/>
    <s v="GCA_000022065.1"/>
    <s v="Primary Assembly"/>
    <s v="chromosome"/>
    <m/>
    <s v="CP001348.1"/>
    <n v="813788"/>
    <n v="814297"/>
    <s v="+"/>
    <s v="ACL75082.1"/>
    <m/>
    <m/>
    <x v="436"/>
    <m/>
    <m/>
    <s v="Ccel_0703"/>
    <n v="510"/>
    <n v="169"/>
    <m/>
  </r>
  <r>
    <x v="3"/>
    <x v="0"/>
    <s v="GCA_000022065.1"/>
    <s v="Primary Assembly"/>
    <s v="chromosome"/>
    <m/>
    <s v="CP001348.1"/>
    <n v="814396"/>
    <n v="816282"/>
    <s v="+"/>
    <s v="ACL75083.1"/>
    <m/>
    <m/>
    <x v="237"/>
    <m/>
    <m/>
    <s v="Ccel_0704"/>
    <n v="1887"/>
    <n v="628"/>
    <m/>
  </r>
  <r>
    <x v="3"/>
    <x v="0"/>
    <s v="GCA_000022065.1"/>
    <s v="Primary Assembly"/>
    <s v="chromosome"/>
    <m/>
    <s v="CP001348.1"/>
    <n v="816354"/>
    <n v="817199"/>
    <s v="-"/>
    <s v="ACL75084.1"/>
    <m/>
    <m/>
    <x v="437"/>
    <m/>
    <m/>
    <s v="Ccel_0705"/>
    <n v="846"/>
    <n v="281"/>
    <m/>
  </r>
  <r>
    <x v="3"/>
    <x v="0"/>
    <s v="GCA_000022065.1"/>
    <s v="Primary Assembly"/>
    <s v="chromosome"/>
    <m/>
    <s v="CP001348.1"/>
    <n v="817223"/>
    <n v="818875"/>
    <s v="-"/>
    <s v="ACL75085.1"/>
    <m/>
    <m/>
    <x v="438"/>
    <m/>
    <m/>
    <s v="Ccel_0706"/>
    <n v="1653"/>
    <n v="550"/>
    <m/>
  </r>
  <r>
    <x v="3"/>
    <x v="0"/>
    <s v="GCA_000022065.1"/>
    <s v="Primary Assembly"/>
    <s v="chromosome"/>
    <m/>
    <s v="CP001348.1"/>
    <n v="819322"/>
    <n v="820098"/>
    <s v="+"/>
    <s v="ACL75086.1"/>
    <m/>
    <m/>
    <x v="439"/>
    <m/>
    <m/>
    <s v="Ccel_0707"/>
    <n v="777"/>
    <n v="258"/>
    <m/>
  </r>
  <r>
    <x v="3"/>
    <x v="0"/>
    <s v="GCA_000022065.1"/>
    <s v="Primary Assembly"/>
    <s v="chromosome"/>
    <m/>
    <s v="CP001348.1"/>
    <n v="820218"/>
    <n v="820574"/>
    <s v="+"/>
    <s v="ACL75087.1"/>
    <m/>
    <m/>
    <x v="440"/>
    <m/>
    <m/>
    <s v="Ccel_0708"/>
    <n v="357"/>
    <n v="118"/>
    <m/>
  </r>
  <r>
    <x v="3"/>
    <x v="0"/>
    <s v="GCA_000022065.1"/>
    <s v="Primary Assembly"/>
    <s v="chromosome"/>
    <m/>
    <s v="CP001348.1"/>
    <n v="820611"/>
    <n v="821957"/>
    <s v="+"/>
    <s v="ACL75088.1"/>
    <m/>
    <m/>
    <x v="441"/>
    <m/>
    <m/>
    <s v="Ccel_0709"/>
    <n v="1347"/>
    <n v="448"/>
    <m/>
  </r>
  <r>
    <x v="3"/>
    <x v="0"/>
    <s v="GCA_000022065.1"/>
    <s v="Primary Assembly"/>
    <s v="chromosome"/>
    <m/>
    <s v="CP001348.1"/>
    <n v="822000"/>
    <n v="822245"/>
    <s v="+"/>
    <s v="ACL75089.1"/>
    <m/>
    <m/>
    <x v="442"/>
    <m/>
    <m/>
    <s v="Ccel_0710"/>
    <n v="246"/>
    <n v="81"/>
    <m/>
  </r>
  <r>
    <x v="3"/>
    <x v="0"/>
    <s v="GCA_000022065.1"/>
    <s v="Primary Assembly"/>
    <s v="chromosome"/>
    <m/>
    <s v="CP001348.1"/>
    <n v="822418"/>
    <n v="822651"/>
    <s v="+"/>
    <s v="ACL75090.1"/>
    <m/>
    <m/>
    <x v="443"/>
    <m/>
    <m/>
    <s v="Ccel_0711"/>
    <n v="234"/>
    <n v="77"/>
    <m/>
  </r>
  <r>
    <x v="3"/>
    <x v="0"/>
    <s v="GCA_000022065.1"/>
    <s v="Primary Assembly"/>
    <s v="chromosome"/>
    <m/>
    <s v="CP001348.1"/>
    <n v="822722"/>
    <n v="823231"/>
    <s v="+"/>
    <s v="ACL75091.1"/>
    <m/>
    <m/>
    <x v="444"/>
    <m/>
    <m/>
    <s v="Ccel_0712"/>
    <n v="510"/>
    <n v="169"/>
    <m/>
  </r>
  <r>
    <x v="3"/>
    <x v="0"/>
    <s v="GCA_000022065.1"/>
    <s v="Primary Assembly"/>
    <s v="chromosome"/>
    <m/>
    <s v="CP001348.1"/>
    <n v="823231"/>
    <n v="823932"/>
    <s v="+"/>
    <s v="ACL75092.1"/>
    <m/>
    <m/>
    <x v="445"/>
    <m/>
    <m/>
    <s v="Ccel_0713"/>
    <n v="702"/>
    <n v="233"/>
    <m/>
  </r>
  <r>
    <x v="3"/>
    <x v="0"/>
    <s v="GCA_000022065.1"/>
    <s v="Primary Assembly"/>
    <s v="chromosome"/>
    <m/>
    <s v="CP001348.1"/>
    <n v="824050"/>
    <n v="824400"/>
    <s v="+"/>
    <s v="ACL75093.1"/>
    <m/>
    <m/>
    <x v="446"/>
    <m/>
    <m/>
    <s v="Ccel_0714"/>
    <n v="351"/>
    <n v="116"/>
    <m/>
  </r>
  <r>
    <x v="3"/>
    <x v="0"/>
    <s v="GCA_000022065.1"/>
    <s v="Primary Assembly"/>
    <s v="chromosome"/>
    <m/>
    <s v="CP001348.1"/>
    <n v="824556"/>
    <n v="825257"/>
    <s v="+"/>
    <s v="ACL75094.1"/>
    <m/>
    <m/>
    <x v="447"/>
    <m/>
    <m/>
    <s v="Ccel_0715"/>
    <n v="702"/>
    <n v="233"/>
    <m/>
  </r>
  <r>
    <x v="3"/>
    <x v="0"/>
    <s v="GCA_000022065.1"/>
    <s v="Primary Assembly"/>
    <s v="chromosome"/>
    <m/>
    <s v="CP001348.1"/>
    <n v="825285"/>
    <n v="826163"/>
    <s v="+"/>
    <s v="ACL75095.1"/>
    <m/>
    <m/>
    <x v="448"/>
    <m/>
    <m/>
    <s v="Ccel_0716"/>
    <n v="879"/>
    <n v="292"/>
    <m/>
  </r>
  <r>
    <x v="3"/>
    <x v="0"/>
    <s v="GCA_000022065.1"/>
    <s v="Primary Assembly"/>
    <s v="chromosome"/>
    <m/>
    <s v="CP001348.1"/>
    <n v="826291"/>
    <n v="827058"/>
    <s v="+"/>
    <s v="ACL75096.1"/>
    <m/>
    <m/>
    <x v="449"/>
    <m/>
    <m/>
    <s v="Ccel_0717"/>
    <n v="768"/>
    <n v="255"/>
    <m/>
  </r>
  <r>
    <x v="3"/>
    <x v="0"/>
    <s v="GCA_000022065.1"/>
    <s v="Primary Assembly"/>
    <s v="chromosome"/>
    <m/>
    <s v="CP001348.1"/>
    <n v="827115"/>
    <n v="828893"/>
    <s v="+"/>
    <s v="ACL75097.1"/>
    <m/>
    <m/>
    <x v="11"/>
    <m/>
    <m/>
    <s v="Ccel_0718"/>
    <n v="1779"/>
    <n v="592"/>
    <m/>
  </r>
  <r>
    <x v="3"/>
    <x v="0"/>
    <s v="GCA_000022065.1"/>
    <s v="Primary Assembly"/>
    <s v="chromosome"/>
    <m/>
    <s v="CP001348.1"/>
    <n v="828934"/>
    <n v="829230"/>
    <s v="+"/>
    <s v="ACL75098.1"/>
    <m/>
    <m/>
    <x v="450"/>
    <m/>
    <m/>
    <s v="Ccel_0719"/>
    <n v="297"/>
    <n v="98"/>
    <m/>
  </r>
  <r>
    <x v="3"/>
    <x v="0"/>
    <s v="GCA_000022065.1"/>
    <s v="Primary Assembly"/>
    <s v="chromosome"/>
    <m/>
    <s v="CP001348.1"/>
    <n v="829223"/>
    <n v="829603"/>
    <s v="+"/>
    <s v="ACL75099.1"/>
    <m/>
    <m/>
    <x v="451"/>
    <m/>
    <m/>
    <s v="Ccel_0720"/>
    <n v="381"/>
    <n v="126"/>
    <m/>
  </r>
  <r>
    <x v="3"/>
    <x v="0"/>
    <s v="GCA_000022065.1"/>
    <s v="Primary Assembly"/>
    <s v="chromosome"/>
    <m/>
    <s v="CP001348.1"/>
    <n v="829645"/>
    <n v="830583"/>
    <s v="+"/>
    <s v="ACL75100.1"/>
    <m/>
    <m/>
    <x v="452"/>
    <m/>
    <m/>
    <s v="Ccel_0721"/>
    <n v="939"/>
    <n v="312"/>
    <m/>
  </r>
  <r>
    <x v="3"/>
    <x v="0"/>
    <s v="GCA_000022065.1"/>
    <s v="Primary Assembly"/>
    <s v="chromosome"/>
    <m/>
    <s v="CP001348.1"/>
    <n v="831169"/>
    <n v="832446"/>
    <s v="+"/>
    <s v="ACL75101.1"/>
    <m/>
    <m/>
    <x v="453"/>
    <m/>
    <m/>
    <s v="Ccel_0722"/>
    <n v="1278"/>
    <n v="425"/>
    <m/>
  </r>
  <r>
    <x v="3"/>
    <x v="0"/>
    <s v="GCA_000022065.1"/>
    <s v="Primary Assembly"/>
    <s v="chromosome"/>
    <m/>
    <s v="CP001348.1"/>
    <n v="832690"/>
    <n v="834117"/>
    <s v="+"/>
    <s v="ACL75102.1"/>
    <m/>
    <m/>
    <x v="454"/>
    <m/>
    <m/>
    <s v="Ccel_0723"/>
    <n v="1428"/>
    <n v="475"/>
    <m/>
  </r>
  <r>
    <x v="3"/>
    <x v="0"/>
    <s v="GCA_000022065.1"/>
    <s v="Primary Assembly"/>
    <s v="chromosome"/>
    <m/>
    <s v="CP001348.1"/>
    <n v="834215"/>
    <n v="834949"/>
    <s v="+"/>
    <s v="ACL75103.1"/>
    <m/>
    <m/>
    <x v="19"/>
    <m/>
    <m/>
    <s v="Ccel_0724"/>
    <n v="735"/>
    <n v="244"/>
    <m/>
  </r>
  <r>
    <x v="3"/>
    <x v="0"/>
    <s v="GCA_000022065.1"/>
    <s v="Primary Assembly"/>
    <s v="chromosome"/>
    <m/>
    <s v="CP001348.1"/>
    <n v="835058"/>
    <n v="836170"/>
    <s v="+"/>
    <s v="ACL75104.1"/>
    <m/>
    <m/>
    <x v="455"/>
    <m/>
    <m/>
    <s v="Ccel_0725"/>
    <n v="1113"/>
    <n v="370"/>
    <m/>
  </r>
  <r>
    <x v="3"/>
    <x v="0"/>
    <s v="GCA_000022065.1"/>
    <s v="Primary Assembly"/>
    <s v="chromosome"/>
    <m/>
    <s v="CP001348.1"/>
    <n v="836291"/>
    <n v="836932"/>
    <s v="+"/>
    <s v="ACL75105.1"/>
    <m/>
    <m/>
    <x v="405"/>
    <m/>
    <m/>
    <s v="Ccel_0726"/>
    <n v="642"/>
    <n v="213"/>
    <m/>
  </r>
  <r>
    <x v="3"/>
    <x v="0"/>
    <s v="GCA_000022065.1"/>
    <s v="Primary Assembly"/>
    <s v="chromosome"/>
    <m/>
    <s v="CP001348.1"/>
    <n v="837037"/>
    <n v="837198"/>
    <s v="+"/>
    <s v="ACL75106.1"/>
    <m/>
    <m/>
    <x v="456"/>
    <m/>
    <m/>
    <s v="Ccel_0727"/>
    <n v="162"/>
    <n v="53"/>
    <m/>
  </r>
  <r>
    <x v="3"/>
    <x v="0"/>
    <s v="GCA_000022065.1"/>
    <s v="Primary Assembly"/>
    <s v="chromosome"/>
    <m/>
    <s v="CP001348.1"/>
    <n v="838275"/>
    <n v="842915"/>
    <s v="+"/>
    <s v="ACL75107.1"/>
    <m/>
    <m/>
    <x v="457"/>
    <m/>
    <m/>
    <s v="Ccel_0728"/>
    <n v="4641"/>
    <n v="1546"/>
    <m/>
  </r>
  <r>
    <x v="3"/>
    <x v="0"/>
    <s v="GCA_000022065.1"/>
    <s v="Primary Assembly"/>
    <s v="chromosome"/>
    <m/>
    <s v="CP001348.1"/>
    <n v="843032"/>
    <n v="845200"/>
    <s v="+"/>
    <s v="ACL75108.1"/>
    <m/>
    <m/>
    <x v="458"/>
    <m/>
    <m/>
    <s v="Ccel_0729"/>
    <n v="2169"/>
    <n v="722"/>
    <m/>
  </r>
  <r>
    <x v="3"/>
    <x v="0"/>
    <s v="GCA_000022065.1"/>
    <s v="Primary Assembly"/>
    <s v="chromosome"/>
    <m/>
    <s v="CP001348.1"/>
    <n v="845329"/>
    <n v="846711"/>
    <s v="+"/>
    <s v="ACL75109.1"/>
    <m/>
    <m/>
    <x v="459"/>
    <m/>
    <m/>
    <s v="Ccel_0730"/>
    <n v="1383"/>
    <n v="460"/>
    <m/>
  </r>
  <r>
    <x v="3"/>
    <x v="0"/>
    <s v="GCA_000022065.1"/>
    <s v="Primary Assembly"/>
    <s v="chromosome"/>
    <m/>
    <s v="CP001348.1"/>
    <n v="846796"/>
    <n v="848973"/>
    <s v="+"/>
    <s v="ACL75110.1"/>
    <m/>
    <m/>
    <x v="145"/>
    <m/>
    <m/>
    <s v="Ccel_0731"/>
    <n v="2178"/>
    <n v="725"/>
    <m/>
  </r>
  <r>
    <x v="3"/>
    <x v="0"/>
    <s v="GCA_000022065.1"/>
    <s v="Primary Assembly"/>
    <s v="chromosome"/>
    <m/>
    <s v="CP001348.1"/>
    <n v="849066"/>
    <n v="851723"/>
    <s v="+"/>
    <s v="ACL75111.1"/>
    <m/>
    <m/>
    <x v="145"/>
    <m/>
    <m/>
    <s v="Ccel_0732"/>
    <n v="2658"/>
    <n v="885"/>
    <m/>
  </r>
  <r>
    <x v="3"/>
    <x v="0"/>
    <s v="GCA_000022065.1"/>
    <s v="Primary Assembly"/>
    <s v="chromosome"/>
    <m/>
    <s v="CP001348.1"/>
    <n v="851892"/>
    <n v="852584"/>
    <s v="+"/>
    <s v="ACL75112.1"/>
    <m/>
    <m/>
    <x v="457"/>
    <m/>
    <m/>
    <s v="Ccel_0733"/>
    <n v="693"/>
    <n v="230"/>
    <m/>
  </r>
  <r>
    <x v="3"/>
    <x v="0"/>
    <s v="GCA_000022065.1"/>
    <s v="Primary Assembly"/>
    <s v="chromosome"/>
    <m/>
    <s v="CP001348.1"/>
    <n v="852611"/>
    <n v="854824"/>
    <s v="+"/>
    <s v="ACL75113.1"/>
    <m/>
    <m/>
    <x v="145"/>
    <m/>
    <m/>
    <s v="Ccel_0734"/>
    <n v="2214"/>
    <n v="737"/>
    <m/>
  </r>
  <r>
    <x v="3"/>
    <x v="0"/>
    <s v="GCA_000022065.1"/>
    <s v="Primary Assembly"/>
    <s v="chromosome"/>
    <m/>
    <s v="CP001348.1"/>
    <n v="855012"/>
    <n v="857285"/>
    <s v="+"/>
    <s v="ACL75114.1"/>
    <m/>
    <m/>
    <x v="145"/>
    <m/>
    <m/>
    <s v="Ccel_0735"/>
    <n v="2274"/>
    <n v="757"/>
    <m/>
  </r>
  <r>
    <x v="3"/>
    <x v="0"/>
    <s v="GCA_000022065.1"/>
    <s v="Primary Assembly"/>
    <s v="chromosome"/>
    <m/>
    <s v="CP001348.1"/>
    <n v="857323"/>
    <n v="858597"/>
    <s v="+"/>
    <s v="ACL75115.1"/>
    <m/>
    <m/>
    <x v="263"/>
    <m/>
    <m/>
    <s v="Ccel_0736"/>
    <n v="1275"/>
    <n v="424"/>
    <m/>
  </r>
  <r>
    <x v="3"/>
    <x v="0"/>
    <s v="GCA_000022065.1"/>
    <s v="Primary Assembly"/>
    <s v="chromosome"/>
    <m/>
    <s v="CP001348.1"/>
    <n v="858687"/>
    <n v="860267"/>
    <s v="+"/>
    <s v="ACL75116.1"/>
    <m/>
    <m/>
    <x v="145"/>
    <m/>
    <m/>
    <s v="Ccel_0737"/>
    <n v="1581"/>
    <n v="526"/>
    <m/>
  </r>
  <r>
    <x v="3"/>
    <x v="0"/>
    <s v="GCA_000022065.1"/>
    <s v="Primary Assembly"/>
    <s v="chromosome"/>
    <m/>
    <s v="CP001348.1"/>
    <n v="860434"/>
    <n v="862464"/>
    <s v="+"/>
    <s v="ACL75117.1"/>
    <m/>
    <m/>
    <x v="263"/>
    <m/>
    <m/>
    <s v="Ccel_0739"/>
    <n v="2031"/>
    <n v="676"/>
    <m/>
  </r>
  <r>
    <x v="3"/>
    <x v="0"/>
    <s v="GCA_000022065.1"/>
    <s v="Primary Assembly"/>
    <s v="chromosome"/>
    <m/>
    <s v="CP001348.1"/>
    <n v="862504"/>
    <n v="864108"/>
    <s v="+"/>
    <s v="ACL75118.1"/>
    <m/>
    <m/>
    <x v="269"/>
    <m/>
    <m/>
    <s v="Ccel_0740"/>
    <n v="1605"/>
    <n v="534"/>
    <m/>
  </r>
  <r>
    <x v="3"/>
    <x v="0"/>
    <s v="GCA_000022065.1"/>
    <s v="Primary Assembly"/>
    <s v="chromosome"/>
    <m/>
    <s v="CP001348.1"/>
    <n v="864211"/>
    <n v="865176"/>
    <s v="-"/>
    <s v="ACL75119.1"/>
    <m/>
    <m/>
    <x v="318"/>
    <m/>
    <m/>
    <s v="Ccel_0741"/>
    <n v="966"/>
    <n v="321"/>
    <m/>
  </r>
  <r>
    <x v="3"/>
    <x v="0"/>
    <s v="GCA_000022065.1"/>
    <s v="Primary Assembly"/>
    <s v="chromosome"/>
    <m/>
    <s v="CP001348.1"/>
    <n v="865353"/>
    <n v="866450"/>
    <s v="+"/>
    <s v="ACL75120.1"/>
    <m/>
    <m/>
    <x v="11"/>
    <m/>
    <m/>
    <s v="Ccel_0742"/>
    <n v="1098"/>
    <n v="365"/>
    <m/>
  </r>
  <r>
    <x v="3"/>
    <x v="0"/>
    <s v="GCA_000022065.1"/>
    <s v="Primary Assembly"/>
    <s v="chromosome"/>
    <m/>
    <s v="CP001348.1"/>
    <n v="866523"/>
    <n v="867272"/>
    <s v="+"/>
    <s v="ACL75121.1"/>
    <m/>
    <m/>
    <x v="460"/>
    <m/>
    <m/>
    <s v="Ccel_0743"/>
    <n v="750"/>
    <n v="249"/>
    <m/>
  </r>
  <r>
    <x v="3"/>
    <x v="0"/>
    <s v="GCA_000022065.1"/>
    <s v="Primary Assembly"/>
    <s v="chromosome"/>
    <m/>
    <s v="CP001348.1"/>
    <n v="867284"/>
    <n v="868240"/>
    <s v="-"/>
    <s v="ACL75122.1"/>
    <m/>
    <m/>
    <x v="25"/>
    <m/>
    <m/>
    <s v="Ccel_0744"/>
    <n v="957"/>
    <n v="318"/>
    <m/>
  </r>
  <r>
    <x v="3"/>
    <x v="0"/>
    <s v="GCA_000022065.1"/>
    <s v="Primary Assembly"/>
    <s v="chromosome"/>
    <m/>
    <s v="CP001348.1"/>
    <n v="868402"/>
    <n v="869817"/>
    <s v="+"/>
    <s v="ACL75123.1"/>
    <m/>
    <m/>
    <x v="148"/>
    <m/>
    <m/>
    <s v="Ccel_0745"/>
    <n v="1416"/>
    <n v="471"/>
    <m/>
  </r>
  <r>
    <x v="3"/>
    <x v="0"/>
    <s v="GCA_000022065.1"/>
    <s v="Primary Assembly"/>
    <s v="chromosome"/>
    <m/>
    <s v="CP001348.1"/>
    <n v="869844"/>
    <n v="872291"/>
    <s v="+"/>
    <s v="ACL75124.1"/>
    <m/>
    <m/>
    <x v="461"/>
    <m/>
    <m/>
    <s v="Ccel_0746"/>
    <n v="2448"/>
    <n v="815"/>
    <m/>
  </r>
  <r>
    <x v="3"/>
    <x v="0"/>
    <s v="GCA_000022065.1"/>
    <s v="Primary Assembly"/>
    <s v="chromosome"/>
    <m/>
    <s v="CP001348.1"/>
    <n v="872593"/>
    <n v="873489"/>
    <s v="+"/>
    <s v="ACL75125.1"/>
    <m/>
    <m/>
    <x v="26"/>
    <m/>
    <m/>
    <s v="Ccel_0747"/>
    <n v="897"/>
    <n v="298"/>
    <m/>
  </r>
  <r>
    <x v="3"/>
    <x v="0"/>
    <s v="GCA_000022065.1"/>
    <s v="Primary Assembly"/>
    <s v="chromosome"/>
    <m/>
    <s v="CP001348.1"/>
    <n v="873713"/>
    <n v="874177"/>
    <s v="+"/>
    <s v="ACL75126.1"/>
    <m/>
    <m/>
    <x v="50"/>
    <m/>
    <m/>
    <s v="Ccel_0748"/>
    <n v="465"/>
    <n v="154"/>
    <m/>
  </r>
  <r>
    <x v="3"/>
    <x v="0"/>
    <s v="GCA_000022065.1"/>
    <s v="Primary Assembly"/>
    <s v="chromosome"/>
    <m/>
    <s v="CP001348.1"/>
    <n v="874457"/>
    <n v="876088"/>
    <s v="+"/>
    <s v="ACL75127.1"/>
    <m/>
    <m/>
    <x v="462"/>
    <m/>
    <m/>
    <s v="Ccel_0749"/>
    <n v="1632"/>
    <n v="543"/>
    <m/>
  </r>
  <r>
    <x v="3"/>
    <x v="0"/>
    <s v="GCA_000022065.1"/>
    <s v="Primary Assembly"/>
    <s v="chromosome"/>
    <m/>
    <s v="CP001348.1"/>
    <n v="876246"/>
    <n v="877142"/>
    <s v="+"/>
    <s v="ACL75128.1"/>
    <m/>
    <m/>
    <x v="463"/>
    <m/>
    <m/>
    <s v="Ccel_0750"/>
    <n v="897"/>
    <n v="298"/>
    <m/>
  </r>
  <r>
    <x v="3"/>
    <x v="0"/>
    <s v="GCA_000022065.1"/>
    <s v="Primary Assembly"/>
    <s v="chromosome"/>
    <m/>
    <s v="CP001348.1"/>
    <n v="877285"/>
    <n v="878328"/>
    <s v="-"/>
    <s v="ACL75129.1"/>
    <m/>
    <m/>
    <x v="464"/>
    <m/>
    <m/>
    <s v="Ccel_0751"/>
    <n v="1044"/>
    <n v="347"/>
    <m/>
  </r>
  <r>
    <x v="3"/>
    <x v="0"/>
    <s v="GCA_000022065.1"/>
    <s v="Primary Assembly"/>
    <s v="chromosome"/>
    <m/>
    <s v="CP001348.1"/>
    <n v="878565"/>
    <n v="880298"/>
    <s v="+"/>
    <s v="ACL75130.1"/>
    <m/>
    <m/>
    <x v="465"/>
    <m/>
    <m/>
    <s v="Ccel_0752"/>
    <n v="1734"/>
    <n v="577"/>
    <m/>
  </r>
  <r>
    <x v="3"/>
    <x v="0"/>
    <s v="GCA_000022065.1"/>
    <s v="Primary Assembly"/>
    <s v="chromosome"/>
    <m/>
    <s v="CP001348.1"/>
    <n v="880333"/>
    <n v="882669"/>
    <s v="+"/>
    <s v="ACL75131.1"/>
    <m/>
    <m/>
    <x v="145"/>
    <m/>
    <m/>
    <s v="Ccel_0753"/>
    <n v="2337"/>
    <n v="778"/>
    <m/>
  </r>
  <r>
    <x v="3"/>
    <x v="0"/>
    <s v="GCA_000022065.1"/>
    <s v="Primary Assembly"/>
    <s v="chromosome"/>
    <m/>
    <s v="CP001348.1"/>
    <n v="882843"/>
    <n v="884126"/>
    <s v="+"/>
    <s v="ACL75132.1"/>
    <m/>
    <m/>
    <x v="400"/>
    <m/>
    <m/>
    <s v="Ccel_0754"/>
    <n v="1284"/>
    <n v="427"/>
    <m/>
  </r>
  <r>
    <x v="3"/>
    <x v="0"/>
    <s v="GCA_000022065.1"/>
    <s v="Primary Assembly"/>
    <s v="chromosome"/>
    <m/>
    <s v="CP001348.1"/>
    <n v="884578"/>
    <n v="886518"/>
    <s v="+"/>
    <s v="ACL75133.1"/>
    <m/>
    <m/>
    <x v="145"/>
    <m/>
    <m/>
    <s v="Ccel_0755"/>
    <n v="1941"/>
    <n v="646"/>
    <m/>
  </r>
  <r>
    <x v="3"/>
    <x v="0"/>
    <s v="GCA_000022065.1"/>
    <s v="Primary Assembly"/>
    <s v="chromosome"/>
    <m/>
    <s v="CP001348.1"/>
    <n v="886709"/>
    <n v="886912"/>
    <s v="-"/>
    <s v="ACL75134.1"/>
    <m/>
    <m/>
    <x v="466"/>
    <m/>
    <m/>
    <s v="Ccel_0756"/>
    <n v="204"/>
    <n v="67"/>
    <m/>
  </r>
  <r>
    <x v="3"/>
    <x v="0"/>
    <s v="GCA_000022065.1"/>
    <s v="Primary Assembly"/>
    <s v="chromosome"/>
    <m/>
    <s v="CP001348.1"/>
    <n v="894101"/>
    <n v="894412"/>
    <s v="+"/>
    <s v="ACL75135.1"/>
    <m/>
    <m/>
    <x v="467"/>
    <m/>
    <m/>
    <s v="Ccel_0757"/>
    <n v="312"/>
    <n v="103"/>
    <m/>
  </r>
  <r>
    <x v="3"/>
    <x v="0"/>
    <s v="GCA_000022065.1"/>
    <s v="Primary Assembly"/>
    <s v="chromosome"/>
    <m/>
    <s v="CP001348.1"/>
    <n v="894517"/>
    <n v="895155"/>
    <s v="+"/>
    <s v="ACL75136.1"/>
    <m/>
    <m/>
    <x v="468"/>
    <m/>
    <m/>
    <s v="Ccel_0758"/>
    <n v="639"/>
    <n v="212"/>
    <m/>
  </r>
  <r>
    <x v="3"/>
    <x v="0"/>
    <s v="GCA_000022065.1"/>
    <s v="Primary Assembly"/>
    <s v="chromosome"/>
    <m/>
    <s v="CP001348.1"/>
    <n v="895180"/>
    <n v="895803"/>
    <s v="+"/>
    <s v="ACL75137.1"/>
    <m/>
    <m/>
    <x v="469"/>
    <m/>
    <m/>
    <s v="Ccel_0759"/>
    <n v="624"/>
    <n v="207"/>
    <m/>
  </r>
  <r>
    <x v="3"/>
    <x v="0"/>
    <s v="GCA_000022065.1"/>
    <s v="Primary Assembly"/>
    <s v="chromosome"/>
    <m/>
    <s v="CP001348.1"/>
    <n v="895803"/>
    <n v="896156"/>
    <s v="+"/>
    <s v="ACL75138.1"/>
    <m/>
    <m/>
    <x v="470"/>
    <m/>
    <m/>
    <s v="Ccel_0760"/>
    <n v="354"/>
    <n v="117"/>
    <m/>
  </r>
  <r>
    <x v="3"/>
    <x v="0"/>
    <s v="GCA_000022065.1"/>
    <s v="Primary Assembly"/>
    <s v="chromosome"/>
    <m/>
    <s v="CP001348.1"/>
    <n v="896183"/>
    <n v="897016"/>
    <s v="+"/>
    <s v="ACL75139.1"/>
    <m/>
    <m/>
    <x v="471"/>
    <m/>
    <m/>
    <s v="Ccel_0761"/>
    <n v="834"/>
    <n v="277"/>
    <m/>
  </r>
  <r>
    <x v="3"/>
    <x v="0"/>
    <s v="GCA_000022065.1"/>
    <s v="Primary Assembly"/>
    <s v="chromosome"/>
    <m/>
    <s v="CP001348.1"/>
    <n v="897095"/>
    <n v="897376"/>
    <s v="+"/>
    <s v="ACL75140.1"/>
    <m/>
    <m/>
    <x v="472"/>
    <m/>
    <m/>
    <s v="Ccel_0762"/>
    <n v="282"/>
    <n v="93"/>
    <m/>
  </r>
  <r>
    <x v="3"/>
    <x v="0"/>
    <s v="GCA_000022065.1"/>
    <s v="Primary Assembly"/>
    <s v="chromosome"/>
    <m/>
    <s v="CP001348.1"/>
    <n v="897441"/>
    <n v="897917"/>
    <s v="+"/>
    <s v="ACL75141.1"/>
    <m/>
    <m/>
    <x v="473"/>
    <m/>
    <m/>
    <s v="Ccel_0763"/>
    <n v="477"/>
    <n v="158"/>
    <m/>
  </r>
  <r>
    <x v="3"/>
    <x v="0"/>
    <s v="GCA_000022065.1"/>
    <s v="Primary Assembly"/>
    <s v="chromosome"/>
    <m/>
    <s v="CP001348.1"/>
    <n v="897937"/>
    <n v="898605"/>
    <s v="+"/>
    <s v="ACL75142.1"/>
    <m/>
    <m/>
    <x v="474"/>
    <m/>
    <m/>
    <s v="Ccel_0764"/>
    <n v="669"/>
    <n v="222"/>
    <m/>
  </r>
  <r>
    <x v="3"/>
    <x v="0"/>
    <s v="GCA_000022065.1"/>
    <s v="Primary Assembly"/>
    <s v="chromosome"/>
    <m/>
    <s v="CP001348.1"/>
    <n v="898605"/>
    <n v="899042"/>
    <s v="+"/>
    <s v="ACL75143.1"/>
    <m/>
    <m/>
    <x v="475"/>
    <m/>
    <m/>
    <s v="Ccel_0765"/>
    <n v="438"/>
    <n v="145"/>
    <m/>
  </r>
  <r>
    <x v="3"/>
    <x v="0"/>
    <s v="GCA_000022065.1"/>
    <s v="Primary Assembly"/>
    <s v="chromosome"/>
    <m/>
    <s v="CP001348.1"/>
    <n v="899032"/>
    <n v="899235"/>
    <s v="+"/>
    <s v="ACL75144.1"/>
    <m/>
    <m/>
    <x v="476"/>
    <m/>
    <m/>
    <s v="Ccel_0766"/>
    <n v="204"/>
    <n v="67"/>
    <m/>
  </r>
  <r>
    <x v="3"/>
    <x v="0"/>
    <s v="GCA_000022065.1"/>
    <s v="Primary Assembly"/>
    <s v="chromosome"/>
    <m/>
    <s v="CP001348.1"/>
    <n v="899358"/>
    <n v="899615"/>
    <s v="+"/>
    <s v="ACL75145.1"/>
    <m/>
    <m/>
    <x v="477"/>
    <m/>
    <m/>
    <s v="Ccel_0767"/>
    <n v="258"/>
    <n v="85"/>
    <m/>
  </r>
  <r>
    <x v="3"/>
    <x v="0"/>
    <s v="GCA_000022065.1"/>
    <s v="Primary Assembly"/>
    <s v="chromosome"/>
    <m/>
    <s v="CP001348.1"/>
    <n v="899659"/>
    <n v="900027"/>
    <s v="+"/>
    <s v="ACL75146.1"/>
    <m/>
    <m/>
    <x v="478"/>
    <m/>
    <m/>
    <s v="Ccel_0768"/>
    <n v="369"/>
    <n v="122"/>
    <m/>
  </r>
  <r>
    <x v="3"/>
    <x v="0"/>
    <s v="GCA_000022065.1"/>
    <s v="Primary Assembly"/>
    <s v="chromosome"/>
    <m/>
    <s v="CP001348.1"/>
    <n v="900046"/>
    <n v="900396"/>
    <s v="+"/>
    <s v="ACL75147.1"/>
    <m/>
    <m/>
    <x v="479"/>
    <m/>
    <m/>
    <s v="Ccel_0769"/>
    <n v="351"/>
    <n v="116"/>
    <m/>
  </r>
  <r>
    <x v="3"/>
    <x v="0"/>
    <s v="GCA_000022065.1"/>
    <s v="Primary Assembly"/>
    <s v="chromosome"/>
    <m/>
    <s v="CP001348.1"/>
    <n v="900424"/>
    <n v="900966"/>
    <s v="+"/>
    <s v="ACL75148.1"/>
    <m/>
    <m/>
    <x v="480"/>
    <m/>
    <m/>
    <s v="Ccel_0770"/>
    <n v="543"/>
    <n v="180"/>
    <m/>
  </r>
  <r>
    <x v="3"/>
    <x v="0"/>
    <s v="GCA_000022065.1"/>
    <s v="Primary Assembly"/>
    <s v="chromosome"/>
    <m/>
    <s v="CP001348.1"/>
    <n v="900982"/>
    <n v="901167"/>
    <s v="+"/>
    <s v="ACL75149.1"/>
    <m/>
    <m/>
    <x v="481"/>
    <m/>
    <m/>
    <s v="Ccel_0771"/>
    <n v="186"/>
    <n v="61"/>
    <m/>
  </r>
  <r>
    <x v="3"/>
    <x v="0"/>
    <s v="GCA_000022065.1"/>
    <s v="Primary Assembly"/>
    <s v="chromosome"/>
    <m/>
    <s v="CP001348.1"/>
    <n v="901192"/>
    <n v="901587"/>
    <s v="+"/>
    <s v="ACL75150.1"/>
    <m/>
    <m/>
    <x v="482"/>
    <m/>
    <m/>
    <s v="Ccel_0772"/>
    <n v="396"/>
    <n v="131"/>
    <m/>
  </r>
  <r>
    <x v="3"/>
    <x v="0"/>
    <s v="GCA_000022065.1"/>
    <s v="Primary Assembly"/>
    <s v="chromosome"/>
    <m/>
    <s v="CP001348.1"/>
    <n v="901703"/>
    <n v="902254"/>
    <s v="+"/>
    <s v="ACL75151.1"/>
    <m/>
    <m/>
    <x v="483"/>
    <m/>
    <m/>
    <s v="Ccel_0773"/>
    <n v="552"/>
    <n v="183"/>
    <m/>
  </r>
  <r>
    <x v="3"/>
    <x v="0"/>
    <s v="GCA_000022065.1"/>
    <s v="Primary Assembly"/>
    <s v="chromosome"/>
    <m/>
    <s v="CP001348.1"/>
    <n v="902272"/>
    <n v="902640"/>
    <s v="+"/>
    <s v="ACL75152.1"/>
    <m/>
    <m/>
    <x v="484"/>
    <m/>
    <m/>
    <s v="Ccel_0774"/>
    <n v="369"/>
    <n v="122"/>
    <m/>
  </r>
  <r>
    <x v="3"/>
    <x v="0"/>
    <s v="GCA_000022065.1"/>
    <s v="Primary Assembly"/>
    <s v="chromosome"/>
    <m/>
    <s v="CP001348.1"/>
    <n v="902659"/>
    <n v="903162"/>
    <s v="+"/>
    <s v="ACL75153.1"/>
    <m/>
    <m/>
    <x v="485"/>
    <m/>
    <m/>
    <s v="Ccel_0775"/>
    <n v="504"/>
    <n v="167"/>
    <m/>
  </r>
  <r>
    <x v="3"/>
    <x v="0"/>
    <s v="GCA_000022065.1"/>
    <s v="Primary Assembly"/>
    <s v="chromosome"/>
    <m/>
    <s v="CP001348.1"/>
    <n v="903175"/>
    <n v="903354"/>
    <s v="+"/>
    <s v="ACL75154.1"/>
    <m/>
    <m/>
    <x v="486"/>
    <m/>
    <m/>
    <s v="Ccel_0776"/>
    <n v="180"/>
    <n v="59"/>
    <m/>
  </r>
  <r>
    <x v="3"/>
    <x v="0"/>
    <s v="GCA_000022065.1"/>
    <s v="Primary Assembly"/>
    <s v="chromosome"/>
    <m/>
    <s v="CP001348.1"/>
    <n v="903369"/>
    <n v="903812"/>
    <s v="+"/>
    <s v="ACL75155.1"/>
    <m/>
    <m/>
    <x v="487"/>
    <m/>
    <m/>
    <s v="Ccel_0777"/>
    <n v="444"/>
    <n v="147"/>
    <m/>
  </r>
  <r>
    <x v="3"/>
    <x v="0"/>
    <s v="GCA_000022065.1"/>
    <s v="Primary Assembly"/>
    <s v="chromosome"/>
    <m/>
    <s v="CP001348.1"/>
    <n v="903814"/>
    <n v="905106"/>
    <s v="+"/>
    <s v="ACL75156.1"/>
    <m/>
    <m/>
    <x v="488"/>
    <m/>
    <m/>
    <s v="Ccel_0778"/>
    <n v="1293"/>
    <n v="430"/>
    <m/>
  </r>
  <r>
    <x v="3"/>
    <x v="0"/>
    <s v="GCA_000022065.1"/>
    <s v="Primary Assembly"/>
    <s v="chromosome"/>
    <m/>
    <s v="CP001348.1"/>
    <n v="905207"/>
    <n v="905851"/>
    <s v="+"/>
    <s v="ACL75157.1"/>
    <m/>
    <m/>
    <x v="489"/>
    <m/>
    <m/>
    <s v="Ccel_0779"/>
    <n v="645"/>
    <n v="214"/>
    <m/>
  </r>
  <r>
    <x v="3"/>
    <x v="0"/>
    <s v="GCA_000022065.1"/>
    <s v="Primary Assembly"/>
    <s v="chromosome"/>
    <m/>
    <s v="CP001348.1"/>
    <n v="905853"/>
    <n v="906620"/>
    <s v="+"/>
    <s v="ACL75158.1"/>
    <m/>
    <m/>
    <x v="490"/>
    <m/>
    <m/>
    <s v="Ccel_0780"/>
    <n v="768"/>
    <n v="255"/>
    <m/>
  </r>
  <r>
    <x v="3"/>
    <x v="0"/>
    <s v="GCA_000022065.1"/>
    <s v="Primary Assembly"/>
    <s v="chromosome"/>
    <m/>
    <s v="CP001348.1"/>
    <n v="906728"/>
    <n v="907009"/>
    <s v="+"/>
    <s v="ACL75159.1"/>
    <m/>
    <m/>
    <x v="4"/>
    <m/>
    <m/>
    <s v="Ccel_0781"/>
    <n v="282"/>
    <n v="93"/>
    <m/>
  </r>
  <r>
    <x v="3"/>
    <x v="0"/>
    <s v="GCA_000022065.1"/>
    <s v="Primary Assembly"/>
    <s v="chromosome"/>
    <m/>
    <s v="CP001348.1"/>
    <n v="907065"/>
    <n v="907283"/>
    <s v="+"/>
    <s v="ACL75160.1"/>
    <m/>
    <m/>
    <x v="491"/>
    <m/>
    <m/>
    <s v="Ccel_0782"/>
    <n v="219"/>
    <n v="72"/>
    <m/>
  </r>
  <r>
    <x v="3"/>
    <x v="0"/>
    <s v="GCA_000022065.1"/>
    <s v="Primary Assembly"/>
    <s v="chromosome"/>
    <m/>
    <s v="CP001348.1"/>
    <n v="907375"/>
    <n v="907488"/>
    <s v="+"/>
    <s v="ACL75161.1"/>
    <m/>
    <m/>
    <x v="492"/>
    <m/>
    <m/>
    <s v="Ccel_0783"/>
    <n v="114"/>
    <n v="37"/>
    <m/>
  </r>
  <r>
    <x v="3"/>
    <x v="0"/>
    <s v="GCA_000022065.1"/>
    <s v="Primary Assembly"/>
    <s v="chromosome"/>
    <m/>
    <s v="CP001348.1"/>
    <n v="907724"/>
    <n v="908092"/>
    <s v="+"/>
    <s v="ACL75162.1"/>
    <m/>
    <m/>
    <x v="493"/>
    <m/>
    <m/>
    <s v="Ccel_0784"/>
    <n v="369"/>
    <n v="122"/>
    <m/>
  </r>
  <r>
    <x v="3"/>
    <x v="0"/>
    <s v="GCA_000022065.1"/>
    <s v="Primary Assembly"/>
    <s v="chromosome"/>
    <m/>
    <s v="CP001348.1"/>
    <n v="908114"/>
    <n v="908518"/>
    <s v="+"/>
    <s v="ACL75163.1"/>
    <m/>
    <m/>
    <x v="494"/>
    <m/>
    <m/>
    <s v="Ccel_0785"/>
    <n v="405"/>
    <n v="134"/>
    <m/>
  </r>
  <r>
    <x v="3"/>
    <x v="0"/>
    <s v="GCA_000022065.1"/>
    <s v="Primary Assembly"/>
    <s v="chromosome"/>
    <m/>
    <s v="CP001348.1"/>
    <n v="908549"/>
    <n v="909175"/>
    <s v="+"/>
    <s v="ACL75164.1"/>
    <m/>
    <m/>
    <x v="495"/>
    <m/>
    <m/>
    <s v="Ccel_0786"/>
    <n v="627"/>
    <n v="208"/>
    <m/>
  </r>
  <r>
    <x v="3"/>
    <x v="0"/>
    <s v="GCA_000022065.1"/>
    <s v="Primary Assembly"/>
    <s v="chromosome"/>
    <m/>
    <s v="CP001348.1"/>
    <n v="909298"/>
    <n v="910245"/>
    <s v="+"/>
    <s v="ACL75165.1"/>
    <m/>
    <m/>
    <x v="496"/>
    <m/>
    <m/>
    <s v="Ccel_0787"/>
    <n v="948"/>
    <n v="315"/>
    <m/>
  </r>
  <r>
    <x v="3"/>
    <x v="0"/>
    <s v="GCA_000022065.1"/>
    <s v="Primary Assembly"/>
    <s v="chromosome"/>
    <m/>
    <s v="CP001348.1"/>
    <n v="910313"/>
    <n v="910837"/>
    <s v="+"/>
    <s v="ACL75166.1"/>
    <m/>
    <m/>
    <x v="497"/>
    <m/>
    <m/>
    <s v="Ccel_0788"/>
    <n v="525"/>
    <n v="174"/>
    <m/>
  </r>
  <r>
    <x v="3"/>
    <x v="0"/>
    <s v="GCA_000022065.1"/>
    <s v="Primary Assembly"/>
    <s v="chromosome"/>
    <m/>
    <s v="CP001348.1"/>
    <n v="910981"/>
    <n v="911826"/>
    <s v="+"/>
    <s v="ACL75167.1"/>
    <m/>
    <m/>
    <x v="81"/>
    <m/>
    <m/>
    <s v="Ccel_0789"/>
    <n v="846"/>
    <n v="281"/>
    <m/>
  </r>
  <r>
    <x v="3"/>
    <x v="0"/>
    <s v="GCA_000022065.1"/>
    <s v="Primary Assembly"/>
    <s v="chromosome"/>
    <m/>
    <s v="CP001348.1"/>
    <n v="911830"/>
    <n v="912426"/>
    <s v="-"/>
    <s v="ACL75168.1"/>
    <m/>
    <m/>
    <x v="126"/>
    <m/>
    <m/>
    <s v="Ccel_0790"/>
    <n v="597"/>
    <n v="198"/>
    <m/>
  </r>
  <r>
    <x v="3"/>
    <x v="0"/>
    <s v="GCA_000022065.1"/>
    <s v="Primary Assembly"/>
    <s v="chromosome"/>
    <m/>
    <s v="CP001348.1"/>
    <n v="912581"/>
    <n v="913423"/>
    <s v="+"/>
    <s v="ACL75169.1"/>
    <m/>
    <m/>
    <x v="81"/>
    <m/>
    <m/>
    <s v="Ccel_0791"/>
    <n v="843"/>
    <n v="280"/>
    <m/>
  </r>
  <r>
    <x v="3"/>
    <x v="0"/>
    <s v="GCA_000022065.1"/>
    <s v="Primary Assembly"/>
    <s v="chromosome"/>
    <m/>
    <s v="CP001348.1"/>
    <n v="913449"/>
    <n v="914252"/>
    <s v="+"/>
    <s v="ACL75170.1"/>
    <m/>
    <m/>
    <x v="498"/>
    <m/>
    <m/>
    <s v="Ccel_0792"/>
    <n v="804"/>
    <n v="267"/>
    <m/>
  </r>
  <r>
    <x v="3"/>
    <x v="0"/>
    <s v="GCA_000022065.1"/>
    <s v="Primary Assembly"/>
    <s v="chromosome"/>
    <m/>
    <s v="CP001348.1"/>
    <n v="914279"/>
    <n v="915016"/>
    <s v="+"/>
    <s v="ACL75171.1"/>
    <m/>
    <m/>
    <x v="499"/>
    <m/>
    <m/>
    <s v="Ccel_0793"/>
    <n v="738"/>
    <n v="245"/>
    <m/>
  </r>
  <r>
    <x v="3"/>
    <x v="0"/>
    <s v="GCA_000022065.1"/>
    <s v="Primary Assembly"/>
    <s v="chromosome"/>
    <m/>
    <s v="CP001348.1"/>
    <n v="915262"/>
    <n v="915696"/>
    <s v="+"/>
    <s v="ACL75172.1"/>
    <m/>
    <m/>
    <x v="500"/>
    <m/>
    <m/>
    <s v="Ccel_0794"/>
    <n v="435"/>
    <n v="144"/>
    <m/>
  </r>
  <r>
    <x v="3"/>
    <x v="0"/>
    <s v="GCA_000022065.1"/>
    <s v="Primary Assembly"/>
    <s v="chromosome"/>
    <m/>
    <s v="CP001348.1"/>
    <n v="915715"/>
    <n v="916107"/>
    <s v="+"/>
    <s v="ACL75173.1"/>
    <m/>
    <m/>
    <x v="501"/>
    <m/>
    <m/>
    <s v="Ccel_0795"/>
    <n v="393"/>
    <n v="130"/>
    <m/>
  </r>
  <r>
    <x v="3"/>
    <x v="0"/>
    <s v="GCA_000022065.1"/>
    <s v="Primary Assembly"/>
    <s v="chromosome"/>
    <m/>
    <s v="CP001348.1"/>
    <n v="916171"/>
    <n v="917475"/>
    <s v="-"/>
    <s v="ACL75174.1"/>
    <m/>
    <m/>
    <x v="502"/>
    <m/>
    <m/>
    <s v="Ccel_0796"/>
    <n v="1305"/>
    <n v="434"/>
    <m/>
  </r>
  <r>
    <x v="3"/>
    <x v="0"/>
    <s v="GCA_000022065.1"/>
    <s v="Primary Assembly"/>
    <s v="chromosome"/>
    <m/>
    <s v="CP001348.1"/>
    <n v="917921"/>
    <n v="918400"/>
    <s v="-"/>
    <s v="ACL75175.1"/>
    <m/>
    <m/>
    <x v="503"/>
    <m/>
    <m/>
    <s v="Ccel_0797"/>
    <n v="480"/>
    <n v="159"/>
    <m/>
  </r>
  <r>
    <x v="3"/>
    <x v="0"/>
    <s v="GCA_000022065.1"/>
    <s v="Primary Assembly"/>
    <s v="chromosome"/>
    <m/>
    <s v="CP001348.1"/>
    <n v="918624"/>
    <n v="919814"/>
    <s v="+"/>
    <s v="ACL75176.1"/>
    <m/>
    <m/>
    <x v="504"/>
    <m/>
    <m/>
    <s v="Ccel_0798"/>
    <n v="1191"/>
    <n v="396"/>
    <m/>
  </r>
  <r>
    <x v="3"/>
    <x v="0"/>
    <s v="GCA_000022065.1"/>
    <s v="Primary Assembly"/>
    <s v="chromosome"/>
    <m/>
    <s v="CP001348.1"/>
    <n v="919807"/>
    <n v="920259"/>
    <s v="+"/>
    <s v="ACL75177.1"/>
    <m/>
    <m/>
    <x v="505"/>
    <m/>
    <m/>
    <s v="Ccel_0799"/>
    <n v="453"/>
    <n v="150"/>
    <m/>
  </r>
  <r>
    <x v="3"/>
    <x v="0"/>
    <s v="GCA_000022065.1"/>
    <s v="Primary Assembly"/>
    <s v="chromosome"/>
    <m/>
    <s v="CP001348.1"/>
    <n v="920272"/>
    <n v="920982"/>
    <s v="+"/>
    <s v="ACL75178.1"/>
    <m/>
    <m/>
    <x v="506"/>
    <m/>
    <m/>
    <s v="Ccel_0800"/>
    <n v="711"/>
    <n v="236"/>
    <m/>
  </r>
  <r>
    <x v="3"/>
    <x v="0"/>
    <s v="GCA_000022065.1"/>
    <s v="Primary Assembly"/>
    <s v="chromosome"/>
    <m/>
    <s v="CP001348.1"/>
    <n v="920975"/>
    <n v="921427"/>
    <s v="+"/>
    <s v="ACL75179.1"/>
    <m/>
    <m/>
    <x v="507"/>
    <m/>
    <m/>
    <s v="Ccel_0801"/>
    <n v="453"/>
    <n v="150"/>
    <m/>
  </r>
  <r>
    <x v="3"/>
    <x v="0"/>
    <s v="GCA_000022065.1"/>
    <s v="Primary Assembly"/>
    <s v="chromosome"/>
    <m/>
    <s v="CP001348.1"/>
    <n v="921471"/>
    <n v="923876"/>
    <s v="+"/>
    <s v="ACL75180.1"/>
    <m/>
    <m/>
    <x v="508"/>
    <m/>
    <m/>
    <s v="Ccel_0802"/>
    <n v="2406"/>
    <n v="801"/>
    <m/>
  </r>
  <r>
    <x v="3"/>
    <x v="0"/>
    <s v="GCA_000022065.1"/>
    <s v="Primary Assembly"/>
    <s v="chromosome"/>
    <m/>
    <s v="CP001348.1"/>
    <n v="923982"/>
    <n v="924536"/>
    <s v="+"/>
    <s v="ACL75181.1"/>
    <m/>
    <m/>
    <x v="144"/>
    <m/>
    <m/>
    <s v="Ccel_0803"/>
    <n v="555"/>
    <n v="184"/>
    <m/>
  </r>
  <r>
    <x v="3"/>
    <x v="0"/>
    <s v="GCA_000022065.1"/>
    <s v="Primary Assembly"/>
    <s v="chromosome"/>
    <m/>
    <s v="CP001348.1"/>
    <n v="924533"/>
    <n v="925099"/>
    <s v="+"/>
    <s v="ACL75182.1"/>
    <m/>
    <m/>
    <x v="11"/>
    <m/>
    <m/>
    <s v="Ccel_0804"/>
    <n v="567"/>
    <n v="188"/>
    <m/>
  </r>
  <r>
    <x v="3"/>
    <x v="0"/>
    <s v="GCA_000022065.1"/>
    <s v="Primary Assembly"/>
    <s v="chromosome"/>
    <m/>
    <s v="CP001348.1"/>
    <n v="925096"/>
    <n v="925992"/>
    <s v="+"/>
    <s v="ACL75183.1"/>
    <m/>
    <m/>
    <x v="11"/>
    <m/>
    <m/>
    <s v="Ccel_0805"/>
    <n v="897"/>
    <n v="298"/>
    <m/>
  </r>
  <r>
    <x v="3"/>
    <x v="0"/>
    <s v="GCA_000022065.1"/>
    <s v="Primary Assembly"/>
    <s v="chromosome"/>
    <m/>
    <s v="CP001348.1"/>
    <n v="926099"/>
    <n v="926356"/>
    <s v="+"/>
    <s v="ACL75184.1"/>
    <m/>
    <m/>
    <x v="509"/>
    <m/>
    <m/>
    <s v="Ccel_0806"/>
    <n v="258"/>
    <n v="85"/>
    <m/>
  </r>
  <r>
    <x v="3"/>
    <x v="0"/>
    <s v="GCA_000022065.1"/>
    <s v="Primary Assembly"/>
    <s v="chromosome"/>
    <m/>
    <s v="CP001348.1"/>
    <n v="926527"/>
    <n v="928368"/>
    <s v="+"/>
    <s v="ACL75185.1"/>
    <m/>
    <m/>
    <x v="510"/>
    <m/>
    <m/>
    <s v="Ccel_0807"/>
    <n v="1842"/>
    <n v="613"/>
    <m/>
  </r>
  <r>
    <x v="3"/>
    <x v="0"/>
    <s v="GCA_000022065.1"/>
    <s v="Primary Assembly"/>
    <s v="chromosome"/>
    <m/>
    <s v="CP001348.1"/>
    <n v="928390"/>
    <n v="929091"/>
    <s v="+"/>
    <s v="ACL75186.1"/>
    <m/>
    <m/>
    <x v="25"/>
    <m/>
    <m/>
    <s v="Ccel_0808"/>
    <n v="702"/>
    <n v="233"/>
    <m/>
  </r>
  <r>
    <x v="3"/>
    <x v="0"/>
    <s v="GCA_000022065.1"/>
    <s v="Primary Assembly"/>
    <s v="chromosome"/>
    <m/>
    <s v="CP001348.1"/>
    <n v="929329"/>
    <n v="930615"/>
    <s v="+"/>
    <s v="ACL75187.1"/>
    <m/>
    <m/>
    <x v="511"/>
    <m/>
    <m/>
    <s v="Ccel_0809"/>
    <n v="1287"/>
    <n v="428"/>
    <m/>
  </r>
  <r>
    <x v="3"/>
    <x v="0"/>
    <s v="GCA_000022065.1"/>
    <s v="Primary Assembly"/>
    <s v="chromosome"/>
    <m/>
    <s v="CP001348.1"/>
    <n v="930721"/>
    <n v="931305"/>
    <s v="+"/>
    <s v="ACL75188.1"/>
    <m/>
    <m/>
    <x v="512"/>
    <m/>
    <m/>
    <s v="Ccel_0810"/>
    <n v="585"/>
    <n v="194"/>
    <m/>
  </r>
  <r>
    <x v="3"/>
    <x v="0"/>
    <s v="GCA_000022065.1"/>
    <s v="Primary Assembly"/>
    <s v="chromosome"/>
    <m/>
    <s v="CP001348.1"/>
    <n v="931319"/>
    <n v="932614"/>
    <s v="+"/>
    <s v="ACL75189.1"/>
    <m/>
    <m/>
    <x v="513"/>
    <m/>
    <m/>
    <s v="Ccel_0811"/>
    <n v="1296"/>
    <n v="431"/>
    <m/>
  </r>
  <r>
    <x v="3"/>
    <x v="0"/>
    <s v="GCA_000022065.1"/>
    <s v="Primary Assembly"/>
    <s v="chromosome"/>
    <m/>
    <s v="CP001348.1"/>
    <n v="932762"/>
    <n v="934444"/>
    <s v="+"/>
    <s v="ACL75190.1"/>
    <m/>
    <m/>
    <x v="514"/>
    <m/>
    <m/>
    <s v="Ccel_0812"/>
    <n v="1683"/>
    <n v="560"/>
    <m/>
  </r>
  <r>
    <x v="3"/>
    <x v="0"/>
    <s v="GCA_000022065.1"/>
    <s v="Primary Assembly"/>
    <s v="chromosome"/>
    <m/>
    <s v="CP001348.1"/>
    <n v="934915"/>
    <n v="935106"/>
    <s v="+"/>
    <s v="ACL75191.1"/>
    <m/>
    <m/>
    <x v="11"/>
    <m/>
    <m/>
    <s v="Ccel_0813"/>
    <n v="192"/>
    <n v="63"/>
    <m/>
  </r>
  <r>
    <x v="3"/>
    <x v="0"/>
    <s v="GCA_000022065.1"/>
    <s v="Primary Assembly"/>
    <s v="chromosome"/>
    <m/>
    <s v="CP001348.1"/>
    <n v="935299"/>
    <n v="936327"/>
    <s v="+"/>
    <s v="ACL75192.1"/>
    <m/>
    <m/>
    <x v="515"/>
    <m/>
    <m/>
    <s v="Ccel_0814"/>
    <n v="1029"/>
    <n v="342"/>
    <m/>
  </r>
  <r>
    <x v="3"/>
    <x v="0"/>
    <s v="GCA_000022065.1"/>
    <s v="Primary Assembly"/>
    <s v="chromosome"/>
    <m/>
    <s v="CP001348.1"/>
    <n v="936615"/>
    <n v="937322"/>
    <s v="-"/>
    <s v="ACL75193.1"/>
    <m/>
    <m/>
    <x v="516"/>
    <m/>
    <m/>
    <s v="Ccel_0815"/>
    <n v="708"/>
    <n v="235"/>
    <m/>
  </r>
  <r>
    <x v="3"/>
    <x v="0"/>
    <s v="GCA_000022065.1"/>
    <s v="Primary Assembly"/>
    <s v="chromosome"/>
    <m/>
    <s v="CP001348.1"/>
    <n v="937428"/>
    <n v="937733"/>
    <s v="-"/>
    <s v="ACL75194.1"/>
    <m/>
    <m/>
    <x v="4"/>
    <m/>
    <m/>
    <s v="Ccel_0816"/>
    <n v="306"/>
    <n v="101"/>
    <m/>
  </r>
  <r>
    <x v="3"/>
    <x v="0"/>
    <s v="GCA_000022065.1"/>
    <s v="Primary Assembly"/>
    <s v="chromosome"/>
    <m/>
    <s v="CP001348.1"/>
    <n v="937920"/>
    <n v="938402"/>
    <s v="+"/>
    <s v="ACL75195.1"/>
    <m/>
    <m/>
    <x v="517"/>
    <m/>
    <m/>
    <s v="Ccel_0817"/>
    <n v="483"/>
    <n v="160"/>
    <m/>
  </r>
  <r>
    <x v="3"/>
    <x v="0"/>
    <s v="GCA_000022065.1"/>
    <s v="Primary Assembly"/>
    <s v="chromosome"/>
    <m/>
    <s v="CP001348.1"/>
    <n v="938467"/>
    <n v="939324"/>
    <s v="+"/>
    <s v="ACL75196.1"/>
    <m/>
    <m/>
    <x v="518"/>
    <m/>
    <m/>
    <s v="Ccel_0818"/>
    <n v="858"/>
    <n v="285"/>
    <m/>
  </r>
  <r>
    <x v="3"/>
    <x v="0"/>
    <s v="GCA_000022065.1"/>
    <s v="Primary Assembly"/>
    <s v="chromosome"/>
    <m/>
    <s v="CP001348.1"/>
    <n v="939487"/>
    <n v="939951"/>
    <s v="+"/>
    <s v="ACL75197.1"/>
    <m/>
    <m/>
    <x v="519"/>
    <m/>
    <m/>
    <s v="Ccel_0819"/>
    <n v="465"/>
    <n v="154"/>
    <m/>
  </r>
  <r>
    <x v="3"/>
    <x v="0"/>
    <s v="GCA_000022065.1"/>
    <s v="Primary Assembly"/>
    <s v="chromosome"/>
    <m/>
    <s v="CP001348.1"/>
    <n v="940698"/>
    <n v="941834"/>
    <s v="+"/>
    <s v="ACL75198.1"/>
    <m/>
    <m/>
    <x v="53"/>
    <m/>
    <m/>
    <s v="Ccel_0820"/>
    <n v="1137"/>
    <n v="378"/>
    <m/>
  </r>
  <r>
    <x v="3"/>
    <x v="0"/>
    <s v="GCA_000022065.1"/>
    <s v="Primary Assembly"/>
    <s v="chromosome"/>
    <m/>
    <s v="CP001348.1"/>
    <n v="941888"/>
    <n v="942139"/>
    <s v="+"/>
    <s v="ACL75199.1"/>
    <m/>
    <m/>
    <x v="520"/>
    <m/>
    <m/>
    <s v="Ccel_0821"/>
    <n v="252"/>
    <n v="83"/>
    <m/>
  </r>
  <r>
    <x v="3"/>
    <x v="0"/>
    <s v="GCA_000022065.1"/>
    <s v="Primary Assembly"/>
    <s v="chromosome"/>
    <m/>
    <s v="CP001348.1"/>
    <n v="942458"/>
    <n v="943231"/>
    <s v="+"/>
    <s v="ACL75200.1"/>
    <m/>
    <m/>
    <x v="11"/>
    <m/>
    <m/>
    <s v="Ccel_0822"/>
    <n v="774"/>
    <n v="257"/>
    <m/>
  </r>
  <r>
    <x v="3"/>
    <x v="0"/>
    <s v="GCA_000022065.1"/>
    <s v="Primary Assembly"/>
    <s v="chromosome"/>
    <m/>
    <s v="CP001348.1"/>
    <n v="943381"/>
    <n v="944427"/>
    <s v="+"/>
    <s v="ACL75201.1"/>
    <m/>
    <m/>
    <x v="136"/>
    <m/>
    <m/>
    <s v="Ccel_0823"/>
    <n v="1047"/>
    <n v="348"/>
    <m/>
  </r>
  <r>
    <x v="3"/>
    <x v="0"/>
    <s v="GCA_000022065.1"/>
    <s v="Primary Assembly"/>
    <s v="chromosome"/>
    <m/>
    <s v="CP001348.1"/>
    <n v="944862"/>
    <n v="946011"/>
    <s v="-"/>
    <s v="ACL75202.1"/>
    <m/>
    <m/>
    <x v="135"/>
    <m/>
    <m/>
    <s v="Ccel_0824"/>
    <n v="1149"/>
    <n v="382"/>
    <s v="ribosomal_slippage"/>
  </r>
  <r>
    <x v="3"/>
    <x v="0"/>
    <s v="GCA_000022065.1"/>
    <s v="Primary Assembly"/>
    <s v="chromosome"/>
    <m/>
    <s v="CP001348.1"/>
    <n v="946774"/>
    <n v="947808"/>
    <s v="+"/>
    <s v="ACL75203.1"/>
    <m/>
    <m/>
    <x v="4"/>
    <m/>
    <m/>
    <s v="Ccel_0826"/>
    <n v="1035"/>
    <n v="344"/>
    <m/>
  </r>
  <r>
    <x v="3"/>
    <x v="0"/>
    <s v="GCA_000022065.1"/>
    <s v="Primary Assembly"/>
    <s v="chromosome"/>
    <m/>
    <s v="CP001348.1"/>
    <n v="947812"/>
    <n v="949572"/>
    <s v="+"/>
    <s v="ACL75204.1"/>
    <m/>
    <m/>
    <x v="11"/>
    <m/>
    <m/>
    <s v="Ccel_0827"/>
    <n v="1761"/>
    <n v="586"/>
    <m/>
  </r>
  <r>
    <x v="3"/>
    <x v="0"/>
    <s v="GCA_000022065.1"/>
    <s v="Primary Assembly"/>
    <s v="chromosome"/>
    <m/>
    <s v="CP001348.1"/>
    <n v="949584"/>
    <n v="949877"/>
    <s v="+"/>
    <s v="ACL75205.1"/>
    <m/>
    <m/>
    <x v="11"/>
    <m/>
    <m/>
    <s v="Ccel_0828"/>
    <n v="294"/>
    <n v="97"/>
    <m/>
  </r>
  <r>
    <x v="3"/>
    <x v="0"/>
    <s v="GCA_000022065.1"/>
    <s v="Primary Assembly"/>
    <s v="chromosome"/>
    <m/>
    <s v="CP001348.1"/>
    <n v="949881"/>
    <n v="949997"/>
    <s v="+"/>
    <s v="ACL75206.1"/>
    <m/>
    <m/>
    <x v="11"/>
    <m/>
    <m/>
    <s v="Ccel_0829"/>
    <n v="117"/>
    <n v="38"/>
    <m/>
  </r>
  <r>
    <x v="3"/>
    <x v="0"/>
    <s v="GCA_000022065.1"/>
    <s v="Primary Assembly"/>
    <s v="chromosome"/>
    <m/>
    <s v="CP001348.1"/>
    <n v="950124"/>
    <n v="950450"/>
    <s v="+"/>
    <s v="ACL75207.1"/>
    <m/>
    <m/>
    <x v="521"/>
    <m/>
    <m/>
    <s v="Ccel_0830"/>
    <n v="327"/>
    <n v="108"/>
    <m/>
  </r>
  <r>
    <x v="3"/>
    <x v="0"/>
    <s v="GCA_000022065.1"/>
    <s v="Primary Assembly"/>
    <s v="chromosome"/>
    <m/>
    <s v="CP001348.1"/>
    <n v="950550"/>
    <n v="950801"/>
    <s v="+"/>
    <s v="ACL75208.1"/>
    <m/>
    <m/>
    <x v="11"/>
    <m/>
    <m/>
    <s v="Ccel_0831"/>
    <n v="252"/>
    <n v="83"/>
    <m/>
  </r>
  <r>
    <x v="3"/>
    <x v="0"/>
    <s v="GCA_000022065.1"/>
    <s v="Primary Assembly"/>
    <s v="chromosome"/>
    <m/>
    <s v="CP001348.1"/>
    <n v="950810"/>
    <n v="951505"/>
    <s v="+"/>
    <s v="ACL75209.1"/>
    <m/>
    <m/>
    <x v="522"/>
    <m/>
    <m/>
    <s v="Ccel_0832"/>
    <n v="696"/>
    <n v="231"/>
    <m/>
  </r>
  <r>
    <x v="3"/>
    <x v="0"/>
    <s v="GCA_000022065.1"/>
    <s v="Primary Assembly"/>
    <s v="chromosome"/>
    <m/>
    <s v="CP001348.1"/>
    <n v="951505"/>
    <n v="951678"/>
    <s v="+"/>
    <s v="ACL75210.1"/>
    <m/>
    <m/>
    <x v="11"/>
    <m/>
    <m/>
    <s v="Ccel_0833"/>
    <n v="174"/>
    <n v="57"/>
    <m/>
  </r>
  <r>
    <x v="3"/>
    <x v="0"/>
    <s v="GCA_000022065.1"/>
    <s v="Primary Assembly"/>
    <s v="chromosome"/>
    <m/>
    <s v="CP001348.1"/>
    <n v="951817"/>
    <n v="952572"/>
    <s v="+"/>
    <s v="ACL75211.1"/>
    <m/>
    <m/>
    <x v="523"/>
    <m/>
    <m/>
    <s v="Ccel_0834"/>
    <n v="756"/>
    <n v="251"/>
    <m/>
  </r>
  <r>
    <x v="3"/>
    <x v="0"/>
    <s v="GCA_000022065.1"/>
    <s v="Primary Assembly"/>
    <s v="chromosome"/>
    <m/>
    <s v="CP001348.1"/>
    <n v="952739"/>
    <n v="953512"/>
    <s v="+"/>
    <s v="ACL75212.1"/>
    <m/>
    <m/>
    <x v="11"/>
    <m/>
    <m/>
    <s v="Ccel_0835"/>
    <n v="774"/>
    <n v="257"/>
    <m/>
  </r>
  <r>
    <x v="3"/>
    <x v="0"/>
    <s v="GCA_000022065.1"/>
    <s v="Primary Assembly"/>
    <s v="chromosome"/>
    <m/>
    <s v="CP001348.1"/>
    <n v="953728"/>
    <n v="954096"/>
    <s v="+"/>
    <s v="ACL75213.1"/>
    <m/>
    <m/>
    <x v="11"/>
    <m/>
    <m/>
    <s v="Ccel_0836"/>
    <n v="369"/>
    <n v="122"/>
    <m/>
  </r>
  <r>
    <x v="3"/>
    <x v="0"/>
    <s v="GCA_000022065.1"/>
    <s v="Primary Assembly"/>
    <s v="chromosome"/>
    <m/>
    <s v="CP001348.1"/>
    <n v="954247"/>
    <n v="954702"/>
    <s v="-"/>
    <s v="ACL75214.1"/>
    <m/>
    <m/>
    <x v="11"/>
    <m/>
    <m/>
    <s v="Ccel_0837"/>
    <n v="456"/>
    <n v="151"/>
    <m/>
  </r>
  <r>
    <x v="3"/>
    <x v="0"/>
    <s v="GCA_000022065.1"/>
    <s v="Primary Assembly"/>
    <s v="chromosome"/>
    <m/>
    <s v="CP001348.1"/>
    <n v="955171"/>
    <n v="956320"/>
    <s v="-"/>
    <s v="ACL75215.1"/>
    <m/>
    <m/>
    <x v="135"/>
    <m/>
    <m/>
    <s v="Ccel_0839"/>
    <n v="1149"/>
    <n v="382"/>
    <s v="ribosomal_slippage"/>
  </r>
  <r>
    <x v="3"/>
    <x v="0"/>
    <s v="GCA_000022065.1"/>
    <s v="Primary Assembly"/>
    <s v="chromosome"/>
    <m/>
    <s v="CP001348.1"/>
    <n v="956466"/>
    <n v="958220"/>
    <s v="-"/>
    <s v="ACL75216.1"/>
    <m/>
    <m/>
    <x v="269"/>
    <m/>
    <m/>
    <s v="Ccel_0840"/>
    <n v="1755"/>
    <n v="584"/>
    <m/>
  </r>
  <r>
    <x v="3"/>
    <x v="0"/>
    <s v="GCA_000022065.1"/>
    <s v="Primary Assembly"/>
    <s v="chromosome"/>
    <m/>
    <s v="CP001348.1"/>
    <n v="958504"/>
    <n v="959406"/>
    <s v="+"/>
    <s v="ACL75217.1"/>
    <m/>
    <m/>
    <x v="83"/>
    <m/>
    <m/>
    <s v="Ccel_0841"/>
    <n v="903"/>
    <n v="300"/>
    <m/>
  </r>
  <r>
    <x v="3"/>
    <x v="0"/>
    <s v="GCA_000022065.1"/>
    <s v="Primary Assembly"/>
    <s v="chromosome"/>
    <m/>
    <s v="CP001348.1"/>
    <n v="960481"/>
    <n v="961630"/>
    <s v="+"/>
    <s v="ACL75218.1"/>
    <m/>
    <m/>
    <x v="135"/>
    <m/>
    <m/>
    <s v="Ccel_0843"/>
    <n v="1149"/>
    <n v="382"/>
    <s v="ribosomal_slippage"/>
  </r>
  <r>
    <x v="3"/>
    <x v="0"/>
    <s v="GCA_000022065.1"/>
    <s v="Primary Assembly"/>
    <s v="chromosome"/>
    <m/>
    <s v="CP001348.1"/>
    <n v="962504"/>
    <n v="963049"/>
    <s v="+"/>
    <s v="ACL75219.1"/>
    <m/>
    <m/>
    <x v="4"/>
    <m/>
    <m/>
    <s v="Ccel_0844"/>
    <n v="546"/>
    <n v="181"/>
    <m/>
  </r>
  <r>
    <x v="3"/>
    <x v="0"/>
    <s v="GCA_000022065.1"/>
    <s v="Primary Assembly"/>
    <s v="chromosome"/>
    <m/>
    <s v="CP001348.1"/>
    <n v="963262"/>
    <n v="964020"/>
    <s v="-"/>
    <s v="ACL75220.1"/>
    <m/>
    <m/>
    <x v="268"/>
    <m/>
    <m/>
    <s v="Ccel_0845"/>
    <n v="759"/>
    <n v="252"/>
    <m/>
  </r>
  <r>
    <x v="3"/>
    <x v="0"/>
    <s v="GCA_000022065.1"/>
    <s v="Primary Assembly"/>
    <s v="chromosome"/>
    <m/>
    <s v="CP001348.1"/>
    <n v="964057"/>
    <n v="965040"/>
    <s v="+"/>
    <s v="ACL75221.1"/>
    <m/>
    <m/>
    <x v="11"/>
    <m/>
    <m/>
    <s v="Ccel_0846"/>
    <n v="984"/>
    <n v="327"/>
    <m/>
  </r>
  <r>
    <x v="3"/>
    <x v="0"/>
    <s v="GCA_000022065.1"/>
    <s v="Primary Assembly"/>
    <s v="chromosome"/>
    <m/>
    <s v="CP001348.1"/>
    <n v="965715"/>
    <n v="966326"/>
    <s v="+"/>
    <s v="ACL75222.1"/>
    <m/>
    <m/>
    <x v="4"/>
    <m/>
    <m/>
    <s v="Ccel_0847"/>
    <n v="612"/>
    <n v="203"/>
    <m/>
  </r>
  <r>
    <x v="3"/>
    <x v="0"/>
    <s v="GCA_000022065.1"/>
    <s v="Primary Assembly"/>
    <s v="chromosome"/>
    <m/>
    <s v="CP001348.1"/>
    <n v="967741"/>
    <n v="968262"/>
    <s v="+"/>
    <s v="ACL75223.1"/>
    <m/>
    <m/>
    <x v="133"/>
    <m/>
    <m/>
    <s v="Ccel_0849"/>
    <n v="522"/>
    <n v="173"/>
    <m/>
  </r>
  <r>
    <x v="3"/>
    <x v="0"/>
    <s v="GCA_000022065.1"/>
    <s v="Primary Assembly"/>
    <s v="chromosome"/>
    <m/>
    <s v="CP001348.1"/>
    <n v="968979"/>
    <n v="969686"/>
    <s v="+"/>
    <s v="ACL75224.1"/>
    <m/>
    <m/>
    <x v="207"/>
    <m/>
    <m/>
    <s v="Ccel_0851"/>
    <n v="708"/>
    <n v="235"/>
    <m/>
  </r>
  <r>
    <x v="3"/>
    <x v="0"/>
    <s v="GCA_000022065.1"/>
    <s v="Primary Assembly"/>
    <s v="chromosome"/>
    <m/>
    <s v="CP001348.1"/>
    <n v="969788"/>
    <n v="970780"/>
    <s v="+"/>
    <s v="ACL75225.1"/>
    <m/>
    <m/>
    <x v="524"/>
    <m/>
    <m/>
    <s v="Ccel_0852"/>
    <n v="993"/>
    <n v="330"/>
    <m/>
  </r>
  <r>
    <x v="3"/>
    <x v="0"/>
    <s v="GCA_000022065.1"/>
    <s v="Primary Assembly"/>
    <s v="chromosome"/>
    <m/>
    <s v="CP001348.1"/>
    <n v="971277"/>
    <n v="973688"/>
    <s v="+"/>
    <s v="ACL75226.1"/>
    <m/>
    <m/>
    <x v="525"/>
    <m/>
    <m/>
    <s v="Ccel_0854"/>
    <n v="2412"/>
    <n v="803"/>
    <m/>
  </r>
  <r>
    <x v="3"/>
    <x v="0"/>
    <s v="GCA_000022065.1"/>
    <s v="Primary Assembly"/>
    <s v="chromosome"/>
    <m/>
    <s v="CP001348.1"/>
    <n v="973821"/>
    <n v="974507"/>
    <s v="+"/>
    <s v="ACL75227.1"/>
    <m/>
    <m/>
    <x v="81"/>
    <m/>
    <m/>
    <s v="Ccel_0855"/>
    <n v="687"/>
    <n v="228"/>
    <m/>
  </r>
  <r>
    <x v="3"/>
    <x v="0"/>
    <s v="GCA_000022065.1"/>
    <s v="Primary Assembly"/>
    <s v="chromosome"/>
    <m/>
    <s v="CP001348.1"/>
    <n v="974504"/>
    <n v="975757"/>
    <s v="+"/>
    <s v="ACL75228.1"/>
    <m/>
    <m/>
    <x v="297"/>
    <m/>
    <m/>
    <s v="Ccel_0856"/>
    <n v="1254"/>
    <n v="417"/>
    <m/>
  </r>
  <r>
    <x v="3"/>
    <x v="0"/>
    <s v="GCA_000022065.1"/>
    <s v="Primary Assembly"/>
    <s v="chromosome"/>
    <m/>
    <s v="CP001348.1"/>
    <n v="975785"/>
    <n v="977164"/>
    <s v="+"/>
    <s v="ACL75229.1"/>
    <m/>
    <m/>
    <x v="297"/>
    <m/>
    <m/>
    <s v="Ccel_0857"/>
    <n v="1380"/>
    <n v="459"/>
    <m/>
  </r>
  <r>
    <x v="3"/>
    <x v="0"/>
    <s v="GCA_000022065.1"/>
    <s v="Primary Assembly"/>
    <s v="chromosome"/>
    <m/>
    <s v="CP001348.1"/>
    <n v="977301"/>
    <n v="985478"/>
    <s v="+"/>
    <s v="ACL75230.1"/>
    <m/>
    <m/>
    <x v="526"/>
    <m/>
    <m/>
    <s v="Ccel_0858"/>
    <n v="8178"/>
    <n v="2725"/>
    <m/>
  </r>
  <r>
    <x v="3"/>
    <x v="0"/>
    <s v="GCA_000022065.1"/>
    <s v="Primary Assembly"/>
    <s v="chromosome"/>
    <m/>
    <s v="CP001348.1"/>
    <n v="985478"/>
    <n v="990283"/>
    <s v="+"/>
    <s v="ACL75231.1"/>
    <m/>
    <m/>
    <x v="526"/>
    <m/>
    <m/>
    <s v="Ccel_0859"/>
    <n v="4806"/>
    <n v="1601"/>
    <m/>
  </r>
  <r>
    <x v="3"/>
    <x v="0"/>
    <s v="GCA_000022065.1"/>
    <s v="Primary Assembly"/>
    <s v="chromosome"/>
    <m/>
    <s v="CP001348.1"/>
    <n v="990276"/>
    <n v="1002386"/>
    <s v="+"/>
    <s v="ACL75232.1"/>
    <m/>
    <m/>
    <x v="526"/>
    <m/>
    <m/>
    <s v="Ccel_0860"/>
    <n v="12111"/>
    <n v="4036"/>
    <m/>
  </r>
  <r>
    <x v="3"/>
    <x v="0"/>
    <s v="GCA_000022065.1"/>
    <s v="Primary Assembly"/>
    <s v="chromosome"/>
    <m/>
    <s v="CP001348.1"/>
    <n v="1002407"/>
    <n v="1012984"/>
    <s v="+"/>
    <s v="ACL75233.1"/>
    <m/>
    <m/>
    <x v="526"/>
    <m/>
    <m/>
    <s v="Ccel_0861"/>
    <n v="10578"/>
    <n v="3525"/>
    <m/>
  </r>
  <r>
    <x v="3"/>
    <x v="0"/>
    <s v="GCA_000022065.1"/>
    <s v="Primary Assembly"/>
    <s v="chromosome"/>
    <m/>
    <s v="CP001348.1"/>
    <n v="1012977"/>
    <n v="1030541"/>
    <s v="+"/>
    <s v="ACL75234.1"/>
    <m/>
    <m/>
    <x v="526"/>
    <m/>
    <m/>
    <s v="Ccel_0862"/>
    <n v="17565"/>
    <n v="5854"/>
    <m/>
  </r>
  <r>
    <x v="3"/>
    <x v="0"/>
    <s v="GCA_000022065.1"/>
    <s v="Primary Assembly"/>
    <s v="chromosome"/>
    <m/>
    <s v="CP001348.1"/>
    <n v="1030525"/>
    <n v="1034847"/>
    <s v="+"/>
    <s v="ACL75235.1"/>
    <m/>
    <m/>
    <x v="526"/>
    <m/>
    <m/>
    <s v="Ccel_0863"/>
    <n v="4323"/>
    <n v="1440"/>
    <m/>
  </r>
  <r>
    <x v="3"/>
    <x v="0"/>
    <s v="GCA_000022065.1"/>
    <s v="Primary Assembly"/>
    <s v="chromosome"/>
    <m/>
    <s v="CP001348.1"/>
    <n v="1034855"/>
    <n v="1041046"/>
    <s v="+"/>
    <s v="ACL75236.1"/>
    <m/>
    <m/>
    <x v="527"/>
    <m/>
    <m/>
    <s v="Ccel_0864"/>
    <n v="6192"/>
    <n v="2063"/>
    <m/>
  </r>
  <r>
    <x v="3"/>
    <x v="0"/>
    <s v="GCA_000022065.1"/>
    <s v="Primary Assembly"/>
    <s v="chromosome"/>
    <m/>
    <s v="CP001348.1"/>
    <n v="1041504"/>
    <n v="1041893"/>
    <s v="+"/>
    <s v="ACL75237.1"/>
    <m/>
    <m/>
    <x v="423"/>
    <m/>
    <m/>
    <s v="Ccel_0865"/>
    <n v="390"/>
    <n v="129"/>
    <m/>
  </r>
  <r>
    <x v="3"/>
    <x v="0"/>
    <s v="GCA_000022065.1"/>
    <s v="Primary Assembly"/>
    <s v="chromosome"/>
    <m/>
    <s v="CP001348.1"/>
    <n v="1041890"/>
    <n v="1043122"/>
    <s v="+"/>
    <s v="ACL75238.1"/>
    <m/>
    <m/>
    <x v="526"/>
    <m/>
    <m/>
    <s v="Ccel_0866"/>
    <n v="1233"/>
    <n v="410"/>
    <m/>
  </r>
  <r>
    <x v="3"/>
    <x v="0"/>
    <s v="GCA_000022065.1"/>
    <s v="Primary Assembly"/>
    <s v="chromosome"/>
    <m/>
    <s v="CP001348.1"/>
    <n v="1043135"/>
    <n v="1044406"/>
    <s v="+"/>
    <s v="ACL75239.1"/>
    <m/>
    <m/>
    <x v="526"/>
    <m/>
    <m/>
    <s v="Ccel_0867"/>
    <n v="1272"/>
    <n v="423"/>
    <m/>
  </r>
  <r>
    <x v="3"/>
    <x v="0"/>
    <s v="GCA_000022065.1"/>
    <s v="Primary Assembly"/>
    <s v="chromosome"/>
    <m/>
    <s v="CP001348.1"/>
    <n v="1044403"/>
    <n v="1045698"/>
    <s v="+"/>
    <s v="ACL75240.1"/>
    <m/>
    <m/>
    <x v="526"/>
    <m/>
    <m/>
    <s v="Ccel_0868"/>
    <n v="1296"/>
    <n v="431"/>
    <m/>
  </r>
  <r>
    <x v="3"/>
    <x v="0"/>
    <s v="GCA_000022065.1"/>
    <s v="Primary Assembly"/>
    <s v="chromosome"/>
    <m/>
    <s v="CP001348.1"/>
    <n v="1045726"/>
    <n v="1046712"/>
    <s v="+"/>
    <s v="ACL75241.1"/>
    <m/>
    <m/>
    <x v="11"/>
    <m/>
    <m/>
    <s v="Ccel_0869"/>
    <n v="987"/>
    <n v="328"/>
    <m/>
  </r>
  <r>
    <x v="3"/>
    <x v="0"/>
    <s v="GCA_000022065.1"/>
    <s v="Primary Assembly"/>
    <s v="chromosome"/>
    <m/>
    <s v="CP001348.1"/>
    <n v="1046714"/>
    <n v="1047460"/>
    <s v="+"/>
    <s v="ACL75242.1"/>
    <m/>
    <m/>
    <x v="528"/>
    <m/>
    <m/>
    <s v="Ccel_0870"/>
    <n v="747"/>
    <n v="248"/>
    <m/>
  </r>
  <r>
    <x v="3"/>
    <x v="0"/>
    <s v="GCA_000022065.1"/>
    <s v="Primary Assembly"/>
    <s v="chromosome"/>
    <m/>
    <s v="CP001348.1"/>
    <n v="1047481"/>
    <n v="1048050"/>
    <s v="+"/>
    <s v="ACL75243.1"/>
    <m/>
    <m/>
    <x v="11"/>
    <m/>
    <m/>
    <s v="Ccel_0871"/>
    <n v="570"/>
    <n v="189"/>
    <m/>
  </r>
  <r>
    <x v="3"/>
    <x v="0"/>
    <s v="GCA_000022065.1"/>
    <s v="Primary Assembly"/>
    <s v="chromosome"/>
    <m/>
    <s v="CP001348.1"/>
    <n v="1048065"/>
    <n v="1048802"/>
    <s v="+"/>
    <s v="ACL75244.1"/>
    <m/>
    <m/>
    <x v="393"/>
    <m/>
    <m/>
    <s v="Ccel_0872"/>
    <n v="738"/>
    <n v="245"/>
    <m/>
  </r>
  <r>
    <x v="3"/>
    <x v="0"/>
    <s v="GCA_000022065.1"/>
    <s v="Primary Assembly"/>
    <s v="chromosome"/>
    <m/>
    <s v="CP001348.1"/>
    <n v="1048847"/>
    <n v="1050178"/>
    <s v="+"/>
    <s v="ACL75245.1"/>
    <m/>
    <m/>
    <x v="77"/>
    <m/>
    <m/>
    <s v="Ccel_0873"/>
    <n v="1332"/>
    <n v="443"/>
    <m/>
  </r>
  <r>
    <x v="3"/>
    <x v="0"/>
    <s v="GCA_000022065.1"/>
    <s v="Primary Assembly"/>
    <s v="chromosome"/>
    <m/>
    <s v="CP001348.1"/>
    <n v="1050190"/>
    <n v="1051236"/>
    <s v="+"/>
    <s v="ACL75246.1"/>
    <m/>
    <m/>
    <x v="529"/>
    <m/>
    <m/>
    <s v="Ccel_0874"/>
    <n v="1047"/>
    <n v="348"/>
    <m/>
  </r>
  <r>
    <x v="3"/>
    <x v="0"/>
    <s v="GCA_000022065.1"/>
    <s v="Primary Assembly"/>
    <s v="chromosome"/>
    <m/>
    <s v="CP001348.1"/>
    <n v="1051244"/>
    <n v="1052935"/>
    <s v="+"/>
    <s v="ACL75247.1"/>
    <m/>
    <m/>
    <x v="530"/>
    <m/>
    <m/>
    <s v="Ccel_0875"/>
    <n v="1692"/>
    <n v="563"/>
    <m/>
  </r>
  <r>
    <x v="3"/>
    <x v="0"/>
    <s v="GCA_000022065.1"/>
    <s v="Primary Assembly"/>
    <s v="chromosome"/>
    <m/>
    <s v="CP001348.1"/>
    <n v="1052932"/>
    <n v="1053705"/>
    <s v="+"/>
    <s v="ACL75248.1"/>
    <m/>
    <m/>
    <x v="345"/>
    <m/>
    <m/>
    <s v="Ccel_0876"/>
    <n v="774"/>
    <n v="257"/>
    <m/>
  </r>
  <r>
    <x v="3"/>
    <x v="0"/>
    <s v="GCA_000022065.1"/>
    <s v="Primary Assembly"/>
    <s v="chromosome"/>
    <m/>
    <s v="CP001348.1"/>
    <n v="1054243"/>
    <n v="1055553"/>
    <s v="+"/>
    <s v="ACL75249.1"/>
    <m/>
    <m/>
    <x v="266"/>
    <m/>
    <m/>
    <s v="Ccel_0877"/>
    <n v="1311"/>
    <n v="436"/>
    <m/>
  </r>
  <r>
    <x v="3"/>
    <x v="0"/>
    <s v="GCA_000022065.1"/>
    <s v="Primary Assembly"/>
    <s v="chromosome"/>
    <m/>
    <s v="CP001348.1"/>
    <n v="1055703"/>
    <n v="1056692"/>
    <s v="-"/>
    <s v="ACL75250.1"/>
    <m/>
    <m/>
    <x v="4"/>
    <m/>
    <m/>
    <s v="Ccel_0878"/>
    <n v="990"/>
    <n v="329"/>
    <m/>
  </r>
  <r>
    <x v="3"/>
    <x v="0"/>
    <s v="GCA_000022065.1"/>
    <s v="Primary Assembly"/>
    <s v="chromosome"/>
    <m/>
    <s v="CP001348.1"/>
    <n v="1056731"/>
    <n v="1057555"/>
    <s v="-"/>
    <s v="ACL75251.1"/>
    <m/>
    <m/>
    <x v="39"/>
    <m/>
    <m/>
    <s v="Ccel_0879"/>
    <n v="825"/>
    <n v="274"/>
    <m/>
  </r>
  <r>
    <x v="3"/>
    <x v="0"/>
    <s v="GCA_000022065.1"/>
    <s v="Primary Assembly"/>
    <s v="chromosome"/>
    <m/>
    <s v="CP001348.1"/>
    <n v="1057542"/>
    <n v="1058312"/>
    <s v="-"/>
    <s v="ACL75252.1"/>
    <m/>
    <m/>
    <x v="81"/>
    <m/>
    <m/>
    <s v="Ccel_0880"/>
    <n v="771"/>
    <n v="256"/>
    <m/>
  </r>
  <r>
    <x v="3"/>
    <x v="0"/>
    <s v="GCA_000022065.1"/>
    <s v="Primary Assembly"/>
    <s v="chromosome"/>
    <m/>
    <s v="CP001348.1"/>
    <n v="1058505"/>
    <n v="1059806"/>
    <s v="-"/>
    <s v="ACL75253.1"/>
    <m/>
    <m/>
    <x v="531"/>
    <m/>
    <m/>
    <s v="Ccel_0881"/>
    <n v="1302"/>
    <n v="433"/>
    <m/>
  </r>
  <r>
    <x v="3"/>
    <x v="0"/>
    <s v="GCA_000022065.1"/>
    <s v="Primary Assembly"/>
    <s v="chromosome"/>
    <m/>
    <s v="CP001348.1"/>
    <n v="1060086"/>
    <n v="1060367"/>
    <s v="-"/>
    <s v="ACL75254.1"/>
    <m/>
    <m/>
    <x v="4"/>
    <m/>
    <m/>
    <s v="Ccel_0882"/>
    <n v="282"/>
    <n v="93"/>
    <m/>
  </r>
  <r>
    <x v="3"/>
    <x v="0"/>
    <s v="GCA_000022065.1"/>
    <s v="Primary Assembly"/>
    <s v="chromosome"/>
    <m/>
    <s v="CP001348.1"/>
    <n v="1060446"/>
    <n v="1061342"/>
    <s v="-"/>
    <s v="ACL75255.1"/>
    <m/>
    <m/>
    <x v="98"/>
    <m/>
    <m/>
    <s v="Ccel_0883"/>
    <n v="897"/>
    <n v="298"/>
    <m/>
  </r>
  <r>
    <x v="3"/>
    <x v="0"/>
    <s v="GCA_000022065.1"/>
    <s v="Primary Assembly"/>
    <s v="chromosome"/>
    <m/>
    <s v="CP001348.1"/>
    <n v="1061372"/>
    <n v="1062409"/>
    <s v="-"/>
    <s v="ACL75256.1"/>
    <m/>
    <m/>
    <x v="181"/>
    <m/>
    <m/>
    <s v="Ccel_0884"/>
    <n v="1038"/>
    <n v="345"/>
    <m/>
  </r>
  <r>
    <x v="3"/>
    <x v="0"/>
    <s v="GCA_000022065.1"/>
    <s v="Primary Assembly"/>
    <s v="chromosome"/>
    <m/>
    <s v="CP001348.1"/>
    <n v="1062637"/>
    <n v="1063491"/>
    <s v="+"/>
    <s v="ACL75257.1"/>
    <m/>
    <m/>
    <x v="272"/>
    <m/>
    <m/>
    <s v="Ccel_0885"/>
    <n v="855"/>
    <n v="284"/>
    <m/>
  </r>
  <r>
    <x v="3"/>
    <x v="0"/>
    <s v="GCA_000022065.1"/>
    <s v="Primary Assembly"/>
    <s v="chromosome"/>
    <m/>
    <s v="CP001348.1"/>
    <n v="1063678"/>
    <n v="1064310"/>
    <s v="+"/>
    <s v="ACL75258.1"/>
    <m/>
    <m/>
    <x v="532"/>
    <m/>
    <m/>
    <s v="Ccel_0886"/>
    <n v="633"/>
    <n v="210"/>
    <m/>
  </r>
  <r>
    <x v="3"/>
    <x v="0"/>
    <s v="GCA_000022065.1"/>
    <s v="Primary Assembly"/>
    <s v="chromosome"/>
    <m/>
    <s v="CP001348.1"/>
    <n v="1064339"/>
    <n v="1065100"/>
    <s v="+"/>
    <s v="ACL75259.1"/>
    <m/>
    <m/>
    <x v="81"/>
    <m/>
    <m/>
    <s v="Ccel_0887"/>
    <n v="762"/>
    <n v="253"/>
    <m/>
  </r>
  <r>
    <x v="3"/>
    <x v="0"/>
    <s v="GCA_000022065.1"/>
    <s v="Primary Assembly"/>
    <s v="chromosome"/>
    <m/>
    <s v="CP001348.1"/>
    <n v="1065311"/>
    <n v="1065850"/>
    <s v="+"/>
    <s v="ACL75260.1"/>
    <m/>
    <m/>
    <x v="49"/>
    <m/>
    <m/>
    <s v="Ccel_0888"/>
    <n v="540"/>
    <n v="179"/>
    <m/>
  </r>
  <r>
    <x v="3"/>
    <x v="0"/>
    <s v="GCA_000022065.1"/>
    <s v="Primary Assembly"/>
    <s v="chromosome"/>
    <m/>
    <s v="CP001348.1"/>
    <n v="1065889"/>
    <n v="1066935"/>
    <s v="+"/>
    <s v="ACL75261.1"/>
    <m/>
    <m/>
    <x v="533"/>
    <m/>
    <m/>
    <s v="Ccel_0889"/>
    <n v="1047"/>
    <n v="348"/>
    <m/>
  </r>
  <r>
    <x v="3"/>
    <x v="0"/>
    <s v="GCA_000022065.1"/>
    <s v="Primary Assembly"/>
    <s v="chromosome"/>
    <m/>
    <s v="CP001348.1"/>
    <n v="1066938"/>
    <n v="1067765"/>
    <s v="+"/>
    <s v="ACL75262.1"/>
    <m/>
    <m/>
    <x v="39"/>
    <m/>
    <m/>
    <s v="Ccel_0890"/>
    <n v="828"/>
    <n v="275"/>
    <m/>
  </r>
  <r>
    <x v="3"/>
    <x v="0"/>
    <s v="GCA_000022065.1"/>
    <s v="Primary Assembly"/>
    <s v="chromosome"/>
    <m/>
    <s v="CP001348.1"/>
    <n v="1067759"/>
    <n v="1068580"/>
    <s v="+"/>
    <s v="ACL75263.1"/>
    <m/>
    <m/>
    <x v="39"/>
    <m/>
    <m/>
    <s v="Ccel_0891"/>
    <n v="822"/>
    <n v="273"/>
    <m/>
  </r>
  <r>
    <x v="3"/>
    <x v="0"/>
    <s v="GCA_000022065.1"/>
    <s v="Primary Assembly"/>
    <s v="chromosome"/>
    <m/>
    <s v="CP001348.1"/>
    <n v="1068582"/>
    <n v="1069634"/>
    <s v="+"/>
    <s v="ACL75264.1"/>
    <m/>
    <m/>
    <x v="97"/>
    <m/>
    <m/>
    <s v="Ccel_0892"/>
    <n v="1053"/>
    <n v="350"/>
    <m/>
  </r>
  <r>
    <x v="3"/>
    <x v="0"/>
    <s v="GCA_000022065.1"/>
    <s v="Primary Assembly"/>
    <s v="chromosome"/>
    <m/>
    <s v="CP001348.1"/>
    <n v="1069856"/>
    <n v="1070440"/>
    <s v="+"/>
    <s v="ACL75265.1"/>
    <m/>
    <m/>
    <x v="534"/>
    <m/>
    <m/>
    <s v="Ccel_0893"/>
    <n v="585"/>
    <n v="194"/>
    <m/>
  </r>
  <r>
    <x v="3"/>
    <x v="0"/>
    <s v="GCA_000022065.1"/>
    <s v="Primary Assembly"/>
    <s v="chromosome"/>
    <m/>
    <s v="CP001348.1"/>
    <n v="1070633"/>
    <n v="1071832"/>
    <s v="+"/>
    <s v="ACL75266.1"/>
    <m/>
    <m/>
    <x v="535"/>
    <m/>
    <m/>
    <s v="Ccel_0894"/>
    <n v="1200"/>
    <n v="399"/>
    <m/>
  </r>
  <r>
    <x v="3"/>
    <x v="0"/>
    <s v="GCA_000022065.1"/>
    <s v="Primary Assembly"/>
    <s v="chromosome"/>
    <m/>
    <s v="CP001348.1"/>
    <n v="1072014"/>
    <n v="1072433"/>
    <s v="+"/>
    <s v="ACL75267.1"/>
    <m/>
    <m/>
    <x v="11"/>
    <m/>
    <m/>
    <s v="Ccel_0895"/>
    <n v="420"/>
    <n v="139"/>
    <m/>
  </r>
  <r>
    <x v="3"/>
    <x v="0"/>
    <s v="GCA_000022065.1"/>
    <s v="Primary Assembly"/>
    <s v="chromosome"/>
    <m/>
    <s v="CP001348.1"/>
    <n v="1072646"/>
    <n v="1074466"/>
    <s v="+"/>
    <s v="ACL75268.1"/>
    <m/>
    <m/>
    <x v="317"/>
    <m/>
    <m/>
    <s v="Ccel_0896"/>
    <n v="1821"/>
    <n v="606"/>
    <m/>
  </r>
  <r>
    <x v="3"/>
    <x v="0"/>
    <s v="GCA_000022065.1"/>
    <s v="Primary Assembly"/>
    <s v="chromosome"/>
    <m/>
    <s v="CP001348.1"/>
    <n v="1074607"/>
    <n v="1075968"/>
    <s v="+"/>
    <s v="ACL75269.1"/>
    <m/>
    <m/>
    <x v="274"/>
    <m/>
    <m/>
    <s v="Ccel_0897"/>
    <n v="1362"/>
    <n v="453"/>
    <m/>
  </r>
  <r>
    <x v="3"/>
    <x v="0"/>
    <s v="GCA_000022065.1"/>
    <s v="Primary Assembly"/>
    <s v="chromosome"/>
    <m/>
    <s v="CP001348.1"/>
    <n v="1076027"/>
    <n v="1076641"/>
    <s v="+"/>
    <s v="ACL75270.1"/>
    <m/>
    <m/>
    <x v="536"/>
    <m/>
    <m/>
    <s v="Ccel_0898"/>
    <n v="615"/>
    <n v="204"/>
    <m/>
  </r>
  <r>
    <x v="3"/>
    <x v="0"/>
    <s v="GCA_000022065.1"/>
    <s v="Primary Assembly"/>
    <s v="chromosome"/>
    <m/>
    <s v="CP001348.1"/>
    <n v="1076656"/>
    <n v="1077909"/>
    <s v="+"/>
    <s v="ACL75271.1"/>
    <m/>
    <m/>
    <x v="537"/>
    <m/>
    <m/>
    <s v="Ccel_0899"/>
    <n v="1254"/>
    <n v="417"/>
    <m/>
  </r>
  <r>
    <x v="3"/>
    <x v="0"/>
    <s v="GCA_000022065.1"/>
    <s v="Primary Assembly"/>
    <s v="chromosome"/>
    <m/>
    <s v="CP001348.1"/>
    <n v="1077933"/>
    <n v="1078790"/>
    <s v="+"/>
    <s v="ACL75272.1"/>
    <m/>
    <m/>
    <x v="538"/>
    <m/>
    <m/>
    <s v="Ccel_0900"/>
    <n v="858"/>
    <n v="285"/>
    <m/>
  </r>
  <r>
    <x v="3"/>
    <x v="0"/>
    <s v="GCA_000022065.1"/>
    <s v="Primary Assembly"/>
    <s v="chromosome"/>
    <m/>
    <s v="CP001348.1"/>
    <n v="1078909"/>
    <n v="1079925"/>
    <s v="-"/>
    <s v="ACL75273.1"/>
    <m/>
    <m/>
    <x v="539"/>
    <m/>
    <m/>
    <s v="Ccel_0901"/>
    <n v="1017"/>
    <n v="338"/>
    <m/>
  </r>
  <r>
    <x v="3"/>
    <x v="0"/>
    <s v="GCA_000022065.1"/>
    <s v="Primary Assembly"/>
    <s v="chromosome"/>
    <m/>
    <s v="CP001348.1"/>
    <n v="1080114"/>
    <n v="1080659"/>
    <s v="+"/>
    <s v="ACL75274.1"/>
    <m/>
    <m/>
    <x v="534"/>
    <m/>
    <m/>
    <s v="Ccel_0902"/>
    <n v="546"/>
    <n v="181"/>
    <m/>
  </r>
  <r>
    <x v="3"/>
    <x v="0"/>
    <s v="GCA_000022065.1"/>
    <s v="Primary Assembly"/>
    <s v="chromosome"/>
    <m/>
    <s v="CP001348.1"/>
    <n v="1080988"/>
    <n v="1081371"/>
    <s v="+"/>
    <s v="ACL75275.1"/>
    <m/>
    <m/>
    <x v="540"/>
    <m/>
    <m/>
    <s v="Ccel_0903"/>
    <n v="384"/>
    <n v="127"/>
    <m/>
  </r>
  <r>
    <x v="3"/>
    <x v="0"/>
    <s v="GCA_000022065.1"/>
    <s v="Primary Assembly"/>
    <s v="chromosome"/>
    <m/>
    <s v="CP001348.1"/>
    <n v="1081918"/>
    <n v="1082496"/>
    <s v="+"/>
    <s v="ACL75276.1"/>
    <m/>
    <m/>
    <x v="135"/>
    <m/>
    <m/>
    <s v="Ccel_0904"/>
    <n v="579"/>
    <n v="192"/>
    <m/>
  </r>
  <r>
    <x v="3"/>
    <x v="0"/>
    <s v="GCA_000022065.1"/>
    <s v="Primary Assembly"/>
    <s v="chromosome"/>
    <m/>
    <s v="CP001348.1"/>
    <n v="1082538"/>
    <n v="1083338"/>
    <s v="+"/>
    <s v="ACL75277.1"/>
    <m/>
    <m/>
    <x v="136"/>
    <m/>
    <m/>
    <s v="Ccel_0905"/>
    <n v="801"/>
    <n v="266"/>
    <m/>
  </r>
  <r>
    <x v="3"/>
    <x v="0"/>
    <s v="GCA_000022065.1"/>
    <s v="Primary Assembly"/>
    <s v="chromosome"/>
    <m/>
    <s v="CP001348.1"/>
    <n v="1083822"/>
    <n v="1084859"/>
    <s v="+"/>
    <s v="ACL75278.1"/>
    <m/>
    <m/>
    <x v="4"/>
    <m/>
    <m/>
    <s v="Ccel_0906"/>
    <n v="1038"/>
    <n v="345"/>
    <m/>
  </r>
  <r>
    <x v="3"/>
    <x v="0"/>
    <s v="GCA_000022065.1"/>
    <s v="Primary Assembly"/>
    <s v="chromosome"/>
    <m/>
    <s v="CP001348.1"/>
    <n v="1084852"/>
    <n v="1085748"/>
    <s v="+"/>
    <s v="ACL75279.1"/>
    <m/>
    <m/>
    <x v="541"/>
    <m/>
    <m/>
    <s v="Ccel_0907"/>
    <n v="897"/>
    <n v="298"/>
    <m/>
  </r>
  <r>
    <x v="3"/>
    <x v="0"/>
    <s v="GCA_000022065.1"/>
    <s v="Primary Assembly"/>
    <s v="chromosome"/>
    <m/>
    <s v="CP001348.1"/>
    <n v="1085974"/>
    <n v="1087125"/>
    <s v="-"/>
    <s v="ACL75280.1"/>
    <m/>
    <m/>
    <x v="266"/>
    <m/>
    <m/>
    <s v="Ccel_0908"/>
    <n v="1152"/>
    <n v="383"/>
    <m/>
  </r>
  <r>
    <x v="3"/>
    <x v="0"/>
    <s v="GCA_000022065.1"/>
    <s v="Primary Assembly"/>
    <s v="chromosome"/>
    <m/>
    <s v="CP001348.1"/>
    <n v="1087341"/>
    <n v="1088597"/>
    <s v="+"/>
    <s v="ACL75281.1"/>
    <m/>
    <m/>
    <x v="542"/>
    <m/>
    <m/>
    <s v="Ccel_0909"/>
    <n v="1257"/>
    <n v="418"/>
    <m/>
  </r>
  <r>
    <x v="3"/>
    <x v="0"/>
    <s v="GCA_000022065.1"/>
    <s v="Primary Assembly"/>
    <s v="chromosome"/>
    <m/>
    <s v="CP001348.1"/>
    <n v="1089200"/>
    <n v="1089940"/>
    <s v="+"/>
    <s v="ACL75282.1"/>
    <m/>
    <m/>
    <x v="393"/>
    <m/>
    <m/>
    <s v="Ccel_0911"/>
    <n v="741"/>
    <n v="246"/>
    <m/>
  </r>
  <r>
    <x v="3"/>
    <x v="0"/>
    <s v="GCA_000022065.1"/>
    <s v="Primary Assembly"/>
    <s v="chromosome"/>
    <m/>
    <s v="CP001348.1"/>
    <n v="1090776"/>
    <n v="1091003"/>
    <s v="+"/>
    <s v="ACL75283.1"/>
    <m/>
    <m/>
    <x v="11"/>
    <m/>
    <m/>
    <s v="Ccel_0913"/>
    <n v="228"/>
    <n v="75"/>
    <m/>
  </r>
  <r>
    <x v="3"/>
    <x v="0"/>
    <s v="GCA_000022065.1"/>
    <s v="Primary Assembly"/>
    <s v="chromosome"/>
    <m/>
    <s v="CP001348.1"/>
    <n v="1091799"/>
    <n v="1092653"/>
    <s v="+"/>
    <s v="ACL75284.1"/>
    <m/>
    <m/>
    <x v="33"/>
    <m/>
    <m/>
    <s v="Ccel_0915"/>
    <n v="855"/>
    <n v="284"/>
    <m/>
  </r>
  <r>
    <x v="3"/>
    <x v="0"/>
    <s v="GCA_000022065.1"/>
    <s v="Primary Assembly"/>
    <s v="chromosome"/>
    <m/>
    <s v="CP001348.1"/>
    <n v="1092650"/>
    <n v="1093345"/>
    <s v="+"/>
    <s v="ACL75285.1"/>
    <m/>
    <m/>
    <x v="153"/>
    <m/>
    <m/>
    <s v="Ccel_0916"/>
    <n v="696"/>
    <n v="231"/>
    <m/>
  </r>
  <r>
    <x v="3"/>
    <x v="0"/>
    <s v="GCA_000022065.1"/>
    <s v="Primary Assembly"/>
    <s v="chromosome"/>
    <m/>
    <s v="CP001348.1"/>
    <n v="1093353"/>
    <n v="1094696"/>
    <s v="+"/>
    <s v="ACL75286.1"/>
    <m/>
    <m/>
    <x v="154"/>
    <m/>
    <m/>
    <s v="Ccel_0917"/>
    <n v="1344"/>
    <n v="447"/>
    <m/>
  </r>
  <r>
    <x v="3"/>
    <x v="0"/>
    <s v="GCA_000022065.1"/>
    <s v="Primary Assembly"/>
    <s v="chromosome"/>
    <m/>
    <s v="CP001348.1"/>
    <n v="1095197"/>
    <n v="1096243"/>
    <s v="-"/>
    <s v="ACL75287.1"/>
    <m/>
    <m/>
    <x v="136"/>
    <m/>
    <m/>
    <s v="Ccel_0919"/>
    <n v="1047"/>
    <n v="348"/>
    <m/>
  </r>
  <r>
    <x v="3"/>
    <x v="0"/>
    <s v="GCA_000022065.1"/>
    <s v="Primary Assembly"/>
    <s v="chromosome"/>
    <m/>
    <s v="CP001348.1"/>
    <n v="1096520"/>
    <n v="1097695"/>
    <s v="-"/>
    <s v="ACL75288.1"/>
    <m/>
    <m/>
    <x v="263"/>
    <m/>
    <m/>
    <s v="Ccel_0920"/>
    <n v="1176"/>
    <n v="391"/>
    <m/>
  </r>
  <r>
    <x v="3"/>
    <x v="0"/>
    <s v="GCA_000022065.1"/>
    <s v="Primary Assembly"/>
    <s v="chromosome"/>
    <m/>
    <s v="CP001348.1"/>
    <n v="1098275"/>
    <n v="1100443"/>
    <s v="+"/>
    <s v="ACL75289.1"/>
    <m/>
    <m/>
    <x v="543"/>
    <m/>
    <m/>
    <s v="Ccel_0922"/>
    <n v="2169"/>
    <n v="722"/>
    <m/>
  </r>
  <r>
    <x v="3"/>
    <x v="0"/>
    <s v="GCA_000022065.1"/>
    <s v="Primary Assembly"/>
    <s v="chromosome"/>
    <m/>
    <s v="CP001348.1"/>
    <n v="1100519"/>
    <n v="1101328"/>
    <s v="+"/>
    <s v="ACL75290.1"/>
    <m/>
    <m/>
    <x v="544"/>
    <m/>
    <m/>
    <s v="Ccel_0923"/>
    <n v="810"/>
    <n v="269"/>
    <m/>
  </r>
  <r>
    <x v="3"/>
    <x v="0"/>
    <s v="GCA_000022065.1"/>
    <s v="Primary Assembly"/>
    <s v="chromosome"/>
    <m/>
    <s v="CP001348.1"/>
    <n v="1101418"/>
    <n v="1101864"/>
    <s v="-"/>
    <s v="ACL75291.1"/>
    <m/>
    <m/>
    <x v="545"/>
    <m/>
    <m/>
    <s v="Ccel_0924"/>
    <n v="447"/>
    <n v="148"/>
    <m/>
  </r>
  <r>
    <x v="3"/>
    <x v="0"/>
    <s v="GCA_000022065.1"/>
    <s v="Primary Assembly"/>
    <s v="chromosome"/>
    <m/>
    <s v="CP001348.1"/>
    <n v="1102654"/>
    <n v="1103067"/>
    <s v="+"/>
    <s v="ACL75292.1"/>
    <m/>
    <m/>
    <x v="11"/>
    <m/>
    <m/>
    <s v="Ccel_0926"/>
    <n v="414"/>
    <n v="137"/>
    <m/>
  </r>
  <r>
    <x v="3"/>
    <x v="0"/>
    <s v="GCA_000022065.1"/>
    <s v="Primary Assembly"/>
    <s v="chromosome"/>
    <m/>
    <s v="CP001348.1"/>
    <n v="1103078"/>
    <n v="1103632"/>
    <s v="+"/>
    <s v="ACL75293.1"/>
    <m/>
    <m/>
    <x v="144"/>
    <m/>
    <m/>
    <s v="Ccel_0927"/>
    <n v="555"/>
    <n v="184"/>
    <m/>
  </r>
  <r>
    <x v="3"/>
    <x v="0"/>
    <s v="GCA_000022065.1"/>
    <s v="Primary Assembly"/>
    <s v="chromosome"/>
    <m/>
    <s v="CP001348.1"/>
    <n v="1103629"/>
    <n v="1103886"/>
    <s v="+"/>
    <s v="ACL75294.1"/>
    <m/>
    <m/>
    <x v="11"/>
    <m/>
    <m/>
    <s v="Ccel_0928"/>
    <n v="258"/>
    <n v="85"/>
    <m/>
  </r>
  <r>
    <x v="3"/>
    <x v="0"/>
    <s v="GCA_000022065.1"/>
    <s v="Primary Assembly"/>
    <s v="chromosome"/>
    <m/>
    <s v="CP001348.1"/>
    <n v="1103891"/>
    <n v="1104454"/>
    <s v="+"/>
    <s v="ACL75295.1"/>
    <m/>
    <m/>
    <x v="11"/>
    <m/>
    <m/>
    <s v="Ccel_0929"/>
    <n v="564"/>
    <n v="187"/>
    <m/>
  </r>
  <r>
    <x v="3"/>
    <x v="0"/>
    <s v="GCA_000022065.1"/>
    <s v="Primary Assembly"/>
    <s v="chromosome"/>
    <m/>
    <s v="CP001348.1"/>
    <n v="1104725"/>
    <n v="1106338"/>
    <s v="+"/>
    <s v="ACL75296.1"/>
    <m/>
    <m/>
    <x v="546"/>
    <m/>
    <m/>
    <s v="Ccel_0930"/>
    <n v="1614"/>
    <n v="537"/>
    <m/>
  </r>
  <r>
    <x v="3"/>
    <x v="0"/>
    <s v="GCA_000022065.1"/>
    <s v="Primary Assembly"/>
    <s v="chromosome"/>
    <m/>
    <s v="CP001348.1"/>
    <n v="1107142"/>
    <n v="1108413"/>
    <s v="+"/>
    <s v="ACL75297.1"/>
    <m/>
    <m/>
    <x v="101"/>
    <m/>
    <m/>
    <s v="Ccel_0931"/>
    <n v="1272"/>
    <n v="423"/>
    <m/>
  </r>
  <r>
    <x v="3"/>
    <x v="0"/>
    <s v="GCA_000022065.1"/>
    <s v="Primary Assembly"/>
    <s v="chromosome"/>
    <m/>
    <s v="CP001348.1"/>
    <n v="1109161"/>
    <n v="1110702"/>
    <s v="+"/>
    <s v="ACL75298.1"/>
    <m/>
    <m/>
    <x v="547"/>
    <m/>
    <m/>
    <s v="Ccel_0932"/>
    <n v="1542"/>
    <n v="513"/>
    <m/>
  </r>
  <r>
    <x v="3"/>
    <x v="0"/>
    <s v="GCA_000022065.1"/>
    <s v="Primary Assembly"/>
    <s v="chromosome"/>
    <m/>
    <s v="CP001348.1"/>
    <n v="1110742"/>
    <n v="1111179"/>
    <s v="+"/>
    <s v="ACL75299.1"/>
    <m/>
    <m/>
    <x v="548"/>
    <m/>
    <m/>
    <s v="Ccel_0933"/>
    <n v="438"/>
    <n v="145"/>
    <m/>
  </r>
  <r>
    <x v="3"/>
    <x v="0"/>
    <s v="GCA_000022065.1"/>
    <s v="Primary Assembly"/>
    <s v="chromosome"/>
    <m/>
    <s v="CP001348.1"/>
    <n v="1111197"/>
    <n v="1112573"/>
    <s v="+"/>
    <s v="ACL75300.1"/>
    <m/>
    <m/>
    <x v="549"/>
    <m/>
    <m/>
    <s v="Ccel_0934"/>
    <n v="1377"/>
    <n v="458"/>
    <m/>
  </r>
  <r>
    <x v="3"/>
    <x v="0"/>
    <s v="GCA_000022065.1"/>
    <s v="Primary Assembly"/>
    <s v="chromosome"/>
    <m/>
    <s v="CP001348.1"/>
    <n v="1112567"/>
    <n v="1113433"/>
    <s v="+"/>
    <s v="ACL75301.1"/>
    <m/>
    <m/>
    <x v="550"/>
    <m/>
    <m/>
    <s v="Ccel_0935"/>
    <n v="867"/>
    <n v="288"/>
    <m/>
  </r>
  <r>
    <x v="3"/>
    <x v="0"/>
    <s v="GCA_000022065.1"/>
    <s v="Primary Assembly"/>
    <s v="chromosome"/>
    <m/>
    <s v="CP001348.1"/>
    <n v="1113433"/>
    <n v="1114215"/>
    <s v="+"/>
    <s v="ACL75302.1"/>
    <m/>
    <m/>
    <x v="551"/>
    <m/>
    <m/>
    <s v="Ccel_0936"/>
    <n v="783"/>
    <n v="260"/>
    <m/>
  </r>
  <r>
    <x v="3"/>
    <x v="0"/>
    <s v="GCA_000022065.1"/>
    <s v="Primary Assembly"/>
    <s v="chromosome"/>
    <m/>
    <s v="CP001348.1"/>
    <n v="1116382"/>
    <n v="1117872"/>
    <s v="+"/>
    <s v="ACL75303.1"/>
    <m/>
    <m/>
    <x v="552"/>
    <m/>
    <m/>
    <s v="Ccel_0939"/>
    <n v="1491"/>
    <n v="496"/>
    <m/>
  </r>
  <r>
    <x v="3"/>
    <x v="0"/>
    <s v="GCA_000022065.1"/>
    <s v="Primary Assembly"/>
    <s v="chromosome"/>
    <m/>
    <s v="CP001348.1"/>
    <n v="1118193"/>
    <n v="1119074"/>
    <s v="-"/>
    <s v="ACL75304.1"/>
    <m/>
    <m/>
    <x v="320"/>
    <m/>
    <m/>
    <s v="Ccel_0941"/>
    <n v="882"/>
    <n v="293"/>
    <m/>
  </r>
  <r>
    <x v="3"/>
    <x v="0"/>
    <s v="GCA_000022065.1"/>
    <s v="Primary Assembly"/>
    <s v="chromosome"/>
    <m/>
    <s v="CP001348.1"/>
    <n v="1119107"/>
    <n v="1120480"/>
    <s v="-"/>
    <s v="ACL75305.1"/>
    <m/>
    <m/>
    <x v="4"/>
    <m/>
    <m/>
    <s v="Ccel_0942"/>
    <n v="1374"/>
    <n v="457"/>
    <m/>
  </r>
  <r>
    <x v="3"/>
    <x v="0"/>
    <s v="GCA_000022065.1"/>
    <s v="Primary Assembly"/>
    <s v="chromosome"/>
    <m/>
    <s v="CP001348.1"/>
    <n v="1120538"/>
    <n v="1121911"/>
    <s v="-"/>
    <s v="ACL75306.1"/>
    <m/>
    <m/>
    <x v="553"/>
    <m/>
    <m/>
    <s v="Ccel_0943"/>
    <n v="1374"/>
    <n v="457"/>
    <m/>
  </r>
  <r>
    <x v="3"/>
    <x v="0"/>
    <s v="GCA_000022065.1"/>
    <s v="Primary Assembly"/>
    <s v="chromosome"/>
    <m/>
    <s v="CP001348.1"/>
    <n v="1122427"/>
    <n v="1124046"/>
    <s v="+"/>
    <s v="ACL75307.1"/>
    <m/>
    <m/>
    <x v="99"/>
    <m/>
    <m/>
    <s v="Ccel_0944"/>
    <n v="1620"/>
    <n v="539"/>
    <m/>
  </r>
  <r>
    <x v="3"/>
    <x v="0"/>
    <s v="GCA_000022065.1"/>
    <s v="Primary Assembly"/>
    <s v="chromosome"/>
    <m/>
    <s v="CP001348.1"/>
    <n v="1124086"/>
    <n v="1125888"/>
    <s v="+"/>
    <s v="ACL75308.1"/>
    <m/>
    <m/>
    <x v="154"/>
    <m/>
    <m/>
    <s v="Ccel_0945"/>
    <n v="1803"/>
    <n v="600"/>
    <m/>
  </r>
  <r>
    <x v="3"/>
    <x v="0"/>
    <s v="GCA_000022065.1"/>
    <s v="Primary Assembly"/>
    <s v="chromosome"/>
    <m/>
    <s v="CP001348.1"/>
    <n v="1126262"/>
    <n v="1127230"/>
    <s v="+"/>
    <s v="ACL75309.1"/>
    <m/>
    <m/>
    <x v="39"/>
    <m/>
    <m/>
    <s v="Ccel_0946"/>
    <n v="969"/>
    <n v="322"/>
    <m/>
  </r>
  <r>
    <x v="3"/>
    <x v="0"/>
    <s v="GCA_000022065.1"/>
    <s v="Primary Assembly"/>
    <s v="chromosome"/>
    <m/>
    <s v="CP001348.1"/>
    <n v="1127266"/>
    <n v="1128162"/>
    <s v="+"/>
    <s v="ACL75310.1"/>
    <m/>
    <m/>
    <x v="39"/>
    <m/>
    <m/>
    <s v="Ccel_0947"/>
    <n v="897"/>
    <n v="298"/>
    <m/>
  </r>
  <r>
    <x v="3"/>
    <x v="0"/>
    <s v="GCA_000022065.1"/>
    <s v="Primary Assembly"/>
    <s v="chromosome"/>
    <m/>
    <s v="CP001348.1"/>
    <n v="1128233"/>
    <n v="1129810"/>
    <s v="+"/>
    <s v="ACL75311.1"/>
    <m/>
    <m/>
    <x v="97"/>
    <m/>
    <m/>
    <s v="Ccel_0948"/>
    <n v="1578"/>
    <n v="525"/>
    <m/>
  </r>
  <r>
    <x v="3"/>
    <x v="0"/>
    <s v="GCA_000022065.1"/>
    <s v="Primary Assembly"/>
    <s v="chromosome"/>
    <m/>
    <s v="CP001348.1"/>
    <n v="1129898"/>
    <n v="1131271"/>
    <s v="+"/>
    <s v="ACL75312.1"/>
    <m/>
    <m/>
    <x v="553"/>
    <m/>
    <m/>
    <s v="Ccel_0949"/>
    <n v="1374"/>
    <n v="457"/>
    <m/>
  </r>
  <r>
    <x v="3"/>
    <x v="0"/>
    <s v="GCA_000022065.1"/>
    <s v="Primary Assembly"/>
    <s v="chromosome"/>
    <m/>
    <s v="CP001348.1"/>
    <n v="1131299"/>
    <n v="1132606"/>
    <s v="+"/>
    <s v="ACL75313.1"/>
    <m/>
    <m/>
    <x v="554"/>
    <m/>
    <m/>
    <s v="Ccel_0950"/>
    <n v="1308"/>
    <n v="435"/>
    <m/>
  </r>
  <r>
    <x v="3"/>
    <x v="0"/>
    <s v="GCA_000022065.1"/>
    <s v="Primary Assembly"/>
    <s v="chromosome"/>
    <m/>
    <s v="CP001348.1"/>
    <n v="1132664"/>
    <n v="1133962"/>
    <s v="+"/>
    <s v="ACL75314.1"/>
    <m/>
    <m/>
    <x v="4"/>
    <m/>
    <m/>
    <s v="Ccel_0951"/>
    <n v="1299"/>
    <n v="432"/>
    <m/>
  </r>
  <r>
    <x v="3"/>
    <x v="0"/>
    <s v="GCA_000022065.1"/>
    <s v="Primary Assembly"/>
    <s v="chromosome"/>
    <m/>
    <s v="CP001348.1"/>
    <n v="1134009"/>
    <n v="1135088"/>
    <s v="+"/>
    <s v="ACL75315.1"/>
    <m/>
    <m/>
    <x v="555"/>
    <m/>
    <m/>
    <s v="Ccel_0952"/>
    <n v="1080"/>
    <n v="359"/>
    <m/>
  </r>
  <r>
    <x v="3"/>
    <x v="0"/>
    <s v="GCA_000022065.1"/>
    <s v="Primary Assembly"/>
    <s v="chromosome"/>
    <m/>
    <s v="CP001348.1"/>
    <n v="1135106"/>
    <n v="1136116"/>
    <s v="+"/>
    <s v="ACL75316.1"/>
    <m/>
    <m/>
    <x v="555"/>
    <m/>
    <m/>
    <s v="Ccel_0953"/>
    <n v="1011"/>
    <n v="336"/>
    <m/>
  </r>
  <r>
    <x v="3"/>
    <x v="0"/>
    <s v="GCA_000022065.1"/>
    <s v="Primary Assembly"/>
    <s v="chromosome"/>
    <m/>
    <s v="CP001348.1"/>
    <n v="1136222"/>
    <n v="1137187"/>
    <s v="+"/>
    <s v="ACL75317.1"/>
    <m/>
    <m/>
    <x v="556"/>
    <m/>
    <m/>
    <s v="Ccel_0954"/>
    <n v="966"/>
    <n v="321"/>
    <m/>
  </r>
  <r>
    <x v="3"/>
    <x v="0"/>
    <s v="GCA_000022065.1"/>
    <s v="Primary Assembly"/>
    <s v="chromosome"/>
    <m/>
    <s v="CP001348.1"/>
    <n v="1137381"/>
    <n v="1138016"/>
    <s v="+"/>
    <s v="ACL75318.1"/>
    <m/>
    <m/>
    <x v="557"/>
    <m/>
    <m/>
    <s v="Ccel_0955"/>
    <n v="636"/>
    <n v="211"/>
    <m/>
  </r>
  <r>
    <x v="3"/>
    <x v="0"/>
    <s v="GCA_000022065.1"/>
    <s v="Primary Assembly"/>
    <s v="chromosome"/>
    <m/>
    <s v="CP001348.1"/>
    <n v="1138285"/>
    <n v="1139094"/>
    <s v="+"/>
    <s v="ACL75319.1"/>
    <m/>
    <m/>
    <x v="11"/>
    <m/>
    <m/>
    <s v="Ccel_0956"/>
    <n v="810"/>
    <n v="269"/>
    <m/>
  </r>
  <r>
    <x v="3"/>
    <x v="0"/>
    <s v="GCA_000022065.1"/>
    <s v="Primary Assembly"/>
    <s v="chromosome"/>
    <m/>
    <s v="CP001348.1"/>
    <n v="1139123"/>
    <n v="1139269"/>
    <s v="+"/>
    <s v="ACL75320.1"/>
    <m/>
    <m/>
    <x v="11"/>
    <m/>
    <m/>
    <s v="Ccel_0957"/>
    <n v="147"/>
    <n v="48"/>
    <m/>
  </r>
  <r>
    <x v="3"/>
    <x v="0"/>
    <s v="GCA_000022065.1"/>
    <s v="Primary Assembly"/>
    <s v="chromosome"/>
    <m/>
    <s v="CP001348.1"/>
    <n v="1139320"/>
    <n v="1139721"/>
    <s v="-"/>
    <s v="ACL75321.1"/>
    <m/>
    <m/>
    <x v="49"/>
    <m/>
    <m/>
    <s v="Ccel_0958"/>
    <n v="402"/>
    <n v="133"/>
    <m/>
  </r>
  <r>
    <x v="3"/>
    <x v="0"/>
    <s v="GCA_000022065.1"/>
    <s v="Primary Assembly"/>
    <s v="chromosome"/>
    <m/>
    <s v="CP001348.1"/>
    <n v="1141195"/>
    <n v="1141869"/>
    <s v="-"/>
    <s v="ACL75322.1"/>
    <m/>
    <m/>
    <x v="110"/>
    <m/>
    <m/>
    <s v="Ccel_0960"/>
    <n v="675"/>
    <n v="224"/>
    <m/>
  </r>
  <r>
    <x v="3"/>
    <x v="0"/>
    <s v="GCA_000022065.1"/>
    <s v="Primary Assembly"/>
    <s v="chromosome"/>
    <m/>
    <s v="CP001348.1"/>
    <n v="1142326"/>
    <n v="1143636"/>
    <s v="+"/>
    <s v="ACL75323.1"/>
    <m/>
    <m/>
    <x v="77"/>
    <m/>
    <m/>
    <s v="Ccel_0961"/>
    <n v="1311"/>
    <n v="436"/>
    <m/>
  </r>
  <r>
    <x v="3"/>
    <x v="0"/>
    <s v="GCA_000022065.1"/>
    <s v="Primary Assembly"/>
    <s v="chromosome"/>
    <m/>
    <s v="CP001348.1"/>
    <n v="1144133"/>
    <n v="1147738"/>
    <s v="+"/>
    <s v="ACL75324.1"/>
    <m/>
    <m/>
    <x v="4"/>
    <m/>
    <m/>
    <s v="Ccel_0962"/>
    <n v="3606"/>
    <n v="1201"/>
    <m/>
  </r>
  <r>
    <x v="3"/>
    <x v="0"/>
    <s v="GCA_000022065.1"/>
    <s v="Primary Assembly"/>
    <s v="chromosome"/>
    <m/>
    <s v="CP001348.1"/>
    <n v="1147749"/>
    <n v="1149077"/>
    <s v="+"/>
    <s v="ACL75325.1"/>
    <m/>
    <m/>
    <x v="4"/>
    <m/>
    <m/>
    <s v="Ccel_0963"/>
    <n v="1329"/>
    <n v="442"/>
    <m/>
  </r>
  <r>
    <x v="3"/>
    <x v="0"/>
    <s v="GCA_000022065.1"/>
    <s v="Primary Assembly"/>
    <s v="chromosome"/>
    <m/>
    <s v="CP001348.1"/>
    <n v="1149074"/>
    <n v="1151299"/>
    <s v="+"/>
    <s v="ACL75326.1"/>
    <m/>
    <m/>
    <x v="82"/>
    <m/>
    <m/>
    <s v="Ccel_0964"/>
    <n v="2226"/>
    <n v="741"/>
    <m/>
  </r>
  <r>
    <x v="3"/>
    <x v="0"/>
    <s v="GCA_000022065.1"/>
    <s v="Primary Assembly"/>
    <s v="chromosome"/>
    <m/>
    <s v="CP001348.1"/>
    <n v="1151326"/>
    <n v="1155846"/>
    <s v="+"/>
    <s v="ACL75327.1"/>
    <m/>
    <m/>
    <x v="527"/>
    <m/>
    <m/>
    <s v="Ccel_0965"/>
    <n v="4521"/>
    <n v="1506"/>
    <m/>
  </r>
  <r>
    <x v="3"/>
    <x v="0"/>
    <s v="GCA_000022065.1"/>
    <s v="Primary Assembly"/>
    <s v="chromosome"/>
    <m/>
    <s v="CP001348.1"/>
    <n v="1155938"/>
    <n v="1156870"/>
    <s v="-"/>
    <s v="ACL75328.1"/>
    <m/>
    <m/>
    <x v="81"/>
    <m/>
    <m/>
    <s v="Ccel_0966"/>
    <n v="933"/>
    <n v="310"/>
    <m/>
  </r>
  <r>
    <x v="3"/>
    <x v="0"/>
    <s v="GCA_000022065.1"/>
    <s v="Primary Assembly"/>
    <s v="chromosome"/>
    <m/>
    <s v="CP001348.1"/>
    <n v="1156889"/>
    <n v="1157665"/>
    <s v="-"/>
    <s v="ACL75329.1"/>
    <m/>
    <m/>
    <x v="190"/>
    <m/>
    <m/>
    <s v="Ccel_0967"/>
    <n v="777"/>
    <n v="258"/>
    <m/>
  </r>
  <r>
    <x v="3"/>
    <x v="0"/>
    <s v="GCA_000022065.1"/>
    <s v="Primary Assembly"/>
    <s v="chromosome"/>
    <m/>
    <s v="CP001348.1"/>
    <n v="1158180"/>
    <n v="1160072"/>
    <s v="+"/>
    <s v="ACL75330.1"/>
    <m/>
    <m/>
    <x v="77"/>
    <m/>
    <m/>
    <s v="Ccel_0968"/>
    <n v="1893"/>
    <n v="630"/>
    <m/>
  </r>
  <r>
    <x v="3"/>
    <x v="0"/>
    <s v="GCA_000022065.1"/>
    <s v="Primary Assembly"/>
    <s v="chromosome"/>
    <m/>
    <s v="CP001348.1"/>
    <n v="1160146"/>
    <n v="1161174"/>
    <s v="+"/>
    <s v="ACL75331.1"/>
    <m/>
    <m/>
    <x v="411"/>
    <m/>
    <m/>
    <s v="Ccel_0969"/>
    <n v="1029"/>
    <n v="342"/>
    <m/>
  </r>
  <r>
    <x v="3"/>
    <x v="0"/>
    <s v="GCA_000022065.1"/>
    <s v="Primary Assembly"/>
    <s v="chromosome"/>
    <m/>
    <s v="CP001348.1"/>
    <n v="1161212"/>
    <n v="1161946"/>
    <s v="+"/>
    <s v="ACL75332.1"/>
    <m/>
    <m/>
    <x v="224"/>
    <m/>
    <m/>
    <s v="Ccel_0970"/>
    <n v="735"/>
    <n v="244"/>
    <m/>
  </r>
  <r>
    <x v="3"/>
    <x v="0"/>
    <s v="GCA_000022065.1"/>
    <s v="Primary Assembly"/>
    <s v="chromosome"/>
    <m/>
    <s v="CP001348.1"/>
    <n v="1161983"/>
    <n v="1162912"/>
    <s v="+"/>
    <s v="ACL75333.1"/>
    <m/>
    <m/>
    <x v="411"/>
    <m/>
    <m/>
    <s v="Ccel_0971"/>
    <n v="930"/>
    <n v="309"/>
    <m/>
  </r>
  <r>
    <x v="3"/>
    <x v="0"/>
    <s v="GCA_000022065.1"/>
    <s v="Primary Assembly"/>
    <s v="chromosome"/>
    <m/>
    <s v="CP001348.1"/>
    <n v="1163023"/>
    <n v="1164276"/>
    <s v="+"/>
    <s v="ACL75334.1"/>
    <m/>
    <m/>
    <x v="558"/>
    <m/>
    <m/>
    <s v="Ccel_0972"/>
    <n v="1254"/>
    <n v="417"/>
    <m/>
  </r>
  <r>
    <x v="3"/>
    <x v="0"/>
    <s v="GCA_000022065.1"/>
    <s v="Primary Assembly"/>
    <s v="chromosome"/>
    <m/>
    <s v="CP001348.1"/>
    <n v="1164260"/>
    <n v="1165804"/>
    <s v="+"/>
    <s v="ACL75335.1"/>
    <m/>
    <m/>
    <x v="559"/>
    <m/>
    <m/>
    <s v="Ccel_0973"/>
    <n v="1545"/>
    <n v="514"/>
    <m/>
  </r>
  <r>
    <x v="3"/>
    <x v="0"/>
    <s v="GCA_000022065.1"/>
    <s v="Primary Assembly"/>
    <s v="chromosome"/>
    <m/>
    <s v="CP001348.1"/>
    <n v="1165829"/>
    <n v="1172257"/>
    <s v="+"/>
    <s v="ACL75336.1"/>
    <m/>
    <m/>
    <x v="317"/>
    <m/>
    <m/>
    <s v="Ccel_0974"/>
    <n v="6429"/>
    <n v="2142"/>
    <m/>
  </r>
  <r>
    <x v="3"/>
    <x v="0"/>
    <s v="GCA_000022065.1"/>
    <s v="Primary Assembly"/>
    <s v="chromosome"/>
    <m/>
    <s v="CP001348.1"/>
    <n v="1172285"/>
    <n v="1173574"/>
    <s v="+"/>
    <s v="ACL75337.1"/>
    <m/>
    <m/>
    <x v="524"/>
    <m/>
    <m/>
    <s v="Ccel_0975"/>
    <n v="1290"/>
    <n v="429"/>
    <m/>
  </r>
  <r>
    <x v="3"/>
    <x v="0"/>
    <s v="GCA_000022065.1"/>
    <s v="Primary Assembly"/>
    <s v="chromosome"/>
    <m/>
    <s v="CP001348.1"/>
    <n v="1173577"/>
    <n v="1177395"/>
    <s v="+"/>
    <s v="ACL75338.1"/>
    <m/>
    <m/>
    <x v="526"/>
    <m/>
    <m/>
    <s v="Ccel_0976"/>
    <n v="3819"/>
    <n v="1272"/>
    <m/>
  </r>
  <r>
    <x v="3"/>
    <x v="0"/>
    <s v="GCA_000022065.1"/>
    <s v="Primary Assembly"/>
    <s v="chromosome"/>
    <m/>
    <s v="CP001348.1"/>
    <n v="1177392"/>
    <n v="1188611"/>
    <s v="+"/>
    <s v="ACL75339.1"/>
    <m/>
    <m/>
    <x v="527"/>
    <m/>
    <m/>
    <s v="Ccel_0977"/>
    <n v="11220"/>
    <n v="3739"/>
    <m/>
  </r>
  <r>
    <x v="3"/>
    <x v="0"/>
    <s v="GCA_000022065.1"/>
    <s v="Primary Assembly"/>
    <s v="chromosome"/>
    <m/>
    <s v="CP001348.1"/>
    <n v="1188604"/>
    <n v="1193565"/>
    <s v="+"/>
    <s v="ACL75340.1"/>
    <m/>
    <m/>
    <x v="526"/>
    <m/>
    <m/>
    <s v="Ccel_0978"/>
    <n v="4962"/>
    <n v="1653"/>
    <m/>
  </r>
  <r>
    <x v="3"/>
    <x v="0"/>
    <s v="GCA_000022065.1"/>
    <s v="Primary Assembly"/>
    <s v="chromosome"/>
    <m/>
    <s v="CP001348.1"/>
    <n v="1193549"/>
    <n v="1198093"/>
    <s v="+"/>
    <s v="ACL75341.1"/>
    <m/>
    <m/>
    <x v="527"/>
    <m/>
    <m/>
    <s v="Ccel_0979"/>
    <n v="4545"/>
    <n v="1514"/>
    <m/>
  </r>
  <r>
    <x v="3"/>
    <x v="0"/>
    <s v="GCA_000022065.1"/>
    <s v="Primary Assembly"/>
    <s v="chromosome"/>
    <m/>
    <s v="CP001348.1"/>
    <n v="1198090"/>
    <n v="1204671"/>
    <s v="+"/>
    <s v="ACL75342.1"/>
    <m/>
    <m/>
    <x v="527"/>
    <m/>
    <m/>
    <s v="Ccel_0980"/>
    <n v="6582"/>
    <n v="2193"/>
    <m/>
  </r>
  <r>
    <x v="3"/>
    <x v="0"/>
    <s v="GCA_000022065.1"/>
    <s v="Primary Assembly"/>
    <s v="chromosome"/>
    <m/>
    <s v="CP001348.1"/>
    <n v="1204712"/>
    <n v="1206337"/>
    <s v="+"/>
    <s v="ACL75343.1"/>
    <m/>
    <m/>
    <x v="560"/>
    <m/>
    <m/>
    <s v="Ccel_0981"/>
    <n v="1626"/>
    <n v="541"/>
    <m/>
  </r>
  <r>
    <x v="3"/>
    <x v="0"/>
    <s v="GCA_000022065.1"/>
    <s v="Primary Assembly"/>
    <s v="chromosome"/>
    <m/>
    <s v="CP001348.1"/>
    <n v="1206382"/>
    <n v="1212402"/>
    <s v="+"/>
    <s v="ACL75344.1"/>
    <m/>
    <m/>
    <x v="527"/>
    <m/>
    <m/>
    <s v="Ccel_0982"/>
    <n v="6021"/>
    <n v="2006"/>
    <m/>
  </r>
  <r>
    <x v="3"/>
    <x v="0"/>
    <s v="GCA_000022065.1"/>
    <s v="Primary Assembly"/>
    <s v="chromosome"/>
    <m/>
    <s v="CP001348.1"/>
    <n v="1212422"/>
    <n v="1213750"/>
    <s v="+"/>
    <s v="ACL75345.1"/>
    <m/>
    <m/>
    <x v="77"/>
    <m/>
    <m/>
    <s v="Ccel_0983"/>
    <n v="1329"/>
    <n v="442"/>
    <m/>
  </r>
  <r>
    <x v="3"/>
    <x v="0"/>
    <s v="GCA_000022065.1"/>
    <s v="Primary Assembly"/>
    <s v="chromosome"/>
    <m/>
    <s v="CP001348.1"/>
    <n v="1213752"/>
    <n v="1214741"/>
    <s v="+"/>
    <s v="ACL75346.1"/>
    <m/>
    <m/>
    <x v="11"/>
    <m/>
    <m/>
    <s v="Ccel_0984"/>
    <n v="990"/>
    <n v="329"/>
    <m/>
  </r>
  <r>
    <x v="3"/>
    <x v="0"/>
    <s v="GCA_000022065.1"/>
    <s v="Primary Assembly"/>
    <s v="chromosome"/>
    <m/>
    <s v="CP001348.1"/>
    <n v="1214769"/>
    <n v="1215017"/>
    <s v="+"/>
    <s v="ACL75347.1"/>
    <m/>
    <m/>
    <x v="561"/>
    <m/>
    <m/>
    <s v="Ccel_0985"/>
    <n v="249"/>
    <n v="82"/>
    <m/>
  </r>
  <r>
    <x v="3"/>
    <x v="0"/>
    <s v="GCA_000022065.1"/>
    <s v="Primary Assembly"/>
    <s v="chromosome"/>
    <m/>
    <s v="CP001348.1"/>
    <n v="1215028"/>
    <n v="1215873"/>
    <s v="+"/>
    <s v="ACL75348.1"/>
    <m/>
    <m/>
    <x v="562"/>
    <m/>
    <m/>
    <s v="Ccel_0986"/>
    <n v="846"/>
    <n v="281"/>
    <m/>
  </r>
  <r>
    <x v="3"/>
    <x v="0"/>
    <s v="GCA_000022065.1"/>
    <s v="Primary Assembly"/>
    <s v="chromosome"/>
    <m/>
    <s v="CP001348.1"/>
    <n v="1215901"/>
    <n v="1216140"/>
    <s v="+"/>
    <s v="ACL75349.1"/>
    <m/>
    <m/>
    <x v="4"/>
    <m/>
    <m/>
    <s v="Ccel_0987"/>
    <n v="240"/>
    <n v="79"/>
    <m/>
  </r>
  <r>
    <x v="3"/>
    <x v="0"/>
    <s v="GCA_000022065.1"/>
    <s v="Primary Assembly"/>
    <s v="chromosome"/>
    <m/>
    <s v="CP001348.1"/>
    <n v="1216164"/>
    <n v="1217300"/>
    <s v="+"/>
    <s v="ACL75350.1"/>
    <m/>
    <m/>
    <x v="563"/>
    <m/>
    <m/>
    <s v="Ccel_0988"/>
    <n v="1137"/>
    <n v="378"/>
    <m/>
  </r>
  <r>
    <x v="3"/>
    <x v="0"/>
    <s v="GCA_000022065.1"/>
    <s v="Primary Assembly"/>
    <s v="chromosome"/>
    <m/>
    <s v="CP001348.1"/>
    <n v="1217357"/>
    <n v="1218409"/>
    <s v="+"/>
    <s v="ACL75351.1"/>
    <m/>
    <m/>
    <x v="564"/>
    <m/>
    <m/>
    <s v="Ccel_0989"/>
    <n v="1053"/>
    <n v="350"/>
    <m/>
  </r>
  <r>
    <x v="3"/>
    <x v="0"/>
    <s v="GCA_000022065.1"/>
    <s v="Primary Assembly"/>
    <s v="chromosome"/>
    <m/>
    <s v="CP001348.1"/>
    <n v="1218539"/>
    <n v="1220878"/>
    <s v="-"/>
    <s v="ACL75352.1"/>
    <m/>
    <m/>
    <x v="83"/>
    <m/>
    <m/>
    <s v="Ccel_0990"/>
    <n v="2340"/>
    <n v="779"/>
    <m/>
  </r>
  <r>
    <x v="3"/>
    <x v="0"/>
    <s v="GCA_000022065.1"/>
    <s v="Primary Assembly"/>
    <s v="chromosome"/>
    <m/>
    <s v="CP001348.1"/>
    <n v="1221002"/>
    <n v="1221832"/>
    <s v="-"/>
    <s v="ACL75353.1"/>
    <m/>
    <m/>
    <x v="83"/>
    <m/>
    <m/>
    <s v="Ccel_0991"/>
    <n v="831"/>
    <n v="276"/>
    <m/>
  </r>
  <r>
    <x v="3"/>
    <x v="0"/>
    <s v="GCA_000022065.1"/>
    <s v="Primary Assembly"/>
    <s v="chromosome"/>
    <m/>
    <s v="CP001348.1"/>
    <n v="1222003"/>
    <n v="1225173"/>
    <s v="+"/>
    <s v="ACL75354.1"/>
    <m/>
    <m/>
    <x v="565"/>
    <m/>
    <m/>
    <s v="Ccel_0992"/>
    <n v="3171"/>
    <n v="1056"/>
    <m/>
  </r>
  <r>
    <x v="3"/>
    <x v="0"/>
    <s v="GCA_000022065.1"/>
    <s v="Primary Assembly"/>
    <s v="chromosome"/>
    <m/>
    <s v="CP001348.1"/>
    <n v="1225844"/>
    <n v="1232704"/>
    <s v="+"/>
    <s v="ACL75355.1"/>
    <m/>
    <m/>
    <x v="566"/>
    <m/>
    <m/>
    <s v="Ccel_0993"/>
    <n v="6861"/>
    <n v="2286"/>
    <m/>
  </r>
  <r>
    <x v="3"/>
    <x v="0"/>
    <s v="GCA_000022065.1"/>
    <s v="Primary Assembly"/>
    <s v="chromosome"/>
    <m/>
    <s v="CP001348.1"/>
    <n v="1232920"/>
    <n v="1234731"/>
    <s v="+"/>
    <s v="ACL75356.1"/>
    <m/>
    <m/>
    <x v="100"/>
    <m/>
    <m/>
    <s v="Ccel_0994"/>
    <n v="1812"/>
    <n v="603"/>
    <m/>
  </r>
  <r>
    <x v="3"/>
    <x v="0"/>
    <s v="GCA_000022065.1"/>
    <s v="Primary Assembly"/>
    <s v="chromosome"/>
    <m/>
    <s v="CP001348.1"/>
    <n v="1234736"/>
    <n v="1236364"/>
    <s v="+"/>
    <s v="ACL75357.1"/>
    <m/>
    <m/>
    <x v="99"/>
    <m/>
    <m/>
    <s v="Ccel_0995"/>
    <n v="1629"/>
    <n v="542"/>
    <m/>
  </r>
  <r>
    <x v="3"/>
    <x v="0"/>
    <s v="GCA_000022065.1"/>
    <s v="Primary Assembly"/>
    <s v="chromosome"/>
    <m/>
    <s v="CP001348.1"/>
    <n v="1236408"/>
    <n v="1237775"/>
    <s v="+"/>
    <s v="ACL75358.1"/>
    <m/>
    <m/>
    <x v="97"/>
    <m/>
    <m/>
    <s v="Ccel_0996"/>
    <n v="1368"/>
    <n v="455"/>
    <m/>
  </r>
  <r>
    <x v="3"/>
    <x v="0"/>
    <s v="GCA_000022065.1"/>
    <s v="Primary Assembly"/>
    <s v="chromosome"/>
    <m/>
    <s v="CP001348.1"/>
    <n v="1237684"/>
    <n v="1239477"/>
    <s v="-"/>
    <s v="ACL75359.1"/>
    <m/>
    <m/>
    <x v="567"/>
    <m/>
    <m/>
    <s v="Ccel_0997"/>
    <n v="1794"/>
    <n v="597"/>
    <m/>
  </r>
  <r>
    <x v="3"/>
    <x v="0"/>
    <s v="GCA_000022065.1"/>
    <s v="Primary Assembly"/>
    <s v="chromosome"/>
    <m/>
    <s v="CP001348.1"/>
    <n v="1239924"/>
    <n v="1241279"/>
    <s v="+"/>
    <s v="ACL75360.1"/>
    <m/>
    <m/>
    <x v="97"/>
    <m/>
    <m/>
    <s v="Ccel_0998"/>
    <n v="1356"/>
    <n v="451"/>
    <m/>
  </r>
  <r>
    <x v="3"/>
    <x v="0"/>
    <s v="GCA_000022065.1"/>
    <s v="Primary Assembly"/>
    <s v="chromosome"/>
    <m/>
    <s v="CP001348.1"/>
    <n v="1241366"/>
    <n v="1242250"/>
    <s v="+"/>
    <s v="ACL75361.1"/>
    <m/>
    <m/>
    <x v="39"/>
    <m/>
    <m/>
    <s v="Ccel_0999"/>
    <n v="885"/>
    <n v="294"/>
    <m/>
  </r>
  <r>
    <x v="3"/>
    <x v="0"/>
    <s v="GCA_000022065.1"/>
    <s v="Primary Assembly"/>
    <s v="chromosome"/>
    <m/>
    <s v="CP001348.1"/>
    <n v="1242260"/>
    <n v="1243099"/>
    <s v="+"/>
    <s v="ACL75362.1"/>
    <m/>
    <m/>
    <x v="39"/>
    <m/>
    <m/>
    <s v="Ccel_1000"/>
    <n v="840"/>
    <n v="279"/>
    <m/>
  </r>
  <r>
    <x v="3"/>
    <x v="0"/>
    <s v="GCA_000022065.1"/>
    <s v="Primary Assembly"/>
    <s v="chromosome"/>
    <m/>
    <s v="CP001348.1"/>
    <n v="1243241"/>
    <n v="1244164"/>
    <s v="-"/>
    <s v="ACL75363.1"/>
    <m/>
    <m/>
    <x v="83"/>
    <m/>
    <m/>
    <s v="Ccel_1001"/>
    <n v="924"/>
    <n v="307"/>
    <m/>
  </r>
  <r>
    <x v="3"/>
    <x v="0"/>
    <s v="GCA_000022065.1"/>
    <s v="Primary Assembly"/>
    <s v="chromosome"/>
    <m/>
    <s v="CP001348.1"/>
    <n v="1244410"/>
    <n v="1245879"/>
    <s v="+"/>
    <s v="ACL75364.1"/>
    <m/>
    <m/>
    <x v="568"/>
    <m/>
    <m/>
    <s v="Ccel_1002"/>
    <n v="1470"/>
    <n v="489"/>
    <m/>
  </r>
  <r>
    <x v="3"/>
    <x v="0"/>
    <s v="GCA_000022065.1"/>
    <s v="Primary Assembly"/>
    <s v="chromosome"/>
    <m/>
    <s v="CP001348.1"/>
    <n v="1245888"/>
    <n v="1246757"/>
    <s v="-"/>
    <s v="ACL75365.1"/>
    <m/>
    <m/>
    <x v="83"/>
    <m/>
    <m/>
    <s v="Ccel_1003"/>
    <n v="870"/>
    <n v="289"/>
    <m/>
  </r>
  <r>
    <x v="3"/>
    <x v="0"/>
    <s v="GCA_000022065.1"/>
    <s v="Primary Assembly"/>
    <s v="chromosome"/>
    <m/>
    <s v="CP001348.1"/>
    <n v="1246895"/>
    <n v="1249270"/>
    <s v="+"/>
    <s v="ACL75366.1"/>
    <m/>
    <m/>
    <x v="569"/>
    <m/>
    <m/>
    <s v="Ccel_1004"/>
    <n v="2376"/>
    <n v="791"/>
    <m/>
  </r>
  <r>
    <x v="3"/>
    <x v="0"/>
    <s v="GCA_000022065.1"/>
    <s v="Primary Assembly"/>
    <s v="chromosome"/>
    <m/>
    <s v="CP001348.1"/>
    <n v="1249461"/>
    <n v="1250471"/>
    <s v="+"/>
    <s v="ACL75367.1"/>
    <m/>
    <m/>
    <x v="570"/>
    <m/>
    <m/>
    <s v="Ccel_1005"/>
    <n v="1011"/>
    <n v="336"/>
    <m/>
  </r>
  <r>
    <x v="3"/>
    <x v="0"/>
    <s v="GCA_000022065.1"/>
    <s v="Primary Assembly"/>
    <s v="chromosome"/>
    <m/>
    <s v="CP001348.1"/>
    <n v="1250623"/>
    <n v="1252134"/>
    <s v="+"/>
    <s v="ACL75368.1"/>
    <m/>
    <m/>
    <x v="571"/>
    <m/>
    <m/>
    <s v="Ccel_1006"/>
    <n v="1512"/>
    <n v="503"/>
    <m/>
  </r>
  <r>
    <x v="3"/>
    <x v="0"/>
    <s v="GCA_000022065.1"/>
    <s v="Primary Assembly"/>
    <s v="chromosome"/>
    <m/>
    <s v="CP001348.1"/>
    <n v="1252161"/>
    <n v="1253207"/>
    <s v="+"/>
    <s v="ACL75369.1"/>
    <m/>
    <m/>
    <x v="555"/>
    <m/>
    <m/>
    <s v="Ccel_1007"/>
    <n v="1047"/>
    <n v="348"/>
    <m/>
  </r>
  <r>
    <x v="3"/>
    <x v="0"/>
    <s v="GCA_000022065.1"/>
    <s v="Primary Assembly"/>
    <s v="chromosome"/>
    <m/>
    <s v="CP001348.1"/>
    <n v="1253224"/>
    <n v="1254540"/>
    <s v="+"/>
    <s v="ACL75370.1"/>
    <m/>
    <m/>
    <x v="572"/>
    <m/>
    <m/>
    <s v="Ccel_1008"/>
    <n v="1317"/>
    <n v="438"/>
    <m/>
  </r>
  <r>
    <x v="3"/>
    <x v="0"/>
    <s v="GCA_000022065.1"/>
    <s v="Primary Assembly"/>
    <s v="chromosome"/>
    <m/>
    <s v="CP001348.1"/>
    <n v="1254633"/>
    <n v="1255646"/>
    <s v="+"/>
    <s v="ACL75371.1"/>
    <m/>
    <m/>
    <x v="429"/>
    <m/>
    <m/>
    <s v="Ccel_1009"/>
    <n v="1014"/>
    <n v="337"/>
    <m/>
  </r>
  <r>
    <x v="3"/>
    <x v="0"/>
    <s v="GCA_000022065.1"/>
    <s v="Primary Assembly"/>
    <s v="chromosome"/>
    <m/>
    <s v="CP001348.1"/>
    <n v="1255684"/>
    <n v="1256115"/>
    <s v="+"/>
    <s v="ACL75372.1"/>
    <m/>
    <m/>
    <x v="573"/>
    <m/>
    <m/>
    <s v="Ccel_1010"/>
    <n v="432"/>
    <n v="143"/>
    <m/>
  </r>
  <r>
    <x v="3"/>
    <x v="0"/>
    <s v="GCA_000022065.1"/>
    <s v="Primary Assembly"/>
    <s v="chromosome"/>
    <m/>
    <s v="CP001348.1"/>
    <n v="1256230"/>
    <n v="1257645"/>
    <s v="-"/>
    <s v="ACL75373.1"/>
    <m/>
    <m/>
    <x v="574"/>
    <m/>
    <m/>
    <s v="Ccel_1011"/>
    <n v="1416"/>
    <n v="471"/>
    <m/>
  </r>
  <r>
    <x v="3"/>
    <x v="0"/>
    <s v="GCA_000022065.1"/>
    <s v="Primary Assembly"/>
    <s v="chromosome"/>
    <m/>
    <s v="CP001348.1"/>
    <n v="1257836"/>
    <n v="1258660"/>
    <s v="-"/>
    <s v="ACL75374.1"/>
    <m/>
    <m/>
    <x v="83"/>
    <m/>
    <m/>
    <s v="Ccel_1012"/>
    <n v="825"/>
    <n v="274"/>
    <m/>
  </r>
  <r>
    <x v="3"/>
    <x v="0"/>
    <s v="GCA_000022065.1"/>
    <s v="Primary Assembly"/>
    <s v="chromosome"/>
    <m/>
    <s v="CP001348.1"/>
    <n v="1258840"/>
    <n v="1261941"/>
    <s v="+"/>
    <s v="ACL75375.1"/>
    <m/>
    <m/>
    <x v="102"/>
    <m/>
    <m/>
    <s v="Ccel_1013"/>
    <n v="3102"/>
    <n v="1033"/>
    <m/>
  </r>
  <r>
    <x v="3"/>
    <x v="0"/>
    <s v="GCA_000022065.1"/>
    <s v="Primary Assembly"/>
    <s v="chromosome"/>
    <m/>
    <s v="CP001348.1"/>
    <n v="1262279"/>
    <n v="1263250"/>
    <s v="+"/>
    <s v="ACL75376.1"/>
    <m/>
    <m/>
    <x v="39"/>
    <m/>
    <m/>
    <s v="Ccel_1014"/>
    <n v="972"/>
    <n v="323"/>
    <m/>
  </r>
  <r>
    <x v="3"/>
    <x v="0"/>
    <s v="GCA_000022065.1"/>
    <s v="Primary Assembly"/>
    <s v="chromosome"/>
    <m/>
    <s v="CP001348.1"/>
    <n v="1263306"/>
    <n v="1264196"/>
    <s v="+"/>
    <s v="ACL75377.1"/>
    <m/>
    <m/>
    <x v="39"/>
    <m/>
    <m/>
    <s v="Ccel_1015"/>
    <n v="891"/>
    <n v="296"/>
    <m/>
  </r>
  <r>
    <x v="3"/>
    <x v="0"/>
    <s v="GCA_000022065.1"/>
    <s v="Primary Assembly"/>
    <s v="chromosome"/>
    <m/>
    <s v="CP001348.1"/>
    <n v="1264277"/>
    <n v="1266034"/>
    <s v="+"/>
    <s v="ACL75378.1"/>
    <m/>
    <m/>
    <x v="97"/>
    <m/>
    <m/>
    <s v="Ccel_1016"/>
    <n v="1758"/>
    <n v="585"/>
    <m/>
  </r>
  <r>
    <x v="3"/>
    <x v="0"/>
    <s v="GCA_000022065.1"/>
    <s v="Primary Assembly"/>
    <s v="chromosome"/>
    <m/>
    <s v="CP001348.1"/>
    <n v="1266173"/>
    <n v="1267732"/>
    <s v="+"/>
    <s v="ACL75379.1"/>
    <m/>
    <m/>
    <x v="575"/>
    <m/>
    <m/>
    <s v="Ccel_1017"/>
    <n v="1560"/>
    <n v="519"/>
    <m/>
  </r>
  <r>
    <x v="3"/>
    <x v="0"/>
    <s v="GCA_000022065.1"/>
    <s v="Primary Assembly"/>
    <s v="chromosome"/>
    <m/>
    <s v="CP001348.1"/>
    <n v="1267784"/>
    <n v="1268098"/>
    <s v="+"/>
    <s v="ACL75380.1"/>
    <m/>
    <m/>
    <x v="11"/>
    <m/>
    <m/>
    <s v="Ccel_1018"/>
    <n v="315"/>
    <n v="104"/>
    <m/>
  </r>
  <r>
    <x v="3"/>
    <x v="0"/>
    <s v="GCA_000022065.1"/>
    <s v="Primary Assembly"/>
    <s v="chromosome"/>
    <m/>
    <s v="CP001348.1"/>
    <n v="1268238"/>
    <n v="1269521"/>
    <s v="+"/>
    <s v="ACL75381.1"/>
    <m/>
    <m/>
    <x v="400"/>
    <m/>
    <m/>
    <s v="Ccel_1019"/>
    <n v="1284"/>
    <n v="427"/>
    <m/>
  </r>
  <r>
    <x v="3"/>
    <x v="0"/>
    <s v="GCA_000022065.1"/>
    <s v="Primary Assembly"/>
    <s v="chromosome"/>
    <m/>
    <s v="CP001348.1"/>
    <n v="1269972"/>
    <n v="1272251"/>
    <s v="+"/>
    <s v="ACL75382.1"/>
    <m/>
    <m/>
    <x v="4"/>
    <m/>
    <m/>
    <s v="Ccel_1020"/>
    <n v="2280"/>
    <n v="759"/>
    <m/>
  </r>
  <r>
    <x v="3"/>
    <x v="0"/>
    <s v="GCA_000022065.1"/>
    <s v="Primary Assembly"/>
    <s v="chromosome"/>
    <m/>
    <s v="CP001348.1"/>
    <n v="1272471"/>
    <n v="1273295"/>
    <s v="+"/>
    <s v="ACL75383.1"/>
    <m/>
    <m/>
    <x v="11"/>
    <m/>
    <m/>
    <s v="Ccel_1021"/>
    <n v="825"/>
    <n v="274"/>
    <m/>
  </r>
  <r>
    <x v="3"/>
    <x v="0"/>
    <s v="GCA_000022065.1"/>
    <s v="Primary Assembly"/>
    <s v="chromosome"/>
    <m/>
    <s v="CP001348.1"/>
    <n v="1273613"/>
    <n v="1275052"/>
    <s v="+"/>
    <s v="ACL75384.1"/>
    <m/>
    <m/>
    <x v="266"/>
    <m/>
    <m/>
    <s v="Ccel_1022"/>
    <n v="1440"/>
    <n v="479"/>
    <m/>
  </r>
  <r>
    <x v="3"/>
    <x v="0"/>
    <s v="GCA_000022065.1"/>
    <s v="Primary Assembly"/>
    <s v="chromosome"/>
    <m/>
    <s v="CP001348.1"/>
    <n v="1275099"/>
    <n v="1276265"/>
    <s v="+"/>
    <s v="ACL75385.1"/>
    <m/>
    <m/>
    <x v="504"/>
    <m/>
    <m/>
    <s v="Ccel_1023"/>
    <n v="1167"/>
    <n v="388"/>
    <m/>
  </r>
  <r>
    <x v="3"/>
    <x v="0"/>
    <s v="GCA_000022065.1"/>
    <s v="Primary Assembly"/>
    <s v="chromosome"/>
    <m/>
    <s v="CP001348.1"/>
    <n v="1276298"/>
    <n v="1276909"/>
    <s v="+"/>
    <s v="ACL75386.1"/>
    <m/>
    <m/>
    <x v="576"/>
    <m/>
    <m/>
    <s v="Ccel_1024"/>
    <n v="612"/>
    <n v="203"/>
    <m/>
  </r>
  <r>
    <x v="3"/>
    <x v="0"/>
    <s v="GCA_000022065.1"/>
    <s v="Primary Assembly"/>
    <s v="chromosome"/>
    <m/>
    <s v="CP001348.1"/>
    <n v="1277219"/>
    <n v="1278553"/>
    <s v="+"/>
    <s v="ACL75387.1"/>
    <m/>
    <m/>
    <x v="97"/>
    <m/>
    <m/>
    <s v="Ccel_1025"/>
    <n v="1335"/>
    <n v="444"/>
    <m/>
  </r>
  <r>
    <x v="3"/>
    <x v="0"/>
    <s v="GCA_000022065.1"/>
    <s v="Primary Assembly"/>
    <s v="chromosome"/>
    <m/>
    <s v="CP001348.1"/>
    <n v="1278646"/>
    <n v="1279548"/>
    <s v="+"/>
    <s v="ACL75388.1"/>
    <m/>
    <m/>
    <x v="39"/>
    <m/>
    <m/>
    <s v="Ccel_1026"/>
    <n v="903"/>
    <n v="300"/>
    <m/>
  </r>
  <r>
    <x v="3"/>
    <x v="0"/>
    <s v="GCA_000022065.1"/>
    <s v="Primary Assembly"/>
    <s v="chromosome"/>
    <m/>
    <s v="CP001348.1"/>
    <n v="1279551"/>
    <n v="1280390"/>
    <s v="+"/>
    <s v="ACL75389.1"/>
    <m/>
    <m/>
    <x v="39"/>
    <m/>
    <m/>
    <s v="Ccel_1027"/>
    <n v="840"/>
    <n v="279"/>
    <m/>
  </r>
  <r>
    <x v="3"/>
    <x v="0"/>
    <s v="GCA_000022065.1"/>
    <s v="Primary Assembly"/>
    <s v="chromosome"/>
    <m/>
    <s v="CP001348.1"/>
    <n v="1280425"/>
    <n v="1281096"/>
    <s v="+"/>
    <s v="ACL75390.1"/>
    <m/>
    <m/>
    <x v="577"/>
    <m/>
    <m/>
    <s v="Ccel_1028"/>
    <n v="672"/>
    <n v="223"/>
    <m/>
  </r>
  <r>
    <x v="3"/>
    <x v="0"/>
    <s v="GCA_000022065.1"/>
    <s v="Primary Assembly"/>
    <s v="chromosome"/>
    <m/>
    <s v="CP001348.1"/>
    <n v="1281110"/>
    <n v="1282180"/>
    <s v="+"/>
    <s v="ACL75391.1"/>
    <m/>
    <m/>
    <x v="555"/>
    <m/>
    <m/>
    <s v="Ccel_1029"/>
    <n v="1071"/>
    <n v="356"/>
    <m/>
  </r>
  <r>
    <x v="3"/>
    <x v="0"/>
    <s v="GCA_000022065.1"/>
    <s v="Primary Assembly"/>
    <s v="chromosome"/>
    <m/>
    <s v="CP001348.1"/>
    <n v="1282193"/>
    <n v="1283233"/>
    <s v="+"/>
    <s v="ACL75392.1"/>
    <m/>
    <m/>
    <x v="555"/>
    <m/>
    <m/>
    <s v="Ccel_1030"/>
    <n v="1041"/>
    <n v="346"/>
    <m/>
  </r>
  <r>
    <x v="3"/>
    <x v="0"/>
    <s v="GCA_000022065.1"/>
    <s v="Primary Assembly"/>
    <s v="chromosome"/>
    <m/>
    <s v="CP001348.1"/>
    <n v="1283266"/>
    <n v="1284771"/>
    <s v="+"/>
    <s v="ACL75393.1"/>
    <m/>
    <m/>
    <x v="578"/>
    <m/>
    <m/>
    <s v="Ccel_1031"/>
    <n v="1506"/>
    <n v="501"/>
    <m/>
  </r>
  <r>
    <x v="3"/>
    <x v="0"/>
    <s v="GCA_000022065.1"/>
    <s v="Primary Assembly"/>
    <s v="chromosome"/>
    <m/>
    <s v="CP001348.1"/>
    <n v="1284805"/>
    <n v="1285509"/>
    <s v="+"/>
    <s v="ACL75394.1"/>
    <m/>
    <m/>
    <x v="393"/>
    <m/>
    <m/>
    <s v="Ccel_1032"/>
    <n v="705"/>
    <n v="234"/>
    <m/>
  </r>
  <r>
    <x v="3"/>
    <x v="0"/>
    <s v="GCA_000022065.1"/>
    <s v="Primary Assembly"/>
    <s v="chromosome"/>
    <m/>
    <s v="CP001348.1"/>
    <n v="1285554"/>
    <n v="1286951"/>
    <s v="+"/>
    <s v="ACL75395.1"/>
    <m/>
    <m/>
    <x v="579"/>
    <m/>
    <m/>
    <s v="Ccel_1033"/>
    <n v="1398"/>
    <n v="465"/>
    <m/>
  </r>
  <r>
    <x v="3"/>
    <x v="0"/>
    <s v="GCA_000022065.1"/>
    <s v="Primary Assembly"/>
    <s v="chromosome"/>
    <m/>
    <s v="CP001348.1"/>
    <n v="1287008"/>
    <n v="1287955"/>
    <s v="+"/>
    <s v="ACL75396.1"/>
    <m/>
    <m/>
    <x v="580"/>
    <m/>
    <m/>
    <s v="Ccel_1034"/>
    <n v="948"/>
    <n v="315"/>
    <m/>
  </r>
  <r>
    <x v="3"/>
    <x v="0"/>
    <s v="GCA_000022065.1"/>
    <s v="Primary Assembly"/>
    <s v="chromosome"/>
    <m/>
    <s v="CP001348.1"/>
    <n v="1287970"/>
    <n v="1288356"/>
    <s v="+"/>
    <s v="ACL75397.1"/>
    <m/>
    <m/>
    <x v="581"/>
    <m/>
    <m/>
    <s v="Ccel_1035"/>
    <n v="387"/>
    <n v="128"/>
    <m/>
  </r>
  <r>
    <x v="3"/>
    <x v="0"/>
    <s v="GCA_000022065.1"/>
    <s v="Primary Assembly"/>
    <s v="chromosome"/>
    <m/>
    <s v="CP001348.1"/>
    <n v="1288460"/>
    <n v="1289965"/>
    <s v="+"/>
    <s v="ACL75398.1"/>
    <m/>
    <m/>
    <x v="582"/>
    <m/>
    <m/>
    <s v="Ccel_1036"/>
    <n v="1506"/>
    <n v="501"/>
    <m/>
  </r>
  <r>
    <x v="3"/>
    <x v="0"/>
    <s v="GCA_000022065.1"/>
    <s v="Primary Assembly"/>
    <s v="chromosome"/>
    <m/>
    <s v="CP001348.1"/>
    <n v="1290020"/>
    <n v="1290526"/>
    <s v="+"/>
    <s v="ACL75399.1"/>
    <m/>
    <m/>
    <x v="4"/>
    <m/>
    <m/>
    <s v="Ccel_1037"/>
    <n v="507"/>
    <n v="168"/>
    <m/>
  </r>
  <r>
    <x v="3"/>
    <x v="0"/>
    <s v="GCA_000022065.1"/>
    <s v="Primary Assembly"/>
    <s v="chromosome"/>
    <m/>
    <s v="CP001348.1"/>
    <n v="1290958"/>
    <n v="1293480"/>
    <s v="+"/>
    <s v="ACL75400.1"/>
    <m/>
    <m/>
    <x v="189"/>
    <m/>
    <m/>
    <s v="Ccel_1038"/>
    <n v="2523"/>
    <n v="840"/>
    <m/>
  </r>
  <r>
    <x v="3"/>
    <x v="0"/>
    <s v="GCA_000022065.1"/>
    <s v="Primary Assembly"/>
    <s v="chromosome"/>
    <m/>
    <s v="CP001348.1"/>
    <n v="1294109"/>
    <n v="1295347"/>
    <s v="+"/>
    <s v="ACL75401.1"/>
    <m/>
    <m/>
    <x v="560"/>
    <m/>
    <m/>
    <s v="Ccel_1039"/>
    <n v="1239"/>
    <n v="412"/>
    <m/>
  </r>
  <r>
    <x v="3"/>
    <x v="0"/>
    <s v="GCA_000022065.1"/>
    <s v="Primary Assembly"/>
    <s v="chromosome"/>
    <m/>
    <s v="CP001348.1"/>
    <n v="1295415"/>
    <n v="1296497"/>
    <s v="+"/>
    <s v="ACL75402.1"/>
    <m/>
    <m/>
    <x v="583"/>
    <m/>
    <m/>
    <s v="Ccel_1040"/>
    <n v="1083"/>
    <n v="360"/>
    <m/>
  </r>
  <r>
    <x v="3"/>
    <x v="0"/>
    <s v="GCA_000022065.1"/>
    <s v="Primary Assembly"/>
    <s v="chromosome"/>
    <m/>
    <s v="CP001348.1"/>
    <n v="1296521"/>
    <n v="1297603"/>
    <s v="+"/>
    <s v="ACL75403.1"/>
    <m/>
    <m/>
    <x v="11"/>
    <m/>
    <m/>
    <s v="Ccel_1041"/>
    <n v="1083"/>
    <n v="360"/>
    <m/>
  </r>
  <r>
    <x v="3"/>
    <x v="0"/>
    <s v="GCA_000022065.1"/>
    <s v="Primary Assembly"/>
    <s v="chromosome"/>
    <m/>
    <s v="CP001348.1"/>
    <n v="1297609"/>
    <n v="1298697"/>
    <s v="+"/>
    <s v="ACL75404.1"/>
    <m/>
    <m/>
    <x v="584"/>
    <m/>
    <m/>
    <s v="Ccel_1042"/>
    <n v="1089"/>
    <n v="362"/>
    <m/>
  </r>
  <r>
    <x v="3"/>
    <x v="0"/>
    <s v="GCA_000022065.1"/>
    <s v="Primary Assembly"/>
    <s v="chromosome"/>
    <m/>
    <s v="CP001348.1"/>
    <n v="1298723"/>
    <n v="1299601"/>
    <s v="+"/>
    <s v="ACL75405.1"/>
    <m/>
    <m/>
    <x v="585"/>
    <m/>
    <m/>
    <s v="Ccel_1043"/>
    <n v="879"/>
    <n v="292"/>
    <m/>
  </r>
  <r>
    <x v="3"/>
    <x v="0"/>
    <s v="GCA_000022065.1"/>
    <s v="Primary Assembly"/>
    <s v="chromosome"/>
    <m/>
    <s v="CP001348.1"/>
    <n v="1299598"/>
    <n v="1300284"/>
    <s v="+"/>
    <s v="ACL75406.1"/>
    <m/>
    <m/>
    <x v="110"/>
    <m/>
    <m/>
    <s v="Ccel_1044"/>
    <n v="687"/>
    <n v="228"/>
    <m/>
  </r>
  <r>
    <x v="3"/>
    <x v="0"/>
    <s v="GCA_000022065.1"/>
    <s v="Primary Assembly"/>
    <s v="chromosome"/>
    <m/>
    <s v="CP001348.1"/>
    <n v="1300307"/>
    <n v="1301557"/>
    <s v="+"/>
    <s v="ACL75407.1"/>
    <m/>
    <m/>
    <x v="77"/>
    <m/>
    <m/>
    <s v="Ccel_1045"/>
    <n v="1251"/>
    <n v="416"/>
    <m/>
  </r>
  <r>
    <x v="3"/>
    <x v="0"/>
    <s v="GCA_000022065.1"/>
    <s v="Primary Assembly"/>
    <s v="chromosome"/>
    <m/>
    <s v="CP001348.1"/>
    <n v="1301679"/>
    <n v="1303151"/>
    <s v="+"/>
    <s v="ACL75408.1"/>
    <m/>
    <m/>
    <x v="77"/>
    <m/>
    <m/>
    <s v="Ccel_1046"/>
    <n v="1473"/>
    <n v="490"/>
    <m/>
  </r>
  <r>
    <x v="3"/>
    <x v="0"/>
    <s v="GCA_000022065.1"/>
    <s v="Primary Assembly"/>
    <s v="chromosome"/>
    <m/>
    <s v="CP001348.1"/>
    <n v="1303753"/>
    <n v="1304391"/>
    <s v="+"/>
    <s v="ACL75409.1"/>
    <m/>
    <m/>
    <x v="586"/>
    <m/>
    <m/>
    <s v="Ccel_1049"/>
    <n v="639"/>
    <n v="212"/>
    <m/>
  </r>
  <r>
    <x v="3"/>
    <x v="0"/>
    <s v="GCA_000022065.1"/>
    <s v="Primary Assembly"/>
    <s v="chromosome"/>
    <m/>
    <s v="CP001348.1"/>
    <n v="1304447"/>
    <n v="1306555"/>
    <s v="-"/>
    <s v="ACL75410.1"/>
    <m/>
    <m/>
    <x v="4"/>
    <m/>
    <m/>
    <s v="Ccel_1050"/>
    <n v="2109"/>
    <n v="702"/>
    <m/>
  </r>
  <r>
    <x v="3"/>
    <x v="0"/>
    <s v="GCA_000022065.1"/>
    <s v="Primary Assembly"/>
    <s v="chromosome"/>
    <m/>
    <s v="CP001348.1"/>
    <n v="1306590"/>
    <n v="1307420"/>
    <s v="-"/>
    <s v="ACL75411.1"/>
    <m/>
    <m/>
    <x v="83"/>
    <m/>
    <m/>
    <s v="Ccel_1051"/>
    <n v="831"/>
    <n v="276"/>
    <m/>
  </r>
  <r>
    <x v="3"/>
    <x v="0"/>
    <s v="GCA_000022065.1"/>
    <s v="Primary Assembly"/>
    <s v="chromosome"/>
    <m/>
    <s v="CP001348.1"/>
    <n v="1307928"/>
    <n v="1308725"/>
    <s v="+"/>
    <s v="ACL75412.1"/>
    <m/>
    <m/>
    <x v="587"/>
    <m/>
    <m/>
    <s v="Ccel_1052"/>
    <n v="798"/>
    <n v="265"/>
    <m/>
  </r>
  <r>
    <x v="3"/>
    <x v="0"/>
    <s v="GCA_000022065.1"/>
    <s v="Primary Assembly"/>
    <s v="chromosome"/>
    <m/>
    <s v="CP001348.1"/>
    <n v="1308975"/>
    <n v="1311617"/>
    <s v="+"/>
    <s v="ACL75413.1"/>
    <m/>
    <m/>
    <x v="588"/>
    <m/>
    <m/>
    <s v="Ccel_1053"/>
    <n v="2643"/>
    <n v="880"/>
    <m/>
  </r>
  <r>
    <x v="3"/>
    <x v="0"/>
    <s v="GCA_000022065.1"/>
    <s v="Primary Assembly"/>
    <s v="chromosome"/>
    <m/>
    <s v="CP001348.1"/>
    <n v="1311643"/>
    <n v="1312578"/>
    <s v="+"/>
    <s v="ACL75414.1"/>
    <m/>
    <m/>
    <x v="589"/>
    <m/>
    <m/>
    <s v="Ccel_1054"/>
    <n v="936"/>
    <n v="311"/>
    <m/>
  </r>
  <r>
    <x v="3"/>
    <x v="0"/>
    <s v="GCA_000022065.1"/>
    <s v="Primary Assembly"/>
    <s v="chromosome"/>
    <m/>
    <s v="CP001348.1"/>
    <n v="1312646"/>
    <n v="1313224"/>
    <s v="+"/>
    <s v="ACL75415.1"/>
    <m/>
    <m/>
    <x v="590"/>
    <m/>
    <m/>
    <s v="Ccel_1055"/>
    <n v="579"/>
    <n v="192"/>
    <m/>
  </r>
  <r>
    <x v="3"/>
    <x v="0"/>
    <s v="GCA_000022065.1"/>
    <s v="Primary Assembly"/>
    <s v="chromosome"/>
    <m/>
    <s v="CP001348.1"/>
    <n v="1313429"/>
    <n v="1314148"/>
    <s v="-"/>
    <s v="ACL75416.1"/>
    <m/>
    <m/>
    <x v="4"/>
    <m/>
    <m/>
    <s v="Ccel_1056"/>
    <n v="720"/>
    <n v="239"/>
    <m/>
  </r>
  <r>
    <x v="3"/>
    <x v="0"/>
    <s v="GCA_000022065.1"/>
    <s v="Primary Assembly"/>
    <s v="chromosome"/>
    <m/>
    <s v="CP001348.1"/>
    <n v="1314440"/>
    <n v="1315720"/>
    <s v="+"/>
    <s v="ACL75417.1"/>
    <m/>
    <m/>
    <x v="591"/>
    <m/>
    <m/>
    <s v="Ccel_1057"/>
    <n v="1281"/>
    <n v="426"/>
    <m/>
  </r>
  <r>
    <x v="3"/>
    <x v="0"/>
    <s v="GCA_000022065.1"/>
    <s v="Primary Assembly"/>
    <s v="chromosome"/>
    <m/>
    <s v="CP001348.1"/>
    <n v="1315757"/>
    <n v="1317034"/>
    <s v="+"/>
    <s v="ACL75418.1"/>
    <m/>
    <m/>
    <x v="554"/>
    <m/>
    <m/>
    <s v="Ccel_1058"/>
    <n v="1278"/>
    <n v="425"/>
    <m/>
  </r>
  <r>
    <x v="3"/>
    <x v="0"/>
    <s v="GCA_000022065.1"/>
    <s v="Primary Assembly"/>
    <s v="chromosome"/>
    <m/>
    <s v="CP001348.1"/>
    <n v="1317276"/>
    <n v="1317842"/>
    <s v="+"/>
    <s v="ACL75419.1"/>
    <m/>
    <m/>
    <x v="592"/>
    <m/>
    <m/>
    <s v="Ccel_1059"/>
    <n v="567"/>
    <n v="188"/>
    <m/>
  </r>
  <r>
    <x v="3"/>
    <x v="0"/>
    <s v="GCA_000022065.1"/>
    <s v="Primary Assembly"/>
    <s v="chromosome"/>
    <m/>
    <s v="CP001348.1"/>
    <n v="1318042"/>
    <n v="1318929"/>
    <s v="+"/>
    <s v="ACL75420.1"/>
    <m/>
    <m/>
    <x v="263"/>
    <m/>
    <m/>
    <s v="Ccel_1060"/>
    <n v="888"/>
    <n v="295"/>
    <m/>
  </r>
  <r>
    <x v="3"/>
    <x v="0"/>
    <s v="GCA_000022065.1"/>
    <s v="Primary Assembly"/>
    <s v="chromosome"/>
    <m/>
    <s v="CP001348.1"/>
    <n v="1319161"/>
    <n v="1319370"/>
    <s v="+"/>
    <s v="ACL75421.1"/>
    <m/>
    <m/>
    <x v="4"/>
    <m/>
    <m/>
    <s v="Ccel_1061"/>
    <n v="210"/>
    <n v="69"/>
    <m/>
  </r>
  <r>
    <x v="3"/>
    <x v="0"/>
    <s v="GCA_000022065.1"/>
    <s v="Primary Assembly"/>
    <s v="chromosome"/>
    <m/>
    <s v="CP001348.1"/>
    <n v="1319877"/>
    <n v="1320281"/>
    <s v="-"/>
    <s v="ACL75422.1"/>
    <m/>
    <m/>
    <x v="4"/>
    <m/>
    <m/>
    <s v="Ccel_1063"/>
    <n v="405"/>
    <n v="134"/>
    <m/>
  </r>
  <r>
    <x v="3"/>
    <x v="0"/>
    <s v="GCA_000022065.1"/>
    <s v="Primary Assembly"/>
    <s v="chromosome"/>
    <m/>
    <s v="CP001348.1"/>
    <n v="1321126"/>
    <n v="1321818"/>
    <s v="+"/>
    <s v="ACL75423.1"/>
    <m/>
    <m/>
    <x v="11"/>
    <m/>
    <m/>
    <s v="Ccel_1064"/>
    <n v="693"/>
    <n v="230"/>
    <m/>
  </r>
  <r>
    <x v="3"/>
    <x v="0"/>
    <s v="GCA_000022065.1"/>
    <s v="Primary Assembly"/>
    <s v="chromosome"/>
    <m/>
    <s v="CP001348.1"/>
    <n v="1321913"/>
    <n v="1322221"/>
    <s v="+"/>
    <s v="ACL75424.1"/>
    <m/>
    <m/>
    <x v="149"/>
    <m/>
    <m/>
    <s v="Ccel_1065"/>
    <n v="309"/>
    <n v="102"/>
    <m/>
  </r>
  <r>
    <x v="3"/>
    <x v="0"/>
    <s v="GCA_000022065.1"/>
    <s v="Primary Assembly"/>
    <s v="chromosome"/>
    <m/>
    <s v="CP001348.1"/>
    <n v="1322299"/>
    <n v="1323312"/>
    <s v="+"/>
    <s v="ACL75425.1"/>
    <m/>
    <m/>
    <x v="541"/>
    <m/>
    <m/>
    <s v="Ccel_1066"/>
    <n v="1014"/>
    <n v="337"/>
    <m/>
  </r>
  <r>
    <x v="3"/>
    <x v="0"/>
    <s v="GCA_000022065.1"/>
    <s v="Primary Assembly"/>
    <s v="chromosome"/>
    <m/>
    <s v="CP001348.1"/>
    <n v="1323343"/>
    <n v="1323645"/>
    <s v="+"/>
    <s v="ACL75426.1"/>
    <m/>
    <m/>
    <x v="593"/>
    <m/>
    <m/>
    <s v="Ccel_1067"/>
    <n v="303"/>
    <n v="100"/>
    <m/>
  </r>
  <r>
    <x v="3"/>
    <x v="0"/>
    <s v="GCA_000022065.1"/>
    <s v="Primary Assembly"/>
    <s v="chromosome"/>
    <m/>
    <s v="CP001348.1"/>
    <n v="1323647"/>
    <n v="1324060"/>
    <s v="+"/>
    <s v="ACL75427.1"/>
    <m/>
    <m/>
    <x v="161"/>
    <m/>
    <m/>
    <s v="Ccel_1068"/>
    <n v="414"/>
    <n v="137"/>
    <m/>
  </r>
  <r>
    <x v="3"/>
    <x v="0"/>
    <s v="GCA_000022065.1"/>
    <s v="Primary Assembly"/>
    <s v="chromosome"/>
    <m/>
    <s v="CP001348.1"/>
    <n v="1324214"/>
    <n v="1324663"/>
    <s v="+"/>
    <s v="ACL75428.1"/>
    <m/>
    <m/>
    <x v="230"/>
    <m/>
    <m/>
    <s v="Ccel_1069"/>
    <n v="450"/>
    <n v="149"/>
    <m/>
  </r>
  <r>
    <x v="3"/>
    <x v="0"/>
    <s v="GCA_000022065.1"/>
    <s v="Primary Assembly"/>
    <s v="chromosome"/>
    <m/>
    <s v="CP001348.1"/>
    <n v="1324663"/>
    <n v="1325562"/>
    <s v="+"/>
    <s v="ACL75429.1"/>
    <m/>
    <m/>
    <x v="594"/>
    <m/>
    <m/>
    <s v="Ccel_1070"/>
    <n v="900"/>
    <n v="299"/>
    <m/>
  </r>
  <r>
    <x v="3"/>
    <x v="0"/>
    <s v="GCA_000022065.1"/>
    <s v="Primary Assembly"/>
    <s v="chromosome"/>
    <m/>
    <s v="CP001348.1"/>
    <n v="1325559"/>
    <n v="1326971"/>
    <s v="+"/>
    <s v="ACL75430.1"/>
    <m/>
    <m/>
    <x v="595"/>
    <m/>
    <m/>
    <s v="Ccel_1071"/>
    <n v="1413"/>
    <n v="470"/>
    <m/>
  </r>
  <r>
    <x v="3"/>
    <x v="0"/>
    <s v="GCA_000022065.1"/>
    <s v="Primary Assembly"/>
    <s v="chromosome"/>
    <m/>
    <s v="CP001348.1"/>
    <n v="1326968"/>
    <n v="1327432"/>
    <s v="+"/>
    <s v="ACL75431.1"/>
    <m/>
    <m/>
    <x v="596"/>
    <m/>
    <m/>
    <s v="Ccel_1072"/>
    <n v="465"/>
    <n v="154"/>
    <m/>
  </r>
  <r>
    <x v="3"/>
    <x v="0"/>
    <s v="GCA_000022065.1"/>
    <s v="Primary Assembly"/>
    <s v="chromosome"/>
    <m/>
    <s v="CP001348.1"/>
    <n v="1327474"/>
    <n v="1328001"/>
    <s v="-"/>
    <s v="ACL75432.1"/>
    <m/>
    <m/>
    <x v="597"/>
    <m/>
    <m/>
    <s v="Ccel_1073"/>
    <n v="528"/>
    <n v="175"/>
    <m/>
  </r>
  <r>
    <x v="3"/>
    <x v="0"/>
    <s v="GCA_000022065.1"/>
    <s v="Primary Assembly"/>
    <s v="chromosome"/>
    <m/>
    <s v="CP001348.1"/>
    <n v="1328304"/>
    <n v="1329032"/>
    <s v="+"/>
    <s v="ACL75433.1"/>
    <m/>
    <m/>
    <x v="19"/>
    <m/>
    <m/>
    <s v="Ccel_1074"/>
    <n v="729"/>
    <n v="242"/>
    <m/>
  </r>
  <r>
    <x v="3"/>
    <x v="0"/>
    <s v="GCA_000022065.1"/>
    <s v="Primary Assembly"/>
    <s v="chromosome"/>
    <m/>
    <s v="CP001348.1"/>
    <n v="1329221"/>
    <n v="1330435"/>
    <s v="+"/>
    <s v="ACL75434.1"/>
    <m/>
    <m/>
    <x v="598"/>
    <m/>
    <m/>
    <s v="Ccel_1075"/>
    <n v="1215"/>
    <n v="404"/>
    <m/>
  </r>
  <r>
    <x v="3"/>
    <x v="0"/>
    <s v="GCA_000022065.1"/>
    <s v="Primary Assembly"/>
    <s v="chromosome"/>
    <m/>
    <s v="CP001348.1"/>
    <n v="1330469"/>
    <n v="1332016"/>
    <s v="+"/>
    <s v="ACL75435.1"/>
    <m/>
    <m/>
    <x v="81"/>
    <m/>
    <m/>
    <s v="Ccel_1076"/>
    <n v="1548"/>
    <n v="515"/>
    <m/>
  </r>
  <r>
    <x v="3"/>
    <x v="0"/>
    <s v="GCA_000022065.1"/>
    <s v="Primary Assembly"/>
    <s v="chromosome"/>
    <m/>
    <s v="CP001348.1"/>
    <n v="1332028"/>
    <n v="1333110"/>
    <s v="+"/>
    <s v="ACL75436.1"/>
    <m/>
    <m/>
    <x v="599"/>
    <m/>
    <m/>
    <s v="Ccel_1077"/>
    <n v="1083"/>
    <n v="360"/>
    <m/>
  </r>
  <r>
    <x v="3"/>
    <x v="0"/>
    <s v="GCA_000022065.1"/>
    <s v="Primary Assembly"/>
    <s v="chromosome"/>
    <m/>
    <s v="CP001348.1"/>
    <n v="1333123"/>
    <n v="1334040"/>
    <s v="+"/>
    <s v="ACL75437.1"/>
    <m/>
    <m/>
    <x v="599"/>
    <m/>
    <m/>
    <s v="Ccel_1078"/>
    <n v="918"/>
    <n v="305"/>
    <m/>
  </r>
  <r>
    <x v="3"/>
    <x v="0"/>
    <s v="GCA_000022065.1"/>
    <s v="Primary Assembly"/>
    <s v="chromosome"/>
    <m/>
    <s v="CP001348.1"/>
    <n v="1334033"/>
    <n v="1334602"/>
    <s v="+"/>
    <s v="ACL75438.1"/>
    <m/>
    <m/>
    <x v="600"/>
    <m/>
    <m/>
    <s v="Ccel_1079"/>
    <n v="570"/>
    <n v="189"/>
    <m/>
  </r>
  <r>
    <x v="3"/>
    <x v="0"/>
    <s v="GCA_000022065.1"/>
    <s v="Primary Assembly"/>
    <s v="chromosome"/>
    <m/>
    <s v="CP001348.1"/>
    <n v="1334602"/>
    <n v="1335555"/>
    <s v="+"/>
    <s v="ACL75439.1"/>
    <m/>
    <m/>
    <x v="556"/>
    <m/>
    <m/>
    <s v="Ccel_1080"/>
    <n v="954"/>
    <n v="317"/>
    <m/>
  </r>
  <r>
    <x v="3"/>
    <x v="0"/>
    <s v="GCA_000022065.1"/>
    <s v="Primary Assembly"/>
    <s v="chromosome"/>
    <m/>
    <s v="CP001348.1"/>
    <n v="1335563"/>
    <n v="1336321"/>
    <s v="+"/>
    <s v="ACL75440.1"/>
    <m/>
    <m/>
    <x v="601"/>
    <m/>
    <m/>
    <s v="Ccel_1081"/>
    <n v="759"/>
    <n v="252"/>
    <m/>
  </r>
  <r>
    <x v="3"/>
    <x v="0"/>
    <s v="GCA_000022065.1"/>
    <s v="Primary Assembly"/>
    <s v="chromosome"/>
    <m/>
    <s v="CP001348.1"/>
    <n v="1336318"/>
    <n v="1337106"/>
    <s v="+"/>
    <s v="ACL75441.1"/>
    <m/>
    <m/>
    <x v="602"/>
    <m/>
    <m/>
    <s v="Ccel_1082"/>
    <n v="789"/>
    <n v="262"/>
    <m/>
  </r>
  <r>
    <x v="3"/>
    <x v="0"/>
    <s v="GCA_000022065.1"/>
    <s v="Primary Assembly"/>
    <s v="chromosome"/>
    <m/>
    <s v="CP001348.1"/>
    <n v="1337137"/>
    <n v="1338282"/>
    <s v="+"/>
    <s v="ACL75442.1"/>
    <m/>
    <m/>
    <x v="535"/>
    <m/>
    <m/>
    <s v="Ccel_1083"/>
    <n v="1146"/>
    <n v="381"/>
    <m/>
  </r>
  <r>
    <x v="3"/>
    <x v="0"/>
    <s v="GCA_000022065.1"/>
    <s v="Primary Assembly"/>
    <s v="chromosome"/>
    <m/>
    <s v="CP001348.1"/>
    <n v="1338447"/>
    <n v="1339169"/>
    <s v="+"/>
    <s v="ACL75443.1"/>
    <m/>
    <m/>
    <x v="603"/>
    <m/>
    <m/>
    <s v="Ccel_1084"/>
    <n v="723"/>
    <n v="240"/>
    <m/>
  </r>
  <r>
    <x v="3"/>
    <x v="0"/>
    <s v="GCA_000022065.1"/>
    <s v="Primary Assembly"/>
    <s v="chromosome"/>
    <m/>
    <s v="CP001348.1"/>
    <n v="1339510"/>
    <n v="1340139"/>
    <s v="-"/>
    <s v="ACL75444.1"/>
    <m/>
    <m/>
    <x v="11"/>
    <m/>
    <m/>
    <s v="Ccel_1085"/>
    <n v="630"/>
    <n v="209"/>
    <m/>
  </r>
  <r>
    <x v="3"/>
    <x v="0"/>
    <s v="GCA_000022065.1"/>
    <s v="Primary Assembly"/>
    <s v="chromosome"/>
    <m/>
    <s v="CP001348.1"/>
    <n v="1340435"/>
    <n v="1340560"/>
    <s v="+"/>
    <s v="ACL75445.1"/>
    <m/>
    <m/>
    <x v="11"/>
    <m/>
    <m/>
    <s v="Ccel_1086"/>
    <n v="126"/>
    <n v="41"/>
    <m/>
  </r>
  <r>
    <x v="3"/>
    <x v="0"/>
    <s v="GCA_000022065.1"/>
    <s v="Primary Assembly"/>
    <s v="chromosome"/>
    <m/>
    <s v="CP001348.1"/>
    <n v="1340592"/>
    <n v="1341767"/>
    <s v="+"/>
    <s v="ACL75446.1"/>
    <m/>
    <m/>
    <x v="604"/>
    <m/>
    <m/>
    <s v="Ccel_1087"/>
    <n v="1176"/>
    <n v="391"/>
    <m/>
  </r>
  <r>
    <x v="3"/>
    <x v="0"/>
    <s v="GCA_000022065.1"/>
    <s v="Primary Assembly"/>
    <s v="chromosome"/>
    <m/>
    <s v="CP001348.1"/>
    <n v="1341771"/>
    <n v="1342226"/>
    <s v="+"/>
    <s v="ACL75447.1"/>
    <m/>
    <m/>
    <x v="22"/>
    <m/>
    <m/>
    <s v="Ccel_1088"/>
    <n v="456"/>
    <n v="151"/>
    <m/>
  </r>
  <r>
    <x v="3"/>
    <x v="0"/>
    <s v="GCA_000022065.1"/>
    <s v="Primary Assembly"/>
    <s v="chromosome"/>
    <m/>
    <s v="CP001348.1"/>
    <n v="1342255"/>
    <n v="1343289"/>
    <s v="+"/>
    <s v="ACL75448.1"/>
    <m/>
    <m/>
    <x v="564"/>
    <m/>
    <m/>
    <s v="Ccel_1089"/>
    <n v="1035"/>
    <n v="344"/>
    <m/>
  </r>
  <r>
    <x v="3"/>
    <x v="0"/>
    <s v="GCA_000022065.1"/>
    <s v="Primary Assembly"/>
    <s v="chromosome"/>
    <m/>
    <s v="CP001348.1"/>
    <n v="1343286"/>
    <n v="1343537"/>
    <s v="+"/>
    <s v="ACL75449.1"/>
    <m/>
    <m/>
    <x v="4"/>
    <m/>
    <m/>
    <s v="Ccel_1090"/>
    <n v="252"/>
    <n v="83"/>
    <m/>
  </r>
  <r>
    <x v="3"/>
    <x v="0"/>
    <s v="GCA_000022065.1"/>
    <s v="Primary Assembly"/>
    <s v="chromosome"/>
    <m/>
    <s v="CP001348.1"/>
    <n v="1343601"/>
    <n v="1344614"/>
    <s v="+"/>
    <s v="ACL75450.1"/>
    <m/>
    <m/>
    <x v="411"/>
    <m/>
    <m/>
    <s v="Ccel_1091"/>
    <n v="1014"/>
    <n v="337"/>
    <m/>
  </r>
  <r>
    <x v="3"/>
    <x v="0"/>
    <s v="GCA_000022065.1"/>
    <s v="Primary Assembly"/>
    <s v="chromosome"/>
    <m/>
    <s v="CP001348.1"/>
    <n v="1344870"/>
    <n v="1345289"/>
    <s v="+"/>
    <s v="ACL75451.1"/>
    <m/>
    <m/>
    <x v="605"/>
    <m/>
    <m/>
    <s v="Ccel_1092"/>
    <n v="420"/>
    <n v="139"/>
    <m/>
  </r>
  <r>
    <x v="3"/>
    <x v="0"/>
    <s v="GCA_000022065.1"/>
    <s v="Primary Assembly"/>
    <s v="chromosome"/>
    <m/>
    <s v="CP001348.1"/>
    <n v="1345370"/>
    <n v="1346005"/>
    <s v="+"/>
    <s v="ACL75452.1"/>
    <m/>
    <m/>
    <x v="606"/>
    <m/>
    <m/>
    <s v="Ccel_1093"/>
    <n v="636"/>
    <n v="211"/>
    <m/>
  </r>
  <r>
    <x v="3"/>
    <x v="0"/>
    <s v="GCA_000022065.1"/>
    <s v="Primary Assembly"/>
    <s v="chromosome"/>
    <m/>
    <s v="CP001348.1"/>
    <n v="1346038"/>
    <n v="1346598"/>
    <s v="+"/>
    <s v="ACL75453.1"/>
    <m/>
    <m/>
    <x v="607"/>
    <m/>
    <m/>
    <s v="Ccel_1094"/>
    <n v="561"/>
    <n v="186"/>
    <m/>
  </r>
  <r>
    <x v="3"/>
    <x v="0"/>
    <s v="GCA_000022065.1"/>
    <s v="Primary Assembly"/>
    <s v="chromosome"/>
    <m/>
    <s v="CP001348.1"/>
    <n v="1346819"/>
    <n v="1347844"/>
    <s v="+"/>
    <s v="ACL75454.1"/>
    <m/>
    <m/>
    <x v="11"/>
    <m/>
    <m/>
    <s v="Ccel_1095"/>
    <n v="1026"/>
    <n v="341"/>
    <m/>
  </r>
  <r>
    <x v="3"/>
    <x v="0"/>
    <s v="GCA_000022065.1"/>
    <s v="Primary Assembly"/>
    <s v="chromosome"/>
    <m/>
    <s v="CP001348.1"/>
    <n v="1347858"/>
    <n v="1348061"/>
    <s v="+"/>
    <s v="ACL75455.1"/>
    <m/>
    <m/>
    <x v="11"/>
    <m/>
    <m/>
    <s v="Ccel_1096"/>
    <n v="204"/>
    <n v="67"/>
    <m/>
  </r>
  <r>
    <x v="3"/>
    <x v="0"/>
    <s v="GCA_000022065.1"/>
    <s v="Primary Assembly"/>
    <s v="chromosome"/>
    <m/>
    <s v="CP001348.1"/>
    <n v="1348153"/>
    <n v="1352826"/>
    <s v="+"/>
    <s v="ACL75456.1"/>
    <m/>
    <m/>
    <x v="608"/>
    <m/>
    <m/>
    <s v="Ccel_1097"/>
    <n v="4674"/>
    <n v="1557"/>
    <m/>
  </r>
  <r>
    <x v="3"/>
    <x v="0"/>
    <s v="GCA_000022065.1"/>
    <s v="Primary Assembly"/>
    <s v="chromosome"/>
    <m/>
    <s v="CP001348.1"/>
    <n v="1353277"/>
    <n v="1355241"/>
    <s v="+"/>
    <s v="ACL75457.1"/>
    <m/>
    <m/>
    <x v="609"/>
    <m/>
    <m/>
    <s v="Ccel_1098"/>
    <n v="1965"/>
    <n v="654"/>
    <m/>
  </r>
  <r>
    <x v="3"/>
    <x v="0"/>
    <s v="GCA_000022065.1"/>
    <s v="Primary Assembly"/>
    <s v="chromosome"/>
    <m/>
    <s v="CP001348.1"/>
    <n v="1355760"/>
    <n v="1357187"/>
    <s v="+"/>
    <s v="ACL75458.1"/>
    <m/>
    <m/>
    <x v="269"/>
    <m/>
    <m/>
    <s v="Ccel_1099"/>
    <n v="1428"/>
    <n v="475"/>
    <m/>
  </r>
  <r>
    <x v="3"/>
    <x v="0"/>
    <s v="GCA_000022065.1"/>
    <s v="Primary Assembly"/>
    <s v="chromosome"/>
    <m/>
    <s v="CP001348.1"/>
    <n v="1357396"/>
    <n v="1357866"/>
    <s v="+"/>
    <s v="ACL75459.1"/>
    <m/>
    <m/>
    <x v="11"/>
    <m/>
    <m/>
    <s v="Ccel_1100"/>
    <n v="471"/>
    <n v="156"/>
    <m/>
  </r>
  <r>
    <x v="3"/>
    <x v="0"/>
    <s v="GCA_000022065.1"/>
    <s v="Primary Assembly"/>
    <s v="chromosome"/>
    <m/>
    <s v="CP001348.1"/>
    <n v="1358085"/>
    <n v="1359950"/>
    <s v="-"/>
    <s v="ACL75460.1"/>
    <m/>
    <m/>
    <x v="156"/>
    <m/>
    <m/>
    <s v="Ccel_1101"/>
    <n v="1866"/>
    <n v="621"/>
    <m/>
  </r>
  <r>
    <x v="3"/>
    <x v="0"/>
    <s v="GCA_000022065.1"/>
    <s v="Primary Assembly"/>
    <s v="chromosome"/>
    <m/>
    <s v="CP001348.1"/>
    <n v="1360523"/>
    <n v="1361305"/>
    <s v="+"/>
    <s v="ACL75461.1"/>
    <m/>
    <m/>
    <x v="109"/>
    <m/>
    <m/>
    <s v="Ccel_1102"/>
    <n v="783"/>
    <n v="260"/>
    <m/>
  </r>
  <r>
    <x v="3"/>
    <x v="0"/>
    <s v="GCA_000022065.1"/>
    <s v="Primary Assembly"/>
    <s v="chromosome"/>
    <m/>
    <s v="CP001348.1"/>
    <n v="1361466"/>
    <n v="1361822"/>
    <s v="+"/>
    <s v="ACL75462.1"/>
    <m/>
    <m/>
    <x v="143"/>
    <m/>
    <m/>
    <s v="Ccel_1103"/>
    <n v="357"/>
    <n v="118"/>
    <m/>
  </r>
  <r>
    <x v="3"/>
    <x v="0"/>
    <s v="GCA_000022065.1"/>
    <s v="Primary Assembly"/>
    <s v="chromosome"/>
    <m/>
    <s v="CP001348.1"/>
    <n v="1361809"/>
    <n v="1362780"/>
    <s v="+"/>
    <s v="ACL75463.1"/>
    <m/>
    <m/>
    <x v="4"/>
    <m/>
    <m/>
    <s v="Ccel_1104"/>
    <n v="972"/>
    <n v="323"/>
    <m/>
  </r>
  <r>
    <x v="3"/>
    <x v="0"/>
    <s v="GCA_000022065.1"/>
    <s v="Primary Assembly"/>
    <s v="chromosome"/>
    <m/>
    <s v="CP001348.1"/>
    <n v="1363354"/>
    <n v="1363956"/>
    <s v="+"/>
    <s v="ACL75464.1"/>
    <m/>
    <m/>
    <x v="610"/>
    <m/>
    <m/>
    <s v="Ccel_1105"/>
    <n v="603"/>
    <n v="200"/>
    <m/>
  </r>
  <r>
    <x v="3"/>
    <x v="0"/>
    <s v="GCA_000022065.1"/>
    <s v="Primary Assembly"/>
    <s v="chromosome"/>
    <m/>
    <s v="CP001348.1"/>
    <n v="1363980"/>
    <n v="1365086"/>
    <s v="+"/>
    <s v="ACL75465.1"/>
    <m/>
    <m/>
    <x v="610"/>
    <m/>
    <m/>
    <s v="Ccel_1106"/>
    <n v="1107"/>
    <n v="368"/>
    <m/>
  </r>
  <r>
    <x v="3"/>
    <x v="0"/>
    <s v="GCA_000022065.1"/>
    <s v="Primary Assembly"/>
    <s v="chromosome"/>
    <m/>
    <s v="CP001348.1"/>
    <n v="1365331"/>
    <n v="1366320"/>
    <s v="+"/>
    <s v="ACL75466.1"/>
    <m/>
    <m/>
    <x v="611"/>
    <m/>
    <m/>
    <s v="Ccel_1107"/>
    <n v="990"/>
    <n v="329"/>
    <m/>
  </r>
  <r>
    <x v="3"/>
    <x v="0"/>
    <s v="GCA_000022065.1"/>
    <s v="Primary Assembly"/>
    <s v="chromosome"/>
    <m/>
    <s v="CP001348.1"/>
    <n v="1366360"/>
    <n v="1366554"/>
    <s v="+"/>
    <s v="ACL75467.1"/>
    <m/>
    <m/>
    <x v="612"/>
    <m/>
    <m/>
    <s v="Ccel_1108"/>
    <n v="195"/>
    <n v="64"/>
    <m/>
  </r>
  <r>
    <x v="3"/>
    <x v="0"/>
    <s v="GCA_000022065.1"/>
    <s v="Primary Assembly"/>
    <s v="chromosome"/>
    <m/>
    <s v="CP001348.1"/>
    <n v="1366659"/>
    <n v="1367714"/>
    <s v="-"/>
    <s v="ACL75468.1"/>
    <m/>
    <m/>
    <x v="613"/>
    <m/>
    <m/>
    <s v="Ccel_1109"/>
    <n v="1056"/>
    <n v="351"/>
    <m/>
  </r>
  <r>
    <x v="3"/>
    <x v="0"/>
    <s v="GCA_000022065.1"/>
    <s v="Primary Assembly"/>
    <s v="chromosome"/>
    <m/>
    <s v="CP001348.1"/>
    <n v="1368575"/>
    <n v="1369855"/>
    <s v="+"/>
    <s v="ACL75469.1"/>
    <m/>
    <m/>
    <x v="396"/>
    <m/>
    <m/>
    <s v="Ccel_1111"/>
    <n v="1281"/>
    <n v="426"/>
    <m/>
  </r>
  <r>
    <x v="3"/>
    <x v="0"/>
    <s v="GCA_000022065.1"/>
    <s v="Primary Assembly"/>
    <s v="chromosome"/>
    <m/>
    <s v="CP001348.1"/>
    <n v="1370121"/>
    <n v="1372130"/>
    <s v="+"/>
    <s v="ACL75470.1"/>
    <m/>
    <m/>
    <x v="229"/>
    <m/>
    <m/>
    <s v="Ccel_1112"/>
    <n v="2010"/>
    <n v="669"/>
    <m/>
  </r>
  <r>
    <x v="3"/>
    <x v="0"/>
    <s v="GCA_000022065.1"/>
    <s v="Primary Assembly"/>
    <s v="chromosome"/>
    <m/>
    <s v="CP001348.1"/>
    <n v="1372178"/>
    <n v="1373083"/>
    <s v="+"/>
    <s v="ACL75471.1"/>
    <m/>
    <m/>
    <x v="614"/>
    <m/>
    <m/>
    <s v="Ccel_1113"/>
    <n v="906"/>
    <n v="301"/>
    <m/>
  </r>
  <r>
    <x v="3"/>
    <x v="0"/>
    <s v="GCA_000022065.1"/>
    <s v="Primary Assembly"/>
    <s v="chromosome"/>
    <m/>
    <s v="CP001348.1"/>
    <n v="1373103"/>
    <n v="1373495"/>
    <s v="+"/>
    <s v="ACL75472.1"/>
    <m/>
    <m/>
    <x v="615"/>
    <m/>
    <m/>
    <s v="Ccel_1114"/>
    <n v="393"/>
    <n v="130"/>
    <m/>
  </r>
  <r>
    <x v="3"/>
    <x v="0"/>
    <s v="GCA_000022065.1"/>
    <s v="Primary Assembly"/>
    <s v="chromosome"/>
    <m/>
    <s v="CP001348.1"/>
    <n v="1373534"/>
    <n v="1374034"/>
    <s v="+"/>
    <s v="ACL75473.1"/>
    <m/>
    <m/>
    <x v="616"/>
    <m/>
    <m/>
    <s v="Ccel_1115"/>
    <n v="501"/>
    <n v="166"/>
    <m/>
  </r>
  <r>
    <x v="3"/>
    <x v="0"/>
    <s v="GCA_000022065.1"/>
    <s v="Primary Assembly"/>
    <s v="chromosome"/>
    <m/>
    <s v="CP001348.1"/>
    <n v="1374073"/>
    <n v="1375137"/>
    <s v="+"/>
    <s v="ACL75474.1"/>
    <m/>
    <m/>
    <x v="4"/>
    <m/>
    <m/>
    <s v="Ccel_1116"/>
    <n v="1065"/>
    <n v="354"/>
    <m/>
  </r>
  <r>
    <x v="3"/>
    <x v="0"/>
    <s v="GCA_000022065.1"/>
    <s v="Primary Assembly"/>
    <s v="chromosome"/>
    <m/>
    <s v="CP001348.1"/>
    <n v="1375285"/>
    <n v="1376337"/>
    <s v="+"/>
    <s v="ACL75475.1"/>
    <m/>
    <m/>
    <x v="617"/>
    <m/>
    <m/>
    <s v="Ccel_1117"/>
    <n v="1053"/>
    <n v="350"/>
    <m/>
  </r>
  <r>
    <x v="3"/>
    <x v="0"/>
    <s v="GCA_000022065.1"/>
    <s v="Primary Assembly"/>
    <s v="chromosome"/>
    <m/>
    <s v="CP001348.1"/>
    <n v="1376430"/>
    <n v="1377650"/>
    <s v="+"/>
    <s v="ACL75476.1"/>
    <m/>
    <m/>
    <x v="266"/>
    <m/>
    <m/>
    <s v="Ccel_1118"/>
    <n v="1221"/>
    <n v="406"/>
    <m/>
  </r>
  <r>
    <x v="3"/>
    <x v="0"/>
    <s v="GCA_000022065.1"/>
    <s v="Primary Assembly"/>
    <s v="chromosome"/>
    <m/>
    <s v="CP001348.1"/>
    <n v="1377950"/>
    <n v="1379869"/>
    <s v="+"/>
    <s v="ACL75477.1"/>
    <m/>
    <m/>
    <x v="618"/>
    <m/>
    <m/>
    <s v="Ccel_1119"/>
    <n v="1920"/>
    <n v="639"/>
    <m/>
  </r>
  <r>
    <x v="3"/>
    <x v="0"/>
    <s v="GCA_000022065.1"/>
    <s v="Primary Assembly"/>
    <s v="chromosome"/>
    <m/>
    <s v="CP001348.1"/>
    <n v="1380078"/>
    <n v="1380794"/>
    <s v="+"/>
    <s v="ACL75478.1"/>
    <m/>
    <m/>
    <x v="619"/>
    <m/>
    <m/>
    <s v="Ccel_1120"/>
    <n v="717"/>
    <n v="238"/>
    <m/>
  </r>
  <r>
    <x v="3"/>
    <x v="0"/>
    <s v="GCA_000022065.1"/>
    <s v="Primary Assembly"/>
    <s v="chromosome"/>
    <m/>
    <s v="CP001348.1"/>
    <n v="1381046"/>
    <n v="1381411"/>
    <s v="-"/>
    <s v="ACL75479.1"/>
    <m/>
    <m/>
    <x v="4"/>
    <m/>
    <m/>
    <s v="Ccel_1121"/>
    <n v="366"/>
    <n v="121"/>
    <m/>
  </r>
  <r>
    <x v="3"/>
    <x v="0"/>
    <s v="GCA_000022065.1"/>
    <s v="Primary Assembly"/>
    <s v="chromosome"/>
    <m/>
    <s v="CP001348.1"/>
    <n v="1381426"/>
    <n v="1382154"/>
    <s v="-"/>
    <s v="ACL75480.1"/>
    <m/>
    <m/>
    <x v="620"/>
    <m/>
    <m/>
    <s v="Ccel_1122"/>
    <n v="729"/>
    <n v="242"/>
    <m/>
  </r>
  <r>
    <x v="3"/>
    <x v="0"/>
    <s v="GCA_000022065.1"/>
    <s v="Primary Assembly"/>
    <s v="chromosome"/>
    <m/>
    <s v="CP001348.1"/>
    <n v="1382250"/>
    <n v="1382621"/>
    <s v="+"/>
    <s v="ACL75481.1"/>
    <m/>
    <m/>
    <x v="11"/>
    <m/>
    <m/>
    <s v="Ccel_1123"/>
    <n v="372"/>
    <n v="123"/>
    <m/>
  </r>
  <r>
    <x v="3"/>
    <x v="0"/>
    <s v="GCA_000022065.1"/>
    <s v="Primary Assembly"/>
    <s v="chromosome"/>
    <m/>
    <s v="CP001348.1"/>
    <n v="1382653"/>
    <n v="1383324"/>
    <s v="+"/>
    <s v="ACL75482.1"/>
    <m/>
    <m/>
    <x v="620"/>
    <m/>
    <m/>
    <s v="Ccel_1124"/>
    <n v="672"/>
    <n v="223"/>
    <m/>
  </r>
  <r>
    <x v="3"/>
    <x v="0"/>
    <s v="GCA_000022065.1"/>
    <s v="Primary Assembly"/>
    <s v="chromosome"/>
    <m/>
    <s v="CP001348.1"/>
    <n v="1383418"/>
    <n v="1384383"/>
    <s v="+"/>
    <s v="ACL75483.1"/>
    <m/>
    <m/>
    <x v="621"/>
    <m/>
    <m/>
    <s v="Ccel_1125"/>
    <n v="966"/>
    <n v="321"/>
    <m/>
  </r>
  <r>
    <x v="3"/>
    <x v="0"/>
    <s v="GCA_000022065.1"/>
    <s v="Primary Assembly"/>
    <s v="chromosome"/>
    <m/>
    <s v="CP001348.1"/>
    <n v="1384490"/>
    <n v="1385368"/>
    <s v="+"/>
    <s v="ACL75484.1"/>
    <m/>
    <m/>
    <x v="539"/>
    <m/>
    <m/>
    <s v="Ccel_1126"/>
    <n v="879"/>
    <n v="292"/>
    <m/>
  </r>
  <r>
    <x v="3"/>
    <x v="0"/>
    <s v="GCA_000022065.1"/>
    <s v="Primary Assembly"/>
    <s v="chromosome"/>
    <m/>
    <s v="CP001348.1"/>
    <n v="1385426"/>
    <n v="1385620"/>
    <s v="+"/>
    <s v="ACL75485.1"/>
    <m/>
    <m/>
    <x v="11"/>
    <m/>
    <m/>
    <s v="Ccel_1127"/>
    <n v="195"/>
    <n v="64"/>
    <m/>
  </r>
  <r>
    <x v="3"/>
    <x v="0"/>
    <s v="GCA_000022065.1"/>
    <s v="Primary Assembly"/>
    <s v="chromosome"/>
    <m/>
    <s v="CP001348.1"/>
    <n v="1385865"/>
    <n v="1387064"/>
    <s v="+"/>
    <s v="ACL75486.1"/>
    <m/>
    <m/>
    <x v="622"/>
    <m/>
    <m/>
    <s v="Ccel_1128"/>
    <n v="1200"/>
    <n v="399"/>
    <m/>
  </r>
  <r>
    <x v="3"/>
    <x v="0"/>
    <s v="GCA_000022065.1"/>
    <s v="Primary Assembly"/>
    <s v="chromosome"/>
    <m/>
    <s v="CP001348.1"/>
    <n v="1387179"/>
    <n v="1388327"/>
    <s v="+"/>
    <s v="ACL75487.1"/>
    <m/>
    <m/>
    <x v="623"/>
    <m/>
    <m/>
    <s v="Ccel_1129"/>
    <n v="1149"/>
    <n v="382"/>
    <m/>
  </r>
  <r>
    <x v="3"/>
    <x v="0"/>
    <s v="GCA_000022065.1"/>
    <s v="Primary Assembly"/>
    <s v="chromosome"/>
    <m/>
    <s v="CP001348.1"/>
    <n v="1388593"/>
    <n v="1389645"/>
    <s v="+"/>
    <s v="ACL75488.1"/>
    <m/>
    <m/>
    <x v="11"/>
    <m/>
    <m/>
    <s v="Ccel_1130"/>
    <n v="1053"/>
    <n v="350"/>
    <m/>
  </r>
  <r>
    <x v="3"/>
    <x v="0"/>
    <s v="GCA_000022065.1"/>
    <s v="Primary Assembly"/>
    <s v="chromosome"/>
    <m/>
    <s v="CP001348.1"/>
    <n v="1390659"/>
    <n v="1391942"/>
    <s v="+"/>
    <s v="ACL75489.1"/>
    <m/>
    <m/>
    <x v="400"/>
    <m/>
    <m/>
    <s v="Ccel_1132"/>
    <n v="1284"/>
    <n v="427"/>
    <m/>
  </r>
  <r>
    <x v="3"/>
    <x v="0"/>
    <s v="GCA_000022065.1"/>
    <s v="Primary Assembly"/>
    <s v="chromosome"/>
    <m/>
    <s v="CP001348.1"/>
    <n v="1393138"/>
    <n v="1394493"/>
    <s v="+"/>
    <s v="ACL75490.1"/>
    <m/>
    <m/>
    <x v="97"/>
    <m/>
    <m/>
    <s v="Ccel_1133"/>
    <n v="1356"/>
    <n v="451"/>
    <m/>
  </r>
  <r>
    <x v="3"/>
    <x v="0"/>
    <s v="GCA_000022065.1"/>
    <s v="Primary Assembly"/>
    <s v="chromosome"/>
    <m/>
    <s v="CP001348.1"/>
    <n v="1394659"/>
    <n v="1395561"/>
    <s v="+"/>
    <s v="ACL75491.1"/>
    <m/>
    <m/>
    <x v="39"/>
    <m/>
    <m/>
    <s v="Ccel_1134"/>
    <n v="903"/>
    <n v="300"/>
    <m/>
  </r>
  <r>
    <x v="3"/>
    <x v="0"/>
    <s v="GCA_000022065.1"/>
    <s v="Primary Assembly"/>
    <s v="chromosome"/>
    <m/>
    <s v="CP001348.1"/>
    <n v="1395567"/>
    <n v="1396397"/>
    <s v="+"/>
    <s v="ACL75492.1"/>
    <m/>
    <m/>
    <x v="39"/>
    <m/>
    <m/>
    <s v="Ccel_1135"/>
    <n v="831"/>
    <n v="276"/>
    <m/>
  </r>
  <r>
    <x v="3"/>
    <x v="0"/>
    <s v="GCA_000022065.1"/>
    <s v="Primary Assembly"/>
    <s v="chromosome"/>
    <m/>
    <s v="CP001348.1"/>
    <n v="1396496"/>
    <n v="1397791"/>
    <s v="+"/>
    <s v="ACL75493.1"/>
    <m/>
    <m/>
    <x v="97"/>
    <m/>
    <m/>
    <s v="Ccel_1136"/>
    <n v="1296"/>
    <n v="431"/>
    <m/>
  </r>
  <r>
    <x v="3"/>
    <x v="0"/>
    <s v="GCA_000022065.1"/>
    <s v="Primary Assembly"/>
    <s v="chromosome"/>
    <m/>
    <s v="CP001348.1"/>
    <n v="1397788"/>
    <n v="1399581"/>
    <s v="+"/>
    <s v="ACL75494.1"/>
    <m/>
    <m/>
    <x v="100"/>
    <m/>
    <m/>
    <s v="Ccel_1137"/>
    <n v="1794"/>
    <n v="597"/>
    <m/>
  </r>
  <r>
    <x v="3"/>
    <x v="0"/>
    <s v="GCA_000022065.1"/>
    <s v="Primary Assembly"/>
    <s v="chromosome"/>
    <m/>
    <s v="CP001348.1"/>
    <n v="1399587"/>
    <n v="1401146"/>
    <s v="+"/>
    <s v="ACL75495.1"/>
    <m/>
    <m/>
    <x v="99"/>
    <m/>
    <m/>
    <s v="Ccel_1138"/>
    <n v="1560"/>
    <n v="519"/>
    <m/>
  </r>
  <r>
    <x v="3"/>
    <x v="0"/>
    <s v="GCA_000022065.1"/>
    <s v="Primary Assembly"/>
    <s v="chromosome"/>
    <m/>
    <s v="CP001348.1"/>
    <n v="1401215"/>
    <n v="1403389"/>
    <s v="+"/>
    <s v="ACL75496.1"/>
    <m/>
    <m/>
    <x v="132"/>
    <m/>
    <m/>
    <s v="Ccel_1139"/>
    <n v="2175"/>
    <n v="724"/>
    <m/>
  </r>
  <r>
    <x v="3"/>
    <x v="0"/>
    <s v="GCA_000022065.1"/>
    <s v="Primary Assembly"/>
    <s v="chromosome"/>
    <m/>
    <s v="CP001348.1"/>
    <n v="1403479"/>
    <n v="1403982"/>
    <s v="+"/>
    <s v="ACL75497.1"/>
    <m/>
    <m/>
    <x v="624"/>
    <m/>
    <m/>
    <s v="Ccel_1140"/>
    <n v="504"/>
    <n v="167"/>
    <m/>
  </r>
  <r>
    <x v="3"/>
    <x v="0"/>
    <s v="GCA_000022065.1"/>
    <s v="Primary Assembly"/>
    <s v="chromosome"/>
    <m/>
    <s v="CP001348.1"/>
    <n v="1404059"/>
    <n v="1404298"/>
    <s v="+"/>
    <s v="ACL75498.1"/>
    <m/>
    <m/>
    <x v="4"/>
    <m/>
    <m/>
    <s v="Ccel_1141"/>
    <n v="240"/>
    <n v="79"/>
    <m/>
  </r>
  <r>
    <x v="3"/>
    <x v="0"/>
    <s v="GCA_000022065.1"/>
    <s v="Primary Assembly"/>
    <s v="chromosome"/>
    <m/>
    <s v="CP001348.1"/>
    <n v="1404445"/>
    <n v="1405533"/>
    <s v="+"/>
    <s v="ACL75499.1"/>
    <m/>
    <m/>
    <x v="77"/>
    <m/>
    <m/>
    <s v="Ccel_1142"/>
    <n v="1089"/>
    <n v="362"/>
    <m/>
  </r>
  <r>
    <x v="3"/>
    <x v="0"/>
    <s v="GCA_000022065.1"/>
    <s v="Primary Assembly"/>
    <s v="chromosome"/>
    <m/>
    <s v="CP001348.1"/>
    <n v="1405599"/>
    <n v="1405889"/>
    <s v="-"/>
    <s v="ACL75500.1"/>
    <m/>
    <m/>
    <x v="149"/>
    <m/>
    <m/>
    <s v="Ccel_1143"/>
    <n v="291"/>
    <n v="96"/>
    <m/>
  </r>
  <r>
    <x v="3"/>
    <x v="0"/>
    <s v="GCA_000022065.1"/>
    <s v="Primary Assembly"/>
    <s v="chromosome"/>
    <m/>
    <s v="CP001348.1"/>
    <n v="1405958"/>
    <n v="1408411"/>
    <s v="-"/>
    <s v="ACL75501.1"/>
    <m/>
    <m/>
    <x v="229"/>
    <m/>
    <m/>
    <s v="Ccel_1144"/>
    <n v="2454"/>
    <n v="817"/>
    <m/>
  </r>
  <r>
    <x v="3"/>
    <x v="0"/>
    <s v="GCA_000022065.1"/>
    <s v="Primary Assembly"/>
    <s v="chromosome"/>
    <m/>
    <s v="CP001348.1"/>
    <n v="1408565"/>
    <n v="1408702"/>
    <s v="+"/>
    <s v="ACL75502.1"/>
    <m/>
    <m/>
    <x v="4"/>
    <m/>
    <m/>
    <s v="Ccel_1145"/>
    <n v="138"/>
    <n v="45"/>
    <m/>
  </r>
  <r>
    <x v="3"/>
    <x v="0"/>
    <s v="GCA_000022065.1"/>
    <s v="Primary Assembly"/>
    <s v="chromosome"/>
    <m/>
    <s v="CP001348.1"/>
    <n v="1408927"/>
    <n v="1410042"/>
    <s v="+"/>
    <s v="ACL75503.1"/>
    <m/>
    <m/>
    <x v="539"/>
    <m/>
    <m/>
    <s v="Ccel_1146"/>
    <n v="1116"/>
    <n v="371"/>
    <m/>
  </r>
  <r>
    <x v="3"/>
    <x v="0"/>
    <s v="GCA_000022065.1"/>
    <s v="Primary Assembly"/>
    <s v="chromosome"/>
    <m/>
    <s v="CP001348.1"/>
    <n v="1410226"/>
    <n v="1411071"/>
    <s v="-"/>
    <s v="ACL75504.1"/>
    <m/>
    <m/>
    <x v="625"/>
    <m/>
    <m/>
    <s v="Ccel_1147"/>
    <n v="846"/>
    <n v="281"/>
    <m/>
  </r>
  <r>
    <x v="3"/>
    <x v="0"/>
    <s v="GCA_000022065.1"/>
    <s v="Primary Assembly"/>
    <s v="chromosome"/>
    <m/>
    <s v="CP001348.1"/>
    <n v="1411372"/>
    <n v="1412082"/>
    <s v="+"/>
    <s v="ACL75505.1"/>
    <m/>
    <m/>
    <x v="626"/>
    <m/>
    <m/>
    <s v="Ccel_1148"/>
    <n v="711"/>
    <n v="236"/>
    <m/>
  </r>
  <r>
    <x v="3"/>
    <x v="0"/>
    <s v="GCA_000022065.1"/>
    <s v="Primary Assembly"/>
    <s v="chromosome"/>
    <m/>
    <s v="CP001348.1"/>
    <n v="1412085"/>
    <n v="1412810"/>
    <s v="+"/>
    <s v="ACL75506.1"/>
    <m/>
    <m/>
    <x v="110"/>
    <m/>
    <m/>
    <s v="Ccel_1149"/>
    <n v="726"/>
    <n v="241"/>
    <m/>
  </r>
  <r>
    <x v="3"/>
    <x v="0"/>
    <s v="GCA_000022065.1"/>
    <s v="Primary Assembly"/>
    <s v="chromosome"/>
    <m/>
    <s v="CP001348.1"/>
    <n v="1412854"/>
    <n v="1413546"/>
    <s v="+"/>
    <s v="ACL75507.1"/>
    <m/>
    <m/>
    <x v="627"/>
    <m/>
    <m/>
    <s v="Ccel_1150"/>
    <n v="693"/>
    <n v="230"/>
    <m/>
  </r>
  <r>
    <x v="3"/>
    <x v="0"/>
    <s v="GCA_000022065.1"/>
    <s v="Primary Assembly"/>
    <s v="chromosome"/>
    <m/>
    <s v="CP001348.1"/>
    <n v="1413688"/>
    <n v="1414374"/>
    <s v="+"/>
    <s v="ACL75508.1"/>
    <m/>
    <m/>
    <x v="81"/>
    <m/>
    <m/>
    <s v="Ccel_1151"/>
    <n v="687"/>
    <n v="228"/>
    <m/>
  </r>
  <r>
    <x v="3"/>
    <x v="0"/>
    <s v="GCA_000022065.1"/>
    <s v="Primary Assembly"/>
    <s v="chromosome"/>
    <m/>
    <s v="CP001348.1"/>
    <n v="1414371"/>
    <n v="1416872"/>
    <s v="+"/>
    <s v="ACL75509.1"/>
    <m/>
    <m/>
    <x v="297"/>
    <m/>
    <m/>
    <s v="Ccel_1152"/>
    <n v="2502"/>
    <n v="833"/>
    <m/>
  </r>
  <r>
    <x v="3"/>
    <x v="0"/>
    <s v="GCA_000022065.1"/>
    <s v="Primary Assembly"/>
    <s v="chromosome"/>
    <m/>
    <s v="CP001348.1"/>
    <n v="1417027"/>
    <n v="1417701"/>
    <s v="+"/>
    <s v="ACL75510.1"/>
    <m/>
    <m/>
    <x v="153"/>
    <m/>
    <m/>
    <s v="Ccel_1153"/>
    <n v="675"/>
    <n v="224"/>
    <m/>
  </r>
  <r>
    <x v="3"/>
    <x v="0"/>
    <s v="GCA_000022065.1"/>
    <s v="Primary Assembly"/>
    <s v="chromosome"/>
    <m/>
    <s v="CP001348.1"/>
    <n v="1417727"/>
    <n v="1418971"/>
    <s v="+"/>
    <s v="ACL75511.1"/>
    <m/>
    <m/>
    <x v="154"/>
    <m/>
    <m/>
    <s v="Ccel_1154"/>
    <n v="1245"/>
    <n v="414"/>
    <m/>
  </r>
  <r>
    <x v="3"/>
    <x v="0"/>
    <s v="GCA_000022065.1"/>
    <s v="Primary Assembly"/>
    <s v="chromosome"/>
    <m/>
    <s v="CP001348.1"/>
    <n v="1419001"/>
    <n v="1419903"/>
    <s v="+"/>
    <s v="ACL75512.1"/>
    <m/>
    <m/>
    <x v="556"/>
    <m/>
    <m/>
    <s v="Ccel_1155"/>
    <n v="903"/>
    <n v="300"/>
    <m/>
  </r>
  <r>
    <x v="3"/>
    <x v="0"/>
    <s v="GCA_000022065.1"/>
    <s v="Primary Assembly"/>
    <s v="chromosome"/>
    <m/>
    <s v="CP001348.1"/>
    <n v="1419980"/>
    <n v="1420891"/>
    <s v="+"/>
    <s v="ACL75513.1"/>
    <m/>
    <m/>
    <x v="628"/>
    <m/>
    <m/>
    <s v="Ccel_1156"/>
    <n v="912"/>
    <n v="303"/>
    <m/>
  </r>
  <r>
    <x v="3"/>
    <x v="0"/>
    <s v="GCA_000022065.1"/>
    <s v="Primary Assembly"/>
    <s v="chromosome"/>
    <m/>
    <s v="CP001348.1"/>
    <n v="1420922"/>
    <n v="1421623"/>
    <s v="+"/>
    <s v="ACL75514.1"/>
    <m/>
    <m/>
    <x v="153"/>
    <m/>
    <m/>
    <s v="Ccel_1157"/>
    <n v="702"/>
    <n v="233"/>
    <m/>
  </r>
  <r>
    <x v="3"/>
    <x v="0"/>
    <s v="GCA_000022065.1"/>
    <s v="Primary Assembly"/>
    <s v="chromosome"/>
    <m/>
    <s v="CP001348.1"/>
    <n v="1421625"/>
    <n v="1422557"/>
    <s v="+"/>
    <s v="ACL75515.1"/>
    <m/>
    <m/>
    <x v="154"/>
    <m/>
    <m/>
    <s v="Ccel_1158"/>
    <n v="933"/>
    <n v="310"/>
    <m/>
  </r>
  <r>
    <x v="3"/>
    <x v="0"/>
    <s v="GCA_000022065.1"/>
    <s v="Primary Assembly"/>
    <s v="chromosome"/>
    <m/>
    <s v="CP001348.1"/>
    <n v="1422690"/>
    <n v="1423451"/>
    <s v="+"/>
    <s v="ACL75516.1"/>
    <m/>
    <m/>
    <x v="11"/>
    <m/>
    <m/>
    <s v="Ccel_1159"/>
    <n v="762"/>
    <n v="253"/>
    <m/>
  </r>
  <r>
    <x v="3"/>
    <x v="0"/>
    <s v="GCA_000022065.1"/>
    <s v="Primary Assembly"/>
    <s v="chromosome"/>
    <m/>
    <s v="CP001348.1"/>
    <n v="1423472"/>
    <n v="1424203"/>
    <s v="+"/>
    <s v="ACL75517.1"/>
    <m/>
    <m/>
    <x v="11"/>
    <m/>
    <m/>
    <s v="Ccel_1160"/>
    <n v="732"/>
    <n v="243"/>
    <m/>
  </r>
  <r>
    <x v="3"/>
    <x v="0"/>
    <s v="GCA_000022065.1"/>
    <s v="Primary Assembly"/>
    <s v="chromosome"/>
    <m/>
    <s v="CP001348.1"/>
    <n v="1424223"/>
    <n v="1425146"/>
    <s v="+"/>
    <s v="ACL75518.1"/>
    <m/>
    <m/>
    <x v="81"/>
    <m/>
    <m/>
    <s v="Ccel_1161"/>
    <n v="924"/>
    <n v="307"/>
    <m/>
  </r>
  <r>
    <x v="3"/>
    <x v="0"/>
    <s v="GCA_000022065.1"/>
    <s v="Primary Assembly"/>
    <s v="chromosome"/>
    <m/>
    <s v="CP001348.1"/>
    <n v="1425233"/>
    <n v="1425811"/>
    <s v="+"/>
    <s v="ACL75519.1"/>
    <m/>
    <m/>
    <x v="135"/>
    <m/>
    <m/>
    <s v="Ccel_1162"/>
    <n v="579"/>
    <n v="192"/>
    <m/>
  </r>
  <r>
    <x v="3"/>
    <x v="0"/>
    <s v="GCA_000022065.1"/>
    <s v="Primary Assembly"/>
    <s v="chromosome"/>
    <m/>
    <s v="CP001348.1"/>
    <n v="1425853"/>
    <n v="1426653"/>
    <s v="+"/>
    <s v="ACL75520.1"/>
    <m/>
    <m/>
    <x v="136"/>
    <m/>
    <m/>
    <s v="Ccel_1163"/>
    <n v="801"/>
    <n v="266"/>
    <m/>
  </r>
  <r>
    <x v="3"/>
    <x v="0"/>
    <s v="GCA_000022065.1"/>
    <s v="Primary Assembly"/>
    <s v="chromosome"/>
    <m/>
    <s v="CP001348.1"/>
    <n v="1426753"/>
    <n v="1430283"/>
    <s v="-"/>
    <s v="ACL75521.1"/>
    <m/>
    <m/>
    <x v="13"/>
    <m/>
    <m/>
    <s v="Ccel_1164"/>
    <n v="3531"/>
    <n v="1176"/>
    <m/>
  </r>
  <r>
    <x v="3"/>
    <x v="0"/>
    <s v="GCA_000022065.1"/>
    <s v="Primary Assembly"/>
    <s v="chromosome"/>
    <m/>
    <s v="CP001348.1"/>
    <n v="1430304"/>
    <n v="1430495"/>
    <s v="-"/>
    <s v="ACL75522.1"/>
    <m/>
    <m/>
    <x v="4"/>
    <m/>
    <m/>
    <s v="Ccel_1165"/>
    <n v="192"/>
    <n v="63"/>
    <m/>
  </r>
  <r>
    <x v="3"/>
    <x v="0"/>
    <s v="GCA_000022065.1"/>
    <s v="Primary Assembly"/>
    <s v="chromosome"/>
    <m/>
    <s v="CP001348.1"/>
    <n v="1430707"/>
    <n v="1431489"/>
    <s v="-"/>
    <s v="ACL75523.1"/>
    <m/>
    <m/>
    <x v="11"/>
    <m/>
    <m/>
    <s v="Ccel_1166"/>
    <n v="783"/>
    <n v="260"/>
    <m/>
  </r>
  <r>
    <x v="3"/>
    <x v="0"/>
    <s v="GCA_000022065.1"/>
    <s v="Primary Assembly"/>
    <s v="chromosome"/>
    <m/>
    <s v="CP001348.1"/>
    <n v="1431818"/>
    <n v="1432555"/>
    <s v="+"/>
    <s v="ACL75524.1"/>
    <m/>
    <m/>
    <x v="629"/>
    <m/>
    <m/>
    <s v="Ccel_1167"/>
    <n v="738"/>
    <n v="245"/>
    <m/>
  </r>
  <r>
    <x v="3"/>
    <x v="0"/>
    <s v="GCA_000022065.1"/>
    <s v="Primary Assembly"/>
    <s v="chromosome"/>
    <m/>
    <s v="CP001348.1"/>
    <n v="1432737"/>
    <n v="1433369"/>
    <s v="+"/>
    <s v="ACL75525.1"/>
    <m/>
    <m/>
    <x v="534"/>
    <m/>
    <m/>
    <s v="Ccel_1168"/>
    <n v="633"/>
    <n v="210"/>
    <m/>
  </r>
  <r>
    <x v="3"/>
    <x v="0"/>
    <s v="GCA_000022065.1"/>
    <s v="Primary Assembly"/>
    <s v="chromosome"/>
    <m/>
    <s v="CP001348.1"/>
    <n v="1433534"/>
    <n v="1434187"/>
    <s v="+"/>
    <s v="ACL75526.1"/>
    <m/>
    <m/>
    <x v="405"/>
    <m/>
    <m/>
    <s v="Ccel_1169"/>
    <n v="654"/>
    <n v="217"/>
    <m/>
  </r>
  <r>
    <x v="3"/>
    <x v="0"/>
    <s v="GCA_000022065.1"/>
    <s v="Primary Assembly"/>
    <s v="chromosome"/>
    <m/>
    <s v="CP001348.1"/>
    <n v="1434333"/>
    <n v="1434833"/>
    <s v="+"/>
    <s v="ACL75527.1"/>
    <m/>
    <m/>
    <x v="4"/>
    <m/>
    <m/>
    <s v="Ccel_1170"/>
    <n v="501"/>
    <n v="166"/>
    <m/>
  </r>
  <r>
    <x v="3"/>
    <x v="0"/>
    <s v="GCA_000022065.1"/>
    <s v="Primary Assembly"/>
    <s v="chromosome"/>
    <m/>
    <s v="CP001348.1"/>
    <n v="1434911"/>
    <n v="1435831"/>
    <s v="-"/>
    <s v="ACL75528.1"/>
    <m/>
    <m/>
    <x v="87"/>
    <m/>
    <m/>
    <s v="Ccel_1171"/>
    <n v="921"/>
    <n v="306"/>
    <m/>
  </r>
  <r>
    <x v="3"/>
    <x v="0"/>
    <s v="GCA_000022065.1"/>
    <s v="Primary Assembly"/>
    <s v="chromosome"/>
    <m/>
    <s v="CP001348.1"/>
    <n v="1436011"/>
    <n v="1436895"/>
    <s v="+"/>
    <s v="ACL75529.1"/>
    <m/>
    <m/>
    <x v="83"/>
    <m/>
    <m/>
    <s v="Ccel_1172"/>
    <n v="885"/>
    <n v="294"/>
    <m/>
  </r>
  <r>
    <x v="3"/>
    <x v="0"/>
    <s v="GCA_000022065.1"/>
    <s v="Primary Assembly"/>
    <s v="chromosome"/>
    <m/>
    <s v="CP001348.1"/>
    <n v="1436903"/>
    <n v="1437673"/>
    <s v="-"/>
    <s v="ACL75530.1"/>
    <m/>
    <m/>
    <x v="393"/>
    <m/>
    <m/>
    <s v="Ccel_1173"/>
    <n v="771"/>
    <n v="256"/>
    <m/>
  </r>
  <r>
    <x v="3"/>
    <x v="0"/>
    <s v="GCA_000022065.1"/>
    <s v="Primary Assembly"/>
    <s v="chromosome"/>
    <m/>
    <s v="CP001348.1"/>
    <n v="1437797"/>
    <n v="1439734"/>
    <s v="+"/>
    <s v="ACL75531.1"/>
    <m/>
    <m/>
    <x v="25"/>
    <m/>
    <m/>
    <s v="Ccel_1174"/>
    <n v="1938"/>
    <n v="645"/>
    <m/>
  </r>
  <r>
    <x v="3"/>
    <x v="0"/>
    <s v="GCA_000022065.1"/>
    <s v="Primary Assembly"/>
    <s v="chromosome"/>
    <m/>
    <s v="CP001348.1"/>
    <n v="1439832"/>
    <n v="1440173"/>
    <s v="+"/>
    <s v="ACL75532.1"/>
    <m/>
    <m/>
    <x v="143"/>
    <m/>
    <m/>
    <s v="Ccel_1175"/>
    <n v="342"/>
    <n v="113"/>
    <m/>
  </r>
  <r>
    <x v="3"/>
    <x v="0"/>
    <s v="GCA_000022065.1"/>
    <s v="Primary Assembly"/>
    <s v="chromosome"/>
    <m/>
    <s v="CP001348.1"/>
    <n v="1440157"/>
    <n v="1440678"/>
    <s v="+"/>
    <s v="ACL75533.1"/>
    <m/>
    <m/>
    <x v="11"/>
    <m/>
    <m/>
    <s v="Ccel_1176"/>
    <n v="522"/>
    <n v="173"/>
    <m/>
  </r>
  <r>
    <x v="3"/>
    <x v="0"/>
    <s v="GCA_000022065.1"/>
    <s v="Primary Assembly"/>
    <s v="chromosome"/>
    <m/>
    <s v="CP001348.1"/>
    <n v="1440701"/>
    <n v="1441597"/>
    <s v="+"/>
    <s v="ACL75534.1"/>
    <m/>
    <m/>
    <x v="81"/>
    <m/>
    <m/>
    <s v="Ccel_1177"/>
    <n v="897"/>
    <n v="298"/>
    <m/>
  </r>
  <r>
    <x v="3"/>
    <x v="0"/>
    <s v="GCA_000022065.1"/>
    <s v="Primary Assembly"/>
    <s v="chromosome"/>
    <m/>
    <s v="CP001348.1"/>
    <n v="1441594"/>
    <n v="1442874"/>
    <s v="+"/>
    <s v="ACL75535.1"/>
    <m/>
    <m/>
    <x v="630"/>
    <m/>
    <m/>
    <s v="Ccel_1178"/>
    <n v="1281"/>
    <n v="426"/>
    <m/>
  </r>
  <r>
    <x v="3"/>
    <x v="0"/>
    <s v="GCA_000022065.1"/>
    <s v="Primary Assembly"/>
    <s v="chromosome"/>
    <m/>
    <s v="CP001348.1"/>
    <n v="1443133"/>
    <n v="1444182"/>
    <s v="+"/>
    <s v="ACL75536.1"/>
    <m/>
    <m/>
    <x v="631"/>
    <m/>
    <m/>
    <s v="Ccel_1179"/>
    <n v="1050"/>
    <n v="349"/>
    <m/>
  </r>
  <r>
    <x v="3"/>
    <x v="0"/>
    <s v="GCA_000022065.1"/>
    <s v="Primary Assembly"/>
    <s v="chromosome"/>
    <m/>
    <s v="CP001348.1"/>
    <n v="1444211"/>
    <n v="1444921"/>
    <s v="+"/>
    <s v="ACL75537.1"/>
    <m/>
    <m/>
    <x v="81"/>
    <m/>
    <m/>
    <s v="Ccel_1180"/>
    <n v="711"/>
    <n v="236"/>
    <m/>
  </r>
  <r>
    <x v="3"/>
    <x v="0"/>
    <s v="GCA_000022065.1"/>
    <s v="Primary Assembly"/>
    <s v="chromosome"/>
    <m/>
    <s v="CP001348.1"/>
    <n v="1444909"/>
    <n v="1446465"/>
    <s v="+"/>
    <s v="ACL75538.1"/>
    <m/>
    <m/>
    <x v="11"/>
    <m/>
    <m/>
    <s v="Ccel_1181"/>
    <n v="1557"/>
    <n v="518"/>
    <m/>
  </r>
  <r>
    <x v="3"/>
    <x v="0"/>
    <s v="GCA_000022065.1"/>
    <s v="Primary Assembly"/>
    <s v="chromosome"/>
    <m/>
    <s v="CP001348.1"/>
    <n v="1446649"/>
    <n v="1447644"/>
    <s v="+"/>
    <s v="ACL75539.1"/>
    <m/>
    <m/>
    <x v="632"/>
    <m/>
    <m/>
    <s v="Ccel_1182"/>
    <n v="996"/>
    <n v="331"/>
    <m/>
  </r>
  <r>
    <x v="3"/>
    <x v="0"/>
    <s v="GCA_000022065.1"/>
    <s v="Primary Assembly"/>
    <s v="chromosome"/>
    <m/>
    <s v="CP001348.1"/>
    <n v="1447668"/>
    <n v="1448465"/>
    <s v="+"/>
    <s v="ACL75540.1"/>
    <m/>
    <m/>
    <x v="633"/>
    <m/>
    <m/>
    <s v="Ccel_1183"/>
    <n v="798"/>
    <n v="265"/>
    <m/>
  </r>
  <r>
    <x v="3"/>
    <x v="0"/>
    <s v="GCA_000022065.1"/>
    <s v="Primary Assembly"/>
    <s v="chromosome"/>
    <m/>
    <s v="CP001348.1"/>
    <n v="1448485"/>
    <n v="1449249"/>
    <s v="+"/>
    <s v="ACL75541.1"/>
    <m/>
    <m/>
    <x v="634"/>
    <m/>
    <m/>
    <s v="Ccel_1184"/>
    <n v="765"/>
    <n v="254"/>
    <m/>
  </r>
  <r>
    <x v="3"/>
    <x v="0"/>
    <s v="GCA_000022065.1"/>
    <s v="Primary Assembly"/>
    <s v="chromosome"/>
    <m/>
    <s v="CP001348.1"/>
    <n v="1449495"/>
    <n v="1449926"/>
    <s v="+"/>
    <s v="ACL75542.1"/>
    <m/>
    <m/>
    <x v="4"/>
    <m/>
    <m/>
    <s v="Ccel_1185"/>
    <n v="432"/>
    <n v="143"/>
    <m/>
  </r>
  <r>
    <x v="3"/>
    <x v="0"/>
    <s v="GCA_000022065.1"/>
    <s v="Primary Assembly"/>
    <s v="chromosome"/>
    <m/>
    <s v="CP001348.1"/>
    <n v="1449913"/>
    <n v="1450107"/>
    <s v="+"/>
    <s v="ACL75543.1"/>
    <m/>
    <m/>
    <x v="4"/>
    <m/>
    <m/>
    <s v="Ccel_1186"/>
    <n v="195"/>
    <n v="64"/>
    <m/>
  </r>
  <r>
    <x v="3"/>
    <x v="0"/>
    <s v="GCA_000022065.1"/>
    <s v="Primary Assembly"/>
    <s v="chromosome"/>
    <m/>
    <s v="CP001348.1"/>
    <n v="1450195"/>
    <n v="1451076"/>
    <s v="+"/>
    <s v="ACL75544.1"/>
    <m/>
    <m/>
    <x v="373"/>
    <m/>
    <m/>
    <s v="Ccel_1187"/>
    <n v="882"/>
    <n v="293"/>
    <m/>
  </r>
  <r>
    <x v="3"/>
    <x v="0"/>
    <s v="GCA_000022065.1"/>
    <s v="Primary Assembly"/>
    <s v="chromosome"/>
    <m/>
    <s v="CP001348.1"/>
    <n v="1451501"/>
    <n v="1452652"/>
    <s v="+"/>
    <s v="ACL75545.1"/>
    <m/>
    <m/>
    <x v="635"/>
    <m/>
    <m/>
    <s v="Ccel_1188"/>
    <n v="1152"/>
    <n v="383"/>
    <m/>
  </r>
  <r>
    <x v="3"/>
    <x v="0"/>
    <s v="GCA_000022065.1"/>
    <s v="Primary Assembly"/>
    <s v="chromosome"/>
    <m/>
    <s v="CP001348.1"/>
    <n v="1452694"/>
    <n v="1454301"/>
    <s v="+"/>
    <s v="ACL75546.1"/>
    <m/>
    <m/>
    <x v="636"/>
    <m/>
    <m/>
    <s v="Ccel_1189"/>
    <n v="1608"/>
    <n v="535"/>
    <m/>
  </r>
  <r>
    <x v="3"/>
    <x v="0"/>
    <s v="GCA_000022065.1"/>
    <s v="Primary Assembly"/>
    <s v="chromosome"/>
    <m/>
    <s v="CP001348.1"/>
    <n v="1454359"/>
    <n v="1454805"/>
    <s v="-"/>
    <s v="ACL75547.1"/>
    <m/>
    <m/>
    <x v="30"/>
    <m/>
    <m/>
    <s v="Ccel_1190"/>
    <n v="447"/>
    <n v="148"/>
    <m/>
  </r>
  <r>
    <x v="3"/>
    <x v="0"/>
    <s v="GCA_000022065.1"/>
    <s v="Primary Assembly"/>
    <s v="chromosome"/>
    <m/>
    <s v="CP001348.1"/>
    <n v="1455106"/>
    <n v="1457373"/>
    <s v="+"/>
    <s v="ACL75548.1"/>
    <m/>
    <m/>
    <x v="81"/>
    <m/>
    <m/>
    <s v="Ccel_1191"/>
    <n v="2268"/>
    <n v="755"/>
    <m/>
  </r>
  <r>
    <x v="3"/>
    <x v="0"/>
    <s v="GCA_000022065.1"/>
    <s v="Primary Assembly"/>
    <s v="chromosome"/>
    <m/>
    <s v="CP001348.1"/>
    <n v="1457370"/>
    <n v="1459247"/>
    <s v="+"/>
    <s v="ACL75549.1"/>
    <m/>
    <m/>
    <x v="81"/>
    <m/>
    <m/>
    <s v="Ccel_1192"/>
    <n v="1878"/>
    <n v="625"/>
    <m/>
  </r>
  <r>
    <x v="3"/>
    <x v="0"/>
    <s v="GCA_000022065.1"/>
    <s v="Primary Assembly"/>
    <s v="chromosome"/>
    <m/>
    <s v="CP001348.1"/>
    <n v="1459325"/>
    <n v="1460629"/>
    <s v="-"/>
    <s v="ACL75550.1"/>
    <m/>
    <m/>
    <x v="4"/>
    <m/>
    <m/>
    <s v="Ccel_1193"/>
    <n v="1305"/>
    <n v="434"/>
    <m/>
  </r>
  <r>
    <x v="3"/>
    <x v="0"/>
    <s v="GCA_000022065.1"/>
    <s v="Primary Assembly"/>
    <s v="chromosome"/>
    <m/>
    <s v="CP001348.1"/>
    <n v="1460846"/>
    <n v="1461382"/>
    <s v="+"/>
    <s v="ACL75551.1"/>
    <m/>
    <m/>
    <x v="637"/>
    <m/>
    <m/>
    <s v="Ccel_1194"/>
    <n v="537"/>
    <n v="178"/>
    <m/>
  </r>
  <r>
    <x v="3"/>
    <x v="0"/>
    <s v="GCA_000022065.1"/>
    <s v="Primary Assembly"/>
    <s v="chromosome"/>
    <m/>
    <s v="CP001348.1"/>
    <n v="1461400"/>
    <n v="1461579"/>
    <s v="+"/>
    <s v="ACL75552.1"/>
    <m/>
    <m/>
    <x v="4"/>
    <m/>
    <m/>
    <s v="Ccel_1195"/>
    <n v="180"/>
    <n v="59"/>
    <m/>
  </r>
  <r>
    <x v="3"/>
    <x v="0"/>
    <s v="GCA_000022065.1"/>
    <s v="Primary Assembly"/>
    <s v="chromosome"/>
    <m/>
    <s v="CP001348.1"/>
    <n v="1461665"/>
    <n v="1462714"/>
    <s v="+"/>
    <s v="ACL75553.1"/>
    <m/>
    <m/>
    <x v="638"/>
    <m/>
    <m/>
    <s v="Ccel_1196"/>
    <n v="1050"/>
    <n v="349"/>
    <m/>
  </r>
  <r>
    <x v="3"/>
    <x v="0"/>
    <s v="GCA_000022065.1"/>
    <s v="Primary Assembly"/>
    <s v="chromosome"/>
    <m/>
    <s v="CP001348.1"/>
    <n v="1462781"/>
    <n v="1463017"/>
    <s v="+"/>
    <s v="ACL75554.1"/>
    <m/>
    <m/>
    <x v="11"/>
    <m/>
    <m/>
    <s v="Ccel_1197"/>
    <n v="237"/>
    <n v="78"/>
    <m/>
  </r>
  <r>
    <x v="3"/>
    <x v="0"/>
    <s v="GCA_000022065.1"/>
    <s v="Primary Assembly"/>
    <s v="chromosome"/>
    <m/>
    <s v="CP001348.1"/>
    <n v="1463360"/>
    <n v="1463599"/>
    <s v="+"/>
    <s v="ACL75555.1"/>
    <m/>
    <m/>
    <x v="4"/>
    <m/>
    <m/>
    <s v="Ccel_1198"/>
    <n v="240"/>
    <n v="79"/>
    <m/>
  </r>
  <r>
    <x v="3"/>
    <x v="0"/>
    <s v="GCA_000022065.1"/>
    <s v="Primary Assembly"/>
    <s v="chromosome"/>
    <m/>
    <s v="CP001348.1"/>
    <n v="1463632"/>
    <n v="1466283"/>
    <s v="+"/>
    <s v="ACL75556.1"/>
    <m/>
    <m/>
    <x v="639"/>
    <m/>
    <m/>
    <s v="Ccel_1199"/>
    <n v="2652"/>
    <n v="883"/>
    <m/>
  </r>
  <r>
    <x v="3"/>
    <x v="0"/>
    <s v="GCA_000022065.1"/>
    <s v="Primary Assembly"/>
    <s v="chromosome"/>
    <m/>
    <s v="CP001348.1"/>
    <n v="1466485"/>
    <n v="1468413"/>
    <s v="+"/>
    <s v="ACL75557.1"/>
    <m/>
    <m/>
    <x v="640"/>
    <m/>
    <m/>
    <s v="Ccel_1200"/>
    <n v="1929"/>
    <n v="642"/>
    <m/>
  </r>
  <r>
    <x v="3"/>
    <x v="0"/>
    <s v="GCA_000022065.1"/>
    <s v="Primary Assembly"/>
    <s v="chromosome"/>
    <m/>
    <s v="CP001348.1"/>
    <n v="1468619"/>
    <n v="1469548"/>
    <s v="+"/>
    <s v="ACL75558.1"/>
    <m/>
    <m/>
    <x v="216"/>
    <m/>
    <m/>
    <s v="Ccel_1201"/>
    <n v="930"/>
    <n v="309"/>
    <m/>
  </r>
  <r>
    <x v="3"/>
    <x v="0"/>
    <s v="GCA_000022065.1"/>
    <s v="Primary Assembly"/>
    <s v="chromosome"/>
    <m/>
    <s v="CP001348.1"/>
    <n v="1469545"/>
    <n v="1470789"/>
    <s v="+"/>
    <s v="ACL75559.1"/>
    <m/>
    <m/>
    <x v="641"/>
    <m/>
    <m/>
    <s v="Ccel_1202"/>
    <n v="1245"/>
    <n v="414"/>
    <m/>
  </r>
  <r>
    <x v="3"/>
    <x v="0"/>
    <s v="GCA_000022065.1"/>
    <s v="Primary Assembly"/>
    <s v="chromosome"/>
    <m/>
    <s v="CP001348.1"/>
    <n v="1470829"/>
    <n v="1472409"/>
    <s v="+"/>
    <s v="ACL75560.1"/>
    <m/>
    <m/>
    <x v="553"/>
    <m/>
    <m/>
    <s v="Ccel_1203"/>
    <n v="1581"/>
    <n v="526"/>
    <m/>
  </r>
  <r>
    <x v="3"/>
    <x v="0"/>
    <s v="GCA_000022065.1"/>
    <s v="Primary Assembly"/>
    <s v="chromosome"/>
    <m/>
    <s v="CP001348.1"/>
    <n v="1472493"/>
    <n v="1473842"/>
    <s v="+"/>
    <s v="ACL75561.1"/>
    <m/>
    <m/>
    <x v="642"/>
    <m/>
    <m/>
    <s v="Ccel_1204"/>
    <n v="1350"/>
    <n v="449"/>
    <m/>
  </r>
  <r>
    <x v="3"/>
    <x v="0"/>
    <s v="GCA_000022065.1"/>
    <s v="Primary Assembly"/>
    <s v="chromosome"/>
    <m/>
    <s v="CP001348.1"/>
    <n v="1474520"/>
    <n v="1476346"/>
    <s v="+"/>
    <s v="ACL75562.1"/>
    <m/>
    <m/>
    <x v="643"/>
    <m/>
    <m/>
    <s v="Ccel_1205"/>
    <n v="1827"/>
    <n v="608"/>
    <m/>
  </r>
  <r>
    <x v="3"/>
    <x v="0"/>
    <s v="GCA_000022065.1"/>
    <s v="Primary Assembly"/>
    <s v="chromosome"/>
    <m/>
    <s v="CP001348.1"/>
    <n v="1477087"/>
    <n v="1477326"/>
    <s v="+"/>
    <s v="ACL75563.1"/>
    <m/>
    <m/>
    <x v="11"/>
    <m/>
    <m/>
    <s v="Ccel_1206"/>
    <n v="240"/>
    <n v="79"/>
    <m/>
  </r>
  <r>
    <x v="3"/>
    <x v="0"/>
    <s v="GCA_000022065.1"/>
    <s v="Primary Assembly"/>
    <s v="chromosome"/>
    <m/>
    <s v="CP001348.1"/>
    <n v="1478349"/>
    <n v="1480970"/>
    <s v="+"/>
    <s v="ACL75564.1"/>
    <m/>
    <m/>
    <x v="263"/>
    <m/>
    <m/>
    <s v="Ccel_1207"/>
    <n v="2622"/>
    <n v="873"/>
    <m/>
  </r>
  <r>
    <x v="3"/>
    <x v="0"/>
    <s v="GCA_000022065.1"/>
    <s v="Primary Assembly"/>
    <s v="chromosome"/>
    <m/>
    <s v="CP001348.1"/>
    <n v="1481094"/>
    <n v="1481672"/>
    <s v="+"/>
    <s v="ACL75565.1"/>
    <m/>
    <m/>
    <x v="135"/>
    <m/>
    <m/>
    <s v="Ccel_1208"/>
    <n v="579"/>
    <n v="192"/>
    <m/>
  </r>
  <r>
    <x v="3"/>
    <x v="0"/>
    <s v="GCA_000022065.1"/>
    <s v="Primary Assembly"/>
    <s v="chromosome"/>
    <m/>
    <s v="CP001348.1"/>
    <n v="1481714"/>
    <n v="1482514"/>
    <s v="+"/>
    <s v="ACL75566.1"/>
    <m/>
    <m/>
    <x v="136"/>
    <m/>
    <m/>
    <s v="Ccel_1209"/>
    <n v="801"/>
    <n v="266"/>
    <m/>
  </r>
  <r>
    <x v="3"/>
    <x v="0"/>
    <s v="GCA_000022065.1"/>
    <s v="Primary Assembly"/>
    <s v="chromosome"/>
    <m/>
    <s v="CP001348.1"/>
    <n v="1482794"/>
    <n v="1484335"/>
    <s v="+"/>
    <s v="ACL75567.1"/>
    <m/>
    <m/>
    <x v="4"/>
    <m/>
    <m/>
    <s v="Ccel_1210"/>
    <n v="1542"/>
    <n v="513"/>
    <m/>
  </r>
  <r>
    <x v="3"/>
    <x v="0"/>
    <s v="GCA_000022065.1"/>
    <s v="Primary Assembly"/>
    <s v="chromosome"/>
    <m/>
    <s v="CP001348.1"/>
    <n v="1484505"/>
    <n v="1484966"/>
    <s v="+"/>
    <s v="ACL75568.1"/>
    <m/>
    <m/>
    <x v="644"/>
    <m/>
    <m/>
    <s v="Ccel_1211"/>
    <n v="462"/>
    <n v="153"/>
    <m/>
  </r>
  <r>
    <x v="3"/>
    <x v="0"/>
    <s v="GCA_000022065.1"/>
    <s v="Primary Assembly"/>
    <s v="chromosome"/>
    <m/>
    <s v="CP001348.1"/>
    <n v="1485005"/>
    <n v="1485811"/>
    <s v="+"/>
    <s v="ACL75569.1"/>
    <m/>
    <m/>
    <x v="645"/>
    <m/>
    <m/>
    <s v="Ccel_1212"/>
    <n v="807"/>
    <n v="268"/>
    <m/>
  </r>
  <r>
    <x v="3"/>
    <x v="0"/>
    <s v="GCA_000022065.1"/>
    <s v="Primary Assembly"/>
    <s v="chromosome"/>
    <m/>
    <s v="CP001348.1"/>
    <n v="1485894"/>
    <n v="1487342"/>
    <s v="+"/>
    <s v="ACL75570.1"/>
    <m/>
    <m/>
    <x v="646"/>
    <m/>
    <m/>
    <s v="Ccel_1213"/>
    <n v="1449"/>
    <n v="482"/>
    <m/>
  </r>
  <r>
    <x v="3"/>
    <x v="0"/>
    <s v="GCA_000022065.1"/>
    <s v="Primary Assembly"/>
    <s v="chromosome"/>
    <m/>
    <s v="CP001348.1"/>
    <n v="1487385"/>
    <n v="1488146"/>
    <s v="-"/>
    <s v="ACL75571.1"/>
    <m/>
    <m/>
    <x v="393"/>
    <m/>
    <m/>
    <s v="Ccel_1214"/>
    <n v="762"/>
    <n v="253"/>
    <m/>
  </r>
  <r>
    <x v="3"/>
    <x v="0"/>
    <s v="GCA_000022065.1"/>
    <s v="Primary Assembly"/>
    <s v="chromosome"/>
    <m/>
    <s v="CP001348.1"/>
    <n v="1488143"/>
    <n v="1489198"/>
    <s v="-"/>
    <s v="ACL75572.1"/>
    <m/>
    <m/>
    <x v="529"/>
    <m/>
    <m/>
    <s v="Ccel_1215"/>
    <n v="1056"/>
    <n v="351"/>
    <m/>
  </r>
  <r>
    <x v="3"/>
    <x v="0"/>
    <s v="GCA_000022065.1"/>
    <s v="Primary Assembly"/>
    <s v="chromosome"/>
    <m/>
    <s v="CP001348.1"/>
    <n v="1489210"/>
    <n v="1489428"/>
    <s v="-"/>
    <s v="ACL75573.1"/>
    <m/>
    <m/>
    <x v="4"/>
    <m/>
    <m/>
    <s v="Ccel_1216"/>
    <n v="219"/>
    <n v="72"/>
    <m/>
  </r>
  <r>
    <x v="3"/>
    <x v="0"/>
    <s v="GCA_000022065.1"/>
    <s v="Primary Assembly"/>
    <s v="chromosome"/>
    <m/>
    <s v="CP001348.1"/>
    <n v="1489527"/>
    <n v="1490996"/>
    <s v="-"/>
    <s v="ACL75574.1"/>
    <m/>
    <m/>
    <x v="647"/>
    <m/>
    <m/>
    <s v="Ccel_1217"/>
    <n v="1470"/>
    <n v="489"/>
    <m/>
  </r>
  <r>
    <x v="3"/>
    <x v="0"/>
    <s v="GCA_000022065.1"/>
    <s v="Primary Assembly"/>
    <s v="chromosome"/>
    <m/>
    <s v="CP001348.1"/>
    <n v="1491372"/>
    <n v="1492682"/>
    <s v="+"/>
    <s v="ACL75575.1"/>
    <m/>
    <m/>
    <x v="408"/>
    <m/>
    <m/>
    <s v="Ccel_1218"/>
    <n v="1311"/>
    <n v="436"/>
    <m/>
  </r>
  <r>
    <x v="3"/>
    <x v="0"/>
    <s v="GCA_000022065.1"/>
    <s v="Primary Assembly"/>
    <s v="chromosome"/>
    <m/>
    <s v="CP001348.1"/>
    <n v="1493189"/>
    <n v="1494235"/>
    <s v="-"/>
    <s v="ACL75576.1"/>
    <m/>
    <m/>
    <x v="136"/>
    <m/>
    <m/>
    <s v="Ccel_1220"/>
    <n v="1047"/>
    <n v="348"/>
    <m/>
  </r>
  <r>
    <x v="3"/>
    <x v="0"/>
    <s v="GCA_000022065.1"/>
    <s v="Primary Assembly"/>
    <s v="chromosome"/>
    <m/>
    <s v="CP001348.1"/>
    <n v="1494391"/>
    <n v="1495899"/>
    <s v="-"/>
    <s v="ACL75577.1"/>
    <m/>
    <m/>
    <x v="582"/>
    <m/>
    <m/>
    <s v="Ccel_1221"/>
    <n v="1509"/>
    <n v="502"/>
    <m/>
  </r>
  <r>
    <x v="3"/>
    <x v="0"/>
    <s v="GCA_000022065.1"/>
    <s v="Primary Assembly"/>
    <s v="chromosome"/>
    <m/>
    <s v="CP001348.1"/>
    <n v="1496109"/>
    <n v="1497011"/>
    <s v="+"/>
    <s v="ACL75578.1"/>
    <m/>
    <m/>
    <x v="149"/>
    <m/>
    <m/>
    <s v="Ccel_1222"/>
    <n v="903"/>
    <n v="300"/>
    <m/>
  </r>
  <r>
    <x v="3"/>
    <x v="0"/>
    <s v="GCA_000022065.1"/>
    <s v="Primary Assembly"/>
    <s v="chromosome"/>
    <m/>
    <s v="CP001348.1"/>
    <n v="1497206"/>
    <n v="1498234"/>
    <s v="+"/>
    <s v="ACL75579.1"/>
    <m/>
    <m/>
    <x v="648"/>
    <m/>
    <m/>
    <s v="Ccel_1223"/>
    <n v="1029"/>
    <n v="342"/>
    <m/>
  </r>
  <r>
    <x v="3"/>
    <x v="0"/>
    <s v="GCA_000022065.1"/>
    <s v="Primary Assembly"/>
    <s v="chromosome"/>
    <m/>
    <s v="CP001348.1"/>
    <n v="1498348"/>
    <n v="1499880"/>
    <s v="+"/>
    <s v="ACL75580.1"/>
    <m/>
    <m/>
    <x v="81"/>
    <m/>
    <m/>
    <s v="Ccel_1224"/>
    <n v="1533"/>
    <n v="510"/>
    <m/>
  </r>
  <r>
    <x v="3"/>
    <x v="0"/>
    <s v="GCA_000022065.1"/>
    <s v="Primary Assembly"/>
    <s v="chromosome"/>
    <m/>
    <s v="CP001348.1"/>
    <n v="1499873"/>
    <n v="1500925"/>
    <s v="+"/>
    <s v="ACL75581.1"/>
    <m/>
    <m/>
    <x v="599"/>
    <m/>
    <m/>
    <s v="Ccel_1225"/>
    <n v="1053"/>
    <n v="350"/>
    <m/>
  </r>
  <r>
    <x v="3"/>
    <x v="0"/>
    <s v="GCA_000022065.1"/>
    <s v="Primary Assembly"/>
    <s v="chromosome"/>
    <m/>
    <s v="CP001348.1"/>
    <n v="1500922"/>
    <n v="1501947"/>
    <s v="+"/>
    <s v="ACL75582.1"/>
    <m/>
    <m/>
    <x v="599"/>
    <m/>
    <m/>
    <s v="Ccel_1226"/>
    <n v="1026"/>
    <n v="341"/>
    <m/>
  </r>
  <r>
    <x v="3"/>
    <x v="0"/>
    <s v="GCA_000022065.1"/>
    <s v="Primary Assembly"/>
    <s v="chromosome"/>
    <m/>
    <s v="CP001348.1"/>
    <n v="1502003"/>
    <n v="1503469"/>
    <s v="+"/>
    <s v="ACL75583.1"/>
    <m/>
    <m/>
    <x v="154"/>
    <m/>
    <m/>
    <s v="Ccel_1227"/>
    <n v="1467"/>
    <n v="488"/>
    <m/>
  </r>
  <r>
    <x v="3"/>
    <x v="0"/>
    <s v="GCA_000022065.1"/>
    <s v="Primary Assembly"/>
    <s v="chromosome"/>
    <m/>
    <s v="CP001348.1"/>
    <n v="1503491"/>
    <n v="1505089"/>
    <s v="+"/>
    <s v="ACL75584.1"/>
    <m/>
    <m/>
    <x v="99"/>
    <m/>
    <m/>
    <s v="Ccel_1228"/>
    <n v="1599"/>
    <n v="532"/>
    <m/>
  </r>
  <r>
    <x v="3"/>
    <x v="0"/>
    <s v="GCA_000022065.1"/>
    <s v="Primary Assembly"/>
    <s v="chromosome"/>
    <m/>
    <s v="CP001348.1"/>
    <n v="1505662"/>
    <n v="1507269"/>
    <s v="+"/>
    <s v="ACL75585.1"/>
    <m/>
    <m/>
    <x v="649"/>
    <m/>
    <m/>
    <s v="Ccel_1229"/>
    <n v="1608"/>
    <n v="535"/>
    <m/>
  </r>
  <r>
    <x v="3"/>
    <x v="0"/>
    <s v="GCA_000022065.1"/>
    <s v="Primary Assembly"/>
    <s v="chromosome"/>
    <m/>
    <s v="CP001348.1"/>
    <n v="1507375"/>
    <n v="1509000"/>
    <s v="+"/>
    <s v="ACL75586.1"/>
    <m/>
    <m/>
    <x v="649"/>
    <m/>
    <m/>
    <s v="Ccel_1230"/>
    <n v="1626"/>
    <n v="541"/>
    <m/>
  </r>
  <r>
    <x v="3"/>
    <x v="0"/>
    <s v="GCA_000022065.1"/>
    <s v="Primary Assembly"/>
    <s v="chromosome"/>
    <m/>
    <s v="CP001348.1"/>
    <n v="1509068"/>
    <n v="1510642"/>
    <s v="+"/>
    <s v="ACL75587.1"/>
    <m/>
    <m/>
    <x v="649"/>
    <m/>
    <m/>
    <s v="Ccel_1231"/>
    <n v="1575"/>
    <n v="524"/>
    <m/>
  </r>
  <r>
    <x v="3"/>
    <x v="0"/>
    <s v="GCA_000022065.1"/>
    <s v="Primary Assembly"/>
    <s v="chromosome"/>
    <m/>
    <s v="CP001348.1"/>
    <n v="1510665"/>
    <n v="1512137"/>
    <s v="+"/>
    <s v="ACL75588.1"/>
    <m/>
    <m/>
    <x v="649"/>
    <m/>
    <m/>
    <s v="Ccel_1232"/>
    <n v="1473"/>
    <n v="490"/>
    <m/>
  </r>
  <r>
    <x v="3"/>
    <x v="0"/>
    <s v="GCA_000022065.1"/>
    <s v="Primary Assembly"/>
    <s v="chromosome"/>
    <m/>
    <s v="CP001348.1"/>
    <n v="1512213"/>
    <n v="1514453"/>
    <s v="+"/>
    <s v="ACL75589.1"/>
    <m/>
    <m/>
    <x v="649"/>
    <m/>
    <m/>
    <s v="Ccel_1233"/>
    <n v="2241"/>
    <n v="746"/>
    <m/>
  </r>
  <r>
    <x v="3"/>
    <x v="0"/>
    <s v="GCA_000022065.1"/>
    <s v="Primary Assembly"/>
    <s v="chromosome"/>
    <m/>
    <s v="CP001348.1"/>
    <n v="1514537"/>
    <n v="1516147"/>
    <s v="+"/>
    <s v="ACL75590.1"/>
    <m/>
    <m/>
    <x v="649"/>
    <m/>
    <m/>
    <s v="Ccel_1234"/>
    <n v="1611"/>
    <n v="536"/>
    <m/>
  </r>
  <r>
    <x v="3"/>
    <x v="0"/>
    <s v="GCA_000022065.1"/>
    <s v="Primary Assembly"/>
    <s v="chromosome"/>
    <m/>
    <s v="CP001348.1"/>
    <n v="1516222"/>
    <n v="1517751"/>
    <s v="+"/>
    <s v="ACL75591.1"/>
    <m/>
    <m/>
    <x v="649"/>
    <m/>
    <m/>
    <s v="Ccel_1235"/>
    <n v="1530"/>
    <n v="509"/>
    <m/>
  </r>
  <r>
    <x v="3"/>
    <x v="0"/>
    <s v="GCA_000022065.1"/>
    <s v="Primary Assembly"/>
    <s v="chromosome"/>
    <m/>
    <s v="CP001348.1"/>
    <n v="1517840"/>
    <n v="1520707"/>
    <s v="+"/>
    <s v="ACL75592.1"/>
    <m/>
    <m/>
    <x v="567"/>
    <m/>
    <m/>
    <s v="Ccel_1236"/>
    <n v="2868"/>
    <n v="955"/>
    <m/>
  </r>
  <r>
    <x v="3"/>
    <x v="0"/>
    <s v="GCA_000022065.1"/>
    <s v="Primary Assembly"/>
    <s v="chromosome"/>
    <m/>
    <s v="CP001348.1"/>
    <n v="1520816"/>
    <n v="1522630"/>
    <s v="+"/>
    <s v="ACL75593.1"/>
    <m/>
    <m/>
    <x v="649"/>
    <m/>
    <m/>
    <s v="Ccel_1237"/>
    <n v="1815"/>
    <n v="604"/>
    <m/>
  </r>
  <r>
    <x v="3"/>
    <x v="0"/>
    <s v="GCA_000022065.1"/>
    <s v="Primary Assembly"/>
    <s v="chromosome"/>
    <m/>
    <s v="CP001348.1"/>
    <n v="1522660"/>
    <n v="1526028"/>
    <s v="+"/>
    <s v="ACL75594.1"/>
    <m/>
    <m/>
    <x v="649"/>
    <m/>
    <m/>
    <s v="Ccel_1238"/>
    <n v="3369"/>
    <n v="1122"/>
    <m/>
  </r>
  <r>
    <x v="3"/>
    <x v="0"/>
    <s v="GCA_000022065.1"/>
    <s v="Primary Assembly"/>
    <s v="chromosome"/>
    <m/>
    <s v="CP001348.1"/>
    <n v="1526092"/>
    <n v="1529139"/>
    <s v="+"/>
    <s v="ACL75595.1"/>
    <m/>
    <m/>
    <x v="649"/>
    <m/>
    <m/>
    <s v="Ccel_1239"/>
    <n v="3048"/>
    <n v="1015"/>
    <m/>
  </r>
  <r>
    <x v="3"/>
    <x v="0"/>
    <s v="GCA_000022065.1"/>
    <s v="Primary Assembly"/>
    <s v="chromosome"/>
    <m/>
    <s v="CP001348.1"/>
    <n v="1529200"/>
    <n v="1531542"/>
    <s v="+"/>
    <s v="ACL75596.1"/>
    <m/>
    <m/>
    <x v="649"/>
    <m/>
    <m/>
    <s v="Ccel_1240"/>
    <n v="2343"/>
    <n v="780"/>
    <m/>
  </r>
  <r>
    <x v="3"/>
    <x v="0"/>
    <s v="GCA_000022065.1"/>
    <s v="Primary Assembly"/>
    <s v="chromosome"/>
    <m/>
    <s v="CP001348.1"/>
    <n v="1531759"/>
    <n v="1535253"/>
    <s v="+"/>
    <s v="ACL75597.1"/>
    <m/>
    <m/>
    <x v="649"/>
    <m/>
    <m/>
    <s v="Ccel_1241"/>
    <n v="3495"/>
    <n v="1164"/>
    <m/>
  </r>
  <r>
    <x v="3"/>
    <x v="0"/>
    <s v="GCA_000022065.1"/>
    <s v="Primary Assembly"/>
    <s v="chromosome"/>
    <m/>
    <s v="CP001348.1"/>
    <n v="1535348"/>
    <n v="1537237"/>
    <s v="+"/>
    <s v="ACL75598.1"/>
    <m/>
    <m/>
    <x v="649"/>
    <m/>
    <m/>
    <s v="Ccel_1242"/>
    <n v="1890"/>
    <n v="629"/>
    <m/>
  </r>
  <r>
    <x v="3"/>
    <x v="0"/>
    <s v="GCA_000022065.1"/>
    <s v="Primary Assembly"/>
    <s v="chromosome"/>
    <m/>
    <s v="CP001348.1"/>
    <n v="1537355"/>
    <n v="1538245"/>
    <s v="+"/>
    <s v="ACL75599.1"/>
    <m/>
    <m/>
    <x v="11"/>
    <m/>
    <m/>
    <s v="Ccel_1243"/>
    <n v="891"/>
    <n v="296"/>
    <m/>
  </r>
  <r>
    <x v="3"/>
    <x v="0"/>
    <s v="GCA_000022065.1"/>
    <s v="Primary Assembly"/>
    <s v="chromosome"/>
    <m/>
    <s v="CP001348.1"/>
    <n v="1538259"/>
    <n v="1538789"/>
    <s v="+"/>
    <s v="ACL75600.1"/>
    <m/>
    <m/>
    <x v="11"/>
    <m/>
    <m/>
    <s v="Ccel_1244"/>
    <n v="531"/>
    <n v="176"/>
    <m/>
  </r>
  <r>
    <x v="3"/>
    <x v="0"/>
    <s v="GCA_000022065.1"/>
    <s v="Primary Assembly"/>
    <s v="chromosome"/>
    <m/>
    <s v="CP001348.1"/>
    <n v="1538857"/>
    <n v="1540515"/>
    <s v="+"/>
    <s v="ACL75601.1"/>
    <m/>
    <m/>
    <x v="650"/>
    <m/>
    <m/>
    <s v="Ccel_1245"/>
    <n v="1659"/>
    <n v="552"/>
    <m/>
  </r>
  <r>
    <x v="3"/>
    <x v="0"/>
    <s v="GCA_000022065.1"/>
    <s v="Primary Assembly"/>
    <s v="chromosome"/>
    <m/>
    <s v="CP001348.1"/>
    <n v="1540543"/>
    <n v="1542225"/>
    <s v="+"/>
    <s v="ACL75602.1"/>
    <m/>
    <m/>
    <x v="651"/>
    <m/>
    <m/>
    <s v="Ccel_1246"/>
    <n v="1683"/>
    <n v="560"/>
    <m/>
  </r>
  <r>
    <x v="3"/>
    <x v="0"/>
    <s v="GCA_000022065.1"/>
    <s v="Primary Assembly"/>
    <s v="chromosome"/>
    <m/>
    <s v="CP001348.1"/>
    <n v="1542461"/>
    <n v="1544296"/>
    <s v="+"/>
    <s v="ACL75603.1"/>
    <m/>
    <m/>
    <x v="81"/>
    <m/>
    <m/>
    <s v="Ccel_1247"/>
    <n v="1836"/>
    <n v="611"/>
    <m/>
  </r>
  <r>
    <x v="3"/>
    <x v="0"/>
    <s v="GCA_000022065.1"/>
    <s v="Primary Assembly"/>
    <s v="chromosome"/>
    <m/>
    <s v="CP001348.1"/>
    <n v="1544293"/>
    <n v="1546107"/>
    <s v="+"/>
    <s v="ACL75604.1"/>
    <m/>
    <m/>
    <x v="81"/>
    <m/>
    <m/>
    <s v="Ccel_1248"/>
    <n v="1815"/>
    <n v="604"/>
    <m/>
  </r>
  <r>
    <x v="3"/>
    <x v="0"/>
    <s v="GCA_000022065.1"/>
    <s v="Primary Assembly"/>
    <s v="chromosome"/>
    <m/>
    <s v="CP001348.1"/>
    <n v="1546692"/>
    <n v="1548752"/>
    <s v="+"/>
    <s v="ACL75605.1"/>
    <m/>
    <m/>
    <x v="145"/>
    <m/>
    <m/>
    <s v="Ccel_1249"/>
    <n v="2061"/>
    <n v="686"/>
    <m/>
  </r>
  <r>
    <x v="3"/>
    <x v="0"/>
    <s v="GCA_000022065.1"/>
    <s v="Primary Assembly"/>
    <s v="chromosome"/>
    <m/>
    <s v="CP001348.1"/>
    <n v="1548963"/>
    <n v="1550687"/>
    <s v="+"/>
    <s v="ACL75606.1"/>
    <m/>
    <m/>
    <x v="652"/>
    <m/>
    <m/>
    <s v="Ccel_1250"/>
    <n v="1725"/>
    <n v="574"/>
    <m/>
  </r>
  <r>
    <x v="3"/>
    <x v="0"/>
    <s v="GCA_000022065.1"/>
    <s v="Primary Assembly"/>
    <s v="chromosome"/>
    <m/>
    <s v="CP001348.1"/>
    <n v="1550692"/>
    <n v="1552392"/>
    <s v="+"/>
    <s v="ACL75607.1"/>
    <m/>
    <m/>
    <x v="99"/>
    <m/>
    <m/>
    <s v="Ccel_1251"/>
    <n v="1701"/>
    <n v="566"/>
    <m/>
  </r>
  <r>
    <x v="3"/>
    <x v="0"/>
    <s v="GCA_000022065.1"/>
    <s v="Primary Assembly"/>
    <s v="chromosome"/>
    <m/>
    <s v="CP001348.1"/>
    <n v="1552551"/>
    <n v="1554266"/>
    <s v="+"/>
    <s v="ACL75608.1"/>
    <m/>
    <m/>
    <x v="97"/>
    <m/>
    <m/>
    <s v="Ccel_1252"/>
    <n v="1716"/>
    <n v="571"/>
    <m/>
  </r>
  <r>
    <x v="3"/>
    <x v="0"/>
    <s v="GCA_000022065.1"/>
    <s v="Primary Assembly"/>
    <s v="chromosome"/>
    <m/>
    <s v="CP001348.1"/>
    <n v="1554372"/>
    <n v="1555274"/>
    <s v="+"/>
    <s v="ACL75609.1"/>
    <m/>
    <m/>
    <x v="39"/>
    <m/>
    <m/>
    <s v="Ccel_1253"/>
    <n v="903"/>
    <n v="300"/>
    <m/>
  </r>
  <r>
    <x v="3"/>
    <x v="0"/>
    <s v="GCA_000022065.1"/>
    <s v="Primary Assembly"/>
    <s v="chromosome"/>
    <m/>
    <s v="CP001348.1"/>
    <n v="1555289"/>
    <n v="1556173"/>
    <s v="+"/>
    <s v="ACL75610.1"/>
    <m/>
    <m/>
    <x v="39"/>
    <m/>
    <m/>
    <s v="Ccel_1254"/>
    <n v="885"/>
    <n v="294"/>
    <m/>
  </r>
  <r>
    <x v="3"/>
    <x v="0"/>
    <s v="GCA_000022065.1"/>
    <s v="Primary Assembly"/>
    <s v="chromosome"/>
    <m/>
    <s v="CP001348.1"/>
    <n v="1556319"/>
    <n v="1557797"/>
    <s v="+"/>
    <s v="ACL75611.1"/>
    <m/>
    <m/>
    <x v="582"/>
    <m/>
    <m/>
    <s v="Ccel_1255"/>
    <n v="1479"/>
    <n v="492"/>
    <m/>
  </r>
  <r>
    <x v="3"/>
    <x v="0"/>
    <s v="GCA_000022065.1"/>
    <s v="Primary Assembly"/>
    <s v="chromosome"/>
    <m/>
    <s v="CP001348.1"/>
    <n v="1557906"/>
    <n v="1558160"/>
    <s v="+"/>
    <s v="ACL75612.1"/>
    <m/>
    <m/>
    <x v="11"/>
    <m/>
    <m/>
    <s v="Ccel_1256"/>
    <n v="255"/>
    <n v="84"/>
    <m/>
  </r>
  <r>
    <x v="3"/>
    <x v="0"/>
    <s v="GCA_000022065.1"/>
    <s v="Primary Assembly"/>
    <s v="chromosome"/>
    <m/>
    <s v="CP001348.1"/>
    <n v="1558208"/>
    <n v="1559710"/>
    <s v="+"/>
    <s v="ACL75613.1"/>
    <m/>
    <m/>
    <x v="574"/>
    <m/>
    <m/>
    <s v="Ccel_1257"/>
    <n v="1503"/>
    <n v="500"/>
    <m/>
  </r>
  <r>
    <x v="3"/>
    <x v="0"/>
    <s v="GCA_000022065.1"/>
    <s v="Primary Assembly"/>
    <s v="chromosome"/>
    <m/>
    <s v="CP001348.1"/>
    <n v="1559728"/>
    <n v="1560858"/>
    <s v="+"/>
    <s v="ACL75614.1"/>
    <m/>
    <m/>
    <x v="459"/>
    <m/>
    <m/>
    <s v="Ccel_1258"/>
    <n v="1131"/>
    <n v="376"/>
    <m/>
  </r>
  <r>
    <x v="3"/>
    <x v="0"/>
    <s v="GCA_000022065.1"/>
    <s v="Primary Assembly"/>
    <s v="chromosome"/>
    <m/>
    <s v="CP001348.1"/>
    <n v="1560925"/>
    <n v="1562430"/>
    <s v="+"/>
    <s v="ACL75615.1"/>
    <m/>
    <m/>
    <x v="653"/>
    <m/>
    <m/>
    <s v="Ccel_1259"/>
    <n v="1506"/>
    <n v="501"/>
    <m/>
  </r>
  <r>
    <x v="3"/>
    <x v="0"/>
    <s v="GCA_000022065.1"/>
    <s v="Primary Assembly"/>
    <s v="chromosome"/>
    <m/>
    <s v="CP001348.1"/>
    <n v="1562478"/>
    <n v="1563275"/>
    <s v="+"/>
    <s v="ACL75616.1"/>
    <m/>
    <m/>
    <x v="654"/>
    <m/>
    <m/>
    <s v="Ccel_1260"/>
    <n v="798"/>
    <n v="265"/>
    <m/>
  </r>
  <r>
    <x v="3"/>
    <x v="0"/>
    <s v="GCA_000022065.1"/>
    <s v="Primary Assembly"/>
    <s v="chromosome"/>
    <m/>
    <s v="CP001348.1"/>
    <n v="1563328"/>
    <n v="1565526"/>
    <s v="+"/>
    <s v="ACL75617.1"/>
    <m/>
    <m/>
    <x v="11"/>
    <m/>
    <m/>
    <s v="Ccel_1261"/>
    <n v="2199"/>
    <n v="732"/>
    <m/>
  </r>
  <r>
    <x v="3"/>
    <x v="0"/>
    <s v="GCA_000022065.1"/>
    <s v="Primary Assembly"/>
    <s v="chromosome"/>
    <m/>
    <s v="CP001348.1"/>
    <n v="1565553"/>
    <n v="1567460"/>
    <s v="+"/>
    <s v="ACL75618.1"/>
    <m/>
    <m/>
    <x v="655"/>
    <m/>
    <m/>
    <s v="Ccel_1262"/>
    <n v="1908"/>
    <n v="635"/>
    <m/>
  </r>
  <r>
    <x v="3"/>
    <x v="0"/>
    <s v="GCA_000022065.1"/>
    <s v="Primary Assembly"/>
    <s v="chromosome"/>
    <m/>
    <s v="CP001348.1"/>
    <n v="1567636"/>
    <n v="1568325"/>
    <s v="+"/>
    <s v="ACL75619.1"/>
    <m/>
    <m/>
    <x v="656"/>
    <m/>
    <m/>
    <s v="Ccel_1263"/>
    <n v="690"/>
    <n v="229"/>
    <m/>
  </r>
  <r>
    <x v="3"/>
    <x v="0"/>
    <s v="GCA_000022065.1"/>
    <s v="Primary Assembly"/>
    <s v="chromosome"/>
    <m/>
    <s v="CP001348.1"/>
    <n v="1568392"/>
    <n v="1570119"/>
    <s v="+"/>
    <s v="ACL75620.1"/>
    <m/>
    <m/>
    <x v="657"/>
    <m/>
    <m/>
    <s v="Ccel_1264"/>
    <n v="1728"/>
    <n v="575"/>
    <m/>
  </r>
  <r>
    <x v="3"/>
    <x v="0"/>
    <s v="GCA_000022065.1"/>
    <s v="Primary Assembly"/>
    <s v="chromosome"/>
    <m/>
    <s v="CP001348.1"/>
    <n v="1570141"/>
    <n v="1571034"/>
    <s v="+"/>
    <s v="ACL75621.1"/>
    <m/>
    <m/>
    <x v="658"/>
    <m/>
    <m/>
    <s v="Ccel_1265"/>
    <n v="894"/>
    <n v="297"/>
    <m/>
  </r>
  <r>
    <x v="3"/>
    <x v="0"/>
    <s v="GCA_000022065.1"/>
    <s v="Primary Assembly"/>
    <s v="chromosome"/>
    <m/>
    <s v="CP001348.1"/>
    <n v="1571541"/>
    <n v="1572287"/>
    <s v="+"/>
    <s v="ACL75622.1"/>
    <m/>
    <m/>
    <x v="659"/>
    <m/>
    <m/>
    <s v="Ccel_1266"/>
    <n v="747"/>
    <n v="248"/>
    <m/>
  </r>
  <r>
    <x v="3"/>
    <x v="0"/>
    <s v="GCA_000022065.1"/>
    <s v="Primary Assembly"/>
    <s v="chromosome"/>
    <m/>
    <s v="CP001348.1"/>
    <n v="1572303"/>
    <n v="1572596"/>
    <s v="+"/>
    <s v="ACL75623.1"/>
    <m/>
    <m/>
    <x v="498"/>
    <m/>
    <m/>
    <s v="Ccel_1267"/>
    <n v="294"/>
    <n v="97"/>
    <m/>
  </r>
  <r>
    <x v="3"/>
    <x v="0"/>
    <s v="GCA_000022065.1"/>
    <s v="Primary Assembly"/>
    <s v="chromosome"/>
    <m/>
    <s v="CP001348.1"/>
    <n v="1572593"/>
    <n v="1573372"/>
    <s v="+"/>
    <s v="ACL75624.1"/>
    <m/>
    <m/>
    <x v="633"/>
    <m/>
    <m/>
    <s v="Ccel_1268"/>
    <n v="780"/>
    <n v="259"/>
    <m/>
  </r>
  <r>
    <x v="3"/>
    <x v="0"/>
    <s v="GCA_000022065.1"/>
    <s v="Primary Assembly"/>
    <s v="chromosome"/>
    <m/>
    <s v="CP001348.1"/>
    <n v="1573385"/>
    <n v="1574230"/>
    <s v="+"/>
    <s v="ACL75625.1"/>
    <m/>
    <m/>
    <x v="634"/>
    <m/>
    <m/>
    <s v="Ccel_1269"/>
    <n v="846"/>
    <n v="281"/>
    <m/>
  </r>
  <r>
    <x v="3"/>
    <x v="0"/>
    <s v="GCA_000022065.1"/>
    <s v="Primary Assembly"/>
    <s v="chromosome"/>
    <m/>
    <s v="CP001348.1"/>
    <n v="1574235"/>
    <n v="1575389"/>
    <s v="+"/>
    <s v="ACL75626.1"/>
    <m/>
    <m/>
    <x v="660"/>
    <m/>
    <m/>
    <s v="Ccel_1270"/>
    <n v="1155"/>
    <n v="384"/>
    <m/>
  </r>
  <r>
    <x v="3"/>
    <x v="0"/>
    <s v="GCA_000022065.1"/>
    <s v="Primary Assembly"/>
    <s v="chromosome"/>
    <m/>
    <s v="CP001348.1"/>
    <n v="1575394"/>
    <n v="1576074"/>
    <s v="+"/>
    <s v="ACL75627.1"/>
    <m/>
    <m/>
    <x v="661"/>
    <m/>
    <m/>
    <s v="Ccel_1271"/>
    <n v="681"/>
    <n v="226"/>
    <m/>
  </r>
  <r>
    <x v="3"/>
    <x v="0"/>
    <s v="GCA_000022065.1"/>
    <s v="Primary Assembly"/>
    <s v="chromosome"/>
    <m/>
    <s v="CP001348.1"/>
    <n v="1576077"/>
    <n v="1576832"/>
    <s v="+"/>
    <s v="ACL75628.1"/>
    <m/>
    <m/>
    <x v="662"/>
    <m/>
    <m/>
    <s v="Ccel_1272"/>
    <n v="756"/>
    <n v="251"/>
    <m/>
  </r>
  <r>
    <x v="3"/>
    <x v="0"/>
    <s v="GCA_000022065.1"/>
    <s v="Primary Assembly"/>
    <s v="chromosome"/>
    <m/>
    <s v="CP001348.1"/>
    <n v="1576835"/>
    <n v="1577857"/>
    <s v="+"/>
    <s v="ACL75629.1"/>
    <m/>
    <m/>
    <x v="663"/>
    <m/>
    <m/>
    <s v="Ccel_1273"/>
    <n v="1023"/>
    <n v="340"/>
    <m/>
  </r>
  <r>
    <x v="3"/>
    <x v="0"/>
    <s v="GCA_000022065.1"/>
    <s v="Primary Assembly"/>
    <s v="chromosome"/>
    <m/>
    <s v="CP001348.1"/>
    <n v="1577854"/>
    <n v="1578864"/>
    <s v="+"/>
    <s v="ACL75630.1"/>
    <m/>
    <m/>
    <x v="664"/>
    <m/>
    <m/>
    <s v="Ccel_1274"/>
    <n v="1011"/>
    <n v="336"/>
    <m/>
  </r>
  <r>
    <x v="3"/>
    <x v="0"/>
    <s v="GCA_000022065.1"/>
    <s v="Primary Assembly"/>
    <s v="chromosome"/>
    <m/>
    <s v="CP001348.1"/>
    <n v="1578877"/>
    <n v="1579611"/>
    <s v="+"/>
    <s v="ACL75631.1"/>
    <m/>
    <m/>
    <x v="665"/>
    <m/>
    <m/>
    <s v="Ccel_1275"/>
    <n v="735"/>
    <n v="244"/>
    <m/>
  </r>
  <r>
    <x v="3"/>
    <x v="0"/>
    <s v="GCA_000022065.1"/>
    <s v="Primary Assembly"/>
    <s v="chromosome"/>
    <m/>
    <s v="CP001348.1"/>
    <n v="1579636"/>
    <n v="1580859"/>
    <s v="+"/>
    <s v="ACL75632.1"/>
    <m/>
    <m/>
    <x v="666"/>
    <m/>
    <m/>
    <s v="Ccel_1276"/>
    <n v="1224"/>
    <n v="407"/>
    <m/>
  </r>
  <r>
    <x v="3"/>
    <x v="0"/>
    <s v="GCA_000022065.1"/>
    <s v="Primary Assembly"/>
    <s v="chromosome"/>
    <m/>
    <s v="CP001348.1"/>
    <n v="1580898"/>
    <n v="1581779"/>
    <s v="+"/>
    <s v="ACL75633.1"/>
    <m/>
    <m/>
    <x v="667"/>
    <m/>
    <m/>
    <s v="Ccel_1277"/>
    <n v="882"/>
    <n v="293"/>
    <m/>
  </r>
  <r>
    <x v="3"/>
    <x v="0"/>
    <s v="GCA_000022065.1"/>
    <s v="Primary Assembly"/>
    <s v="chromosome"/>
    <m/>
    <s v="CP001348.1"/>
    <n v="1581797"/>
    <n v="1583311"/>
    <s v="+"/>
    <s v="ACL75634.1"/>
    <m/>
    <m/>
    <x v="668"/>
    <m/>
    <m/>
    <s v="Ccel_1278"/>
    <n v="1515"/>
    <n v="504"/>
    <m/>
  </r>
  <r>
    <x v="3"/>
    <x v="0"/>
    <s v="GCA_000022065.1"/>
    <s v="Primary Assembly"/>
    <s v="chromosome"/>
    <m/>
    <s v="CP001348.1"/>
    <n v="1583304"/>
    <n v="1584281"/>
    <s v="+"/>
    <s v="ACL75635.1"/>
    <m/>
    <m/>
    <x v="669"/>
    <m/>
    <m/>
    <s v="Ccel_1279"/>
    <n v="978"/>
    <n v="325"/>
    <m/>
  </r>
  <r>
    <x v="3"/>
    <x v="0"/>
    <s v="GCA_000022065.1"/>
    <s v="Primary Assembly"/>
    <s v="chromosome"/>
    <m/>
    <s v="CP001348.1"/>
    <n v="1584278"/>
    <n v="1585582"/>
    <s v="+"/>
    <s v="ACL75636.1"/>
    <m/>
    <m/>
    <x v="670"/>
    <m/>
    <m/>
    <s v="Ccel_1280"/>
    <n v="1305"/>
    <n v="434"/>
    <m/>
  </r>
  <r>
    <x v="3"/>
    <x v="0"/>
    <s v="GCA_000022065.1"/>
    <s v="Primary Assembly"/>
    <s v="chromosome"/>
    <m/>
    <s v="CP001348.1"/>
    <n v="1585579"/>
    <n v="1585941"/>
    <s v="+"/>
    <s v="ACL75637.1"/>
    <m/>
    <m/>
    <x v="671"/>
    <m/>
    <m/>
    <s v="Ccel_1281"/>
    <n v="363"/>
    <n v="120"/>
    <m/>
  </r>
  <r>
    <x v="3"/>
    <x v="0"/>
    <s v="GCA_000022065.1"/>
    <s v="Primary Assembly"/>
    <s v="chromosome"/>
    <m/>
    <s v="CP001348.1"/>
    <n v="1585938"/>
    <n v="1587125"/>
    <s v="+"/>
    <s v="ACL75638.1"/>
    <m/>
    <m/>
    <x v="672"/>
    <m/>
    <m/>
    <s v="Ccel_1282"/>
    <n v="1188"/>
    <n v="395"/>
    <m/>
  </r>
  <r>
    <x v="3"/>
    <x v="0"/>
    <s v="GCA_000022065.1"/>
    <s v="Primary Assembly"/>
    <s v="chromosome"/>
    <m/>
    <s v="CP001348.1"/>
    <n v="1587129"/>
    <n v="1588505"/>
    <s v="+"/>
    <s v="ACL75639.1"/>
    <m/>
    <m/>
    <x v="673"/>
    <m/>
    <m/>
    <s v="Ccel_1283"/>
    <n v="1377"/>
    <n v="458"/>
    <m/>
  </r>
  <r>
    <x v="3"/>
    <x v="0"/>
    <s v="GCA_000022065.1"/>
    <s v="Primary Assembly"/>
    <s v="chromosome"/>
    <m/>
    <s v="CP001348.1"/>
    <n v="1588518"/>
    <n v="1590062"/>
    <s v="+"/>
    <s v="ACL75640.1"/>
    <m/>
    <m/>
    <x v="674"/>
    <m/>
    <m/>
    <s v="Ccel_1284"/>
    <n v="1545"/>
    <n v="514"/>
    <m/>
  </r>
  <r>
    <x v="3"/>
    <x v="0"/>
    <s v="GCA_000022065.1"/>
    <s v="Primary Assembly"/>
    <s v="chromosome"/>
    <m/>
    <s v="CP001348.1"/>
    <n v="1590034"/>
    <n v="1590669"/>
    <s v="+"/>
    <s v="ACL75641.1"/>
    <m/>
    <m/>
    <x v="675"/>
    <m/>
    <m/>
    <s v="Ccel_1285"/>
    <n v="636"/>
    <n v="211"/>
    <m/>
  </r>
  <r>
    <x v="3"/>
    <x v="0"/>
    <s v="GCA_000022065.1"/>
    <s v="Primary Assembly"/>
    <s v="chromosome"/>
    <m/>
    <s v="CP001348.1"/>
    <n v="1590678"/>
    <n v="1591640"/>
    <s v="+"/>
    <s v="ACL75642.1"/>
    <m/>
    <m/>
    <x v="676"/>
    <m/>
    <m/>
    <s v="Ccel_1286"/>
    <n v="963"/>
    <n v="320"/>
    <m/>
  </r>
  <r>
    <x v="3"/>
    <x v="0"/>
    <s v="GCA_000022065.1"/>
    <s v="Primary Assembly"/>
    <s v="chromosome"/>
    <m/>
    <s v="CP001348.1"/>
    <n v="1591718"/>
    <n v="1592788"/>
    <s v="+"/>
    <s v="ACL75643.1"/>
    <m/>
    <m/>
    <x v="584"/>
    <m/>
    <m/>
    <s v="Ccel_1287"/>
    <n v="1071"/>
    <n v="356"/>
    <m/>
  </r>
  <r>
    <x v="3"/>
    <x v="0"/>
    <s v="GCA_000022065.1"/>
    <s v="Primary Assembly"/>
    <s v="chromosome"/>
    <m/>
    <s v="CP001348.1"/>
    <n v="1592861"/>
    <n v="1594090"/>
    <s v="+"/>
    <s v="ACL75644.1"/>
    <m/>
    <m/>
    <x v="677"/>
    <m/>
    <m/>
    <s v="Ccel_1288"/>
    <n v="1230"/>
    <n v="409"/>
    <m/>
  </r>
  <r>
    <x v="3"/>
    <x v="0"/>
    <s v="GCA_000022065.1"/>
    <s v="Primary Assembly"/>
    <s v="chromosome"/>
    <m/>
    <s v="CP001348.1"/>
    <n v="1594104"/>
    <n v="1595198"/>
    <s v="+"/>
    <s v="ACL75645.1"/>
    <m/>
    <m/>
    <x v="678"/>
    <m/>
    <m/>
    <s v="Ccel_1289"/>
    <n v="1095"/>
    <n v="364"/>
    <m/>
  </r>
  <r>
    <x v="3"/>
    <x v="0"/>
    <s v="GCA_000022065.1"/>
    <s v="Primary Assembly"/>
    <s v="chromosome"/>
    <m/>
    <s v="CP001348.1"/>
    <n v="1595192"/>
    <n v="1595989"/>
    <s v="+"/>
    <s v="ACL75646.1"/>
    <m/>
    <m/>
    <x v="679"/>
    <m/>
    <m/>
    <s v="Ccel_1290"/>
    <n v="798"/>
    <n v="265"/>
    <m/>
  </r>
  <r>
    <x v="3"/>
    <x v="0"/>
    <s v="GCA_000022065.1"/>
    <s v="Primary Assembly"/>
    <s v="chromosome"/>
    <m/>
    <s v="CP001348.1"/>
    <n v="1596075"/>
    <n v="1596389"/>
    <s v="+"/>
    <s v="ACL75647.1"/>
    <m/>
    <m/>
    <x v="11"/>
    <m/>
    <m/>
    <s v="Ccel_1291"/>
    <n v="315"/>
    <n v="104"/>
    <m/>
  </r>
  <r>
    <x v="3"/>
    <x v="0"/>
    <s v="GCA_000022065.1"/>
    <s v="Primary Assembly"/>
    <s v="chromosome"/>
    <m/>
    <s v="CP001348.1"/>
    <n v="1597381"/>
    <n v="1598664"/>
    <s v="+"/>
    <s v="ACL75648.1"/>
    <m/>
    <m/>
    <x v="400"/>
    <m/>
    <m/>
    <s v="Ccel_1293"/>
    <n v="1284"/>
    <n v="427"/>
    <m/>
  </r>
  <r>
    <x v="3"/>
    <x v="0"/>
    <s v="GCA_000022065.1"/>
    <s v="Primary Assembly"/>
    <s v="chromosome"/>
    <m/>
    <s v="CP001348.1"/>
    <n v="1599115"/>
    <n v="1600899"/>
    <s v="+"/>
    <s v="ACL75649.1"/>
    <m/>
    <m/>
    <x v="11"/>
    <m/>
    <m/>
    <s v="Ccel_1294"/>
    <n v="1785"/>
    <n v="594"/>
    <m/>
  </r>
  <r>
    <x v="3"/>
    <x v="0"/>
    <s v="GCA_000022065.1"/>
    <s v="Primary Assembly"/>
    <s v="chromosome"/>
    <m/>
    <s v="CP001348.1"/>
    <n v="1600912"/>
    <n v="1601820"/>
    <s v="+"/>
    <s v="ACL75650.1"/>
    <m/>
    <m/>
    <x v="11"/>
    <m/>
    <m/>
    <s v="Ccel_1295"/>
    <n v="909"/>
    <n v="302"/>
    <m/>
  </r>
  <r>
    <x v="3"/>
    <x v="0"/>
    <s v="GCA_000022065.1"/>
    <s v="Primary Assembly"/>
    <s v="chromosome"/>
    <m/>
    <s v="CP001348.1"/>
    <n v="1601822"/>
    <n v="1602265"/>
    <s v="+"/>
    <s v="ACL75651.1"/>
    <m/>
    <m/>
    <x v="522"/>
    <m/>
    <m/>
    <s v="Ccel_1296"/>
    <n v="444"/>
    <n v="147"/>
    <m/>
  </r>
  <r>
    <x v="3"/>
    <x v="0"/>
    <s v="GCA_000022065.1"/>
    <s v="Primary Assembly"/>
    <s v="chromosome"/>
    <m/>
    <s v="CP001348.1"/>
    <n v="1602273"/>
    <n v="1602563"/>
    <s v="+"/>
    <s v="ACL75652.1"/>
    <m/>
    <m/>
    <x v="4"/>
    <m/>
    <m/>
    <s v="Ccel_1297"/>
    <n v="291"/>
    <n v="96"/>
    <m/>
  </r>
  <r>
    <x v="3"/>
    <x v="0"/>
    <s v="GCA_000022065.1"/>
    <s v="Primary Assembly"/>
    <s v="chromosome"/>
    <m/>
    <s v="CP001348.1"/>
    <n v="1602832"/>
    <n v="1604265"/>
    <s v="+"/>
    <s v="ACL75653.1"/>
    <m/>
    <m/>
    <x v="459"/>
    <m/>
    <m/>
    <s v="Ccel_1298"/>
    <n v="1434"/>
    <n v="477"/>
    <m/>
  </r>
  <r>
    <x v="3"/>
    <x v="0"/>
    <s v="GCA_000022065.1"/>
    <s v="Primary Assembly"/>
    <s v="chromosome"/>
    <m/>
    <s v="CP001348.1"/>
    <n v="1604841"/>
    <n v="1605990"/>
    <s v="+"/>
    <s v="ACL75654.1"/>
    <m/>
    <m/>
    <x v="135"/>
    <m/>
    <m/>
    <s v="Ccel_1300"/>
    <n v="1149"/>
    <n v="382"/>
    <s v="ribosomal_slippage"/>
  </r>
  <r>
    <x v="3"/>
    <x v="0"/>
    <s v="GCA_000022065.1"/>
    <s v="Primary Assembly"/>
    <s v="chromosome"/>
    <m/>
    <s v="CP001348.1"/>
    <n v="1606551"/>
    <n v="1606907"/>
    <s v="+"/>
    <s v="ACL75655.1"/>
    <m/>
    <m/>
    <x v="680"/>
    <m/>
    <m/>
    <s v="Ccel_1301"/>
    <n v="357"/>
    <n v="118"/>
    <m/>
  </r>
  <r>
    <x v="3"/>
    <x v="0"/>
    <s v="GCA_000022065.1"/>
    <s v="Primary Assembly"/>
    <s v="chromosome"/>
    <m/>
    <s v="CP001348.1"/>
    <n v="1606915"/>
    <n v="1607457"/>
    <s v="-"/>
    <s v="ACL75656.1"/>
    <m/>
    <m/>
    <x v="681"/>
    <m/>
    <m/>
    <s v="Ccel_1302"/>
    <n v="543"/>
    <n v="180"/>
    <m/>
  </r>
  <r>
    <x v="3"/>
    <x v="0"/>
    <s v="GCA_000022065.1"/>
    <s v="Primary Assembly"/>
    <s v="chromosome"/>
    <m/>
    <s v="CP001348.1"/>
    <n v="1607558"/>
    <n v="1609537"/>
    <s v="+"/>
    <s v="ACL75657.1"/>
    <m/>
    <m/>
    <x v="156"/>
    <m/>
    <m/>
    <s v="Ccel_1303"/>
    <n v="1980"/>
    <n v="659"/>
    <m/>
  </r>
  <r>
    <x v="3"/>
    <x v="0"/>
    <s v="GCA_000022065.1"/>
    <s v="Primary Assembly"/>
    <s v="chromosome"/>
    <m/>
    <s v="CP001348.1"/>
    <n v="1609521"/>
    <n v="1610195"/>
    <s v="+"/>
    <s v="ACL75658.1"/>
    <m/>
    <m/>
    <x v="4"/>
    <m/>
    <m/>
    <s v="Ccel_1304"/>
    <n v="675"/>
    <n v="224"/>
    <m/>
  </r>
  <r>
    <x v="3"/>
    <x v="0"/>
    <s v="GCA_000022065.1"/>
    <s v="Primary Assembly"/>
    <s v="chromosome"/>
    <m/>
    <s v="CP001348.1"/>
    <n v="1610218"/>
    <n v="1610883"/>
    <s v="+"/>
    <s v="ACL75659.1"/>
    <m/>
    <m/>
    <x v="4"/>
    <m/>
    <m/>
    <s v="Ccel_1305"/>
    <n v="666"/>
    <n v="221"/>
    <m/>
  </r>
  <r>
    <x v="3"/>
    <x v="0"/>
    <s v="GCA_000022065.1"/>
    <s v="Primary Assembly"/>
    <s v="chromosome"/>
    <m/>
    <s v="CP001348.1"/>
    <n v="1610915"/>
    <n v="1611592"/>
    <s v="+"/>
    <s v="ACL75660.1"/>
    <m/>
    <m/>
    <x v="682"/>
    <m/>
    <m/>
    <s v="Ccel_1306"/>
    <n v="678"/>
    <n v="225"/>
    <m/>
  </r>
  <r>
    <x v="3"/>
    <x v="0"/>
    <s v="GCA_000022065.1"/>
    <s v="Primary Assembly"/>
    <s v="chromosome"/>
    <m/>
    <s v="CP001348.1"/>
    <n v="1611730"/>
    <n v="1612695"/>
    <s v="+"/>
    <s v="ACL75661.1"/>
    <m/>
    <m/>
    <x v="213"/>
    <m/>
    <m/>
    <s v="Ccel_1307"/>
    <n v="966"/>
    <n v="321"/>
    <m/>
  </r>
  <r>
    <x v="3"/>
    <x v="0"/>
    <s v="GCA_000022065.1"/>
    <s v="Primary Assembly"/>
    <s v="chromosome"/>
    <m/>
    <s v="CP001348.1"/>
    <n v="1612692"/>
    <n v="1614122"/>
    <s v="+"/>
    <s v="ACL75662.1"/>
    <m/>
    <m/>
    <x v="4"/>
    <m/>
    <m/>
    <s v="Ccel_1308"/>
    <n v="1431"/>
    <n v="476"/>
    <m/>
  </r>
  <r>
    <x v="3"/>
    <x v="0"/>
    <s v="GCA_000022065.1"/>
    <s v="Primary Assembly"/>
    <s v="chromosome"/>
    <m/>
    <s v="CP001348.1"/>
    <n v="1614209"/>
    <n v="1615003"/>
    <s v="+"/>
    <s v="ACL75663.1"/>
    <m/>
    <m/>
    <x v="683"/>
    <m/>
    <m/>
    <s v="Ccel_1309"/>
    <n v="795"/>
    <n v="264"/>
    <m/>
  </r>
  <r>
    <x v="3"/>
    <x v="0"/>
    <s v="GCA_000022065.1"/>
    <s v="Primary Assembly"/>
    <s v="chromosome"/>
    <m/>
    <s v="CP001348.1"/>
    <n v="1615000"/>
    <n v="1615485"/>
    <s v="+"/>
    <s v="ACL75664.1"/>
    <m/>
    <m/>
    <x v="684"/>
    <m/>
    <m/>
    <s v="Ccel_1310"/>
    <n v="486"/>
    <n v="161"/>
    <m/>
  </r>
  <r>
    <x v="3"/>
    <x v="0"/>
    <s v="GCA_000022065.1"/>
    <s v="Primary Assembly"/>
    <s v="chromosome"/>
    <m/>
    <s v="CP001348.1"/>
    <n v="1615767"/>
    <n v="1616261"/>
    <s v="+"/>
    <s v="ACL75665.1"/>
    <m/>
    <m/>
    <x v="685"/>
    <m/>
    <m/>
    <s v="Ccel_1311"/>
    <n v="495"/>
    <n v="164"/>
    <m/>
  </r>
  <r>
    <x v="3"/>
    <x v="0"/>
    <s v="GCA_000022065.1"/>
    <s v="Primary Assembly"/>
    <s v="chromosome"/>
    <m/>
    <s v="CP001348.1"/>
    <n v="1616279"/>
    <n v="1616476"/>
    <s v="+"/>
    <s v="ACL75666.1"/>
    <m/>
    <m/>
    <x v="686"/>
    <m/>
    <m/>
    <s v="Ccel_1312"/>
    <n v="198"/>
    <n v="65"/>
    <m/>
  </r>
  <r>
    <x v="3"/>
    <x v="0"/>
    <s v="GCA_000022065.1"/>
    <s v="Primary Assembly"/>
    <s v="chromosome"/>
    <m/>
    <s v="CP001348.1"/>
    <n v="1616494"/>
    <n v="1616847"/>
    <s v="+"/>
    <s v="ACL75667.1"/>
    <m/>
    <m/>
    <x v="687"/>
    <m/>
    <m/>
    <s v="Ccel_1313"/>
    <n v="354"/>
    <n v="117"/>
    <m/>
  </r>
  <r>
    <x v="3"/>
    <x v="0"/>
    <s v="GCA_000022065.1"/>
    <s v="Primary Assembly"/>
    <s v="chromosome"/>
    <m/>
    <s v="CP001348.1"/>
    <n v="1616949"/>
    <n v="1618148"/>
    <s v="+"/>
    <s v="ACL75668.1"/>
    <m/>
    <m/>
    <x v="688"/>
    <m/>
    <m/>
    <s v="Ccel_1314"/>
    <n v="1200"/>
    <n v="399"/>
    <m/>
  </r>
  <r>
    <x v="3"/>
    <x v="0"/>
    <s v="GCA_000022065.1"/>
    <s v="Primary Assembly"/>
    <s v="chromosome"/>
    <m/>
    <s v="CP001348.1"/>
    <n v="1618149"/>
    <n v="1618859"/>
    <s v="-"/>
    <s v="ACL75669.1"/>
    <m/>
    <m/>
    <x v="689"/>
    <m/>
    <m/>
    <s v="Ccel_1315"/>
    <n v="711"/>
    <n v="236"/>
    <m/>
  </r>
  <r>
    <x v="3"/>
    <x v="0"/>
    <s v="GCA_000022065.1"/>
    <s v="Primary Assembly"/>
    <s v="chromosome"/>
    <m/>
    <s v="CP001348.1"/>
    <n v="1619040"/>
    <n v="1619837"/>
    <s v="+"/>
    <s v="ACL75670.1"/>
    <m/>
    <m/>
    <x v="690"/>
    <m/>
    <m/>
    <s v="Ccel_1316"/>
    <n v="798"/>
    <n v="265"/>
    <m/>
  </r>
  <r>
    <x v="3"/>
    <x v="0"/>
    <s v="GCA_000022065.1"/>
    <s v="Primary Assembly"/>
    <s v="chromosome"/>
    <m/>
    <s v="CP001348.1"/>
    <n v="1620300"/>
    <n v="1622144"/>
    <s v="+"/>
    <s v="ACL75671.1"/>
    <m/>
    <m/>
    <x v="77"/>
    <m/>
    <m/>
    <s v="Ccel_1317"/>
    <n v="1845"/>
    <n v="614"/>
    <m/>
  </r>
  <r>
    <x v="3"/>
    <x v="0"/>
    <s v="GCA_000022065.1"/>
    <s v="Primary Assembly"/>
    <s v="chromosome"/>
    <m/>
    <s v="CP001348.1"/>
    <n v="1622146"/>
    <n v="1622853"/>
    <s v="+"/>
    <s v="ACL75672.1"/>
    <m/>
    <m/>
    <x v="4"/>
    <m/>
    <m/>
    <s v="Ccel_1318"/>
    <n v="708"/>
    <n v="235"/>
    <m/>
  </r>
  <r>
    <x v="3"/>
    <x v="0"/>
    <s v="GCA_000022065.1"/>
    <s v="Primary Assembly"/>
    <s v="chromosome"/>
    <m/>
    <s v="CP001348.1"/>
    <n v="1622863"/>
    <n v="1624347"/>
    <s v="+"/>
    <s v="ACL75673.1"/>
    <m/>
    <m/>
    <x v="691"/>
    <m/>
    <m/>
    <s v="Ccel_1319"/>
    <n v="1485"/>
    <n v="494"/>
    <m/>
  </r>
  <r>
    <x v="3"/>
    <x v="0"/>
    <s v="GCA_000022065.1"/>
    <s v="Primary Assembly"/>
    <s v="chromosome"/>
    <m/>
    <s v="CP001348.1"/>
    <n v="1624492"/>
    <n v="1624803"/>
    <s v="+"/>
    <s v="ACL75674.1"/>
    <m/>
    <m/>
    <x v="692"/>
    <m/>
    <m/>
    <s v="Ccel_1320"/>
    <n v="312"/>
    <n v="103"/>
    <m/>
  </r>
  <r>
    <x v="3"/>
    <x v="0"/>
    <s v="GCA_000022065.1"/>
    <s v="Primary Assembly"/>
    <s v="chromosome"/>
    <m/>
    <s v="CP001348.1"/>
    <n v="1624821"/>
    <n v="1625153"/>
    <s v="+"/>
    <s v="ACL75675.1"/>
    <m/>
    <m/>
    <x v="693"/>
    <m/>
    <m/>
    <s v="Ccel_1321"/>
    <n v="333"/>
    <n v="110"/>
    <m/>
  </r>
  <r>
    <x v="3"/>
    <x v="0"/>
    <s v="GCA_000022065.1"/>
    <s v="Primary Assembly"/>
    <s v="chromosome"/>
    <m/>
    <s v="CP001348.1"/>
    <n v="1625158"/>
    <n v="1625439"/>
    <s v="+"/>
    <s v="ACL75676.1"/>
    <m/>
    <m/>
    <x v="694"/>
    <m/>
    <m/>
    <s v="Ccel_1322"/>
    <n v="282"/>
    <n v="93"/>
    <m/>
  </r>
  <r>
    <x v="3"/>
    <x v="0"/>
    <s v="GCA_000022065.1"/>
    <s v="Primary Assembly"/>
    <s v="chromosome"/>
    <m/>
    <s v="CP001348.1"/>
    <n v="1625605"/>
    <n v="1626882"/>
    <s v="+"/>
    <s v="ACL75677.1"/>
    <m/>
    <m/>
    <x v="695"/>
    <m/>
    <m/>
    <s v="Ccel_1323"/>
    <n v="1278"/>
    <n v="425"/>
    <m/>
  </r>
  <r>
    <x v="3"/>
    <x v="0"/>
    <s v="GCA_000022065.1"/>
    <s v="Primary Assembly"/>
    <s v="chromosome"/>
    <m/>
    <s v="CP001348.1"/>
    <n v="1626927"/>
    <n v="1627217"/>
    <s v="+"/>
    <s v="ACL75678.1"/>
    <m/>
    <m/>
    <x v="696"/>
    <m/>
    <m/>
    <s v="Ccel_1324"/>
    <n v="291"/>
    <n v="96"/>
    <m/>
  </r>
  <r>
    <x v="3"/>
    <x v="0"/>
    <s v="GCA_000022065.1"/>
    <s v="Primary Assembly"/>
    <s v="chromosome"/>
    <m/>
    <s v="CP001348.1"/>
    <n v="1627325"/>
    <n v="1627597"/>
    <s v="+"/>
    <s v="ACL75679.1"/>
    <m/>
    <m/>
    <x v="11"/>
    <m/>
    <m/>
    <s v="Ccel_1325"/>
    <n v="273"/>
    <n v="90"/>
    <m/>
  </r>
  <r>
    <x v="3"/>
    <x v="0"/>
    <s v="GCA_000022065.1"/>
    <s v="Primary Assembly"/>
    <s v="chromosome"/>
    <m/>
    <s v="CP001348.1"/>
    <n v="1627621"/>
    <n v="1628160"/>
    <s v="-"/>
    <s v="ACL75680.1"/>
    <m/>
    <m/>
    <x v="4"/>
    <m/>
    <m/>
    <s v="Ccel_1326"/>
    <n v="540"/>
    <n v="179"/>
    <m/>
  </r>
  <r>
    <x v="3"/>
    <x v="0"/>
    <s v="GCA_000022065.1"/>
    <s v="Primary Assembly"/>
    <s v="chromosome"/>
    <m/>
    <s v="CP001348.1"/>
    <n v="1628361"/>
    <n v="1629044"/>
    <s v="+"/>
    <s v="ACL75681.1"/>
    <m/>
    <m/>
    <x v="109"/>
    <m/>
    <m/>
    <s v="Ccel_1327"/>
    <n v="684"/>
    <n v="227"/>
    <m/>
  </r>
  <r>
    <x v="3"/>
    <x v="0"/>
    <s v="GCA_000022065.1"/>
    <s v="Primary Assembly"/>
    <s v="chromosome"/>
    <m/>
    <s v="CP001348.1"/>
    <n v="1629265"/>
    <n v="1629852"/>
    <s v="+"/>
    <s v="ACL75682.1"/>
    <m/>
    <m/>
    <x v="697"/>
    <m/>
    <m/>
    <s v="Ccel_1328"/>
    <n v="588"/>
    <n v="195"/>
    <m/>
  </r>
  <r>
    <x v="3"/>
    <x v="0"/>
    <s v="GCA_000022065.1"/>
    <s v="Primary Assembly"/>
    <s v="chromosome"/>
    <m/>
    <s v="CP001348.1"/>
    <n v="1629867"/>
    <n v="1630346"/>
    <s v="+"/>
    <s v="ACL75683.1"/>
    <m/>
    <m/>
    <x v="129"/>
    <m/>
    <m/>
    <s v="Ccel_1329"/>
    <n v="480"/>
    <n v="159"/>
    <m/>
  </r>
  <r>
    <x v="3"/>
    <x v="0"/>
    <s v="GCA_000022065.1"/>
    <s v="Primary Assembly"/>
    <s v="chromosome"/>
    <m/>
    <s v="CP001348.1"/>
    <n v="1630366"/>
    <n v="1631190"/>
    <s v="+"/>
    <s v="ACL75684.1"/>
    <m/>
    <m/>
    <x v="698"/>
    <m/>
    <m/>
    <s v="Ccel_1330"/>
    <n v="825"/>
    <n v="274"/>
    <m/>
  </r>
  <r>
    <x v="3"/>
    <x v="0"/>
    <s v="GCA_000022065.1"/>
    <s v="Primary Assembly"/>
    <s v="chromosome"/>
    <m/>
    <s v="CP001348.1"/>
    <n v="1631191"/>
    <n v="1631565"/>
    <s v="+"/>
    <s v="ACL75685.1"/>
    <m/>
    <m/>
    <x v="699"/>
    <m/>
    <m/>
    <s v="Ccel_1331"/>
    <n v="375"/>
    <n v="124"/>
    <m/>
  </r>
  <r>
    <x v="3"/>
    <x v="0"/>
    <s v="GCA_000022065.1"/>
    <s v="Primary Assembly"/>
    <s v="chromosome"/>
    <m/>
    <s v="CP001348.1"/>
    <n v="1631558"/>
    <n v="1632031"/>
    <s v="+"/>
    <s v="ACL75686.1"/>
    <m/>
    <m/>
    <x v="700"/>
    <m/>
    <m/>
    <s v="Ccel_1332"/>
    <n v="474"/>
    <n v="157"/>
    <m/>
  </r>
  <r>
    <x v="3"/>
    <x v="0"/>
    <s v="GCA_000022065.1"/>
    <s v="Primary Assembly"/>
    <s v="chromosome"/>
    <m/>
    <s v="CP001348.1"/>
    <n v="1632049"/>
    <n v="1632582"/>
    <s v="+"/>
    <s v="ACL75687.1"/>
    <m/>
    <m/>
    <x v="701"/>
    <m/>
    <m/>
    <s v="Ccel_1333"/>
    <n v="534"/>
    <n v="177"/>
    <m/>
  </r>
  <r>
    <x v="3"/>
    <x v="0"/>
    <s v="GCA_000022065.1"/>
    <s v="Primary Assembly"/>
    <s v="chromosome"/>
    <m/>
    <s v="CP001348.1"/>
    <n v="1632591"/>
    <n v="1634036"/>
    <s v="-"/>
    <s v="ACL75688.1"/>
    <m/>
    <m/>
    <x v="702"/>
    <m/>
    <m/>
    <s v="Ccel_1334"/>
    <n v="1446"/>
    <n v="481"/>
    <m/>
  </r>
  <r>
    <x v="3"/>
    <x v="0"/>
    <s v="GCA_000022065.1"/>
    <s v="Primary Assembly"/>
    <s v="chromosome"/>
    <m/>
    <s v="CP001348.1"/>
    <n v="1634247"/>
    <n v="1634501"/>
    <s v="+"/>
    <s v="ACL75689.1"/>
    <m/>
    <m/>
    <x v="4"/>
    <m/>
    <m/>
    <s v="Ccel_1335"/>
    <n v="255"/>
    <n v="84"/>
    <m/>
  </r>
  <r>
    <x v="3"/>
    <x v="0"/>
    <s v="GCA_000022065.1"/>
    <s v="Primary Assembly"/>
    <s v="chromosome"/>
    <m/>
    <s v="CP001348.1"/>
    <n v="1634607"/>
    <n v="1634924"/>
    <s v="+"/>
    <s v="ACL75690.1"/>
    <m/>
    <m/>
    <x v="11"/>
    <m/>
    <m/>
    <s v="Ccel_1336"/>
    <n v="318"/>
    <n v="105"/>
    <m/>
  </r>
  <r>
    <x v="3"/>
    <x v="0"/>
    <s v="GCA_000022065.1"/>
    <s v="Primary Assembly"/>
    <s v="chromosome"/>
    <m/>
    <s v="CP001348.1"/>
    <n v="1634958"/>
    <n v="1635338"/>
    <s v="+"/>
    <s v="ACL75691.1"/>
    <m/>
    <m/>
    <x v="11"/>
    <m/>
    <m/>
    <s v="Ccel_1337"/>
    <n v="381"/>
    <n v="126"/>
    <m/>
  </r>
  <r>
    <x v="3"/>
    <x v="0"/>
    <s v="GCA_000022065.1"/>
    <s v="Primary Assembly"/>
    <s v="chromosome"/>
    <m/>
    <s v="CP001348.1"/>
    <n v="1635526"/>
    <n v="1636950"/>
    <s v="+"/>
    <s v="ACL75692.1"/>
    <m/>
    <m/>
    <x v="703"/>
    <m/>
    <m/>
    <s v="Ccel_1338"/>
    <n v="1425"/>
    <n v="474"/>
    <m/>
  </r>
  <r>
    <x v="3"/>
    <x v="0"/>
    <s v="GCA_000022065.1"/>
    <s v="Primary Assembly"/>
    <s v="chromosome"/>
    <m/>
    <s v="CP001348.1"/>
    <n v="1637168"/>
    <n v="1639324"/>
    <s v="+"/>
    <s v="ACL75693.1"/>
    <m/>
    <m/>
    <x v="704"/>
    <m/>
    <m/>
    <s v="Ccel_1339"/>
    <n v="2157"/>
    <n v="718"/>
    <m/>
  </r>
  <r>
    <x v="3"/>
    <x v="0"/>
    <s v="GCA_000022065.1"/>
    <s v="Primary Assembly"/>
    <s v="chromosome"/>
    <m/>
    <s v="CP001348.1"/>
    <n v="1639635"/>
    <n v="1639922"/>
    <s v="+"/>
    <s v="ACL75694.1"/>
    <m/>
    <m/>
    <x v="705"/>
    <m/>
    <m/>
    <s v="Ccel_1340"/>
    <n v="288"/>
    <n v="95"/>
    <m/>
  </r>
  <r>
    <x v="3"/>
    <x v="0"/>
    <s v="GCA_000022065.1"/>
    <s v="Primary Assembly"/>
    <s v="chromosome"/>
    <m/>
    <s v="CP001348.1"/>
    <n v="1639950"/>
    <n v="1641089"/>
    <s v="+"/>
    <s v="ACL75695.1"/>
    <m/>
    <m/>
    <x v="98"/>
    <m/>
    <m/>
    <s v="Ccel_1341"/>
    <n v="1140"/>
    <n v="379"/>
    <m/>
  </r>
  <r>
    <x v="3"/>
    <x v="0"/>
    <s v="GCA_000022065.1"/>
    <s v="Primary Assembly"/>
    <s v="chromosome"/>
    <m/>
    <s v="CP001348.1"/>
    <n v="1641383"/>
    <n v="1641694"/>
    <s v="+"/>
    <s v="ACL75696.1"/>
    <m/>
    <m/>
    <x v="4"/>
    <m/>
    <m/>
    <s v="Ccel_1342"/>
    <n v="312"/>
    <n v="103"/>
    <m/>
  </r>
  <r>
    <x v="3"/>
    <x v="0"/>
    <s v="GCA_000022065.1"/>
    <s v="Primary Assembly"/>
    <s v="chromosome"/>
    <m/>
    <s v="CP001348.1"/>
    <n v="1641730"/>
    <n v="1641912"/>
    <s v="+"/>
    <s v="ACL75697.1"/>
    <m/>
    <m/>
    <x v="11"/>
    <m/>
    <m/>
    <s v="Ccel_1343"/>
    <n v="183"/>
    <n v="60"/>
    <m/>
  </r>
  <r>
    <x v="3"/>
    <x v="0"/>
    <s v="GCA_000022065.1"/>
    <s v="Primary Assembly"/>
    <s v="chromosome"/>
    <m/>
    <s v="CP001348.1"/>
    <n v="1641991"/>
    <n v="1643370"/>
    <s v="-"/>
    <s v="ACL75698.1"/>
    <m/>
    <m/>
    <x v="706"/>
    <m/>
    <m/>
    <s v="Ccel_1344"/>
    <n v="1380"/>
    <n v="459"/>
    <m/>
  </r>
  <r>
    <x v="3"/>
    <x v="0"/>
    <s v="GCA_000022065.1"/>
    <s v="Primary Assembly"/>
    <s v="chromosome"/>
    <m/>
    <s v="CP001348.1"/>
    <n v="1643494"/>
    <n v="1644708"/>
    <s v="-"/>
    <s v="ACL75699.1"/>
    <m/>
    <m/>
    <x v="707"/>
    <m/>
    <m/>
    <s v="Ccel_1345"/>
    <n v="1215"/>
    <n v="404"/>
    <m/>
  </r>
  <r>
    <x v="3"/>
    <x v="0"/>
    <s v="GCA_000022065.1"/>
    <s v="Primary Assembly"/>
    <s v="chromosome"/>
    <m/>
    <s v="CP001348.1"/>
    <n v="1644969"/>
    <n v="1645469"/>
    <s v="+"/>
    <s v="ACL75700.1"/>
    <m/>
    <m/>
    <x v="708"/>
    <m/>
    <m/>
    <s v="Ccel_1346"/>
    <n v="501"/>
    <n v="166"/>
    <m/>
  </r>
  <r>
    <x v="3"/>
    <x v="0"/>
    <s v="GCA_000022065.1"/>
    <s v="Primary Assembly"/>
    <s v="chromosome"/>
    <m/>
    <s v="CP001348.1"/>
    <n v="1645499"/>
    <n v="1646098"/>
    <s v="+"/>
    <s v="ACL75701.1"/>
    <m/>
    <m/>
    <x v="709"/>
    <m/>
    <m/>
    <s v="Ccel_1347"/>
    <n v="600"/>
    <n v="199"/>
    <m/>
  </r>
  <r>
    <x v="3"/>
    <x v="0"/>
    <s v="GCA_000022065.1"/>
    <s v="Primary Assembly"/>
    <s v="chromosome"/>
    <m/>
    <s v="CP001348.1"/>
    <n v="1646193"/>
    <n v="1647200"/>
    <s v="+"/>
    <s v="ACL75702.1"/>
    <m/>
    <m/>
    <x v="710"/>
    <m/>
    <m/>
    <s v="Ccel_1348"/>
    <n v="1008"/>
    <n v="335"/>
    <m/>
  </r>
  <r>
    <x v="3"/>
    <x v="0"/>
    <s v="GCA_000022065.1"/>
    <s v="Primary Assembly"/>
    <s v="chromosome"/>
    <m/>
    <s v="CP001348.1"/>
    <n v="1647322"/>
    <n v="1647837"/>
    <s v="+"/>
    <s v="ACL75703.1"/>
    <m/>
    <m/>
    <x v="711"/>
    <m/>
    <m/>
    <s v="Ccel_1349"/>
    <n v="516"/>
    <n v="171"/>
    <m/>
  </r>
  <r>
    <x v="3"/>
    <x v="0"/>
    <s v="GCA_000022065.1"/>
    <s v="Primary Assembly"/>
    <s v="chromosome"/>
    <m/>
    <s v="CP001348.1"/>
    <n v="1647991"/>
    <n v="1649580"/>
    <s v="+"/>
    <s v="ACL75704.1"/>
    <m/>
    <m/>
    <x v="460"/>
    <m/>
    <m/>
    <s v="Ccel_1350"/>
    <n v="1590"/>
    <n v="529"/>
    <m/>
  </r>
  <r>
    <x v="3"/>
    <x v="0"/>
    <s v="GCA_000022065.1"/>
    <s v="Primary Assembly"/>
    <s v="chromosome"/>
    <m/>
    <s v="CP001348.1"/>
    <n v="1649676"/>
    <n v="1650869"/>
    <s v="+"/>
    <s v="ACL75705.1"/>
    <m/>
    <m/>
    <x v="4"/>
    <m/>
    <m/>
    <s v="Ccel_1351"/>
    <n v="1194"/>
    <n v="397"/>
    <m/>
  </r>
  <r>
    <x v="3"/>
    <x v="0"/>
    <s v="GCA_000022065.1"/>
    <s v="Primary Assembly"/>
    <s v="chromosome"/>
    <m/>
    <s v="CP001348.1"/>
    <n v="1650991"/>
    <n v="1651713"/>
    <s v="+"/>
    <s v="ACL75706.1"/>
    <m/>
    <m/>
    <x v="712"/>
    <m/>
    <m/>
    <s v="Ccel_1352"/>
    <n v="723"/>
    <n v="240"/>
    <m/>
  </r>
  <r>
    <x v="3"/>
    <x v="0"/>
    <s v="GCA_000022065.1"/>
    <s v="Primary Assembly"/>
    <s v="chromosome"/>
    <m/>
    <s v="CP001348.1"/>
    <n v="1651701"/>
    <n v="1652294"/>
    <s v="+"/>
    <s v="ACL75707.1"/>
    <m/>
    <m/>
    <x v="713"/>
    <m/>
    <m/>
    <s v="Ccel_1353"/>
    <n v="594"/>
    <n v="197"/>
    <m/>
  </r>
  <r>
    <x v="3"/>
    <x v="0"/>
    <s v="GCA_000022065.1"/>
    <s v="Primary Assembly"/>
    <s v="chromosome"/>
    <m/>
    <s v="CP001348.1"/>
    <n v="1652338"/>
    <n v="1652817"/>
    <s v="+"/>
    <s v="ACL75708.1"/>
    <m/>
    <m/>
    <x v="714"/>
    <m/>
    <m/>
    <s v="Ccel_1354"/>
    <n v="480"/>
    <n v="159"/>
    <m/>
  </r>
  <r>
    <x v="3"/>
    <x v="0"/>
    <s v="GCA_000022065.1"/>
    <s v="Primary Assembly"/>
    <s v="chromosome"/>
    <m/>
    <s v="CP001348.1"/>
    <n v="1653139"/>
    <n v="1653933"/>
    <s v="-"/>
    <s v="ACL75709.1"/>
    <m/>
    <m/>
    <x v="11"/>
    <m/>
    <m/>
    <s v="Ccel_1355"/>
    <n v="795"/>
    <n v="264"/>
    <m/>
  </r>
  <r>
    <x v="3"/>
    <x v="0"/>
    <s v="GCA_000022065.1"/>
    <s v="Primary Assembly"/>
    <s v="chromosome"/>
    <m/>
    <s v="CP001348.1"/>
    <n v="1654074"/>
    <n v="1654562"/>
    <s v="-"/>
    <s v="ACL75710.1"/>
    <m/>
    <m/>
    <x v="4"/>
    <m/>
    <m/>
    <s v="Ccel_1356"/>
    <n v="489"/>
    <n v="162"/>
    <m/>
  </r>
  <r>
    <x v="3"/>
    <x v="0"/>
    <s v="GCA_000022065.1"/>
    <s v="Primary Assembly"/>
    <s v="chromosome"/>
    <m/>
    <s v="CP001348.1"/>
    <n v="1654597"/>
    <n v="1655040"/>
    <s v="-"/>
    <s v="ACL75711.1"/>
    <m/>
    <m/>
    <x v="715"/>
    <m/>
    <m/>
    <s v="Ccel_1357"/>
    <n v="444"/>
    <n v="147"/>
    <m/>
  </r>
  <r>
    <x v="3"/>
    <x v="0"/>
    <s v="GCA_000022065.1"/>
    <s v="Primary Assembly"/>
    <s v="chromosome"/>
    <m/>
    <s v="CP001348.1"/>
    <n v="1655243"/>
    <n v="1656004"/>
    <s v="-"/>
    <s v="ACL75712.1"/>
    <m/>
    <m/>
    <x v="601"/>
    <m/>
    <m/>
    <s v="Ccel_1358"/>
    <n v="762"/>
    <n v="253"/>
    <m/>
  </r>
  <r>
    <x v="3"/>
    <x v="0"/>
    <s v="GCA_000022065.1"/>
    <s v="Primary Assembly"/>
    <s v="chromosome"/>
    <m/>
    <s v="CP001348.1"/>
    <n v="1656109"/>
    <n v="1656825"/>
    <s v="-"/>
    <s v="ACL75713.1"/>
    <m/>
    <m/>
    <x v="109"/>
    <m/>
    <m/>
    <s v="Ccel_1359"/>
    <n v="717"/>
    <n v="238"/>
    <m/>
  </r>
  <r>
    <x v="3"/>
    <x v="0"/>
    <s v="GCA_000022065.1"/>
    <s v="Primary Assembly"/>
    <s v="chromosome"/>
    <m/>
    <s v="CP001348.1"/>
    <n v="1656944"/>
    <n v="1657651"/>
    <s v="+"/>
    <s v="ACL75714.1"/>
    <m/>
    <m/>
    <x v="716"/>
    <m/>
    <m/>
    <s v="Ccel_1360"/>
    <n v="708"/>
    <n v="235"/>
    <m/>
  </r>
  <r>
    <x v="3"/>
    <x v="0"/>
    <s v="GCA_000022065.1"/>
    <s v="Primary Assembly"/>
    <s v="chromosome"/>
    <m/>
    <s v="CP001348.1"/>
    <n v="1657744"/>
    <n v="1658613"/>
    <s v="+"/>
    <s v="ACL75715.1"/>
    <m/>
    <m/>
    <x v="717"/>
    <m/>
    <m/>
    <s v="Ccel_1361"/>
    <n v="870"/>
    <n v="289"/>
    <m/>
  </r>
  <r>
    <x v="3"/>
    <x v="0"/>
    <s v="GCA_000022065.1"/>
    <s v="Primary Assembly"/>
    <s v="chromosome"/>
    <m/>
    <s v="CP001348.1"/>
    <n v="1658630"/>
    <n v="1658815"/>
    <s v="+"/>
    <s v="ACL75716.1"/>
    <m/>
    <m/>
    <x v="11"/>
    <m/>
    <m/>
    <s v="Ccel_1362"/>
    <n v="186"/>
    <n v="61"/>
    <m/>
  </r>
  <r>
    <x v="3"/>
    <x v="0"/>
    <s v="GCA_000022065.1"/>
    <s v="Primary Assembly"/>
    <s v="chromosome"/>
    <m/>
    <s v="CP001348.1"/>
    <n v="1658981"/>
    <n v="1659595"/>
    <s v="+"/>
    <s v="ACL75717.1"/>
    <m/>
    <m/>
    <x v="718"/>
    <m/>
    <m/>
    <s v="Ccel_1363"/>
    <n v="615"/>
    <n v="204"/>
    <m/>
  </r>
  <r>
    <x v="3"/>
    <x v="0"/>
    <s v="GCA_000022065.1"/>
    <s v="Primary Assembly"/>
    <s v="chromosome"/>
    <m/>
    <s v="CP001348.1"/>
    <n v="1659607"/>
    <n v="1660179"/>
    <s v="+"/>
    <s v="ACL75718.1"/>
    <m/>
    <m/>
    <x v="129"/>
    <m/>
    <m/>
    <s v="Ccel_1364"/>
    <n v="573"/>
    <n v="190"/>
    <m/>
  </r>
  <r>
    <x v="3"/>
    <x v="0"/>
    <s v="GCA_000022065.1"/>
    <s v="Primary Assembly"/>
    <s v="chromosome"/>
    <m/>
    <s v="CP001348.1"/>
    <n v="1660201"/>
    <n v="1660695"/>
    <s v="+"/>
    <s v="ACL75719.1"/>
    <m/>
    <m/>
    <x v="11"/>
    <m/>
    <m/>
    <s v="Ccel_1365"/>
    <n v="495"/>
    <n v="164"/>
    <m/>
  </r>
  <r>
    <x v="3"/>
    <x v="0"/>
    <s v="GCA_000022065.1"/>
    <s v="Primary Assembly"/>
    <s v="chromosome"/>
    <m/>
    <s v="CP001348.1"/>
    <n v="1660730"/>
    <n v="1661074"/>
    <s v="+"/>
    <s v="ACL75720.1"/>
    <m/>
    <m/>
    <x v="719"/>
    <m/>
    <m/>
    <s v="Ccel_1366"/>
    <n v="345"/>
    <n v="114"/>
    <m/>
  </r>
  <r>
    <x v="3"/>
    <x v="0"/>
    <s v="GCA_000022065.1"/>
    <s v="Primary Assembly"/>
    <s v="chromosome"/>
    <m/>
    <s v="CP001348.1"/>
    <n v="1661231"/>
    <n v="1662847"/>
    <s v="+"/>
    <s v="ACL75721.1"/>
    <m/>
    <m/>
    <x v="81"/>
    <m/>
    <m/>
    <s v="Ccel_1367"/>
    <n v="1617"/>
    <n v="538"/>
    <m/>
  </r>
  <r>
    <x v="3"/>
    <x v="0"/>
    <s v="GCA_000022065.1"/>
    <s v="Primary Assembly"/>
    <s v="chromosome"/>
    <m/>
    <s v="CP001348.1"/>
    <n v="1663063"/>
    <n v="1663962"/>
    <s v="+"/>
    <s v="ACL75722.1"/>
    <m/>
    <m/>
    <x v="11"/>
    <m/>
    <m/>
    <s v="Ccel_1368"/>
    <n v="900"/>
    <n v="299"/>
    <m/>
  </r>
  <r>
    <x v="3"/>
    <x v="0"/>
    <s v="GCA_000022065.1"/>
    <s v="Primary Assembly"/>
    <s v="chromosome"/>
    <m/>
    <s v="CP001348.1"/>
    <n v="1664018"/>
    <n v="1665736"/>
    <s v="-"/>
    <s v="ACL75723.1"/>
    <m/>
    <m/>
    <x v="317"/>
    <m/>
    <m/>
    <s v="Ccel_1369"/>
    <n v="1719"/>
    <n v="572"/>
    <m/>
  </r>
  <r>
    <x v="3"/>
    <x v="0"/>
    <s v="GCA_000022065.1"/>
    <s v="Primary Assembly"/>
    <s v="chromosome"/>
    <m/>
    <s v="CP001348.1"/>
    <n v="1665878"/>
    <n v="1667200"/>
    <s v="-"/>
    <s v="ACL75724.1"/>
    <m/>
    <m/>
    <x v="312"/>
    <m/>
    <m/>
    <s v="Ccel_1370"/>
    <n v="1323"/>
    <n v="440"/>
    <m/>
  </r>
  <r>
    <x v="3"/>
    <x v="0"/>
    <s v="GCA_000022065.1"/>
    <s v="Primary Assembly"/>
    <s v="chromosome"/>
    <m/>
    <s v="CP001348.1"/>
    <n v="1667482"/>
    <n v="1668243"/>
    <s v="+"/>
    <s v="ACL75725.1"/>
    <m/>
    <m/>
    <x v="720"/>
    <m/>
    <m/>
    <s v="Ccel_1371"/>
    <n v="762"/>
    <n v="253"/>
    <m/>
  </r>
  <r>
    <x v="3"/>
    <x v="0"/>
    <s v="GCA_000022065.1"/>
    <s v="Primary Assembly"/>
    <s v="chromosome"/>
    <m/>
    <s v="CP001348.1"/>
    <n v="1669008"/>
    <n v="1670915"/>
    <s v="+"/>
    <s v="ACL75726.1"/>
    <m/>
    <m/>
    <x v="721"/>
    <m/>
    <m/>
    <s v="Ccel_1372"/>
    <n v="1908"/>
    <n v="635"/>
    <m/>
  </r>
  <r>
    <x v="3"/>
    <x v="0"/>
    <s v="GCA_000022065.1"/>
    <s v="Primary Assembly"/>
    <s v="chromosome"/>
    <m/>
    <s v="CP001348.1"/>
    <n v="1670929"/>
    <n v="1672866"/>
    <s v="+"/>
    <s v="ACL75727.1"/>
    <m/>
    <m/>
    <x v="721"/>
    <m/>
    <m/>
    <s v="Ccel_1373"/>
    <n v="1938"/>
    <n v="645"/>
    <m/>
  </r>
  <r>
    <x v="3"/>
    <x v="0"/>
    <s v="GCA_000022065.1"/>
    <s v="Primary Assembly"/>
    <s v="chromosome"/>
    <m/>
    <s v="CP001348.1"/>
    <n v="1672973"/>
    <n v="1673401"/>
    <s v="+"/>
    <s v="ACL75728.1"/>
    <m/>
    <m/>
    <x v="11"/>
    <m/>
    <m/>
    <s v="Ccel_1374"/>
    <n v="429"/>
    <n v="142"/>
    <m/>
  </r>
  <r>
    <x v="3"/>
    <x v="0"/>
    <s v="GCA_000022065.1"/>
    <s v="Primary Assembly"/>
    <s v="chromosome"/>
    <m/>
    <s v="CP001348.1"/>
    <n v="1673504"/>
    <n v="1674103"/>
    <s v="-"/>
    <s v="ACL75729.1"/>
    <m/>
    <m/>
    <x v="4"/>
    <m/>
    <m/>
    <s v="Ccel_1375"/>
    <n v="600"/>
    <n v="199"/>
    <m/>
  </r>
  <r>
    <x v="3"/>
    <x v="0"/>
    <s v="GCA_000022065.1"/>
    <s v="Primary Assembly"/>
    <s v="chromosome"/>
    <m/>
    <s v="CP001348.1"/>
    <n v="1674323"/>
    <n v="1676107"/>
    <s v="+"/>
    <s v="ACL75730.1"/>
    <m/>
    <m/>
    <x v="32"/>
    <m/>
    <m/>
    <s v="Ccel_1376"/>
    <n v="1785"/>
    <n v="594"/>
    <m/>
  </r>
  <r>
    <x v="3"/>
    <x v="0"/>
    <s v="GCA_000022065.1"/>
    <s v="Primary Assembly"/>
    <s v="chromosome"/>
    <m/>
    <s v="CP001348.1"/>
    <n v="1676199"/>
    <n v="1676777"/>
    <s v="+"/>
    <s v="ACL75731.1"/>
    <m/>
    <m/>
    <x v="135"/>
    <m/>
    <m/>
    <s v="Ccel_1377"/>
    <n v="579"/>
    <n v="192"/>
    <m/>
  </r>
  <r>
    <x v="3"/>
    <x v="0"/>
    <s v="GCA_000022065.1"/>
    <s v="Primary Assembly"/>
    <s v="chromosome"/>
    <m/>
    <s v="CP001348.1"/>
    <n v="1676819"/>
    <n v="1677619"/>
    <s v="+"/>
    <s v="ACL75732.1"/>
    <m/>
    <m/>
    <x v="136"/>
    <m/>
    <m/>
    <s v="Ccel_1378"/>
    <n v="801"/>
    <n v="266"/>
    <m/>
  </r>
  <r>
    <x v="3"/>
    <x v="0"/>
    <s v="GCA_000022065.1"/>
    <s v="Primary Assembly"/>
    <s v="chromosome"/>
    <m/>
    <s v="CP001348.1"/>
    <n v="1677729"/>
    <n v="1677944"/>
    <s v="-"/>
    <s v="ACL75733.1"/>
    <m/>
    <m/>
    <x v="11"/>
    <m/>
    <m/>
    <s v="Ccel_1379"/>
    <n v="216"/>
    <n v="71"/>
    <m/>
  </r>
  <r>
    <x v="3"/>
    <x v="0"/>
    <s v="GCA_000022065.1"/>
    <s v="Primary Assembly"/>
    <s v="chromosome"/>
    <m/>
    <s v="CP001348.1"/>
    <n v="1678143"/>
    <n v="1678394"/>
    <s v="+"/>
    <s v="ACL75734.1"/>
    <m/>
    <m/>
    <x v="11"/>
    <m/>
    <m/>
    <s v="Ccel_1380"/>
    <n v="252"/>
    <n v="83"/>
    <m/>
  </r>
  <r>
    <x v="3"/>
    <x v="0"/>
    <s v="GCA_000022065.1"/>
    <s v="Primary Assembly"/>
    <s v="chromosome"/>
    <m/>
    <s v="CP001348.1"/>
    <n v="1678611"/>
    <n v="1679285"/>
    <s v="+"/>
    <s v="ACL75735.1"/>
    <m/>
    <m/>
    <x v="11"/>
    <m/>
    <m/>
    <s v="Ccel_1381"/>
    <n v="675"/>
    <n v="224"/>
    <m/>
  </r>
  <r>
    <x v="3"/>
    <x v="0"/>
    <s v="GCA_000022065.1"/>
    <s v="Primary Assembly"/>
    <s v="chromosome"/>
    <m/>
    <s v="CP001348.1"/>
    <n v="1679369"/>
    <n v="1680796"/>
    <s v="+"/>
    <s v="ACL75736.1"/>
    <m/>
    <m/>
    <x v="717"/>
    <m/>
    <m/>
    <s v="Ccel_1382"/>
    <n v="1428"/>
    <n v="475"/>
    <m/>
  </r>
  <r>
    <x v="3"/>
    <x v="0"/>
    <s v="GCA_000022065.1"/>
    <s v="Primary Assembly"/>
    <s v="chromosome"/>
    <m/>
    <s v="CP001348.1"/>
    <n v="1681104"/>
    <n v="1682819"/>
    <s v="+"/>
    <s v="ACL75737.1"/>
    <m/>
    <m/>
    <x v="40"/>
    <m/>
    <m/>
    <s v="Ccel_1383"/>
    <n v="1716"/>
    <n v="571"/>
    <m/>
  </r>
  <r>
    <x v="3"/>
    <x v="0"/>
    <s v="GCA_000022065.1"/>
    <s v="Primary Assembly"/>
    <s v="chromosome"/>
    <m/>
    <s v="CP001348.1"/>
    <n v="1682919"/>
    <n v="1684475"/>
    <s v="+"/>
    <s v="ACL75738.1"/>
    <m/>
    <m/>
    <x v="81"/>
    <m/>
    <m/>
    <s v="Ccel_1384"/>
    <n v="1557"/>
    <n v="518"/>
    <m/>
  </r>
  <r>
    <x v="3"/>
    <x v="0"/>
    <s v="GCA_000022065.1"/>
    <s v="Primary Assembly"/>
    <s v="chromosome"/>
    <m/>
    <s v="CP001348.1"/>
    <n v="1684686"/>
    <n v="1686425"/>
    <s v="+"/>
    <s v="ACL75739.1"/>
    <m/>
    <m/>
    <x v="81"/>
    <m/>
    <m/>
    <s v="Ccel_1385"/>
    <n v="1740"/>
    <n v="579"/>
    <m/>
  </r>
  <r>
    <x v="3"/>
    <x v="0"/>
    <s v="GCA_000022065.1"/>
    <s v="Primary Assembly"/>
    <s v="chromosome"/>
    <m/>
    <s v="CP001348.1"/>
    <n v="1686412"/>
    <n v="1688301"/>
    <s v="+"/>
    <s v="ACL75740.1"/>
    <m/>
    <m/>
    <x v="81"/>
    <m/>
    <m/>
    <s v="Ccel_1386"/>
    <n v="1890"/>
    <n v="629"/>
    <m/>
  </r>
  <r>
    <x v="3"/>
    <x v="0"/>
    <s v="GCA_000022065.1"/>
    <s v="Primary Assembly"/>
    <s v="chromosome"/>
    <m/>
    <s v="CP001348.1"/>
    <n v="1688365"/>
    <n v="1688916"/>
    <s v="-"/>
    <s v="ACL75741.1"/>
    <m/>
    <m/>
    <x v="4"/>
    <m/>
    <m/>
    <s v="Ccel_1387"/>
    <n v="552"/>
    <n v="183"/>
    <m/>
  </r>
  <r>
    <x v="3"/>
    <x v="0"/>
    <s v="GCA_000022065.1"/>
    <s v="Primary Assembly"/>
    <s v="chromosome"/>
    <m/>
    <s v="CP001348.1"/>
    <n v="1688948"/>
    <n v="1689487"/>
    <s v="-"/>
    <s v="ACL75742.1"/>
    <m/>
    <m/>
    <x v="4"/>
    <m/>
    <m/>
    <s v="Ccel_1388"/>
    <n v="540"/>
    <n v="179"/>
    <m/>
  </r>
  <r>
    <x v="3"/>
    <x v="0"/>
    <s v="GCA_000022065.1"/>
    <s v="Primary Assembly"/>
    <s v="chromosome"/>
    <m/>
    <s v="CP001348.1"/>
    <n v="1689777"/>
    <n v="1691573"/>
    <s v="+"/>
    <s v="ACL75743.1"/>
    <m/>
    <m/>
    <x v="407"/>
    <m/>
    <m/>
    <s v="Ccel_1389"/>
    <n v="1797"/>
    <n v="598"/>
    <m/>
  </r>
  <r>
    <x v="3"/>
    <x v="0"/>
    <s v="GCA_000022065.1"/>
    <s v="Primary Assembly"/>
    <s v="chromosome"/>
    <m/>
    <s v="CP001348.1"/>
    <n v="1691566"/>
    <n v="1692177"/>
    <s v="+"/>
    <s v="ACL75744.1"/>
    <m/>
    <m/>
    <x v="348"/>
    <m/>
    <m/>
    <s v="Ccel_1390"/>
    <n v="612"/>
    <n v="203"/>
    <m/>
  </r>
  <r>
    <x v="3"/>
    <x v="0"/>
    <s v="GCA_000022065.1"/>
    <s v="Primary Assembly"/>
    <s v="chromosome"/>
    <m/>
    <s v="CP001348.1"/>
    <n v="1692231"/>
    <n v="1692692"/>
    <s v="+"/>
    <s v="ACL75745.1"/>
    <m/>
    <m/>
    <x v="722"/>
    <m/>
    <m/>
    <s v="Ccel_1391"/>
    <n v="462"/>
    <n v="153"/>
    <m/>
  </r>
  <r>
    <x v="3"/>
    <x v="0"/>
    <s v="GCA_000022065.1"/>
    <s v="Primary Assembly"/>
    <s v="chromosome"/>
    <m/>
    <s v="CP001348.1"/>
    <n v="1692770"/>
    <n v="1694011"/>
    <s v="+"/>
    <s v="ACL75746.1"/>
    <m/>
    <m/>
    <x v="723"/>
    <m/>
    <m/>
    <s v="Ccel_1392"/>
    <n v="1242"/>
    <n v="413"/>
    <m/>
  </r>
  <r>
    <x v="3"/>
    <x v="0"/>
    <s v="GCA_000022065.1"/>
    <s v="Primary Assembly"/>
    <s v="chromosome"/>
    <m/>
    <s v="CP001348.1"/>
    <n v="1694178"/>
    <n v="1694435"/>
    <s v="+"/>
    <s v="ACL75747.1"/>
    <m/>
    <m/>
    <x v="4"/>
    <m/>
    <m/>
    <s v="Ccel_1393"/>
    <n v="258"/>
    <n v="85"/>
    <m/>
  </r>
  <r>
    <x v="3"/>
    <x v="0"/>
    <s v="GCA_000022065.1"/>
    <s v="Primary Assembly"/>
    <s v="chromosome"/>
    <m/>
    <s v="CP001348.1"/>
    <n v="1694521"/>
    <n v="1695114"/>
    <s v="+"/>
    <s v="ACL75748.1"/>
    <m/>
    <m/>
    <x v="724"/>
    <m/>
    <m/>
    <s v="Ccel_1394"/>
    <n v="594"/>
    <n v="197"/>
    <m/>
  </r>
  <r>
    <x v="3"/>
    <x v="0"/>
    <s v="GCA_000022065.1"/>
    <s v="Primary Assembly"/>
    <s v="chromosome"/>
    <m/>
    <s v="CP001348.1"/>
    <n v="1695431"/>
    <n v="1695955"/>
    <s v="+"/>
    <s v="ACL75749.1"/>
    <m/>
    <m/>
    <x v="4"/>
    <m/>
    <m/>
    <s v="Ccel_1395"/>
    <n v="525"/>
    <n v="174"/>
    <m/>
  </r>
  <r>
    <x v="3"/>
    <x v="0"/>
    <s v="GCA_000022065.1"/>
    <s v="Primary Assembly"/>
    <s v="chromosome"/>
    <m/>
    <s v="CP001348.1"/>
    <n v="1696003"/>
    <n v="1696905"/>
    <s v="+"/>
    <s v="ACL75750.1"/>
    <m/>
    <m/>
    <x v="11"/>
    <m/>
    <m/>
    <s v="Ccel_1396"/>
    <n v="903"/>
    <n v="300"/>
    <m/>
  </r>
  <r>
    <x v="3"/>
    <x v="0"/>
    <s v="GCA_000022065.1"/>
    <s v="Primary Assembly"/>
    <s v="chromosome"/>
    <m/>
    <s v="CP001348.1"/>
    <n v="1696962"/>
    <n v="1697585"/>
    <s v="-"/>
    <s v="ACL75751.1"/>
    <m/>
    <m/>
    <x v="4"/>
    <m/>
    <m/>
    <s v="Ccel_1397"/>
    <n v="624"/>
    <n v="207"/>
    <m/>
  </r>
  <r>
    <x v="3"/>
    <x v="0"/>
    <s v="GCA_000022065.1"/>
    <s v="Primary Assembly"/>
    <s v="chromosome"/>
    <m/>
    <s v="CP001348.1"/>
    <n v="1697815"/>
    <n v="1699797"/>
    <s v="+"/>
    <s v="ACL75752.1"/>
    <m/>
    <m/>
    <x v="725"/>
    <m/>
    <m/>
    <s v="Ccel_1398"/>
    <n v="1983"/>
    <n v="660"/>
    <m/>
  </r>
  <r>
    <x v="3"/>
    <x v="0"/>
    <s v="GCA_000022065.1"/>
    <s v="Primary Assembly"/>
    <s v="chromosome"/>
    <m/>
    <s v="CP001348.1"/>
    <n v="1699847"/>
    <n v="1702033"/>
    <s v="+"/>
    <s v="ACL75753.1"/>
    <m/>
    <m/>
    <x v="726"/>
    <m/>
    <m/>
    <s v="Ccel_1399"/>
    <n v="2187"/>
    <n v="728"/>
    <m/>
  </r>
  <r>
    <x v="3"/>
    <x v="0"/>
    <s v="GCA_000022065.1"/>
    <s v="Primary Assembly"/>
    <s v="chromosome"/>
    <m/>
    <s v="CP001348.1"/>
    <n v="1702217"/>
    <n v="1703263"/>
    <s v="-"/>
    <s v="ACL75754.1"/>
    <m/>
    <m/>
    <x v="136"/>
    <m/>
    <m/>
    <s v="Ccel_1400"/>
    <n v="1047"/>
    <n v="348"/>
    <m/>
  </r>
  <r>
    <x v="3"/>
    <x v="0"/>
    <s v="GCA_000022065.1"/>
    <s v="Primary Assembly"/>
    <s v="chromosome"/>
    <m/>
    <s v="CP001348.1"/>
    <n v="1703497"/>
    <n v="1704978"/>
    <s v="+"/>
    <s v="ACL75755.1"/>
    <m/>
    <m/>
    <x v="727"/>
    <m/>
    <m/>
    <s v="Ccel_1401"/>
    <n v="1482"/>
    <n v="493"/>
    <m/>
  </r>
  <r>
    <x v="3"/>
    <x v="0"/>
    <s v="GCA_000022065.1"/>
    <s v="Primary Assembly"/>
    <s v="chromosome"/>
    <m/>
    <s v="CP001348.1"/>
    <n v="1705021"/>
    <n v="1705542"/>
    <s v="+"/>
    <s v="ACL75756.1"/>
    <m/>
    <m/>
    <x v="728"/>
    <m/>
    <m/>
    <s v="Ccel_1402"/>
    <n v="522"/>
    <n v="173"/>
    <m/>
  </r>
  <r>
    <x v="3"/>
    <x v="0"/>
    <s v="GCA_000022065.1"/>
    <s v="Primary Assembly"/>
    <s v="chromosome"/>
    <m/>
    <s v="CP001348.1"/>
    <n v="1705620"/>
    <n v="1707020"/>
    <s v="-"/>
    <s v="ACL75757.1"/>
    <m/>
    <m/>
    <x v="553"/>
    <m/>
    <m/>
    <s v="Ccel_1403"/>
    <n v="1401"/>
    <n v="466"/>
    <m/>
  </r>
  <r>
    <x v="3"/>
    <x v="0"/>
    <s v="GCA_000022065.1"/>
    <s v="Primary Assembly"/>
    <s v="chromosome"/>
    <m/>
    <s v="CP001348.1"/>
    <n v="1707355"/>
    <n v="1707852"/>
    <s v="+"/>
    <s v="ACL75758.1"/>
    <m/>
    <m/>
    <x v="729"/>
    <m/>
    <m/>
    <s v="Ccel_1404"/>
    <n v="498"/>
    <n v="165"/>
    <m/>
  </r>
  <r>
    <x v="3"/>
    <x v="0"/>
    <s v="GCA_000022065.1"/>
    <s v="Primary Assembly"/>
    <s v="chromosome"/>
    <m/>
    <s v="CP001348.1"/>
    <n v="1708271"/>
    <n v="1708843"/>
    <s v="+"/>
    <s v="ACL75759.1"/>
    <m/>
    <m/>
    <x v="730"/>
    <m/>
    <m/>
    <s v="Ccel_1405"/>
    <n v="573"/>
    <n v="190"/>
    <m/>
  </r>
  <r>
    <x v="3"/>
    <x v="0"/>
    <s v="GCA_000022065.1"/>
    <s v="Primary Assembly"/>
    <s v="chromosome"/>
    <m/>
    <s v="CP001348.1"/>
    <n v="1708909"/>
    <n v="1710069"/>
    <s v="+"/>
    <s v="ACL75760.1"/>
    <m/>
    <m/>
    <x v="598"/>
    <m/>
    <m/>
    <s v="Ccel_1406"/>
    <n v="1161"/>
    <n v="386"/>
    <m/>
  </r>
  <r>
    <x v="3"/>
    <x v="0"/>
    <s v="GCA_000022065.1"/>
    <s v="Primary Assembly"/>
    <s v="chromosome"/>
    <m/>
    <s v="CP001348.1"/>
    <n v="1710194"/>
    <n v="1711723"/>
    <s v="+"/>
    <s v="ACL75761.1"/>
    <m/>
    <m/>
    <x v="81"/>
    <m/>
    <m/>
    <s v="Ccel_1407"/>
    <n v="1530"/>
    <n v="509"/>
    <m/>
  </r>
  <r>
    <x v="3"/>
    <x v="0"/>
    <s v="GCA_000022065.1"/>
    <s v="Primary Assembly"/>
    <s v="chromosome"/>
    <m/>
    <s v="CP001348.1"/>
    <n v="1711723"/>
    <n v="1712802"/>
    <s v="+"/>
    <s v="ACL75762.1"/>
    <m/>
    <m/>
    <x v="599"/>
    <m/>
    <m/>
    <s v="Ccel_1408"/>
    <n v="1080"/>
    <n v="359"/>
    <m/>
  </r>
  <r>
    <x v="3"/>
    <x v="0"/>
    <s v="GCA_000022065.1"/>
    <s v="Primary Assembly"/>
    <s v="chromosome"/>
    <m/>
    <s v="CP001348.1"/>
    <n v="1712804"/>
    <n v="1713745"/>
    <s v="+"/>
    <s v="ACL75763.1"/>
    <m/>
    <m/>
    <x v="599"/>
    <m/>
    <m/>
    <s v="Ccel_1409"/>
    <n v="942"/>
    <n v="313"/>
    <m/>
  </r>
  <r>
    <x v="3"/>
    <x v="0"/>
    <s v="GCA_000022065.1"/>
    <s v="Primary Assembly"/>
    <s v="chromosome"/>
    <m/>
    <s v="CP001348.1"/>
    <n v="1713887"/>
    <n v="1714057"/>
    <s v="+"/>
    <s v="ACL75764.1"/>
    <m/>
    <m/>
    <x v="11"/>
    <m/>
    <m/>
    <s v="Ccel_1410"/>
    <n v="171"/>
    <n v="56"/>
    <m/>
  </r>
  <r>
    <x v="3"/>
    <x v="0"/>
    <s v="GCA_000022065.1"/>
    <s v="Primary Assembly"/>
    <s v="chromosome"/>
    <m/>
    <s v="CP001348.1"/>
    <n v="1714169"/>
    <n v="1715179"/>
    <s v="+"/>
    <s v="ACL75765.1"/>
    <m/>
    <m/>
    <x v="731"/>
    <m/>
    <m/>
    <s v="Ccel_1411"/>
    <n v="1011"/>
    <n v="336"/>
    <m/>
  </r>
  <r>
    <x v="3"/>
    <x v="0"/>
    <s v="GCA_000022065.1"/>
    <s v="Primary Assembly"/>
    <s v="chromosome"/>
    <m/>
    <s v="CP001348.1"/>
    <n v="1715274"/>
    <n v="1715843"/>
    <s v="+"/>
    <s v="ACL75766.1"/>
    <m/>
    <m/>
    <x v="732"/>
    <m/>
    <m/>
    <s v="Ccel_1412"/>
    <n v="570"/>
    <n v="189"/>
    <m/>
  </r>
  <r>
    <x v="3"/>
    <x v="0"/>
    <s v="GCA_000022065.1"/>
    <s v="Primary Assembly"/>
    <s v="chromosome"/>
    <m/>
    <s v="CP001348.1"/>
    <n v="1715954"/>
    <n v="1717936"/>
    <s v="+"/>
    <s v="ACL75767.1"/>
    <m/>
    <m/>
    <x v="733"/>
    <m/>
    <m/>
    <s v="Ccel_1413"/>
    <n v="1983"/>
    <n v="660"/>
    <m/>
  </r>
  <r>
    <x v="3"/>
    <x v="0"/>
    <s v="GCA_000022065.1"/>
    <s v="Primary Assembly"/>
    <s v="chromosome"/>
    <m/>
    <s v="CP001348.1"/>
    <n v="1717936"/>
    <n v="1718286"/>
    <s v="+"/>
    <s v="ACL75768.1"/>
    <m/>
    <m/>
    <x v="734"/>
    <m/>
    <m/>
    <s v="Ccel_1414"/>
    <n v="351"/>
    <n v="116"/>
    <m/>
  </r>
  <r>
    <x v="3"/>
    <x v="0"/>
    <s v="GCA_000022065.1"/>
    <s v="Primary Assembly"/>
    <s v="chromosome"/>
    <m/>
    <s v="CP001348.1"/>
    <n v="1718283"/>
    <n v="1718978"/>
    <s v="+"/>
    <s v="ACL75769.1"/>
    <m/>
    <m/>
    <x v="735"/>
    <m/>
    <m/>
    <s v="Ccel_1415"/>
    <n v="696"/>
    <n v="231"/>
    <m/>
  </r>
  <r>
    <x v="3"/>
    <x v="0"/>
    <s v="GCA_000022065.1"/>
    <s v="Primary Assembly"/>
    <s v="chromosome"/>
    <m/>
    <s v="CP001348.1"/>
    <n v="1719055"/>
    <n v="1719747"/>
    <s v="+"/>
    <s v="ACL75770.1"/>
    <m/>
    <m/>
    <x v="11"/>
    <m/>
    <m/>
    <s v="Ccel_1416"/>
    <n v="693"/>
    <n v="230"/>
    <m/>
  </r>
  <r>
    <x v="3"/>
    <x v="0"/>
    <s v="GCA_000022065.1"/>
    <s v="Primary Assembly"/>
    <s v="chromosome"/>
    <m/>
    <s v="CP001348.1"/>
    <n v="1719839"/>
    <n v="1721569"/>
    <s v="+"/>
    <s v="ACL75771.1"/>
    <m/>
    <m/>
    <x v="736"/>
    <m/>
    <m/>
    <s v="Ccel_1417"/>
    <n v="1731"/>
    <n v="576"/>
    <m/>
  </r>
  <r>
    <x v="3"/>
    <x v="0"/>
    <s v="GCA_000022065.1"/>
    <s v="Primary Assembly"/>
    <s v="chromosome"/>
    <m/>
    <s v="CP001348.1"/>
    <n v="1721628"/>
    <n v="1722440"/>
    <s v="-"/>
    <s v="ACL75772.1"/>
    <m/>
    <m/>
    <x v="25"/>
    <m/>
    <m/>
    <s v="Ccel_1418"/>
    <n v="813"/>
    <n v="270"/>
    <m/>
  </r>
  <r>
    <x v="3"/>
    <x v="0"/>
    <s v="GCA_000022065.1"/>
    <s v="Primary Assembly"/>
    <s v="chromosome"/>
    <m/>
    <s v="CP001348.1"/>
    <n v="1722804"/>
    <n v="1723856"/>
    <s v="+"/>
    <s v="ACL75773.1"/>
    <m/>
    <m/>
    <x v="129"/>
    <m/>
    <m/>
    <s v="Ccel_1419"/>
    <n v="1053"/>
    <n v="350"/>
    <m/>
  </r>
  <r>
    <x v="3"/>
    <x v="0"/>
    <s v="GCA_000022065.1"/>
    <s v="Primary Assembly"/>
    <s v="chromosome"/>
    <m/>
    <s v="CP001348.1"/>
    <n v="1724120"/>
    <n v="1725301"/>
    <s v="-"/>
    <s v="ACL75774.1"/>
    <m/>
    <m/>
    <x v="4"/>
    <m/>
    <m/>
    <s v="Ccel_1420"/>
    <n v="1182"/>
    <n v="393"/>
    <m/>
  </r>
  <r>
    <x v="3"/>
    <x v="0"/>
    <s v="GCA_000022065.1"/>
    <s v="Primary Assembly"/>
    <s v="chromosome"/>
    <m/>
    <s v="CP001348.1"/>
    <n v="1725442"/>
    <n v="1725891"/>
    <s v="-"/>
    <s v="ACL75775.1"/>
    <m/>
    <m/>
    <x v="366"/>
    <m/>
    <m/>
    <s v="Ccel_1421"/>
    <n v="450"/>
    <n v="149"/>
    <m/>
  </r>
  <r>
    <x v="3"/>
    <x v="0"/>
    <s v="GCA_000022065.1"/>
    <s v="Primary Assembly"/>
    <s v="chromosome"/>
    <m/>
    <s v="CP001348.1"/>
    <n v="1725971"/>
    <n v="1727113"/>
    <s v="-"/>
    <s v="ACL75776.1"/>
    <m/>
    <m/>
    <x v="737"/>
    <m/>
    <m/>
    <s v="Ccel_1422"/>
    <n v="1143"/>
    <n v="380"/>
    <m/>
  </r>
  <r>
    <x v="3"/>
    <x v="0"/>
    <s v="GCA_000022065.1"/>
    <s v="Primary Assembly"/>
    <s v="chromosome"/>
    <m/>
    <s v="CP001348.1"/>
    <n v="1727187"/>
    <n v="1727855"/>
    <s v="-"/>
    <s v="ACL75777.1"/>
    <m/>
    <m/>
    <x v="738"/>
    <m/>
    <m/>
    <s v="Ccel_1423"/>
    <n v="669"/>
    <n v="222"/>
    <m/>
  </r>
  <r>
    <x v="3"/>
    <x v="0"/>
    <s v="GCA_000022065.1"/>
    <s v="Primary Assembly"/>
    <s v="chromosome"/>
    <m/>
    <s v="CP001348.1"/>
    <n v="1727987"/>
    <n v="1729555"/>
    <s v="+"/>
    <s v="ACL75778.1"/>
    <m/>
    <m/>
    <x v="462"/>
    <m/>
    <m/>
    <s v="Ccel_1424"/>
    <n v="1569"/>
    <n v="522"/>
    <m/>
  </r>
  <r>
    <x v="3"/>
    <x v="0"/>
    <s v="GCA_000022065.1"/>
    <s v="Primary Assembly"/>
    <s v="chromosome"/>
    <m/>
    <s v="CP001348.1"/>
    <n v="1729862"/>
    <n v="1730275"/>
    <s v="+"/>
    <s v="ACL75779.1"/>
    <m/>
    <m/>
    <x v="739"/>
    <m/>
    <m/>
    <s v="Ccel_1425"/>
    <n v="414"/>
    <n v="137"/>
    <m/>
  </r>
  <r>
    <x v="3"/>
    <x v="0"/>
    <s v="GCA_000022065.1"/>
    <s v="Primary Assembly"/>
    <s v="chromosome"/>
    <m/>
    <s v="CP001348.1"/>
    <n v="1730385"/>
    <n v="1731371"/>
    <s v="-"/>
    <s v="ACL75780.1"/>
    <m/>
    <m/>
    <x v="222"/>
    <m/>
    <m/>
    <s v="Ccel_1426"/>
    <n v="987"/>
    <n v="328"/>
    <m/>
  </r>
  <r>
    <x v="3"/>
    <x v="0"/>
    <s v="GCA_000022065.1"/>
    <s v="Primary Assembly"/>
    <s v="chromosome"/>
    <m/>
    <s v="CP001348.1"/>
    <n v="1731764"/>
    <n v="1732582"/>
    <s v="+"/>
    <s v="ACL75781.1"/>
    <m/>
    <m/>
    <x v="159"/>
    <m/>
    <m/>
    <s v="Ccel_1427"/>
    <n v="819"/>
    <n v="272"/>
    <m/>
  </r>
  <r>
    <x v="3"/>
    <x v="0"/>
    <s v="GCA_000022065.1"/>
    <s v="Primary Assembly"/>
    <s v="chromosome"/>
    <m/>
    <s v="CP001348.1"/>
    <n v="1732579"/>
    <n v="1733436"/>
    <s v="-"/>
    <s v="ACL75782.1"/>
    <m/>
    <m/>
    <x v="83"/>
    <m/>
    <m/>
    <s v="Ccel_1428"/>
    <n v="858"/>
    <n v="285"/>
    <m/>
  </r>
  <r>
    <x v="3"/>
    <x v="0"/>
    <s v="GCA_000022065.1"/>
    <s v="Primary Assembly"/>
    <s v="chromosome"/>
    <m/>
    <s v="CP001348.1"/>
    <n v="1733643"/>
    <n v="1735388"/>
    <s v="+"/>
    <s v="ACL75783.1"/>
    <m/>
    <m/>
    <x v="81"/>
    <m/>
    <m/>
    <s v="Ccel_1429"/>
    <n v="1746"/>
    <n v="581"/>
    <m/>
  </r>
  <r>
    <x v="3"/>
    <x v="0"/>
    <s v="GCA_000022065.1"/>
    <s v="Primary Assembly"/>
    <s v="chromosome"/>
    <m/>
    <s v="CP001348.1"/>
    <n v="1735389"/>
    <n v="1737167"/>
    <s v="+"/>
    <s v="ACL75784.1"/>
    <m/>
    <m/>
    <x v="81"/>
    <m/>
    <m/>
    <s v="Ccel_1430"/>
    <n v="1779"/>
    <n v="592"/>
    <m/>
  </r>
  <r>
    <x v="3"/>
    <x v="0"/>
    <s v="GCA_000022065.1"/>
    <s v="Primary Assembly"/>
    <s v="chromosome"/>
    <m/>
    <s v="CP001348.1"/>
    <n v="1737315"/>
    <n v="1738379"/>
    <s v="+"/>
    <s v="ACL75785.1"/>
    <m/>
    <m/>
    <x v="740"/>
    <m/>
    <m/>
    <s v="Ccel_1431"/>
    <n v="1065"/>
    <n v="354"/>
    <m/>
  </r>
  <r>
    <x v="3"/>
    <x v="0"/>
    <s v="GCA_000022065.1"/>
    <s v="Primary Assembly"/>
    <s v="chromosome"/>
    <m/>
    <s v="CP001348.1"/>
    <n v="1738435"/>
    <n v="1738611"/>
    <s v="-"/>
    <s v="ACL75786.1"/>
    <m/>
    <m/>
    <x v="4"/>
    <m/>
    <m/>
    <s v="Ccel_1432"/>
    <n v="177"/>
    <n v="58"/>
    <m/>
  </r>
  <r>
    <x v="3"/>
    <x v="0"/>
    <s v="GCA_000022065.1"/>
    <s v="Primary Assembly"/>
    <s v="chromosome"/>
    <m/>
    <s v="CP001348.1"/>
    <n v="1739138"/>
    <n v="1741084"/>
    <s v="-"/>
    <s v="ACL75787.1"/>
    <m/>
    <m/>
    <x v="346"/>
    <m/>
    <m/>
    <s v="Ccel_1433"/>
    <n v="1947"/>
    <n v="648"/>
    <m/>
  </r>
  <r>
    <x v="3"/>
    <x v="0"/>
    <s v="GCA_000022065.1"/>
    <s v="Primary Assembly"/>
    <s v="chromosome"/>
    <m/>
    <s v="CP001348.1"/>
    <n v="1741833"/>
    <n v="1743452"/>
    <s v="-"/>
    <s v="ACL75788.1"/>
    <m/>
    <m/>
    <x v="741"/>
    <m/>
    <m/>
    <s v="Ccel_1434"/>
    <n v="1620"/>
    <n v="539"/>
    <m/>
  </r>
  <r>
    <x v="3"/>
    <x v="0"/>
    <s v="GCA_000022065.1"/>
    <s v="Primary Assembly"/>
    <s v="chromosome"/>
    <m/>
    <s v="CP001348.1"/>
    <n v="1743739"/>
    <n v="1745397"/>
    <s v="+"/>
    <s v="ACL75789.1"/>
    <m/>
    <m/>
    <x v="215"/>
    <m/>
    <m/>
    <s v="Ccel_1435"/>
    <n v="1659"/>
    <n v="552"/>
    <m/>
  </r>
  <r>
    <x v="3"/>
    <x v="0"/>
    <s v="GCA_000022065.1"/>
    <s v="Primary Assembly"/>
    <s v="chromosome"/>
    <m/>
    <s v="CP001348.1"/>
    <n v="1745510"/>
    <n v="1745833"/>
    <s v="+"/>
    <s v="ACL75790.1"/>
    <m/>
    <m/>
    <x v="742"/>
    <m/>
    <m/>
    <s v="Ccel_1436"/>
    <n v="324"/>
    <n v="107"/>
    <m/>
  </r>
  <r>
    <x v="3"/>
    <x v="0"/>
    <s v="GCA_000022065.1"/>
    <s v="Primary Assembly"/>
    <s v="chromosome"/>
    <m/>
    <s v="CP001348.1"/>
    <n v="1745889"/>
    <n v="1746698"/>
    <s v="+"/>
    <s v="ACL75791.1"/>
    <m/>
    <m/>
    <x v="743"/>
    <m/>
    <m/>
    <s v="Ccel_1437"/>
    <n v="810"/>
    <n v="269"/>
    <m/>
  </r>
  <r>
    <x v="3"/>
    <x v="0"/>
    <s v="GCA_000022065.1"/>
    <s v="Primary Assembly"/>
    <s v="chromosome"/>
    <m/>
    <s v="CP001348.1"/>
    <n v="1746786"/>
    <n v="1747799"/>
    <s v="+"/>
    <s v="ACL75792.1"/>
    <m/>
    <m/>
    <x v="570"/>
    <m/>
    <m/>
    <s v="Ccel_1438"/>
    <n v="1014"/>
    <n v="337"/>
    <m/>
  </r>
  <r>
    <x v="3"/>
    <x v="0"/>
    <s v="GCA_000022065.1"/>
    <s v="Primary Assembly"/>
    <s v="chromosome"/>
    <m/>
    <s v="CP001348.1"/>
    <n v="1747872"/>
    <n v="1750226"/>
    <s v="+"/>
    <s v="ACL75793.1"/>
    <m/>
    <m/>
    <x v="744"/>
    <m/>
    <m/>
    <s v="Ccel_1439"/>
    <n v="2355"/>
    <n v="784"/>
    <m/>
  </r>
  <r>
    <x v="3"/>
    <x v="0"/>
    <s v="GCA_000022065.1"/>
    <s v="Primary Assembly"/>
    <s v="chromosome"/>
    <m/>
    <s v="CP001348.1"/>
    <n v="1750270"/>
    <n v="1750617"/>
    <s v="-"/>
    <s v="ACL75794.1"/>
    <m/>
    <m/>
    <x v="11"/>
    <m/>
    <m/>
    <s v="Ccel_1440"/>
    <n v="348"/>
    <n v="115"/>
    <m/>
  </r>
  <r>
    <x v="3"/>
    <x v="0"/>
    <s v="GCA_000022065.1"/>
    <s v="Primary Assembly"/>
    <s v="chromosome"/>
    <m/>
    <s v="CP001348.1"/>
    <n v="1750639"/>
    <n v="1751583"/>
    <s v="-"/>
    <s v="ACL75795.1"/>
    <m/>
    <m/>
    <x v="11"/>
    <m/>
    <m/>
    <s v="Ccel_1441"/>
    <n v="945"/>
    <n v="314"/>
    <m/>
  </r>
  <r>
    <x v="3"/>
    <x v="0"/>
    <s v="GCA_000022065.1"/>
    <s v="Primary Assembly"/>
    <s v="chromosome"/>
    <m/>
    <s v="CP001348.1"/>
    <n v="1752093"/>
    <n v="1753124"/>
    <s v="+"/>
    <s v="ACL75796.1"/>
    <m/>
    <m/>
    <x v="745"/>
    <m/>
    <m/>
    <s v="Ccel_1442"/>
    <n v="1032"/>
    <n v="343"/>
    <m/>
  </r>
  <r>
    <x v="3"/>
    <x v="0"/>
    <s v="GCA_000022065.1"/>
    <s v="Primary Assembly"/>
    <s v="chromosome"/>
    <m/>
    <s v="CP001348.1"/>
    <n v="1753137"/>
    <n v="1755518"/>
    <s v="+"/>
    <s v="ACL75797.1"/>
    <m/>
    <m/>
    <x v="746"/>
    <m/>
    <m/>
    <s v="Ccel_1443"/>
    <n v="2382"/>
    <n v="793"/>
    <m/>
  </r>
  <r>
    <x v="3"/>
    <x v="0"/>
    <s v="GCA_000022065.1"/>
    <s v="Primary Assembly"/>
    <s v="chromosome"/>
    <m/>
    <s v="CP001348.1"/>
    <n v="1755591"/>
    <n v="1755821"/>
    <s v="-"/>
    <s v="ACL75798.1"/>
    <m/>
    <m/>
    <x v="310"/>
    <m/>
    <m/>
    <s v="Ccel_1444"/>
    <n v="231"/>
    <n v="76"/>
    <m/>
  </r>
  <r>
    <x v="3"/>
    <x v="0"/>
    <s v="GCA_000022065.1"/>
    <s v="Primary Assembly"/>
    <s v="chromosome"/>
    <m/>
    <s v="CP001348.1"/>
    <n v="1756044"/>
    <n v="1757396"/>
    <s v="+"/>
    <s v="ACL75799.1"/>
    <m/>
    <m/>
    <x v="747"/>
    <m/>
    <m/>
    <s v="Ccel_1445"/>
    <n v="1353"/>
    <n v="450"/>
    <m/>
  </r>
  <r>
    <x v="3"/>
    <x v="0"/>
    <s v="GCA_000022065.1"/>
    <s v="Primary Assembly"/>
    <s v="chromosome"/>
    <m/>
    <s v="CP001348.1"/>
    <n v="1757576"/>
    <n v="1758160"/>
    <s v="+"/>
    <s v="ACL75800.1"/>
    <m/>
    <m/>
    <x v="11"/>
    <m/>
    <m/>
    <s v="Ccel_1446"/>
    <n v="585"/>
    <n v="194"/>
    <m/>
  </r>
  <r>
    <x v="3"/>
    <x v="0"/>
    <s v="GCA_000022065.1"/>
    <s v="Primary Assembly"/>
    <s v="chromosome"/>
    <m/>
    <s v="CP001348.1"/>
    <n v="1758259"/>
    <n v="1759533"/>
    <s v="+"/>
    <s v="ACL75801.1"/>
    <m/>
    <m/>
    <x v="748"/>
    <m/>
    <m/>
    <s v="Ccel_1447"/>
    <n v="1275"/>
    <n v="424"/>
    <m/>
  </r>
  <r>
    <x v="3"/>
    <x v="0"/>
    <s v="GCA_000022065.1"/>
    <s v="Primary Assembly"/>
    <s v="chromosome"/>
    <m/>
    <s v="CP001348.1"/>
    <n v="1759566"/>
    <n v="1760690"/>
    <s v="+"/>
    <s v="ACL75802.1"/>
    <m/>
    <m/>
    <x v="749"/>
    <m/>
    <m/>
    <s v="Ccel_1448"/>
    <n v="1125"/>
    <n v="374"/>
    <m/>
  </r>
  <r>
    <x v="3"/>
    <x v="0"/>
    <s v="GCA_000022065.1"/>
    <s v="Primary Assembly"/>
    <s v="chromosome"/>
    <m/>
    <s v="CP001348.1"/>
    <n v="1760840"/>
    <n v="1761925"/>
    <s v="+"/>
    <s v="ACL75803.1"/>
    <m/>
    <m/>
    <x v="324"/>
    <m/>
    <m/>
    <s v="Ccel_1449"/>
    <n v="1086"/>
    <n v="361"/>
    <m/>
  </r>
  <r>
    <x v="3"/>
    <x v="0"/>
    <s v="GCA_000022065.1"/>
    <s v="Primary Assembly"/>
    <s v="chromosome"/>
    <m/>
    <s v="CP001348.1"/>
    <n v="1762064"/>
    <n v="1763587"/>
    <s v="+"/>
    <s v="ACL75804.1"/>
    <m/>
    <m/>
    <x v="750"/>
    <m/>
    <m/>
    <s v="Ccel_1450"/>
    <n v="1524"/>
    <n v="507"/>
    <m/>
  </r>
  <r>
    <x v="3"/>
    <x v="0"/>
    <s v="GCA_000022065.1"/>
    <s v="Primary Assembly"/>
    <s v="chromosome"/>
    <m/>
    <s v="CP001348.1"/>
    <n v="1763716"/>
    <n v="1764156"/>
    <s v="+"/>
    <s v="ACL75805.1"/>
    <m/>
    <m/>
    <x v="330"/>
    <m/>
    <m/>
    <s v="Ccel_1451"/>
    <n v="441"/>
    <n v="146"/>
    <m/>
  </r>
  <r>
    <x v="3"/>
    <x v="0"/>
    <s v="GCA_000022065.1"/>
    <s v="Primary Assembly"/>
    <s v="chromosome"/>
    <m/>
    <s v="CP001348.1"/>
    <n v="1764192"/>
    <n v="1765436"/>
    <s v="+"/>
    <s v="ACL75806.1"/>
    <m/>
    <m/>
    <x v="751"/>
    <m/>
    <m/>
    <s v="Ccel_1452"/>
    <n v="1245"/>
    <n v="414"/>
    <m/>
  </r>
  <r>
    <x v="3"/>
    <x v="0"/>
    <s v="GCA_000022065.1"/>
    <s v="Primary Assembly"/>
    <s v="chromosome"/>
    <m/>
    <s v="CP001348.1"/>
    <n v="1765437"/>
    <n v="1765979"/>
    <s v="+"/>
    <s v="ACL75807.1"/>
    <m/>
    <m/>
    <x v="752"/>
    <m/>
    <m/>
    <s v="Ccel_1453"/>
    <n v="543"/>
    <n v="180"/>
    <m/>
  </r>
  <r>
    <x v="3"/>
    <x v="0"/>
    <s v="GCA_000022065.1"/>
    <s v="Primary Assembly"/>
    <s v="chromosome"/>
    <m/>
    <s v="CP001348.1"/>
    <n v="1766195"/>
    <n v="1767595"/>
    <s v="-"/>
    <s v="ACL75808.1"/>
    <m/>
    <m/>
    <x v="11"/>
    <m/>
    <m/>
    <s v="Ccel_1454"/>
    <n v="1401"/>
    <n v="466"/>
    <m/>
  </r>
  <r>
    <x v="3"/>
    <x v="0"/>
    <s v="GCA_000022065.1"/>
    <s v="Primary Assembly"/>
    <s v="chromosome"/>
    <m/>
    <s v="CP001348.1"/>
    <n v="1767945"/>
    <n v="1768253"/>
    <s v="+"/>
    <s v="ACL75809.1"/>
    <m/>
    <m/>
    <x v="753"/>
    <m/>
    <m/>
    <s v="Ccel_1455"/>
    <n v="309"/>
    <n v="102"/>
    <m/>
  </r>
  <r>
    <x v="3"/>
    <x v="0"/>
    <s v="GCA_000022065.1"/>
    <s v="Primary Assembly"/>
    <s v="chromosome"/>
    <m/>
    <s v="CP001348.1"/>
    <n v="1768246"/>
    <n v="1768653"/>
    <s v="+"/>
    <s v="ACL75810.1"/>
    <m/>
    <m/>
    <x v="11"/>
    <m/>
    <m/>
    <s v="Ccel_1456"/>
    <n v="408"/>
    <n v="135"/>
    <m/>
  </r>
  <r>
    <x v="3"/>
    <x v="0"/>
    <s v="GCA_000022065.1"/>
    <s v="Primary Assembly"/>
    <s v="chromosome"/>
    <m/>
    <s v="CP001348.1"/>
    <n v="1768751"/>
    <n v="1771489"/>
    <s v="+"/>
    <s v="ACL75811.1"/>
    <m/>
    <m/>
    <x v="754"/>
    <m/>
    <m/>
    <s v="Ccel_1457"/>
    <n v="2739"/>
    <n v="912"/>
    <m/>
  </r>
  <r>
    <x v="3"/>
    <x v="0"/>
    <s v="GCA_000022065.1"/>
    <s v="Primary Assembly"/>
    <s v="chromosome"/>
    <m/>
    <s v="CP001348.1"/>
    <n v="1771606"/>
    <n v="1772214"/>
    <s v="-"/>
    <s v="ACL75812.1"/>
    <m/>
    <m/>
    <x v="11"/>
    <m/>
    <m/>
    <s v="Ccel_1458"/>
    <n v="609"/>
    <n v="202"/>
    <m/>
  </r>
  <r>
    <x v="3"/>
    <x v="0"/>
    <s v="GCA_000022065.1"/>
    <s v="Primary Assembly"/>
    <s v="chromosome"/>
    <m/>
    <s v="CP001348.1"/>
    <n v="1772420"/>
    <n v="1775899"/>
    <s v="+"/>
    <s v="ACL75813.1"/>
    <m/>
    <m/>
    <x v="284"/>
    <m/>
    <m/>
    <s v="Ccel_1459"/>
    <n v="3480"/>
    <n v="1159"/>
    <m/>
  </r>
  <r>
    <x v="3"/>
    <x v="0"/>
    <s v="GCA_000022065.1"/>
    <s v="Primary Assembly"/>
    <s v="chromosome"/>
    <m/>
    <s v="CP001348.1"/>
    <n v="1775967"/>
    <n v="1776200"/>
    <s v="+"/>
    <s v="ACL75814.1"/>
    <m/>
    <m/>
    <x v="755"/>
    <m/>
    <m/>
    <s v="Ccel_1460"/>
    <n v="234"/>
    <n v="77"/>
    <m/>
  </r>
  <r>
    <x v="3"/>
    <x v="0"/>
    <s v="GCA_000022065.1"/>
    <s v="Primary Assembly"/>
    <s v="chromosome"/>
    <m/>
    <s v="CP001348.1"/>
    <n v="1776221"/>
    <n v="1776424"/>
    <s v="+"/>
    <s v="ACL75815.1"/>
    <m/>
    <m/>
    <x v="4"/>
    <m/>
    <m/>
    <s v="Ccel_1461"/>
    <n v="204"/>
    <n v="67"/>
    <m/>
  </r>
  <r>
    <x v="3"/>
    <x v="0"/>
    <s v="GCA_000022065.1"/>
    <s v="Primary Assembly"/>
    <s v="chromosome"/>
    <m/>
    <s v="CP001348.1"/>
    <n v="1776537"/>
    <n v="1776962"/>
    <s v="+"/>
    <s v="ACL75816.1"/>
    <m/>
    <m/>
    <x v="644"/>
    <m/>
    <m/>
    <s v="Ccel_1462"/>
    <n v="426"/>
    <n v="141"/>
    <m/>
  </r>
  <r>
    <x v="3"/>
    <x v="0"/>
    <s v="GCA_000022065.1"/>
    <s v="Primary Assembly"/>
    <s v="chromosome"/>
    <m/>
    <s v="CP001348.1"/>
    <n v="1777067"/>
    <n v="1777630"/>
    <s v="+"/>
    <s v="ACL75817.1"/>
    <m/>
    <m/>
    <x v="756"/>
    <m/>
    <m/>
    <s v="Ccel_1463"/>
    <n v="564"/>
    <n v="187"/>
    <m/>
  </r>
  <r>
    <x v="3"/>
    <x v="0"/>
    <s v="GCA_000022065.1"/>
    <s v="Primary Assembly"/>
    <s v="chromosome"/>
    <m/>
    <s v="CP001348.1"/>
    <n v="1777725"/>
    <n v="1778603"/>
    <s v="+"/>
    <s v="ACL75818.1"/>
    <m/>
    <m/>
    <x v="4"/>
    <m/>
    <m/>
    <s v="Ccel_1464"/>
    <n v="879"/>
    <n v="292"/>
    <m/>
  </r>
  <r>
    <x v="3"/>
    <x v="0"/>
    <s v="GCA_000022065.1"/>
    <s v="Primary Assembly"/>
    <s v="chromosome"/>
    <m/>
    <s v="CP001348.1"/>
    <n v="1778587"/>
    <n v="1779228"/>
    <s v="+"/>
    <s v="ACL75819.1"/>
    <m/>
    <m/>
    <x v="757"/>
    <m/>
    <m/>
    <s v="Ccel_1465"/>
    <n v="642"/>
    <n v="213"/>
    <m/>
  </r>
  <r>
    <x v="3"/>
    <x v="0"/>
    <s v="GCA_000022065.1"/>
    <s v="Primary Assembly"/>
    <s v="chromosome"/>
    <m/>
    <s v="CP001348.1"/>
    <n v="1779267"/>
    <n v="1779782"/>
    <s v="+"/>
    <s v="ACL75820.1"/>
    <m/>
    <m/>
    <x v="4"/>
    <m/>
    <m/>
    <s v="Ccel_1466"/>
    <n v="516"/>
    <n v="171"/>
    <m/>
  </r>
  <r>
    <x v="3"/>
    <x v="0"/>
    <s v="GCA_000022065.1"/>
    <s v="Primary Assembly"/>
    <s v="chromosome"/>
    <m/>
    <s v="CP001348.1"/>
    <n v="1779902"/>
    <n v="1780192"/>
    <s v="+"/>
    <s v="ACL75821.1"/>
    <m/>
    <m/>
    <x v="4"/>
    <m/>
    <m/>
    <s v="Ccel_1467"/>
    <n v="291"/>
    <n v="96"/>
    <m/>
  </r>
  <r>
    <x v="3"/>
    <x v="0"/>
    <s v="GCA_000022065.1"/>
    <s v="Primary Assembly"/>
    <s v="chromosome"/>
    <m/>
    <s v="CP001348.1"/>
    <n v="1780297"/>
    <n v="1780845"/>
    <s v="+"/>
    <s v="ACL75822.1"/>
    <m/>
    <m/>
    <x v="49"/>
    <m/>
    <m/>
    <s v="Ccel_1468"/>
    <n v="549"/>
    <n v="182"/>
    <m/>
  </r>
  <r>
    <x v="3"/>
    <x v="0"/>
    <s v="GCA_000022065.1"/>
    <s v="Primary Assembly"/>
    <s v="chromosome"/>
    <m/>
    <s v="CP001348.1"/>
    <n v="1780911"/>
    <n v="1782590"/>
    <s v="+"/>
    <s v="ACL75823.1"/>
    <m/>
    <m/>
    <x v="317"/>
    <m/>
    <m/>
    <s v="Ccel_1469"/>
    <n v="1680"/>
    <n v="559"/>
    <m/>
  </r>
  <r>
    <x v="3"/>
    <x v="0"/>
    <s v="GCA_000022065.1"/>
    <s v="Primary Assembly"/>
    <s v="chromosome"/>
    <m/>
    <s v="CP001348.1"/>
    <n v="1782650"/>
    <n v="1785028"/>
    <s v="+"/>
    <s v="ACL75824.1"/>
    <m/>
    <m/>
    <x v="758"/>
    <m/>
    <m/>
    <s v="Ccel_1470"/>
    <n v="2379"/>
    <n v="792"/>
    <m/>
  </r>
  <r>
    <x v="3"/>
    <x v="0"/>
    <s v="GCA_000022065.1"/>
    <s v="Primary Assembly"/>
    <s v="chromosome"/>
    <m/>
    <s v="CP001348.1"/>
    <n v="1785202"/>
    <n v="1787019"/>
    <s v="+"/>
    <s v="ACL75825.1"/>
    <m/>
    <m/>
    <x v="759"/>
    <m/>
    <m/>
    <s v="Ccel_1471"/>
    <n v="1818"/>
    <n v="605"/>
    <m/>
  </r>
  <r>
    <x v="3"/>
    <x v="0"/>
    <s v="GCA_000022065.1"/>
    <s v="Primary Assembly"/>
    <s v="chromosome"/>
    <m/>
    <s v="CP001348.1"/>
    <n v="1787108"/>
    <n v="1788382"/>
    <s v="+"/>
    <s v="ACL75826.1"/>
    <m/>
    <m/>
    <x v="760"/>
    <m/>
    <m/>
    <s v="Ccel_1472"/>
    <n v="1275"/>
    <n v="424"/>
    <m/>
  </r>
  <r>
    <x v="3"/>
    <x v="0"/>
    <s v="GCA_000022065.1"/>
    <s v="Primary Assembly"/>
    <s v="chromosome"/>
    <m/>
    <s v="CP001348.1"/>
    <n v="1788487"/>
    <n v="1789128"/>
    <s v="+"/>
    <s v="ACL75827.1"/>
    <m/>
    <m/>
    <x v="761"/>
    <m/>
    <m/>
    <s v="Ccel_1473"/>
    <n v="642"/>
    <n v="213"/>
    <m/>
  </r>
  <r>
    <x v="3"/>
    <x v="0"/>
    <s v="GCA_000022065.1"/>
    <s v="Primary Assembly"/>
    <s v="chromosome"/>
    <m/>
    <s v="CP001348.1"/>
    <n v="1789155"/>
    <n v="1790375"/>
    <s v="+"/>
    <s v="ACL75828.1"/>
    <m/>
    <m/>
    <x v="120"/>
    <m/>
    <m/>
    <s v="Ccel_1474"/>
    <n v="1221"/>
    <n v="406"/>
    <m/>
  </r>
  <r>
    <x v="3"/>
    <x v="0"/>
    <s v="GCA_000022065.1"/>
    <s v="Primary Assembly"/>
    <s v="chromosome"/>
    <m/>
    <s v="CP001348.1"/>
    <n v="1790442"/>
    <n v="1791425"/>
    <s v="-"/>
    <s v="ACL75829.1"/>
    <m/>
    <m/>
    <x v="11"/>
    <m/>
    <m/>
    <s v="Ccel_1475"/>
    <n v="984"/>
    <n v="327"/>
    <m/>
  </r>
  <r>
    <x v="3"/>
    <x v="0"/>
    <s v="GCA_000022065.1"/>
    <s v="Primary Assembly"/>
    <s v="chromosome"/>
    <m/>
    <s v="CP001348.1"/>
    <n v="1791651"/>
    <n v="1793837"/>
    <s v="+"/>
    <s v="ACL75830.1"/>
    <m/>
    <m/>
    <x v="129"/>
    <m/>
    <m/>
    <s v="Ccel_1476"/>
    <n v="2187"/>
    <n v="728"/>
    <m/>
  </r>
  <r>
    <x v="3"/>
    <x v="0"/>
    <s v="GCA_000022065.1"/>
    <s v="Primary Assembly"/>
    <s v="chromosome"/>
    <m/>
    <s v="CP001348.1"/>
    <n v="1793850"/>
    <n v="1794506"/>
    <s v="+"/>
    <s v="ACL75831.1"/>
    <m/>
    <m/>
    <x v="762"/>
    <m/>
    <m/>
    <s v="Ccel_1477"/>
    <n v="657"/>
    <n v="218"/>
    <m/>
  </r>
  <r>
    <x v="3"/>
    <x v="0"/>
    <s v="GCA_000022065.1"/>
    <s v="Primary Assembly"/>
    <s v="chromosome"/>
    <m/>
    <s v="CP001348.1"/>
    <n v="1795899"/>
    <n v="1796945"/>
    <s v="-"/>
    <s v="ACL75832.1"/>
    <m/>
    <m/>
    <x v="136"/>
    <m/>
    <m/>
    <s v="Ccel_1479"/>
    <n v="1047"/>
    <n v="348"/>
    <m/>
  </r>
  <r>
    <x v="3"/>
    <x v="0"/>
    <s v="GCA_000022065.1"/>
    <s v="Primary Assembly"/>
    <s v="chromosome"/>
    <m/>
    <s v="CP001348.1"/>
    <n v="1797595"/>
    <n v="1798479"/>
    <s v="+"/>
    <s v="ACL75833.1"/>
    <m/>
    <m/>
    <x v="763"/>
    <m/>
    <m/>
    <s v="Ccel_1480"/>
    <n v="885"/>
    <n v="294"/>
    <m/>
  </r>
  <r>
    <x v="3"/>
    <x v="0"/>
    <s v="GCA_000022065.1"/>
    <s v="Primary Assembly"/>
    <s v="chromosome"/>
    <m/>
    <s v="CP001348.1"/>
    <n v="1798476"/>
    <n v="1799144"/>
    <s v="+"/>
    <s v="ACL75834.1"/>
    <m/>
    <m/>
    <x v="764"/>
    <m/>
    <m/>
    <s v="Ccel_1481"/>
    <n v="669"/>
    <n v="222"/>
    <m/>
  </r>
  <r>
    <x v="3"/>
    <x v="0"/>
    <s v="GCA_000022065.1"/>
    <s v="Primary Assembly"/>
    <s v="chromosome"/>
    <m/>
    <s v="CP001348.1"/>
    <n v="1799141"/>
    <n v="1800172"/>
    <s v="+"/>
    <s v="ACL75835.1"/>
    <m/>
    <m/>
    <x v="765"/>
    <m/>
    <m/>
    <s v="Ccel_1482"/>
    <n v="1032"/>
    <n v="343"/>
    <m/>
  </r>
  <r>
    <x v="3"/>
    <x v="0"/>
    <s v="GCA_000022065.1"/>
    <s v="Primary Assembly"/>
    <s v="chromosome"/>
    <m/>
    <s v="CP001348.1"/>
    <n v="1800182"/>
    <n v="1800472"/>
    <s v="+"/>
    <s v="ACL75836.1"/>
    <m/>
    <m/>
    <x v="766"/>
    <m/>
    <m/>
    <s v="Ccel_1483"/>
    <n v="291"/>
    <n v="96"/>
    <m/>
  </r>
  <r>
    <x v="3"/>
    <x v="0"/>
    <s v="GCA_000022065.1"/>
    <s v="Primary Assembly"/>
    <s v="chromosome"/>
    <m/>
    <s v="CP001348.1"/>
    <n v="1801077"/>
    <n v="1801889"/>
    <s v="-"/>
    <s v="ACL75837.1"/>
    <m/>
    <m/>
    <x v="136"/>
    <m/>
    <m/>
    <s v="Ccel_1484"/>
    <n v="813"/>
    <n v="270"/>
    <m/>
  </r>
  <r>
    <x v="3"/>
    <x v="0"/>
    <s v="GCA_000022065.1"/>
    <s v="Primary Assembly"/>
    <s v="chromosome"/>
    <m/>
    <s v="CP001348.1"/>
    <n v="1801937"/>
    <n v="1802221"/>
    <s v="-"/>
    <s v="ACL75838.1"/>
    <m/>
    <m/>
    <x v="135"/>
    <m/>
    <m/>
    <s v="Ccel_1485"/>
    <n v="285"/>
    <n v="94"/>
    <m/>
  </r>
  <r>
    <x v="3"/>
    <x v="0"/>
    <s v="GCA_000022065.1"/>
    <s v="Primary Assembly"/>
    <s v="chromosome"/>
    <m/>
    <s v="CP001348.1"/>
    <n v="1802971"/>
    <n v="1804626"/>
    <s v="+"/>
    <s v="ACL75839.1"/>
    <m/>
    <m/>
    <x v="304"/>
    <m/>
    <m/>
    <s v="Ccel_1486"/>
    <n v="1656"/>
    <n v="551"/>
    <m/>
  </r>
  <r>
    <x v="3"/>
    <x v="0"/>
    <s v="GCA_000022065.1"/>
    <s v="Primary Assembly"/>
    <s v="chromosome"/>
    <m/>
    <s v="CP001348.1"/>
    <n v="1804706"/>
    <n v="1805413"/>
    <s v="-"/>
    <s v="ACL75840.1"/>
    <m/>
    <m/>
    <x v="522"/>
    <m/>
    <m/>
    <s v="Ccel_1487"/>
    <n v="708"/>
    <n v="235"/>
    <m/>
  </r>
  <r>
    <x v="3"/>
    <x v="0"/>
    <s v="GCA_000022065.1"/>
    <s v="Primary Assembly"/>
    <s v="chromosome"/>
    <m/>
    <s v="CP001348.1"/>
    <n v="1805406"/>
    <n v="1805702"/>
    <s v="-"/>
    <s v="ACL75841.1"/>
    <m/>
    <m/>
    <x v="11"/>
    <m/>
    <m/>
    <s v="Ccel_1488"/>
    <n v="297"/>
    <n v="98"/>
    <m/>
  </r>
  <r>
    <x v="3"/>
    <x v="0"/>
    <s v="GCA_000022065.1"/>
    <s v="Primary Assembly"/>
    <s v="chromosome"/>
    <m/>
    <s v="CP001348.1"/>
    <n v="1805993"/>
    <n v="1806157"/>
    <s v="-"/>
    <s v="ACL75842.1"/>
    <m/>
    <m/>
    <x v="11"/>
    <m/>
    <m/>
    <s v="Ccel_1489"/>
    <n v="165"/>
    <n v="54"/>
    <m/>
  </r>
  <r>
    <x v="3"/>
    <x v="0"/>
    <s v="GCA_000022065.1"/>
    <s v="Primary Assembly"/>
    <s v="chromosome"/>
    <m/>
    <s v="CP001348.1"/>
    <n v="1806160"/>
    <n v="1806510"/>
    <s v="-"/>
    <s v="ACL75843.1"/>
    <m/>
    <m/>
    <x v="11"/>
    <m/>
    <m/>
    <s v="Ccel_1490"/>
    <n v="351"/>
    <n v="116"/>
    <m/>
  </r>
  <r>
    <x v="3"/>
    <x v="0"/>
    <s v="GCA_000022065.1"/>
    <s v="Primary Assembly"/>
    <s v="chromosome"/>
    <m/>
    <s v="CP001348.1"/>
    <n v="1806830"/>
    <n v="1813864"/>
    <s v="+"/>
    <s v="ACL75844.1"/>
    <m/>
    <m/>
    <x v="767"/>
    <m/>
    <m/>
    <s v="Ccel_1491"/>
    <n v="7035"/>
    <n v="2344"/>
    <m/>
  </r>
  <r>
    <x v="3"/>
    <x v="0"/>
    <s v="GCA_000022065.1"/>
    <s v="Primary Assembly"/>
    <s v="chromosome"/>
    <m/>
    <s v="CP001348.1"/>
    <n v="1813945"/>
    <n v="1817976"/>
    <s v="+"/>
    <s v="ACL75845.1"/>
    <m/>
    <m/>
    <x v="11"/>
    <m/>
    <m/>
    <s v="Ccel_1492"/>
    <n v="4032"/>
    <n v="1343"/>
    <m/>
  </r>
  <r>
    <x v="3"/>
    <x v="0"/>
    <s v="GCA_000022065.1"/>
    <s v="Primary Assembly"/>
    <s v="chromosome"/>
    <m/>
    <s v="CP001348.1"/>
    <n v="1817994"/>
    <n v="1818365"/>
    <s v="+"/>
    <s v="ACL75846.1"/>
    <m/>
    <m/>
    <x v="768"/>
    <m/>
    <m/>
    <s v="Ccel_1493"/>
    <n v="372"/>
    <n v="123"/>
    <m/>
  </r>
  <r>
    <x v="3"/>
    <x v="0"/>
    <s v="GCA_000022065.1"/>
    <s v="Primary Assembly"/>
    <s v="chromosome"/>
    <m/>
    <s v="CP001348.1"/>
    <n v="1818651"/>
    <n v="1819541"/>
    <s v="+"/>
    <s v="ACL75847.1"/>
    <m/>
    <m/>
    <x v="11"/>
    <m/>
    <m/>
    <s v="Ccel_1494"/>
    <n v="891"/>
    <n v="296"/>
    <m/>
  </r>
  <r>
    <x v="3"/>
    <x v="0"/>
    <s v="GCA_000022065.1"/>
    <s v="Primary Assembly"/>
    <s v="chromosome"/>
    <m/>
    <s v="CP001348.1"/>
    <n v="1819564"/>
    <n v="1820028"/>
    <s v="+"/>
    <s v="ACL75848.1"/>
    <m/>
    <m/>
    <x v="11"/>
    <m/>
    <m/>
    <s v="Ccel_1495"/>
    <n v="465"/>
    <n v="154"/>
    <m/>
  </r>
  <r>
    <x v="3"/>
    <x v="0"/>
    <s v="GCA_000022065.1"/>
    <s v="Primary Assembly"/>
    <s v="chromosome"/>
    <m/>
    <s v="CP001348.1"/>
    <n v="1820182"/>
    <n v="1820616"/>
    <s v="+"/>
    <s v="ACL75849.1"/>
    <m/>
    <m/>
    <x v="4"/>
    <m/>
    <m/>
    <s v="Ccel_1497"/>
    <n v="435"/>
    <n v="144"/>
    <m/>
  </r>
  <r>
    <x v="3"/>
    <x v="0"/>
    <s v="GCA_000022065.1"/>
    <s v="Primary Assembly"/>
    <s v="chromosome"/>
    <m/>
    <s v="CP001348.1"/>
    <n v="1821094"/>
    <n v="1821315"/>
    <s v="+"/>
    <s v="ACL75850.1"/>
    <m/>
    <m/>
    <x v="11"/>
    <m/>
    <m/>
    <s v="Ccel_1498"/>
    <n v="222"/>
    <n v="73"/>
    <m/>
  </r>
  <r>
    <x v="3"/>
    <x v="0"/>
    <s v="GCA_000022065.1"/>
    <s v="Primary Assembly"/>
    <s v="chromosome"/>
    <m/>
    <s v="CP001348.1"/>
    <n v="1821417"/>
    <n v="1823651"/>
    <s v="+"/>
    <s v="ACL75851.1"/>
    <m/>
    <m/>
    <x v="20"/>
    <m/>
    <m/>
    <s v="Ccel_1499"/>
    <n v="2235"/>
    <n v="744"/>
    <m/>
  </r>
  <r>
    <x v="3"/>
    <x v="0"/>
    <s v="GCA_000022065.1"/>
    <s v="Primary Assembly"/>
    <s v="chromosome"/>
    <m/>
    <s v="CP001348.1"/>
    <n v="1823652"/>
    <n v="1824260"/>
    <s v="+"/>
    <s v="ACL75852.1"/>
    <m/>
    <m/>
    <x v="4"/>
    <m/>
    <m/>
    <s v="Ccel_1500"/>
    <n v="609"/>
    <n v="202"/>
    <m/>
  </r>
  <r>
    <x v="3"/>
    <x v="0"/>
    <s v="GCA_000022065.1"/>
    <s v="Primary Assembly"/>
    <s v="chromosome"/>
    <m/>
    <s v="CP001348.1"/>
    <n v="1824380"/>
    <n v="1825924"/>
    <s v="+"/>
    <s v="ACL75853.1"/>
    <m/>
    <m/>
    <x v="769"/>
    <m/>
    <m/>
    <s v="Ccel_1501"/>
    <n v="1545"/>
    <n v="514"/>
    <m/>
  </r>
  <r>
    <x v="3"/>
    <x v="0"/>
    <s v="GCA_000022065.1"/>
    <s v="Primary Assembly"/>
    <s v="chromosome"/>
    <m/>
    <s v="CP001348.1"/>
    <n v="1825948"/>
    <n v="1826391"/>
    <s v="+"/>
    <s v="ACL75854.1"/>
    <m/>
    <m/>
    <x v="4"/>
    <m/>
    <m/>
    <s v="Ccel_1502"/>
    <n v="444"/>
    <n v="147"/>
    <m/>
  </r>
  <r>
    <x v="3"/>
    <x v="0"/>
    <s v="GCA_000022065.1"/>
    <s v="Primary Assembly"/>
    <s v="chromosome"/>
    <m/>
    <s v="CP001348.1"/>
    <n v="1826502"/>
    <n v="1826957"/>
    <s v="+"/>
    <s v="ACL75855.1"/>
    <m/>
    <m/>
    <x v="11"/>
    <m/>
    <m/>
    <s v="Ccel_1503"/>
    <n v="456"/>
    <n v="151"/>
    <m/>
  </r>
  <r>
    <x v="3"/>
    <x v="0"/>
    <s v="GCA_000022065.1"/>
    <s v="Primary Assembly"/>
    <s v="chromosome"/>
    <m/>
    <s v="CP001348.1"/>
    <n v="1826999"/>
    <n v="1827139"/>
    <s v="+"/>
    <s v="ACL75856.1"/>
    <m/>
    <m/>
    <x v="11"/>
    <m/>
    <m/>
    <s v="Ccel_1504"/>
    <n v="141"/>
    <n v="46"/>
    <m/>
  </r>
  <r>
    <x v="3"/>
    <x v="0"/>
    <s v="GCA_000022065.1"/>
    <s v="Primary Assembly"/>
    <s v="chromosome"/>
    <m/>
    <s v="CP001348.1"/>
    <n v="1827149"/>
    <n v="1827622"/>
    <s v="+"/>
    <s v="ACL75857.1"/>
    <m/>
    <m/>
    <x v="4"/>
    <m/>
    <m/>
    <s v="Ccel_1505"/>
    <n v="474"/>
    <n v="157"/>
    <m/>
  </r>
  <r>
    <x v="3"/>
    <x v="0"/>
    <s v="GCA_000022065.1"/>
    <s v="Primary Assembly"/>
    <s v="chromosome"/>
    <m/>
    <s v="CP001348.1"/>
    <n v="1827646"/>
    <n v="1828956"/>
    <s v="+"/>
    <s v="ACL75858.1"/>
    <m/>
    <m/>
    <x v="11"/>
    <m/>
    <m/>
    <s v="Ccel_1506"/>
    <n v="1311"/>
    <n v="436"/>
    <m/>
  </r>
  <r>
    <x v="3"/>
    <x v="0"/>
    <s v="GCA_000022065.1"/>
    <s v="Primary Assembly"/>
    <s v="chromosome"/>
    <m/>
    <s v="CP001348.1"/>
    <n v="1828956"/>
    <n v="1829570"/>
    <s v="+"/>
    <s v="ACL75859.1"/>
    <m/>
    <m/>
    <x v="770"/>
    <m/>
    <m/>
    <s v="Ccel_1507"/>
    <n v="615"/>
    <n v="204"/>
    <m/>
  </r>
  <r>
    <x v="3"/>
    <x v="0"/>
    <s v="GCA_000022065.1"/>
    <s v="Primary Assembly"/>
    <s v="chromosome"/>
    <m/>
    <s v="CP001348.1"/>
    <n v="1829581"/>
    <n v="1830627"/>
    <s v="+"/>
    <s v="ACL75860.1"/>
    <m/>
    <m/>
    <x v="771"/>
    <m/>
    <m/>
    <s v="Ccel_1508"/>
    <n v="1047"/>
    <n v="348"/>
    <m/>
  </r>
  <r>
    <x v="3"/>
    <x v="0"/>
    <s v="GCA_000022065.1"/>
    <s v="Primary Assembly"/>
    <s v="chromosome"/>
    <m/>
    <s v="CP001348.1"/>
    <n v="1830624"/>
    <n v="1831343"/>
    <s v="+"/>
    <s v="ACL75861.1"/>
    <m/>
    <m/>
    <x v="772"/>
    <m/>
    <m/>
    <s v="Ccel_1509"/>
    <n v="720"/>
    <n v="239"/>
    <m/>
  </r>
  <r>
    <x v="3"/>
    <x v="0"/>
    <s v="GCA_000022065.1"/>
    <s v="Primary Assembly"/>
    <s v="chromosome"/>
    <m/>
    <s v="CP001348.1"/>
    <n v="1831389"/>
    <n v="1831784"/>
    <s v="+"/>
    <s v="ACL75862.1"/>
    <m/>
    <m/>
    <x v="773"/>
    <m/>
    <m/>
    <s v="Ccel_1510"/>
    <n v="396"/>
    <n v="131"/>
    <m/>
  </r>
  <r>
    <x v="3"/>
    <x v="0"/>
    <s v="GCA_000022065.1"/>
    <s v="Primary Assembly"/>
    <s v="chromosome"/>
    <m/>
    <s v="CP001348.1"/>
    <n v="1831850"/>
    <n v="1832245"/>
    <s v="+"/>
    <s v="ACL75863.1"/>
    <m/>
    <m/>
    <x v="774"/>
    <m/>
    <m/>
    <s v="Ccel_1511"/>
    <n v="396"/>
    <n v="131"/>
    <m/>
  </r>
  <r>
    <x v="3"/>
    <x v="0"/>
    <s v="GCA_000022065.1"/>
    <s v="Primary Assembly"/>
    <s v="chromosome"/>
    <m/>
    <s v="CP001348.1"/>
    <n v="1832245"/>
    <n v="1835856"/>
    <s v="+"/>
    <s v="ACL75864.1"/>
    <m/>
    <m/>
    <x v="11"/>
    <m/>
    <m/>
    <s v="Ccel_1512"/>
    <n v="3612"/>
    <n v="1203"/>
    <m/>
  </r>
  <r>
    <x v="3"/>
    <x v="0"/>
    <s v="GCA_000022065.1"/>
    <s v="Primary Assembly"/>
    <s v="chromosome"/>
    <m/>
    <s v="CP001348.1"/>
    <n v="1835909"/>
    <n v="1836778"/>
    <s v="+"/>
    <s v="ACL75865.1"/>
    <m/>
    <m/>
    <x v="4"/>
    <m/>
    <m/>
    <s v="Ccel_1513"/>
    <n v="870"/>
    <n v="289"/>
    <m/>
  </r>
  <r>
    <x v="3"/>
    <x v="0"/>
    <s v="GCA_000022065.1"/>
    <s v="Primary Assembly"/>
    <s v="chromosome"/>
    <m/>
    <s v="CP001348.1"/>
    <n v="1836778"/>
    <n v="1837515"/>
    <s v="+"/>
    <s v="ACL75866.1"/>
    <m/>
    <m/>
    <x v="775"/>
    <m/>
    <m/>
    <s v="Ccel_1514"/>
    <n v="738"/>
    <n v="245"/>
    <m/>
  </r>
  <r>
    <x v="3"/>
    <x v="0"/>
    <s v="GCA_000022065.1"/>
    <s v="Primary Assembly"/>
    <s v="chromosome"/>
    <m/>
    <s v="CP001348.1"/>
    <n v="1837565"/>
    <n v="1840186"/>
    <s v="+"/>
    <s v="ACL75867.1"/>
    <m/>
    <m/>
    <x v="11"/>
    <m/>
    <m/>
    <s v="Ccel_1515"/>
    <n v="2622"/>
    <n v="873"/>
    <m/>
  </r>
  <r>
    <x v="3"/>
    <x v="0"/>
    <s v="GCA_000022065.1"/>
    <s v="Primary Assembly"/>
    <s v="chromosome"/>
    <m/>
    <s v="CP001348.1"/>
    <n v="1840212"/>
    <n v="1840388"/>
    <s v="+"/>
    <s v="ACL75868.1"/>
    <m/>
    <m/>
    <x v="4"/>
    <m/>
    <m/>
    <s v="Ccel_1516"/>
    <n v="177"/>
    <n v="58"/>
    <m/>
  </r>
  <r>
    <x v="3"/>
    <x v="0"/>
    <s v="GCA_000022065.1"/>
    <s v="Primary Assembly"/>
    <s v="chromosome"/>
    <m/>
    <s v="CP001348.1"/>
    <n v="1840450"/>
    <n v="1843137"/>
    <s v="+"/>
    <s v="ACL75869.1"/>
    <m/>
    <m/>
    <x v="11"/>
    <m/>
    <m/>
    <s v="Ccel_1517"/>
    <n v="2688"/>
    <n v="895"/>
    <m/>
  </r>
  <r>
    <x v="3"/>
    <x v="0"/>
    <s v="GCA_000022065.1"/>
    <s v="Primary Assembly"/>
    <s v="chromosome"/>
    <m/>
    <s v="CP001348.1"/>
    <n v="1843202"/>
    <n v="1843381"/>
    <s v="+"/>
    <s v="ACL75870.1"/>
    <m/>
    <m/>
    <x v="4"/>
    <m/>
    <m/>
    <s v="Ccel_1518"/>
    <n v="180"/>
    <n v="59"/>
    <m/>
  </r>
  <r>
    <x v="3"/>
    <x v="0"/>
    <s v="GCA_000022065.1"/>
    <s v="Primary Assembly"/>
    <s v="chromosome"/>
    <m/>
    <s v="CP001348.1"/>
    <n v="1843464"/>
    <n v="1849196"/>
    <s v="+"/>
    <s v="ACL75871.1"/>
    <m/>
    <m/>
    <x v="11"/>
    <m/>
    <m/>
    <s v="Ccel_1519"/>
    <n v="5733"/>
    <n v="1910"/>
    <m/>
  </r>
  <r>
    <x v="3"/>
    <x v="0"/>
    <s v="GCA_000022065.1"/>
    <s v="Primary Assembly"/>
    <s v="chromosome"/>
    <m/>
    <s v="CP001348.1"/>
    <n v="1849328"/>
    <n v="1850083"/>
    <s v="+"/>
    <s v="ACL75872.1"/>
    <m/>
    <m/>
    <x v="776"/>
    <m/>
    <m/>
    <s v="Ccel_1520"/>
    <n v="756"/>
    <n v="251"/>
    <m/>
  </r>
  <r>
    <x v="3"/>
    <x v="0"/>
    <s v="GCA_000022065.1"/>
    <s v="Primary Assembly"/>
    <s v="chromosome"/>
    <m/>
    <s v="CP001348.1"/>
    <n v="1850089"/>
    <n v="1850541"/>
    <s v="+"/>
    <s v="ACL75873.1"/>
    <m/>
    <m/>
    <x v="4"/>
    <m/>
    <m/>
    <s v="Ccel_1521"/>
    <n v="453"/>
    <n v="150"/>
    <m/>
  </r>
  <r>
    <x v="3"/>
    <x v="0"/>
    <s v="GCA_000022065.1"/>
    <s v="Primary Assembly"/>
    <s v="chromosome"/>
    <m/>
    <s v="CP001348.1"/>
    <n v="1857205"/>
    <n v="1857885"/>
    <s v="+"/>
    <s v="ACL75874.1"/>
    <m/>
    <m/>
    <x v="777"/>
    <m/>
    <m/>
    <s v="Ccel_1522"/>
    <n v="681"/>
    <n v="226"/>
    <m/>
  </r>
  <r>
    <x v="3"/>
    <x v="0"/>
    <s v="GCA_000022065.1"/>
    <s v="Primary Assembly"/>
    <s v="chromosome"/>
    <m/>
    <s v="CP001348.1"/>
    <n v="1858305"/>
    <n v="1859357"/>
    <s v="+"/>
    <s v="ACL75875.1"/>
    <m/>
    <m/>
    <x v="617"/>
    <m/>
    <m/>
    <s v="Ccel_1523"/>
    <n v="1053"/>
    <n v="350"/>
    <m/>
  </r>
  <r>
    <x v="3"/>
    <x v="0"/>
    <s v="GCA_000022065.1"/>
    <s v="Primary Assembly"/>
    <s v="chromosome"/>
    <m/>
    <s v="CP001348.1"/>
    <n v="1859341"/>
    <n v="1859748"/>
    <s v="+"/>
    <s v="ACL75876.1"/>
    <m/>
    <m/>
    <x v="615"/>
    <m/>
    <m/>
    <s v="Ccel_1524"/>
    <n v="408"/>
    <n v="135"/>
    <m/>
  </r>
  <r>
    <x v="3"/>
    <x v="0"/>
    <s v="GCA_000022065.1"/>
    <s v="Primary Assembly"/>
    <s v="chromosome"/>
    <m/>
    <s v="CP001348.1"/>
    <n v="1859751"/>
    <n v="1860281"/>
    <s v="+"/>
    <s v="ACL75877.1"/>
    <m/>
    <m/>
    <x v="616"/>
    <m/>
    <m/>
    <s v="Ccel_1525"/>
    <n v="531"/>
    <n v="176"/>
    <m/>
  </r>
  <r>
    <x v="3"/>
    <x v="0"/>
    <s v="GCA_000022065.1"/>
    <s v="Primary Assembly"/>
    <s v="chromosome"/>
    <m/>
    <s v="CP001348.1"/>
    <n v="1860291"/>
    <n v="1861247"/>
    <s v="+"/>
    <s v="ACL75878.1"/>
    <m/>
    <m/>
    <x v="778"/>
    <m/>
    <m/>
    <s v="Ccel_1526"/>
    <n v="957"/>
    <n v="318"/>
    <m/>
  </r>
  <r>
    <x v="3"/>
    <x v="0"/>
    <s v="GCA_000022065.1"/>
    <s v="Primary Assembly"/>
    <s v="chromosome"/>
    <m/>
    <s v="CP001348.1"/>
    <n v="1861293"/>
    <n v="1863749"/>
    <s v="+"/>
    <s v="ACL75879.1"/>
    <m/>
    <m/>
    <x v="779"/>
    <m/>
    <m/>
    <s v="Ccel_1527"/>
    <n v="2457"/>
    <n v="818"/>
    <m/>
  </r>
  <r>
    <x v="3"/>
    <x v="0"/>
    <s v="GCA_000022065.1"/>
    <s v="Primary Assembly"/>
    <s v="chromosome"/>
    <m/>
    <s v="CP001348.1"/>
    <n v="1863781"/>
    <n v="1864260"/>
    <s v="+"/>
    <s v="ACL75880.1"/>
    <m/>
    <m/>
    <x v="31"/>
    <m/>
    <m/>
    <s v="Ccel_1528"/>
    <n v="480"/>
    <n v="159"/>
    <m/>
  </r>
  <r>
    <x v="3"/>
    <x v="0"/>
    <s v="GCA_000022065.1"/>
    <s v="Primary Assembly"/>
    <s v="chromosome"/>
    <m/>
    <s v="CP001348.1"/>
    <n v="1864301"/>
    <n v="1865239"/>
    <s v="+"/>
    <s v="ACL75881.1"/>
    <m/>
    <m/>
    <x v="780"/>
    <m/>
    <m/>
    <s v="Ccel_1529"/>
    <n v="939"/>
    <n v="312"/>
    <m/>
  </r>
  <r>
    <x v="3"/>
    <x v="0"/>
    <s v="GCA_000022065.1"/>
    <s v="Primary Assembly"/>
    <s v="chromosome"/>
    <m/>
    <s v="CP001348.1"/>
    <n v="1865229"/>
    <n v="1865984"/>
    <s v="+"/>
    <s v="ACL75882.1"/>
    <m/>
    <m/>
    <x v="781"/>
    <m/>
    <m/>
    <s v="Ccel_1530"/>
    <n v="756"/>
    <n v="251"/>
    <m/>
  </r>
  <r>
    <x v="3"/>
    <x v="0"/>
    <s v="GCA_000022065.1"/>
    <s v="Primary Assembly"/>
    <s v="chromosome"/>
    <m/>
    <s v="CP001348.1"/>
    <n v="1866015"/>
    <n v="1866713"/>
    <s v="+"/>
    <s v="ACL75883.1"/>
    <m/>
    <m/>
    <x v="782"/>
    <m/>
    <m/>
    <s v="Ccel_1531"/>
    <n v="699"/>
    <n v="232"/>
    <m/>
  </r>
  <r>
    <x v="3"/>
    <x v="0"/>
    <s v="GCA_000022065.1"/>
    <s v="Primary Assembly"/>
    <s v="chromosome"/>
    <m/>
    <s v="CP001348.1"/>
    <n v="1866755"/>
    <n v="1868104"/>
    <s v="+"/>
    <s v="ACL75884.1"/>
    <m/>
    <m/>
    <x v="783"/>
    <m/>
    <m/>
    <s v="Ccel_1532"/>
    <n v="1350"/>
    <n v="449"/>
    <m/>
  </r>
  <r>
    <x v="3"/>
    <x v="0"/>
    <s v="GCA_000022065.1"/>
    <s v="Primary Assembly"/>
    <s v="chromosome"/>
    <m/>
    <s v="CP001348.1"/>
    <n v="1868114"/>
    <n v="1869163"/>
    <s v="+"/>
    <s v="ACL75885.1"/>
    <m/>
    <m/>
    <x v="784"/>
    <m/>
    <m/>
    <s v="Ccel_1533"/>
    <n v="1050"/>
    <n v="349"/>
    <m/>
  </r>
  <r>
    <x v="3"/>
    <x v="0"/>
    <s v="GCA_000022065.1"/>
    <s v="Primary Assembly"/>
    <s v="chromosome"/>
    <m/>
    <s v="CP001348.1"/>
    <n v="1869190"/>
    <n v="1869915"/>
    <s v="+"/>
    <s v="ACL75886.1"/>
    <m/>
    <m/>
    <x v="703"/>
    <m/>
    <m/>
    <s v="Ccel_1534"/>
    <n v="726"/>
    <n v="241"/>
    <m/>
  </r>
  <r>
    <x v="3"/>
    <x v="0"/>
    <s v="GCA_000022065.1"/>
    <s v="Primary Assembly"/>
    <s v="chromosome"/>
    <m/>
    <s v="CP001348.1"/>
    <n v="1869929"/>
    <n v="1871812"/>
    <s v="+"/>
    <s v="ACL75887.1"/>
    <m/>
    <m/>
    <x v="785"/>
    <m/>
    <m/>
    <s v="Ccel_1535"/>
    <n v="1884"/>
    <n v="627"/>
    <m/>
  </r>
  <r>
    <x v="3"/>
    <x v="0"/>
    <s v="GCA_000022065.1"/>
    <s v="Primary Assembly"/>
    <s v="chromosome"/>
    <m/>
    <s v="CP001348.1"/>
    <n v="1871826"/>
    <n v="1872743"/>
    <s v="+"/>
    <s v="ACL75888.1"/>
    <m/>
    <m/>
    <x v="786"/>
    <m/>
    <m/>
    <s v="Ccel_1536"/>
    <n v="918"/>
    <n v="305"/>
    <m/>
  </r>
  <r>
    <x v="3"/>
    <x v="0"/>
    <s v="GCA_000022065.1"/>
    <s v="Primary Assembly"/>
    <s v="chromosome"/>
    <m/>
    <s v="CP001348.1"/>
    <n v="1872740"/>
    <n v="1873408"/>
    <s v="+"/>
    <s v="ACL75889.1"/>
    <m/>
    <m/>
    <x v="787"/>
    <m/>
    <m/>
    <s v="Ccel_1537"/>
    <n v="669"/>
    <n v="222"/>
    <m/>
  </r>
  <r>
    <x v="3"/>
    <x v="0"/>
    <s v="GCA_000022065.1"/>
    <s v="Primary Assembly"/>
    <s v="chromosome"/>
    <m/>
    <s v="CP001348.1"/>
    <n v="1873434"/>
    <n v="1874069"/>
    <s v="+"/>
    <s v="ACL75890.1"/>
    <m/>
    <m/>
    <x v="788"/>
    <m/>
    <m/>
    <s v="Ccel_1538"/>
    <n v="636"/>
    <n v="211"/>
    <m/>
  </r>
  <r>
    <x v="3"/>
    <x v="0"/>
    <s v="GCA_000022065.1"/>
    <s v="Primary Assembly"/>
    <s v="chromosome"/>
    <m/>
    <s v="CP001348.1"/>
    <n v="1874373"/>
    <n v="1874816"/>
    <s v="+"/>
    <s v="ACL75891.1"/>
    <m/>
    <m/>
    <x v="22"/>
    <m/>
    <m/>
    <s v="Ccel_1539"/>
    <n v="444"/>
    <n v="147"/>
    <m/>
  </r>
  <r>
    <x v="3"/>
    <x v="0"/>
    <s v="GCA_000022065.1"/>
    <s v="Primary Assembly"/>
    <s v="chromosome"/>
    <m/>
    <s v="CP001348.1"/>
    <n v="1874991"/>
    <n v="1875302"/>
    <s v="+"/>
    <s v="ACL75892.1"/>
    <m/>
    <m/>
    <x v="11"/>
    <m/>
    <m/>
    <s v="Ccel_1540"/>
    <n v="312"/>
    <n v="103"/>
    <m/>
  </r>
  <r>
    <x v="3"/>
    <x v="0"/>
    <s v="GCA_000022065.1"/>
    <s v="Primary Assembly"/>
    <s v="chromosome"/>
    <m/>
    <s v="CP001348.1"/>
    <n v="1875572"/>
    <n v="1876048"/>
    <s v="+"/>
    <s v="ACL75893.1"/>
    <m/>
    <m/>
    <x v="4"/>
    <m/>
    <m/>
    <s v="Ccel_1541"/>
    <n v="477"/>
    <n v="158"/>
    <m/>
  </r>
  <r>
    <x v="3"/>
    <x v="0"/>
    <s v="GCA_000022065.1"/>
    <s v="Primary Assembly"/>
    <s v="chromosome"/>
    <m/>
    <s v="CP001348.1"/>
    <n v="1876286"/>
    <n v="1877482"/>
    <s v="-"/>
    <s v="ACL75894.1"/>
    <m/>
    <m/>
    <x v="264"/>
    <m/>
    <m/>
    <s v="Ccel_1542"/>
    <n v="1197"/>
    <n v="398"/>
    <m/>
  </r>
  <r>
    <x v="3"/>
    <x v="0"/>
    <s v="GCA_000022065.1"/>
    <s v="Primary Assembly"/>
    <s v="chromosome"/>
    <m/>
    <s v="CP001348.1"/>
    <n v="1878421"/>
    <n v="1880769"/>
    <s v="+"/>
    <s v="ACL75895.1"/>
    <m/>
    <m/>
    <x v="457"/>
    <m/>
    <m/>
    <s v="Ccel_1543"/>
    <n v="2349"/>
    <n v="782"/>
    <m/>
  </r>
  <r>
    <x v="3"/>
    <x v="0"/>
    <s v="GCA_000022065.1"/>
    <s v="Primary Assembly"/>
    <s v="chromosome"/>
    <m/>
    <s v="CP001348.1"/>
    <n v="1880960"/>
    <n v="1882234"/>
    <s v="+"/>
    <s v="ACL75896.1"/>
    <m/>
    <m/>
    <x v="400"/>
    <m/>
    <m/>
    <s v="Ccel_1544"/>
    <n v="1275"/>
    <n v="424"/>
    <m/>
  </r>
  <r>
    <x v="3"/>
    <x v="0"/>
    <s v="GCA_000022065.1"/>
    <s v="Primary Assembly"/>
    <s v="chromosome"/>
    <m/>
    <s v="CP001348.1"/>
    <n v="1882802"/>
    <n v="1884928"/>
    <s v="-"/>
    <s v="ACL75897.1"/>
    <m/>
    <m/>
    <x v="154"/>
    <m/>
    <m/>
    <s v="Ccel_1545"/>
    <n v="2127"/>
    <n v="708"/>
    <m/>
  </r>
  <r>
    <x v="3"/>
    <x v="0"/>
    <s v="GCA_000022065.1"/>
    <s v="Primary Assembly"/>
    <s v="chromosome"/>
    <m/>
    <s v="CP001348.1"/>
    <n v="1884985"/>
    <n v="1885698"/>
    <s v="-"/>
    <s v="ACL75898.1"/>
    <m/>
    <m/>
    <x v="153"/>
    <m/>
    <m/>
    <s v="Ccel_1546"/>
    <n v="714"/>
    <n v="237"/>
    <m/>
  </r>
  <r>
    <x v="3"/>
    <x v="0"/>
    <s v="GCA_000022065.1"/>
    <s v="Primary Assembly"/>
    <s v="chromosome"/>
    <m/>
    <s v="CP001348.1"/>
    <n v="1886034"/>
    <n v="1895996"/>
    <s v="+"/>
    <s v="ACL75899.1"/>
    <m/>
    <m/>
    <x v="32"/>
    <m/>
    <m/>
    <s v="Ccel_1547"/>
    <n v="9963"/>
    <n v="3320"/>
    <m/>
  </r>
  <r>
    <x v="3"/>
    <x v="0"/>
    <s v="GCA_000022065.1"/>
    <s v="Primary Assembly"/>
    <s v="chromosome"/>
    <m/>
    <s v="CP001348.1"/>
    <n v="1896179"/>
    <n v="1897009"/>
    <s v="-"/>
    <s v="ACL75900.1"/>
    <m/>
    <m/>
    <x v="83"/>
    <m/>
    <m/>
    <s v="Ccel_1548"/>
    <n v="831"/>
    <n v="276"/>
    <m/>
  </r>
  <r>
    <x v="3"/>
    <x v="0"/>
    <s v="GCA_000022065.1"/>
    <s v="Primary Assembly"/>
    <s v="chromosome"/>
    <m/>
    <s v="CP001348.1"/>
    <n v="1897151"/>
    <n v="1899085"/>
    <s v="+"/>
    <s v="ACL75901.1"/>
    <m/>
    <m/>
    <x v="789"/>
    <m/>
    <m/>
    <s v="Ccel_1549"/>
    <n v="1935"/>
    <n v="644"/>
    <m/>
  </r>
  <r>
    <x v="3"/>
    <x v="0"/>
    <s v="GCA_000022065.1"/>
    <s v="Primary Assembly"/>
    <s v="chromosome"/>
    <m/>
    <s v="CP001348.1"/>
    <n v="1899237"/>
    <n v="1900685"/>
    <s v="+"/>
    <s v="ACL75902.1"/>
    <m/>
    <m/>
    <x v="396"/>
    <m/>
    <m/>
    <s v="Ccel_1550"/>
    <n v="1449"/>
    <n v="482"/>
    <m/>
  </r>
  <r>
    <x v="3"/>
    <x v="0"/>
    <s v="GCA_000022065.1"/>
    <s v="Primary Assembly"/>
    <s v="chromosome"/>
    <m/>
    <s v="CP001348.1"/>
    <n v="1900747"/>
    <n v="1902498"/>
    <s v="-"/>
    <s v="ACL75903.1"/>
    <m/>
    <m/>
    <x v="465"/>
    <m/>
    <m/>
    <s v="Ccel_1551"/>
    <n v="1752"/>
    <n v="583"/>
    <m/>
  </r>
  <r>
    <x v="3"/>
    <x v="0"/>
    <s v="GCA_000022065.1"/>
    <s v="Primary Assembly"/>
    <s v="chromosome"/>
    <m/>
    <s v="CP001348.1"/>
    <n v="1902782"/>
    <n v="1903147"/>
    <s v="+"/>
    <s v="ACL75904.1"/>
    <m/>
    <m/>
    <x v="790"/>
    <m/>
    <m/>
    <s v="Ccel_1552"/>
    <n v="366"/>
    <n v="121"/>
    <m/>
  </r>
  <r>
    <x v="3"/>
    <x v="0"/>
    <s v="GCA_000022065.1"/>
    <s v="Primary Assembly"/>
    <s v="chromosome"/>
    <m/>
    <s v="CP001348.1"/>
    <n v="1903321"/>
    <n v="1904154"/>
    <s v="+"/>
    <s v="ACL75905.1"/>
    <m/>
    <m/>
    <x v="11"/>
    <m/>
    <m/>
    <s v="Ccel_1553"/>
    <n v="834"/>
    <n v="277"/>
    <m/>
  </r>
  <r>
    <x v="3"/>
    <x v="0"/>
    <s v="GCA_000022065.1"/>
    <s v="Primary Assembly"/>
    <s v="chromosome"/>
    <m/>
    <s v="CP001348.1"/>
    <n v="1904156"/>
    <n v="1905289"/>
    <s v="+"/>
    <s v="ACL75906.1"/>
    <m/>
    <m/>
    <x v="791"/>
    <m/>
    <m/>
    <s v="Ccel_1554"/>
    <n v="1134"/>
    <n v="377"/>
    <m/>
  </r>
  <r>
    <x v="3"/>
    <x v="0"/>
    <s v="GCA_000022065.1"/>
    <s v="Primary Assembly"/>
    <s v="chromosome"/>
    <m/>
    <s v="CP001348.1"/>
    <n v="1905325"/>
    <n v="1905855"/>
    <s v="+"/>
    <s v="ACL75907.1"/>
    <m/>
    <m/>
    <x v="682"/>
    <m/>
    <m/>
    <s v="Ccel_1555"/>
    <n v="531"/>
    <n v="176"/>
    <m/>
  </r>
  <r>
    <x v="3"/>
    <x v="0"/>
    <s v="GCA_000022065.1"/>
    <s v="Primary Assembly"/>
    <s v="chromosome"/>
    <m/>
    <s v="CP001348.1"/>
    <n v="1906057"/>
    <n v="1906365"/>
    <s v="+"/>
    <s v="ACL75908.1"/>
    <m/>
    <m/>
    <x v="792"/>
    <m/>
    <m/>
    <s v="Ccel_1556"/>
    <n v="309"/>
    <n v="102"/>
    <m/>
  </r>
  <r>
    <x v="3"/>
    <x v="0"/>
    <s v="GCA_000022065.1"/>
    <s v="Primary Assembly"/>
    <s v="chromosome"/>
    <m/>
    <s v="CP001348.1"/>
    <n v="1906463"/>
    <n v="1907887"/>
    <s v="+"/>
    <s v="ACL75909.1"/>
    <m/>
    <m/>
    <x v="793"/>
    <m/>
    <m/>
    <s v="Ccel_1557"/>
    <n v="1425"/>
    <n v="474"/>
    <m/>
  </r>
  <r>
    <x v="3"/>
    <x v="0"/>
    <s v="GCA_000022065.1"/>
    <s v="Primary Assembly"/>
    <s v="chromosome"/>
    <m/>
    <s v="CP001348.1"/>
    <n v="1907871"/>
    <n v="1908857"/>
    <s v="+"/>
    <s v="ACL75910.1"/>
    <m/>
    <m/>
    <x v="4"/>
    <m/>
    <m/>
    <s v="Ccel_1558"/>
    <n v="987"/>
    <n v="328"/>
    <m/>
  </r>
  <r>
    <x v="3"/>
    <x v="0"/>
    <s v="GCA_000022065.1"/>
    <s v="Primary Assembly"/>
    <s v="chromosome"/>
    <m/>
    <s v="CP001348.1"/>
    <n v="1908983"/>
    <n v="1909795"/>
    <s v="-"/>
    <s v="ACL75911.1"/>
    <m/>
    <m/>
    <x v="136"/>
    <m/>
    <m/>
    <s v="Ccel_1559"/>
    <n v="813"/>
    <n v="270"/>
    <m/>
  </r>
  <r>
    <x v="3"/>
    <x v="0"/>
    <s v="GCA_000022065.1"/>
    <s v="Primary Assembly"/>
    <s v="chromosome"/>
    <m/>
    <s v="CP001348.1"/>
    <n v="1909843"/>
    <n v="1910127"/>
    <s v="-"/>
    <s v="ACL75912.1"/>
    <m/>
    <m/>
    <x v="135"/>
    <m/>
    <m/>
    <s v="Ccel_1560"/>
    <n v="285"/>
    <n v="94"/>
    <m/>
  </r>
  <r>
    <x v="3"/>
    <x v="0"/>
    <s v="GCA_000022065.1"/>
    <s v="Primary Assembly"/>
    <s v="chromosome"/>
    <m/>
    <s v="CP001348.1"/>
    <n v="1910532"/>
    <n v="1910732"/>
    <s v="+"/>
    <s v="ACL75913.1"/>
    <m/>
    <m/>
    <x v="310"/>
    <m/>
    <m/>
    <s v="Ccel_1561"/>
    <n v="201"/>
    <n v="66"/>
    <m/>
  </r>
  <r>
    <x v="3"/>
    <x v="0"/>
    <s v="GCA_000022065.1"/>
    <s v="Primary Assembly"/>
    <s v="chromosome"/>
    <m/>
    <s v="CP001348.1"/>
    <n v="1911003"/>
    <n v="1912640"/>
    <s v="+"/>
    <s v="ACL75914.1"/>
    <m/>
    <m/>
    <x v="794"/>
    <m/>
    <m/>
    <s v="Ccel_1562"/>
    <n v="1638"/>
    <n v="545"/>
    <m/>
  </r>
  <r>
    <x v="3"/>
    <x v="0"/>
    <s v="GCA_000022065.1"/>
    <s v="Primary Assembly"/>
    <s v="chromosome"/>
    <m/>
    <s v="CP001348.1"/>
    <n v="1912727"/>
    <n v="1913419"/>
    <s v="+"/>
    <s v="ACL75915.1"/>
    <m/>
    <m/>
    <x v="11"/>
    <m/>
    <m/>
    <s v="Ccel_1563"/>
    <n v="693"/>
    <n v="230"/>
    <m/>
  </r>
  <r>
    <x v="3"/>
    <x v="0"/>
    <s v="GCA_000022065.1"/>
    <s v="Primary Assembly"/>
    <s v="chromosome"/>
    <m/>
    <s v="CP001348.1"/>
    <n v="1913719"/>
    <n v="1913973"/>
    <s v="-"/>
    <s v="ACL75916.1"/>
    <m/>
    <m/>
    <x v="11"/>
    <m/>
    <m/>
    <s v="Ccel_1564"/>
    <n v="255"/>
    <n v="84"/>
    <m/>
  </r>
  <r>
    <x v="3"/>
    <x v="0"/>
    <s v="GCA_000022065.1"/>
    <s v="Primary Assembly"/>
    <s v="chromosome"/>
    <m/>
    <s v="CP001348.1"/>
    <n v="1914012"/>
    <n v="1914239"/>
    <s v="-"/>
    <s v="ACL75917.1"/>
    <m/>
    <m/>
    <x v="49"/>
    <m/>
    <m/>
    <s v="Ccel_1565"/>
    <n v="228"/>
    <n v="75"/>
    <m/>
  </r>
  <r>
    <x v="3"/>
    <x v="0"/>
    <s v="GCA_000022065.1"/>
    <s v="Primary Assembly"/>
    <s v="chromosome"/>
    <m/>
    <s v="CP001348.1"/>
    <n v="1914421"/>
    <n v="1915443"/>
    <s v="+"/>
    <s v="ACL75918.1"/>
    <m/>
    <m/>
    <x v="795"/>
    <m/>
    <m/>
    <s v="Ccel_1566"/>
    <n v="1023"/>
    <n v="340"/>
    <m/>
  </r>
  <r>
    <x v="3"/>
    <x v="0"/>
    <s v="GCA_000022065.1"/>
    <s v="Primary Assembly"/>
    <s v="chromosome"/>
    <m/>
    <s v="CP001348.1"/>
    <n v="1915596"/>
    <n v="1915889"/>
    <s v="+"/>
    <s v="ACL75919.1"/>
    <m/>
    <m/>
    <x v="11"/>
    <m/>
    <m/>
    <s v="Ccel_1567"/>
    <n v="294"/>
    <n v="97"/>
    <m/>
  </r>
  <r>
    <x v="3"/>
    <x v="0"/>
    <s v="GCA_000022065.1"/>
    <s v="Primary Assembly"/>
    <s v="chromosome"/>
    <m/>
    <s v="CP001348.1"/>
    <n v="1916022"/>
    <n v="1916144"/>
    <s v="+"/>
    <s v="ACL75920.1"/>
    <m/>
    <m/>
    <x v="11"/>
    <m/>
    <m/>
    <s v="Ccel_1568"/>
    <n v="123"/>
    <n v="40"/>
    <m/>
  </r>
  <r>
    <x v="3"/>
    <x v="0"/>
    <s v="GCA_000022065.1"/>
    <s v="Primary Assembly"/>
    <s v="chromosome"/>
    <m/>
    <s v="CP001348.1"/>
    <n v="1916164"/>
    <n v="1916406"/>
    <s v="+"/>
    <s v="ACL75921.1"/>
    <m/>
    <m/>
    <x v="11"/>
    <m/>
    <m/>
    <s v="Ccel_1569"/>
    <n v="243"/>
    <n v="80"/>
    <m/>
  </r>
  <r>
    <x v="3"/>
    <x v="0"/>
    <s v="GCA_000022065.1"/>
    <s v="Primary Assembly"/>
    <s v="chromosome"/>
    <m/>
    <s v="CP001348.1"/>
    <n v="1916467"/>
    <n v="1917735"/>
    <s v="+"/>
    <s v="ACL75922.1"/>
    <m/>
    <m/>
    <x v="11"/>
    <m/>
    <m/>
    <s v="Ccel_1570"/>
    <n v="1269"/>
    <n v="422"/>
    <m/>
  </r>
  <r>
    <x v="3"/>
    <x v="0"/>
    <s v="GCA_000022065.1"/>
    <s v="Primary Assembly"/>
    <s v="chromosome"/>
    <m/>
    <s v="CP001348.1"/>
    <n v="1917737"/>
    <n v="1917976"/>
    <s v="+"/>
    <s v="ACL75923.1"/>
    <m/>
    <m/>
    <x v="11"/>
    <m/>
    <m/>
    <s v="Ccel_1571"/>
    <n v="240"/>
    <n v="79"/>
    <m/>
  </r>
  <r>
    <x v="3"/>
    <x v="0"/>
    <s v="GCA_000022065.1"/>
    <s v="Primary Assembly"/>
    <s v="chromosome"/>
    <m/>
    <s v="CP001348.1"/>
    <n v="1918064"/>
    <n v="1918738"/>
    <s v="+"/>
    <s v="ACL75924.1"/>
    <m/>
    <m/>
    <x v="11"/>
    <m/>
    <m/>
    <s v="Ccel_1572"/>
    <n v="675"/>
    <n v="224"/>
    <m/>
  </r>
  <r>
    <x v="3"/>
    <x v="0"/>
    <s v="GCA_000022065.1"/>
    <s v="Primary Assembly"/>
    <s v="chromosome"/>
    <m/>
    <s v="CP001348.1"/>
    <n v="1918837"/>
    <n v="1919637"/>
    <s v="-"/>
    <s v="ACL75925.1"/>
    <m/>
    <m/>
    <x v="136"/>
    <m/>
    <m/>
    <s v="Ccel_1573"/>
    <n v="801"/>
    <n v="266"/>
    <m/>
  </r>
  <r>
    <x v="3"/>
    <x v="0"/>
    <s v="GCA_000022065.1"/>
    <s v="Primary Assembly"/>
    <s v="chromosome"/>
    <m/>
    <s v="CP001348.1"/>
    <n v="1919679"/>
    <n v="1920257"/>
    <s v="-"/>
    <s v="ACL75926.1"/>
    <m/>
    <m/>
    <x v="135"/>
    <m/>
    <m/>
    <s v="Ccel_1574"/>
    <n v="579"/>
    <n v="192"/>
    <m/>
  </r>
  <r>
    <x v="3"/>
    <x v="0"/>
    <s v="GCA_000022065.1"/>
    <s v="Primary Assembly"/>
    <s v="chromosome"/>
    <m/>
    <s v="CP001348.1"/>
    <n v="1921032"/>
    <n v="1921286"/>
    <s v="-"/>
    <s v="ACL75927.1"/>
    <m/>
    <m/>
    <x v="11"/>
    <m/>
    <m/>
    <s v="Ccel_1575"/>
    <n v="255"/>
    <n v="84"/>
    <m/>
  </r>
  <r>
    <x v="3"/>
    <x v="0"/>
    <s v="GCA_000022065.1"/>
    <s v="Primary Assembly"/>
    <s v="chromosome"/>
    <m/>
    <s v="CP001348.1"/>
    <n v="1921325"/>
    <n v="1921552"/>
    <s v="-"/>
    <s v="ACL75928.1"/>
    <m/>
    <m/>
    <x v="49"/>
    <m/>
    <m/>
    <s v="Ccel_1576"/>
    <n v="228"/>
    <n v="75"/>
    <m/>
  </r>
  <r>
    <x v="3"/>
    <x v="0"/>
    <s v="GCA_000022065.1"/>
    <s v="Primary Assembly"/>
    <s v="chromosome"/>
    <m/>
    <s v="CP001348.1"/>
    <n v="1921734"/>
    <n v="1922756"/>
    <s v="+"/>
    <s v="ACL75929.1"/>
    <m/>
    <m/>
    <x v="795"/>
    <m/>
    <m/>
    <s v="Ccel_1577"/>
    <n v="1023"/>
    <n v="340"/>
    <m/>
  </r>
  <r>
    <x v="3"/>
    <x v="0"/>
    <s v="GCA_000022065.1"/>
    <s v="Primary Assembly"/>
    <s v="chromosome"/>
    <m/>
    <s v="CP001348.1"/>
    <n v="1922909"/>
    <n v="1923202"/>
    <s v="+"/>
    <s v="ACL75930.1"/>
    <m/>
    <m/>
    <x v="11"/>
    <m/>
    <m/>
    <s v="Ccel_1578"/>
    <n v="294"/>
    <n v="97"/>
    <m/>
  </r>
  <r>
    <x v="3"/>
    <x v="0"/>
    <s v="GCA_000022065.1"/>
    <s v="Primary Assembly"/>
    <s v="chromosome"/>
    <m/>
    <s v="CP001348.1"/>
    <n v="1923335"/>
    <n v="1923457"/>
    <s v="+"/>
    <s v="ACL75931.1"/>
    <m/>
    <m/>
    <x v="11"/>
    <m/>
    <m/>
    <s v="Ccel_1579"/>
    <n v="123"/>
    <n v="40"/>
    <m/>
  </r>
  <r>
    <x v="3"/>
    <x v="0"/>
    <s v="GCA_000022065.1"/>
    <s v="Primary Assembly"/>
    <s v="chromosome"/>
    <m/>
    <s v="CP001348.1"/>
    <n v="1923477"/>
    <n v="1923719"/>
    <s v="+"/>
    <s v="ACL75932.1"/>
    <m/>
    <m/>
    <x v="11"/>
    <m/>
    <m/>
    <s v="Ccel_1580"/>
    <n v="243"/>
    <n v="80"/>
    <m/>
  </r>
  <r>
    <x v="3"/>
    <x v="0"/>
    <s v="GCA_000022065.1"/>
    <s v="Primary Assembly"/>
    <s v="chromosome"/>
    <m/>
    <s v="CP001348.1"/>
    <n v="1923780"/>
    <n v="1925048"/>
    <s v="+"/>
    <s v="ACL75933.1"/>
    <m/>
    <m/>
    <x v="11"/>
    <m/>
    <m/>
    <s v="Ccel_1581"/>
    <n v="1269"/>
    <n v="422"/>
    <m/>
  </r>
  <r>
    <x v="3"/>
    <x v="0"/>
    <s v="GCA_000022065.1"/>
    <s v="Primary Assembly"/>
    <s v="chromosome"/>
    <m/>
    <s v="CP001348.1"/>
    <n v="1925050"/>
    <n v="1925289"/>
    <s v="+"/>
    <s v="ACL75934.1"/>
    <m/>
    <m/>
    <x v="11"/>
    <m/>
    <m/>
    <s v="Ccel_1582"/>
    <n v="240"/>
    <n v="79"/>
    <m/>
  </r>
  <r>
    <x v="3"/>
    <x v="0"/>
    <s v="GCA_000022065.1"/>
    <s v="Primary Assembly"/>
    <s v="chromosome"/>
    <m/>
    <s v="CP001348.1"/>
    <n v="1925377"/>
    <n v="1926051"/>
    <s v="+"/>
    <s v="ACL75935.1"/>
    <m/>
    <m/>
    <x v="11"/>
    <m/>
    <m/>
    <s v="Ccel_1583"/>
    <n v="675"/>
    <n v="224"/>
    <m/>
  </r>
  <r>
    <x v="3"/>
    <x v="0"/>
    <s v="GCA_000022065.1"/>
    <s v="Primary Assembly"/>
    <s v="chromosome"/>
    <m/>
    <s v="CP001348.1"/>
    <n v="1926150"/>
    <n v="1926950"/>
    <s v="-"/>
    <s v="ACL75936.1"/>
    <m/>
    <m/>
    <x v="136"/>
    <m/>
    <m/>
    <s v="Ccel_1584"/>
    <n v="801"/>
    <n v="266"/>
    <m/>
  </r>
  <r>
    <x v="3"/>
    <x v="0"/>
    <s v="GCA_000022065.1"/>
    <s v="Primary Assembly"/>
    <s v="chromosome"/>
    <m/>
    <s v="CP001348.1"/>
    <n v="1926992"/>
    <n v="1927570"/>
    <s v="-"/>
    <s v="ACL75937.1"/>
    <m/>
    <m/>
    <x v="135"/>
    <m/>
    <m/>
    <s v="Ccel_1585"/>
    <n v="579"/>
    <n v="192"/>
    <m/>
  </r>
  <r>
    <x v="3"/>
    <x v="0"/>
    <s v="GCA_000022065.1"/>
    <s v="Primary Assembly"/>
    <s v="chromosome"/>
    <m/>
    <s v="CP001348.1"/>
    <n v="1928345"/>
    <n v="1928599"/>
    <s v="-"/>
    <s v="ACL75938.1"/>
    <m/>
    <m/>
    <x v="11"/>
    <m/>
    <m/>
    <s v="Ccel_1586"/>
    <n v="255"/>
    <n v="84"/>
    <m/>
  </r>
  <r>
    <x v="3"/>
    <x v="0"/>
    <s v="GCA_000022065.1"/>
    <s v="Primary Assembly"/>
    <s v="chromosome"/>
    <m/>
    <s v="CP001348.1"/>
    <n v="1928638"/>
    <n v="1928865"/>
    <s v="-"/>
    <s v="ACL75939.1"/>
    <m/>
    <m/>
    <x v="49"/>
    <m/>
    <m/>
    <s v="Ccel_1587"/>
    <n v="228"/>
    <n v="75"/>
    <m/>
  </r>
  <r>
    <x v="3"/>
    <x v="0"/>
    <s v="GCA_000022065.1"/>
    <s v="Primary Assembly"/>
    <s v="chromosome"/>
    <m/>
    <s v="CP001348.1"/>
    <n v="1929047"/>
    <n v="1930069"/>
    <s v="+"/>
    <s v="ACL75940.1"/>
    <m/>
    <m/>
    <x v="795"/>
    <m/>
    <m/>
    <s v="Ccel_1588"/>
    <n v="1023"/>
    <n v="340"/>
    <m/>
  </r>
  <r>
    <x v="3"/>
    <x v="0"/>
    <s v="GCA_000022065.1"/>
    <s v="Primary Assembly"/>
    <s v="chromosome"/>
    <m/>
    <s v="CP001348.1"/>
    <n v="1930222"/>
    <n v="1930515"/>
    <s v="+"/>
    <s v="ACL75941.1"/>
    <m/>
    <m/>
    <x v="11"/>
    <m/>
    <m/>
    <s v="Ccel_1589"/>
    <n v="294"/>
    <n v="97"/>
    <m/>
  </r>
  <r>
    <x v="3"/>
    <x v="0"/>
    <s v="GCA_000022065.1"/>
    <s v="Primary Assembly"/>
    <s v="chromosome"/>
    <m/>
    <s v="CP001348.1"/>
    <n v="1930648"/>
    <n v="1930770"/>
    <s v="+"/>
    <s v="ACL75942.1"/>
    <m/>
    <m/>
    <x v="11"/>
    <m/>
    <m/>
    <s v="Ccel_1590"/>
    <n v="123"/>
    <n v="40"/>
    <m/>
  </r>
  <r>
    <x v="3"/>
    <x v="0"/>
    <s v="GCA_000022065.1"/>
    <s v="Primary Assembly"/>
    <s v="chromosome"/>
    <m/>
    <s v="CP001348.1"/>
    <n v="1930790"/>
    <n v="1931032"/>
    <s v="+"/>
    <s v="ACL75943.1"/>
    <m/>
    <m/>
    <x v="11"/>
    <m/>
    <m/>
    <s v="Ccel_1591"/>
    <n v="243"/>
    <n v="80"/>
    <m/>
  </r>
  <r>
    <x v="3"/>
    <x v="0"/>
    <s v="GCA_000022065.1"/>
    <s v="Primary Assembly"/>
    <s v="chromosome"/>
    <m/>
    <s v="CP001348.1"/>
    <n v="1931093"/>
    <n v="1932361"/>
    <s v="+"/>
    <s v="ACL75944.1"/>
    <m/>
    <m/>
    <x v="11"/>
    <m/>
    <m/>
    <s v="Ccel_1592"/>
    <n v="1269"/>
    <n v="422"/>
    <m/>
  </r>
  <r>
    <x v="3"/>
    <x v="0"/>
    <s v="GCA_000022065.1"/>
    <s v="Primary Assembly"/>
    <s v="chromosome"/>
    <m/>
    <s v="CP001348.1"/>
    <n v="1932363"/>
    <n v="1932602"/>
    <s v="+"/>
    <s v="ACL75945.1"/>
    <m/>
    <m/>
    <x v="11"/>
    <m/>
    <m/>
    <s v="Ccel_1593"/>
    <n v="240"/>
    <n v="79"/>
    <m/>
  </r>
  <r>
    <x v="3"/>
    <x v="0"/>
    <s v="GCA_000022065.1"/>
    <s v="Primary Assembly"/>
    <s v="chromosome"/>
    <m/>
    <s v="CP001348.1"/>
    <n v="1932690"/>
    <n v="1933364"/>
    <s v="+"/>
    <s v="ACL75946.1"/>
    <m/>
    <m/>
    <x v="11"/>
    <m/>
    <m/>
    <s v="Ccel_1594"/>
    <n v="675"/>
    <n v="224"/>
    <m/>
  </r>
  <r>
    <x v="3"/>
    <x v="0"/>
    <s v="GCA_000022065.1"/>
    <s v="Primary Assembly"/>
    <s v="chromosome"/>
    <m/>
    <s v="CP001348.1"/>
    <n v="1933463"/>
    <n v="1934263"/>
    <s v="-"/>
    <s v="ACL75947.1"/>
    <m/>
    <m/>
    <x v="136"/>
    <m/>
    <m/>
    <s v="Ccel_1595"/>
    <n v="801"/>
    <n v="266"/>
    <m/>
  </r>
  <r>
    <x v="3"/>
    <x v="0"/>
    <s v="GCA_000022065.1"/>
    <s v="Primary Assembly"/>
    <s v="chromosome"/>
    <m/>
    <s v="CP001348.1"/>
    <n v="1934305"/>
    <n v="1934883"/>
    <s v="-"/>
    <s v="ACL75948.1"/>
    <m/>
    <m/>
    <x v="135"/>
    <m/>
    <m/>
    <s v="Ccel_1596"/>
    <n v="579"/>
    <n v="192"/>
    <m/>
  </r>
  <r>
    <x v="3"/>
    <x v="0"/>
    <s v="GCA_000022065.1"/>
    <s v="Primary Assembly"/>
    <s v="chromosome"/>
    <m/>
    <s v="CP001348.1"/>
    <n v="1935982"/>
    <n v="1937397"/>
    <s v="-"/>
    <s v="ACL75949.1"/>
    <m/>
    <m/>
    <x v="796"/>
    <m/>
    <m/>
    <s v="Ccel_1597"/>
    <n v="1416"/>
    <n v="471"/>
    <m/>
  </r>
  <r>
    <x v="3"/>
    <x v="0"/>
    <s v="GCA_000022065.1"/>
    <s v="Primary Assembly"/>
    <s v="chromosome"/>
    <m/>
    <s v="CP001348.1"/>
    <n v="1937628"/>
    <n v="1938194"/>
    <s v="+"/>
    <s v="ACL75950.1"/>
    <m/>
    <m/>
    <x v="797"/>
    <m/>
    <m/>
    <s v="Ccel_1598"/>
    <n v="567"/>
    <n v="188"/>
    <m/>
  </r>
  <r>
    <x v="3"/>
    <x v="0"/>
    <s v="GCA_000022065.1"/>
    <s v="Primary Assembly"/>
    <s v="chromosome"/>
    <m/>
    <s v="CP001348.1"/>
    <n v="1938227"/>
    <n v="1939063"/>
    <s v="-"/>
    <s v="ACL75951.1"/>
    <m/>
    <m/>
    <x v="798"/>
    <m/>
    <m/>
    <s v="Ccel_1599"/>
    <n v="837"/>
    <n v="278"/>
    <m/>
  </r>
  <r>
    <x v="3"/>
    <x v="0"/>
    <s v="GCA_000022065.1"/>
    <s v="Primary Assembly"/>
    <s v="chromosome"/>
    <m/>
    <s v="CP001348.1"/>
    <n v="1939099"/>
    <n v="1939890"/>
    <s v="-"/>
    <s v="ACL75952.1"/>
    <m/>
    <m/>
    <x v="799"/>
    <m/>
    <m/>
    <s v="Ccel_1600"/>
    <n v="792"/>
    <n v="263"/>
    <m/>
  </r>
  <r>
    <x v="3"/>
    <x v="0"/>
    <s v="GCA_000022065.1"/>
    <s v="Primary Assembly"/>
    <s v="chromosome"/>
    <m/>
    <s v="CP001348.1"/>
    <n v="1939919"/>
    <n v="1940404"/>
    <s v="-"/>
    <s v="ACL75953.1"/>
    <m/>
    <m/>
    <x v="800"/>
    <m/>
    <m/>
    <s v="Ccel_1601"/>
    <n v="486"/>
    <n v="161"/>
    <m/>
  </r>
  <r>
    <x v="3"/>
    <x v="0"/>
    <s v="GCA_000022065.1"/>
    <s v="Primary Assembly"/>
    <s v="chromosome"/>
    <m/>
    <s v="CP001348.1"/>
    <n v="1940392"/>
    <n v="1940856"/>
    <s v="-"/>
    <s v="ACL75954.1"/>
    <m/>
    <m/>
    <x v="801"/>
    <m/>
    <m/>
    <s v="Ccel_1602"/>
    <n v="465"/>
    <n v="154"/>
    <m/>
  </r>
  <r>
    <x v="3"/>
    <x v="0"/>
    <s v="GCA_000022065.1"/>
    <s v="Primary Assembly"/>
    <s v="chromosome"/>
    <m/>
    <s v="CP001348.1"/>
    <n v="1940973"/>
    <n v="1941458"/>
    <s v="-"/>
    <s v="ACL75955.1"/>
    <m/>
    <m/>
    <x v="802"/>
    <m/>
    <m/>
    <s v="Ccel_1603"/>
    <n v="486"/>
    <n v="161"/>
    <m/>
  </r>
  <r>
    <x v="3"/>
    <x v="0"/>
    <s v="GCA_000022065.1"/>
    <s v="Primary Assembly"/>
    <s v="chromosome"/>
    <m/>
    <s v="CP001348.1"/>
    <n v="1941462"/>
    <n v="1942448"/>
    <s v="-"/>
    <s v="ACL75956.1"/>
    <m/>
    <m/>
    <x v="803"/>
    <m/>
    <m/>
    <s v="Ccel_1604"/>
    <n v="987"/>
    <n v="328"/>
    <m/>
  </r>
  <r>
    <x v="3"/>
    <x v="0"/>
    <s v="GCA_000022065.1"/>
    <s v="Primary Assembly"/>
    <s v="chromosome"/>
    <m/>
    <s v="CP001348.1"/>
    <n v="1942528"/>
    <n v="1943034"/>
    <s v="-"/>
    <s v="ACL75957.1"/>
    <m/>
    <m/>
    <x v="804"/>
    <m/>
    <m/>
    <s v="Ccel_1605"/>
    <n v="507"/>
    <n v="168"/>
    <m/>
  </r>
  <r>
    <x v="3"/>
    <x v="0"/>
    <s v="GCA_000022065.1"/>
    <s v="Primary Assembly"/>
    <s v="chromosome"/>
    <m/>
    <s v="CP001348.1"/>
    <n v="1943047"/>
    <n v="1944255"/>
    <s v="-"/>
    <s v="ACL75958.1"/>
    <m/>
    <m/>
    <x v="800"/>
    <m/>
    <m/>
    <s v="Ccel_1606"/>
    <n v="1209"/>
    <n v="402"/>
    <m/>
  </r>
  <r>
    <x v="3"/>
    <x v="0"/>
    <s v="GCA_000022065.1"/>
    <s v="Primary Assembly"/>
    <s v="chromosome"/>
    <m/>
    <s v="CP001348.1"/>
    <n v="1944292"/>
    <n v="1945491"/>
    <s v="-"/>
    <s v="ACL75959.1"/>
    <m/>
    <m/>
    <x v="805"/>
    <m/>
    <m/>
    <s v="Ccel_1607"/>
    <n v="1200"/>
    <n v="399"/>
    <m/>
  </r>
  <r>
    <x v="3"/>
    <x v="0"/>
    <s v="GCA_000022065.1"/>
    <s v="Primary Assembly"/>
    <s v="chromosome"/>
    <m/>
    <s v="CP001348.1"/>
    <n v="1945568"/>
    <n v="1946359"/>
    <s v="-"/>
    <s v="ACL75960.1"/>
    <m/>
    <m/>
    <x v="806"/>
    <m/>
    <m/>
    <s v="Ccel_1608"/>
    <n v="792"/>
    <n v="263"/>
    <m/>
  </r>
  <r>
    <x v="3"/>
    <x v="0"/>
    <s v="GCA_000022065.1"/>
    <s v="Primary Assembly"/>
    <s v="chromosome"/>
    <m/>
    <s v="CP001348.1"/>
    <n v="1946478"/>
    <n v="1946930"/>
    <s v="-"/>
    <s v="ACL75961.1"/>
    <m/>
    <m/>
    <x v="30"/>
    <m/>
    <m/>
    <s v="Ccel_1609"/>
    <n v="453"/>
    <n v="150"/>
    <m/>
  </r>
  <r>
    <x v="3"/>
    <x v="0"/>
    <s v="GCA_000022065.1"/>
    <s v="Primary Assembly"/>
    <s v="chromosome"/>
    <m/>
    <s v="CP001348.1"/>
    <n v="1946981"/>
    <n v="1947790"/>
    <s v="-"/>
    <s v="ACL75962.1"/>
    <m/>
    <m/>
    <x v="77"/>
    <m/>
    <m/>
    <s v="Ccel_1610"/>
    <n v="810"/>
    <n v="269"/>
    <m/>
  </r>
  <r>
    <x v="3"/>
    <x v="0"/>
    <s v="GCA_000022065.1"/>
    <s v="Primary Assembly"/>
    <s v="chromosome"/>
    <m/>
    <s v="CP001348.1"/>
    <n v="1947965"/>
    <n v="1948843"/>
    <s v="-"/>
    <s v="ACL75963.1"/>
    <m/>
    <m/>
    <x v="331"/>
    <m/>
    <m/>
    <s v="Ccel_1611"/>
    <n v="879"/>
    <n v="292"/>
    <m/>
  </r>
  <r>
    <x v="3"/>
    <x v="0"/>
    <s v="GCA_000022065.1"/>
    <s v="Primary Assembly"/>
    <s v="chromosome"/>
    <m/>
    <s v="CP001348.1"/>
    <n v="1948857"/>
    <n v="1950074"/>
    <s v="-"/>
    <s v="ACL75964.1"/>
    <m/>
    <m/>
    <x v="807"/>
    <m/>
    <m/>
    <s v="Ccel_1612"/>
    <n v="1218"/>
    <n v="405"/>
    <m/>
  </r>
  <r>
    <x v="3"/>
    <x v="0"/>
    <s v="GCA_000022065.1"/>
    <s v="Primary Assembly"/>
    <s v="chromosome"/>
    <m/>
    <s v="CP001348.1"/>
    <n v="1950229"/>
    <n v="1950423"/>
    <s v="-"/>
    <s v="ACL75965.1"/>
    <m/>
    <m/>
    <x v="11"/>
    <m/>
    <m/>
    <s v="Ccel_1613"/>
    <n v="195"/>
    <n v="64"/>
    <m/>
  </r>
  <r>
    <x v="3"/>
    <x v="0"/>
    <s v="GCA_000022065.1"/>
    <s v="Primary Assembly"/>
    <s v="chromosome"/>
    <m/>
    <s v="CP001348.1"/>
    <n v="1950535"/>
    <n v="1951812"/>
    <s v="-"/>
    <s v="ACL75966.1"/>
    <m/>
    <m/>
    <x v="808"/>
    <m/>
    <m/>
    <s v="Ccel_1614"/>
    <n v="1278"/>
    <n v="425"/>
    <m/>
  </r>
  <r>
    <x v="3"/>
    <x v="0"/>
    <s v="GCA_000022065.1"/>
    <s v="Primary Assembly"/>
    <s v="chromosome"/>
    <m/>
    <s v="CP001348.1"/>
    <n v="1951817"/>
    <n v="1953163"/>
    <s v="-"/>
    <s v="ACL75967.1"/>
    <m/>
    <m/>
    <x v="808"/>
    <m/>
    <m/>
    <s v="Ccel_1615"/>
    <n v="1347"/>
    <n v="448"/>
    <m/>
  </r>
  <r>
    <x v="3"/>
    <x v="0"/>
    <s v="GCA_000022065.1"/>
    <s v="Primary Assembly"/>
    <s v="chromosome"/>
    <m/>
    <s v="CP001348.1"/>
    <n v="1953174"/>
    <n v="1954004"/>
    <s v="-"/>
    <s v="ACL75968.1"/>
    <m/>
    <m/>
    <x v="809"/>
    <m/>
    <m/>
    <s v="Ccel_1616"/>
    <n v="831"/>
    <n v="276"/>
    <m/>
  </r>
  <r>
    <x v="3"/>
    <x v="0"/>
    <s v="GCA_000022065.1"/>
    <s v="Primary Assembly"/>
    <s v="chromosome"/>
    <m/>
    <s v="CP001348.1"/>
    <n v="1954036"/>
    <n v="1954602"/>
    <s v="-"/>
    <s v="ACL75969.1"/>
    <m/>
    <m/>
    <x v="22"/>
    <m/>
    <m/>
    <s v="Ccel_1617"/>
    <n v="567"/>
    <n v="188"/>
    <m/>
  </r>
  <r>
    <x v="3"/>
    <x v="0"/>
    <s v="GCA_000022065.1"/>
    <s v="Primary Assembly"/>
    <s v="chromosome"/>
    <m/>
    <s v="CP001348.1"/>
    <n v="1954778"/>
    <n v="1955830"/>
    <s v="-"/>
    <s v="ACL75970.1"/>
    <m/>
    <m/>
    <x v="810"/>
    <m/>
    <m/>
    <s v="Ccel_1618"/>
    <n v="1053"/>
    <n v="350"/>
    <m/>
  </r>
  <r>
    <x v="3"/>
    <x v="0"/>
    <s v="GCA_000022065.1"/>
    <s v="Primary Assembly"/>
    <s v="chromosome"/>
    <m/>
    <s v="CP001348.1"/>
    <n v="1955914"/>
    <n v="1956618"/>
    <s v="-"/>
    <s v="ACL75971.1"/>
    <m/>
    <m/>
    <x v="4"/>
    <m/>
    <m/>
    <s v="Ccel_1619"/>
    <n v="705"/>
    <n v="234"/>
    <m/>
  </r>
  <r>
    <x v="3"/>
    <x v="0"/>
    <s v="GCA_000022065.1"/>
    <s v="Primary Assembly"/>
    <s v="chromosome"/>
    <m/>
    <s v="CP001348.1"/>
    <n v="1956700"/>
    <n v="1957347"/>
    <s v="-"/>
    <s v="ACL75972.1"/>
    <m/>
    <m/>
    <x v="811"/>
    <m/>
    <m/>
    <s v="Ccel_1620"/>
    <n v="648"/>
    <n v="215"/>
    <m/>
  </r>
  <r>
    <x v="3"/>
    <x v="0"/>
    <s v="GCA_000022065.1"/>
    <s v="Primary Assembly"/>
    <s v="chromosome"/>
    <m/>
    <s v="CP001348.1"/>
    <n v="1957363"/>
    <n v="1957863"/>
    <s v="-"/>
    <s v="ACL75973.1"/>
    <m/>
    <m/>
    <x v="85"/>
    <m/>
    <m/>
    <s v="Ccel_1621"/>
    <n v="501"/>
    <n v="166"/>
    <m/>
  </r>
  <r>
    <x v="3"/>
    <x v="0"/>
    <s v="GCA_000022065.1"/>
    <s v="Primary Assembly"/>
    <s v="chromosome"/>
    <m/>
    <s v="CP001348.1"/>
    <n v="1957908"/>
    <n v="1959164"/>
    <s v="-"/>
    <s v="ACL75974.1"/>
    <m/>
    <m/>
    <x v="812"/>
    <m/>
    <m/>
    <s v="Ccel_1622"/>
    <n v="1257"/>
    <n v="418"/>
    <m/>
  </r>
  <r>
    <x v="3"/>
    <x v="0"/>
    <s v="GCA_000022065.1"/>
    <s v="Primary Assembly"/>
    <s v="chromosome"/>
    <m/>
    <s v="CP001348.1"/>
    <n v="1959292"/>
    <n v="1959630"/>
    <s v="-"/>
    <s v="ACL75975.1"/>
    <m/>
    <m/>
    <x v="597"/>
    <m/>
    <m/>
    <s v="Ccel_1623"/>
    <n v="339"/>
    <n v="112"/>
    <m/>
  </r>
  <r>
    <x v="3"/>
    <x v="0"/>
    <s v="GCA_000022065.1"/>
    <s v="Primary Assembly"/>
    <s v="chromosome"/>
    <m/>
    <s v="CP001348.1"/>
    <n v="1959641"/>
    <n v="1960807"/>
    <s v="-"/>
    <s v="ACL75976.1"/>
    <m/>
    <m/>
    <x v="813"/>
    <m/>
    <m/>
    <s v="Ccel_1624"/>
    <n v="1167"/>
    <n v="388"/>
    <m/>
  </r>
  <r>
    <x v="3"/>
    <x v="0"/>
    <s v="GCA_000022065.1"/>
    <s v="Primary Assembly"/>
    <s v="chromosome"/>
    <m/>
    <s v="CP001348.1"/>
    <n v="1960884"/>
    <n v="1962086"/>
    <s v="-"/>
    <s v="ACL75977.1"/>
    <m/>
    <m/>
    <x v="563"/>
    <m/>
    <m/>
    <s v="Ccel_1625"/>
    <n v="1203"/>
    <n v="400"/>
    <m/>
  </r>
  <r>
    <x v="3"/>
    <x v="0"/>
    <s v="GCA_000022065.1"/>
    <s v="Primary Assembly"/>
    <s v="chromosome"/>
    <m/>
    <s v="CP001348.1"/>
    <n v="1962132"/>
    <n v="1963691"/>
    <s v="-"/>
    <s v="ACL75978.1"/>
    <m/>
    <m/>
    <x v="317"/>
    <m/>
    <m/>
    <s v="Ccel_1626"/>
    <n v="1560"/>
    <n v="519"/>
    <m/>
  </r>
  <r>
    <x v="3"/>
    <x v="0"/>
    <s v="GCA_000022065.1"/>
    <s v="Primary Assembly"/>
    <s v="chromosome"/>
    <m/>
    <s v="CP001348.1"/>
    <n v="1963737"/>
    <n v="1963988"/>
    <s v="-"/>
    <s v="ACL75979.1"/>
    <m/>
    <m/>
    <x v="11"/>
    <m/>
    <m/>
    <s v="Ccel_1627"/>
    <n v="252"/>
    <n v="83"/>
    <m/>
  </r>
  <r>
    <x v="3"/>
    <x v="0"/>
    <s v="GCA_000022065.1"/>
    <s v="Primary Assembly"/>
    <s v="chromosome"/>
    <m/>
    <s v="CP001348.1"/>
    <n v="1964015"/>
    <n v="1964992"/>
    <s v="-"/>
    <s v="ACL75980.1"/>
    <m/>
    <m/>
    <x v="814"/>
    <m/>
    <m/>
    <s v="Ccel_1628"/>
    <n v="978"/>
    <n v="325"/>
    <m/>
  </r>
  <r>
    <x v="3"/>
    <x v="0"/>
    <s v="GCA_000022065.1"/>
    <s v="Primary Assembly"/>
    <s v="chromosome"/>
    <m/>
    <s v="CP001348.1"/>
    <n v="1965193"/>
    <n v="1966155"/>
    <s v="-"/>
    <s v="ACL75981.1"/>
    <m/>
    <m/>
    <x v="11"/>
    <m/>
    <m/>
    <s v="Ccel_1629"/>
    <n v="963"/>
    <n v="320"/>
    <m/>
  </r>
  <r>
    <x v="3"/>
    <x v="0"/>
    <s v="GCA_000022065.1"/>
    <s v="Primary Assembly"/>
    <s v="chromosome"/>
    <m/>
    <s v="CP001348.1"/>
    <n v="1966688"/>
    <n v="1967371"/>
    <s v="-"/>
    <s v="ACL75982.1"/>
    <m/>
    <m/>
    <x v="532"/>
    <m/>
    <m/>
    <s v="Ccel_1631"/>
    <n v="684"/>
    <n v="227"/>
    <m/>
  </r>
  <r>
    <x v="3"/>
    <x v="0"/>
    <s v="GCA_000022065.1"/>
    <s v="Primary Assembly"/>
    <s v="chromosome"/>
    <m/>
    <s v="CP001348.1"/>
    <n v="1967361"/>
    <n v="1968107"/>
    <s v="-"/>
    <s v="ACL75983.1"/>
    <m/>
    <m/>
    <x v="532"/>
    <m/>
    <m/>
    <s v="Ccel_1632"/>
    <n v="747"/>
    <n v="248"/>
    <m/>
  </r>
  <r>
    <x v="3"/>
    <x v="0"/>
    <s v="GCA_000022065.1"/>
    <s v="Primary Assembly"/>
    <s v="chromosome"/>
    <m/>
    <s v="CP001348.1"/>
    <n v="1968110"/>
    <n v="1969612"/>
    <s v="-"/>
    <s v="ACL75984.1"/>
    <m/>
    <m/>
    <x v="81"/>
    <m/>
    <m/>
    <s v="Ccel_1633"/>
    <n v="1503"/>
    <n v="500"/>
    <m/>
  </r>
  <r>
    <x v="3"/>
    <x v="0"/>
    <s v="GCA_000022065.1"/>
    <s v="Primary Assembly"/>
    <s v="chromosome"/>
    <m/>
    <s v="CP001348.1"/>
    <n v="1969605"/>
    <n v="1972868"/>
    <s v="-"/>
    <s v="ACL75985.1"/>
    <m/>
    <m/>
    <x v="815"/>
    <m/>
    <m/>
    <s v="Ccel_1634"/>
    <n v="3264"/>
    <n v="1087"/>
    <m/>
  </r>
  <r>
    <x v="3"/>
    <x v="0"/>
    <s v="GCA_000022065.1"/>
    <s v="Primary Assembly"/>
    <s v="chromosome"/>
    <m/>
    <s v="CP001348.1"/>
    <n v="1973026"/>
    <n v="1973898"/>
    <s v="-"/>
    <s v="ACL75986.1"/>
    <m/>
    <m/>
    <x v="272"/>
    <m/>
    <m/>
    <s v="Ccel_1635"/>
    <n v="873"/>
    <n v="290"/>
    <m/>
  </r>
  <r>
    <x v="3"/>
    <x v="0"/>
    <s v="GCA_000022065.1"/>
    <s v="Primary Assembly"/>
    <s v="chromosome"/>
    <m/>
    <s v="CP001348.1"/>
    <n v="1974038"/>
    <n v="1974295"/>
    <s v="-"/>
    <s v="ACL75987.1"/>
    <m/>
    <m/>
    <x v="133"/>
    <m/>
    <m/>
    <s v="Ccel_1636"/>
    <n v="258"/>
    <n v="85"/>
    <m/>
  </r>
  <r>
    <x v="3"/>
    <x v="0"/>
    <s v="GCA_000022065.1"/>
    <s v="Primary Assembly"/>
    <s v="chromosome"/>
    <m/>
    <s v="CP001348.1"/>
    <n v="1974722"/>
    <n v="1975573"/>
    <s v="-"/>
    <s v="ACL75988.1"/>
    <m/>
    <m/>
    <x v="11"/>
    <m/>
    <m/>
    <s v="Ccel_1637"/>
    <n v="852"/>
    <n v="283"/>
    <m/>
  </r>
  <r>
    <x v="3"/>
    <x v="0"/>
    <s v="GCA_000022065.1"/>
    <s v="Primary Assembly"/>
    <s v="chromosome"/>
    <m/>
    <s v="CP001348.1"/>
    <n v="1975716"/>
    <n v="1976354"/>
    <s v="-"/>
    <s v="ACL75989.1"/>
    <m/>
    <m/>
    <x v="816"/>
    <m/>
    <m/>
    <s v="Ccel_1638"/>
    <n v="639"/>
    <n v="212"/>
    <m/>
  </r>
  <r>
    <x v="3"/>
    <x v="0"/>
    <s v="GCA_000022065.1"/>
    <s v="Primary Assembly"/>
    <s v="chromosome"/>
    <m/>
    <s v="CP001348.1"/>
    <n v="1976388"/>
    <n v="1977389"/>
    <s v="-"/>
    <s v="ACL75990.1"/>
    <m/>
    <m/>
    <x v="817"/>
    <m/>
    <m/>
    <s v="Ccel_1639"/>
    <n v="1002"/>
    <n v="333"/>
    <m/>
  </r>
  <r>
    <x v="3"/>
    <x v="0"/>
    <s v="GCA_000022065.1"/>
    <s v="Primary Assembly"/>
    <s v="chromosome"/>
    <m/>
    <s v="CP001348.1"/>
    <n v="1977420"/>
    <n v="1977878"/>
    <s v="-"/>
    <s v="ACL75991.1"/>
    <m/>
    <m/>
    <x v="162"/>
    <m/>
    <m/>
    <s v="Ccel_1640"/>
    <n v="459"/>
    <n v="152"/>
    <m/>
  </r>
  <r>
    <x v="3"/>
    <x v="0"/>
    <s v="GCA_000022065.1"/>
    <s v="Primary Assembly"/>
    <s v="chromosome"/>
    <m/>
    <s v="CP001348.1"/>
    <n v="1977912"/>
    <n v="1978679"/>
    <s v="-"/>
    <s v="ACL75992.1"/>
    <m/>
    <m/>
    <x v="393"/>
    <m/>
    <m/>
    <s v="Ccel_1641"/>
    <n v="768"/>
    <n v="255"/>
    <m/>
  </r>
  <r>
    <x v="3"/>
    <x v="0"/>
    <s v="GCA_000022065.1"/>
    <s v="Primary Assembly"/>
    <s v="chromosome"/>
    <m/>
    <s v="CP001348.1"/>
    <n v="1978780"/>
    <n v="1979781"/>
    <s v="-"/>
    <s v="ACL75993.1"/>
    <m/>
    <m/>
    <x v="648"/>
    <m/>
    <m/>
    <s v="Ccel_1642"/>
    <n v="1002"/>
    <n v="333"/>
    <m/>
  </r>
  <r>
    <x v="3"/>
    <x v="0"/>
    <s v="GCA_000022065.1"/>
    <s v="Primary Assembly"/>
    <s v="chromosome"/>
    <m/>
    <s v="CP001348.1"/>
    <n v="1979837"/>
    <n v="1980799"/>
    <s v="-"/>
    <s v="ACL75994.1"/>
    <m/>
    <m/>
    <x v="599"/>
    <m/>
    <m/>
    <s v="Ccel_1643"/>
    <n v="963"/>
    <n v="320"/>
    <m/>
  </r>
  <r>
    <x v="3"/>
    <x v="0"/>
    <s v="GCA_000022065.1"/>
    <s v="Primary Assembly"/>
    <s v="chromosome"/>
    <m/>
    <s v="CP001348.1"/>
    <n v="1980816"/>
    <n v="1982300"/>
    <s v="-"/>
    <s v="ACL75995.1"/>
    <m/>
    <m/>
    <x v="81"/>
    <m/>
    <m/>
    <s v="Ccel_1644"/>
    <n v="1485"/>
    <n v="494"/>
    <m/>
  </r>
  <r>
    <x v="3"/>
    <x v="0"/>
    <s v="GCA_000022065.1"/>
    <s v="Primary Assembly"/>
    <s v="chromosome"/>
    <m/>
    <s v="CP001348.1"/>
    <n v="1982513"/>
    <n v="1984093"/>
    <s v="-"/>
    <s v="ACL75996.1"/>
    <m/>
    <m/>
    <x v="99"/>
    <m/>
    <m/>
    <s v="Ccel_1645"/>
    <n v="1581"/>
    <n v="526"/>
    <m/>
  </r>
  <r>
    <x v="3"/>
    <x v="0"/>
    <s v="GCA_000022065.1"/>
    <s v="Primary Assembly"/>
    <s v="chromosome"/>
    <m/>
    <s v="CP001348.1"/>
    <n v="1984068"/>
    <n v="1985921"/>
    <s v="-"/>
    <s v="ACL75997.1"/>
    <m/>
    <m/>
    <x v="100"/>
    <m/>
    <m/>
    <s v="Ccel_1646"/>
    <n v="1854"/>
    <n v="617"/>
    <m/>
  </r>
  <r>
    <x v="3"/>
    <x v="0"/>
    <s v="GCA_000022065.1"/>
    <s v="Primary Assembly"/>
    <s v="chromosome"/>
    <m/>
    <s v="CP001348.1"/>
    <n v="1986168"/>
    <n v="1987007"/>
    <s v="-"/>
    <s v="ACL75998.1"/>
    <m/>
    <m/>
    <x v="818"/>
    <m/>
    <m/>
    <s v="Ccel_1647"/>
    <n v="840"/>
    <n v="279"/>
    <m/>
  </r>
  <r>
    <x v="3"/>
    <x v="0"/>
    <s v="GCA_000022065.1"/>
    <s v="Primary Assembly"/>
    <s v="chromosome"/>
    <m/>
    <s v="CP001348.1"/>
    <n v="1987312"/>
    <n v="1990161"/>
    <s v="-"/>
    <s v="ACL75999.1"/>
    <m/>
    <m/>
    <x v="145"/>
    <m/>
    <m/>
    <s v="Ccel_1648"/>
    <n v="2850"/>
    <n v="949"/>
    <m/>
  </r>
  <r>
    <x v="3"/>
    <x v="0"/>
    <s v="GCA_000022065.1"/>
    <s v="Primary Assembly"/>
    <s v="chromosome"/>
    <m/>
    <s v="CP001348.1"/>
    <n v="1990443"/>
    <n v="1991276"/>
    <s v="+"/>
    <s v="ACL76000.1"/>
    <m/>
    <m/>
    <x v="819"/>
    <m/>
    <m/>
    <s v="Ccel_1649"/>
    <n v="834"/>
    <n v="277"/>
    <m/>
  </r>
  <r>
    <x v="3"/>
    <x v="0"/>
    <s v="GCA_000022065.1"/>
    <s v="Primary Assembly"/>
    <s v="chromosome"/>
    <m/>
    <s v="CP001348.1"/>
    <n v="1991273"/>
    <n v="1991629"/>
    <s v="+"/>
    <s v="ACL76001.1"/>
    <m/>
    <m/>
    <x v="820"/>
    <m/>
    <m/>
    <s v="Ccel_1650"/>
    <n v="357"/>
    <n v="118"/>
    <m/>
  </r>
  <r>
    <x v="3"/>
    <x v="0"/>
    <s v="GCA_000022065.1"/>
    <s v="Primary Assembly"/>
    <s v="chromosome"/>
    <m/>
    <s v="CP001348.1"/>
    <n v="1991778"/>
    <n v="1992878"/>
    <s v="-"/>
    <s v="ACL76002.1"/>
    <m/>
    <m/>
    <x v="821"/>
    <m/>
    <m/>
    <s v="Ccel_1651"/>
    <n v="1101"/>
    <n v="366"/>
    <m/>
  </r>
  <r>
    <x v="3"/>
    <x v="0"/>
    <s v="GCA_000022065.1"/>
    <s v="Primary Assembly"/>
    <s v="chromosome"/>
    <m/>
    <s v="CP001348.1"/>
    <n v="1993020"/>
    <n v="1993556"/>
    <s v="-"/>
    <s v="ACL76003.1"/>
    <m/>
    <m/>
    <x v="26"/>
    <m/>
    <m/>
    <s v="Ccel_1652"/>
    <n v="537"/>
    <n v="178"/>
    <m/>
  </r>
  <r>
    <x v="3"/>
    <x v="0"/>
    <s v="GCA_000022065.1"/>
    <s v="Primary Assembly"/>
    <s v="chromosome"/>
    <m/>
    <s v="CP001348.1"/>
    <n v="1993745"/>
    <n v="1994698"/>
    <s v="+"/>
    <s v="ACL76004.1"/>
    <m/>
    <m/>
    <x v="4"/>
    <m/>
    <m/>
    <s v="Ccel_1653"/>
    <n v="954"/>
    <n v="317"/>
    <m/>
  </r>
  <r>
    <x v="3"/>
    <x v="0"/>
    <s v="GCA_000022065.1"/>
    <s v="Primary Assembly"/>
    <s v="chromosome"/>
    <m/>
    <s v="CP001348.1"/>
    <n v="1994805"/>
    <n v="1995797"/>
    <s v="+"/>
    <s v="ACL76005.1"/>
    <m/>
    <m/>
    <x v="53"/>
    <m/>
    <m/>
    <s v="Ccel_1654"/>
    <n v="993"/>
    <n v="330"/>
    <m/>
  </r>
  <r>
    <x v="3"/>
    <x v="0"/>
    <s v="GCA_000022065.1"/>
    <s v="Primary Assembly"/>
    <s v="chromosome"/>
    <m/>
    <s v="CP001348.1"/>
    <n v="1995887"/>
    <n v="1997194"/>
    <s v="-"/>
    <s v="ACL76006.1"/>
    <m/>
    <m/>
    <x v="263"/>
    <m/>
    <m/>
    <s v="Ccel_1655"/>
    <n v="1308"/>
    <n v="435"/>
    <m/>
  </r>
  <r>
    <x v="3"/>
    <x v="0"/>
    <s v="GCA_000022065.1"/>
    <s v="Primary Assembly"/>
    <s v="chromosome"/>
    <m/>
    <s v="CP001348.1"/>
    <n v="1997345"/>
    <n v="2000200"/>
    <s v="-"/>
    <s v="ACL76007.1"/>
    <m/>
    <m/>
    <x v="649"/>
    <m/>
    <m/>
    <s v="Ccel_1656"/>
    <n v="2856"/>
    <n v="951"/>
    <m/>
  </r>
  <r>
    <x v="3"/>
    <x v="0"/>
    <s v="GCA_000022065.1"/>
    <s v="Primary Assembly"/>
    <s v="chromosome"/>
    <m/>
    <s v="CP001348.1"/>
    <n v="2000664"/>
    <n v="2001107"/>
    <s v="-"/>
    <s v="ACL76008.1"/>
    <m/>
    <m/>
    <x v="4"/>
    <m/>
    <m/>
    <s v="Ccel_1657"/>
    <n v="444"/>
    <n v="147"/>
    <m/>
  </r>
  <r>
    <x v="3"/>
    <x v="0"/>
    <s v="GCA_000022065.1"/>
    <s v="Primary Assembly"/>
    <s v="chromosome"/>
    <m/>
    <s v="CP001348.1"/>
    <n v="2001283"/>
    <n v="2001975"/>
    <s v="+"/>
    <s v="ACL76009.1"/>
    <m/>
    <m/>
    <x v="153"/>
    <m/>
    <m/>
    <s v="Ccel_1658"/>
    <n v="693"/>
    <n v="230"/>
    <m/>
  </r>
  <r>
    <x v="3"/>
    <x v="0"/>
    <s v="GCA_000022065.1"/>
    <s v="Primary Assembly"/>
    <s v="chromosome"/>
    <m/>
    <s v="CP001348.1"/>
    <n v="2001968"/>
    <n v="2003752"/>
    <s v="+"/>
    <s v="ACL76010.1"/>
    <m/>
    <m/>
    <x v="154"/>
    <m/>
    <m/>
    <s v="Ccel_1659"/>
    <n v="1785"/>
    <n v="594"/>
    <m/>
  </r>
  <r>
    <x v="3"/>
    <x v="0"/>
    <s v="GCA_000022065.1"/>
    <s v="Primary Assembly"/>
    <s v="chromosome"/>
    <m/>
    <s v="CP001348.1"/>
    <n v="2003846"/>
    <n v="2004559"/>
    <s v="+"/>
    <s v="ACL76011.1"/>
    <m/>
    <m/>
    <x v="822"/>
    <m/>
    <m/>
    <s v="Ccel_1660"/>
    <n v="714"/>
    <n v="237"/>
    <m/>
  </r>
  <r>
    <x v="3"/>
    <x v="0"/>
    <s v="GCA_000022065.1"/>
    <s v="Primary Assembly"/>
    <s v="chromosome"/>
    <m/>
    <s v="CP001348.1"/>
    <n v="2004577"/>
    <n v="2005155"/>
    <s v="+"/>
    <s v="ACL76012.1"/>
    <m/>
    <m/>
    <x v="823"/>
    <m/>
    <m/>
    <s v="Ccel_1661"/>
    <n v="579"/>
    <n v="192"/>
    <m/>
  </r>
  <r>
    <x v="3"/>
    <x v="0"/>
    <s v="GCA_000022065.1"/>
    <s v="Primary Assembly"/>
    <s v="chromosome"/>
    <m/>
    <s v="CP001348.1"/>
    <n v="2005147"/>
    <n v="2006313"/>
    <s v="-"/>
    <s v="ACL76013.1"/>
    <m/>
    <m/>
    <x v="266"/>
    <m/>
    <m/>
    <s v="Ccel_1662"/>
    <n v="1167"/>
    <n v="388"/>
    <m/>
  </r>
  <r>
    <x v="3"/>
    <x v="0"/>
    <s v="GCA_000022065.1"/>
    <s v="Primary Assembly"/>
    <s v="chromosome"/>
    <m/>
    <s v="CP001348.1"/>
    <n v="2006327"/>
    <n v="2007325"/>
    <s v="-"/>
    <s v="ACL76014.1"/>
    <m/>
    <m/>
    <x v="434"/>
    <m/>
    <m/>
    <s v="Ccel_1663"/>
    <n v="999"/>
    <n v="332"/>
    <m/>
  </r>
  <r>
    <x v="3"/>
    <x v="0"/>
    <s v="GCA_000022065.1"/>
    <s v="Primary Assembly"/>
    <s v="chromosome"/>
    <m/>
    <s v="CP001348.1"/>
    <n v="2007551"/>
    <n v="2007727"/>
    <s v="+"/>
    <s v="ACL76015.1"/>
    <m/>
    <m/>
    <x v="11"/>
    <m/>
    <m/>
    <s v="Ccel_1664"/>
    <n v="177"/>
    <n v="58"/>
    <m/>
  </r>
  <r>
    <x v="3"/>
    <x v="0"/>
    <s v="GCA_000022065.1"/>
    <s v="Primary Assembly"/>
    <s v="chromosome"/>
    <m/>
    <s v="CP001348.1"/>
    <n v="2007797"/>
    <n v="2009113"/>
    <s v="+"/>
    <s v="ACL76016.1"/>
    <m/>
    <m/>
    <x v="77"/>
    <m/>
    <m/>
    <s v="Ccel_1665"/>
    <n v="1317"/>
    <n v="438"/>
    <m/>
  </r>
  <r>
    <x v="3"/>
    <x v="0"/>
    <s v="GCA_000022065.1"/>
    <s v="Primary Assembly"/>
    <s v="chromosome"/>
    <m/>
    <s v="CP001348.1"/>
    <n v="2009249"/>
    <n v="2010398"/>
    <s v="+"/>
    <s v="ACL76017.1"/>
    <m/>
    <m/>
    <x v="135"/>
    <m/>
    <m/>
    <s v="Ccel_1666"/>
    <n v="1149"/>
    <n v="382"/>
    <s v="ribosomal_slippage"/>
  </r>
  <r>
    <x v="3"/>
    <x v="0"/>
    <s v="GCA_000022065.1"/>
    <s v="Primary Assembly"/>
    <s v="chromosome"/>
    <m/>
    <s v="CP001348.1"/>
    <n v="2010589"/>
    <n v="2010843"/>
    <s v="-"/>
    <s v="ACL76018.1"/>
    <m/>
    <m/>
    <x v="50"/>
    <m/>
    <m/>
    <s v="Ccel_1667"/>
    <n v="255"/>
    <n v="84"/>
    <m/>
  </r>
  <r>
    <x v="3"/>
    <x v="0"/>
    <s v="GCA_000022065.1"/>
    <s v="Primary Assembly"/>
    <s v="chromosome"/>
    <m/>
    <s v="CP001348.1"/>
    <n v="2011126"/>
    <n v="2011590"/>
    <s v="-"/>
    <s v="ACL76019.1"/>
    <m/>
    <m/>
    <x v="50"/>
    <m/>
    <m/>
    <s v="Ccel_1668"/>
    <n v="465"/>
    <n v="154"/>
    <m/>
  </r>
  <r>
    <x v="3"/>
    <x v="0"/>
    <s v="GCA_000022065.1"/>
    <s v="Primary Assembly"/>
    <s v="chromosome"/>
    <m/>
    <s v="CP001348.1"/>
    <n v="2011820"/>
    <n v="2012164"/>
    <s v="-"/>
    <s v="ACL76020.1"/>
    <m/>
    <m/>
    <x v="824"/>
    <m/>
    <m/>
    <s v="Ccel_1669"/>
    <n v="345"/>
    <n v="114"/>
    <m/>
  </r>
  <r>
    <x v="3"/>
    <x v="0"/>
    <s v="GCA_000022065.1"/>
    <s v="Primary Assembly"/>
    <s v="chromosome"/>
    <m/>
    <s v="CP001348.1"/>
    <n v="2012309"/>
    <n v="2014105"/>
    <s v="-"/>
    <s v="ACL76021.1"/>
    <m/>
    <m/>
    <x v="102"/>
    <m/>
    <m/>
    <s v="Ccel_1670"/>
    <n v="1797"/>
    <n v="598"/>
    <m/>
  </r>
  <r>
    <x v="3"/>
    <x v="0"/>
    <s v="GCA_000022065.1"/>
    <s v="Primary Assembly"/>
    <s v="chromosome"/>
    <m/>
    <s v="CP001348.1"/>
    <n v="2014138"/>
    <n v="2015154"/>
    <s v="-"/>
    <s v="ACL76022.1"/>
    <m/>
    <m/>
    <x v="556"/>
    <m/>
    <m/>
    <s v="Ccel_1671"/>
    <n v="1017"/>
    <n v="338"/>
    <m/>
  </r>
  <r>
    <x v="3"/>
    <x v="0"/>
    <s v="GCA_000022065.1"/>
    <s v="Primary Assembly"/>
    <s v="chromosome"/>
    <m/>
    <s v="CP001348.1"/>
    <n v="2015208"/>
    <n v="2016170"/>
    <s v="-"/>
    <s v="ACL76023.1"/>
    <m/>
    <m/>
    <x v="825"/>
    <m/>
    <m/>
    <s v="Ccel_1672"/>
    <n v="963"/>
    <n v="320"/>
    <m/>
  </r>
  <r>
    <x v="3"/>
    <x v="0"/>
    <s v="GCA_000022065.1"/>
    <s v="Primary Assembly"/>
    <s v="chromosome"/>
    <m/>
    <s v="CP001348.1"/>
    <n v="2016188"/>
    <n v="2017039"/>
    <s v="-"/>
    <s v="ACL76024.1"/>
    <m/>
    <m/>
    <x v="393"/>
    <m/>
    <m/>
    <s v="Ccel_1673"/>
    <n v="852"/>
    <n v="283"/>
    <m/>
  </r>
  <r>
    <x v="3"/>
    <x v="0"/>
    <s v="GCA_000022065.1"/>
    <s v="Primary Assembly"/>
    <s v="chromosome"/>
    <m/>
    <s v="CP001348.1"/>
    <n v="2017063"/>
    <n v="2018109"/>
    <s v="-"/>
    <s v="ACL76025.1"/>
    <m/>
    <m/>
    <x v="95"/>
    <m/>
    <m/>
    <s v="Ccel_1674"/>
    <n v="1047"/>
    <n v="348"/>
    <m/>
  </r>
  <r>
    <x v="3"/>
    <x v="0"/>
    <s v="GCA_000022065.1"/>
    <s v="Primary Assembly"/>
    <s v="chromosome"/>
    <m/>
    <s v="CP001348.1"/>
    <n v="2018164"/>
    <n v="2019552"/>
    <s v="-"/>
    <s v="ACL76026.1"/>
    <m/>
    <m/>
    <x v="826"/>
    <m/>
    <m/>
    <s v="Ccel_1675"/>
    <n v="1389"/>
    <n v="462"/>
    <m/>
  </r>
  <r>
    <x v="3"/>
    <x v="0"/>
    <s v="GCA_000022065.1"/>
    <s v="Primary Assembly"/>
    <s v="chromosome"/>
    <m/>
    <s v="CP001348.1"/>
    <n v="2019539"/>
    <n v="2020996"/>
    <s v="-"/>
    <s v="ACL76027.1"/>
    <m/>
    <m/>
    <x v="141"/>
    <m/>
    <m/>
    <s v="Ccel_1676"/>
    <n v="1458"/>
    <n v="485"/>
    <m/>
  </r>
  <r>
    <x v="3"/>
    <x v="0"/>
    <s v="GCA_000022065.1"/>
    <s v="Primary Assembly"/>
    <s v="chromosome"/>
    <m/>
    <s v="CP001348.1"/>
    <n v="2021318"/>
    <n v="2022007"/>
    <s v="+"/>
    <s v="ACL76028.1"/>
    <m/>
    <m/>
    <x v="827"/>
    <m/>
    <m/>
    <s v="Ccel_1677"/>
    <n v="690"/>
    <n v="229"/>
    <m/>
  </r>
  <r>
    <x v="3"/>
    <x v="0"/>
    <s v="GCA_000022065.1"/>
    <s v="Primary Assembly"/>
    <s v="chromosome"/>
    <m/>
    <s v="CP001348.1"/>
    <n v="2022149"/>
    <n v="2022853"/>
    <s v="+"/>
    <s v="ACL76029.1"/>
    <m/>
    <m/>
    <x v="716"/>
    <m/>
    <m/>
    <s v="Ccel_1678"/>
    <n v="705"/>
    <n v="234"/>
    <m/>
  </r>
  <r>
    <x v="3"/>
    <x v="0"/>
    <s v="GCA_000022065.1"/>
    <s v="Primary Assembly"/>
    <s v="chromosome"/>
    <m/>
    <s v="CP001348.1"/>
    <n v="2023036"/>
    <n v="2023275"/>
    <s v="-"/>
    <s v="ACL76030.1"/>
    <m/>
    <m/>
    <x v="828"/>
    <m/>
    <m/>
    <s v="Ccel_1679"/>
    <n v="240"/>
    <n v="79"/>
    <m/>
  </r>
  <r>
    <x v="3"/>
    <x v="0"/>
    <s v="GCA_000022065.1"/>
    <s v="Primary Assembly"/>
    <s v="chromosome"/>
    <m/>
    <s v="CP001348.1"/>
    <n v="2023483"/>
    <n v="2024721"/>
    <s v="-"/>
    <s v="ACL76031.1"/>
    <m/>
    <m/>
    <x v="829"/>
    <m/>
    <m/>
    <s v="Ccel_1680"/>
    <n v="1239"/>
    <n v="412"/>
    <m/>
  </r>
  <r>
    <x v="3"/>
    <x v="0"/>
    <s v="GCA_000022065.1"/>
    <s v="Primary Assembly"/>
    <s v="chromosome"/>
    <m/>
    <s v="CP001348.1"/>
    <n v="2024860"/>
    <n v="2025852"/>
    <s v="-"/>
    <s v="ACL76032.1"/>
    <m/>
    <m/>
    <x v="830"/>
    <m/>
    <m/>
    <s v="Ccel_1681"/>
    <n v="993"/>
    <n v="330"/>
    <m/>
  </r>
  <r>
    <x v="3"/>
    <x v="0"/>
    <s v="GCA_000022065.1"/>
    <s v="Primary Assembly"/>
    <s v="chromosome"/>
    <m/>
    <s v="CP001348.1"/>
    <n v="2025994"/>
    <n v="2026686"/>
    <s v="-"/>
    <s v="ACL76033.1"/>
    <m/>
    <m/>
    <x v="4"/>
    <m/>
    <m/>
    <s v="Ccel_1682"/>
    <n v="693"/>
    <n v="230"/>
    <m/>
  </r>
  <r>
    <x v="3"/>
    <x v="0"/>
    <s v="GCA_000022065.1"/>
    <s v="Primary Assembly"/>
    <s v="chromosome"/>
    <m/>
    <s v="CP001348.1"/>
    <n v="2026988"/>
    <n v="2028166"/>
    <s v="-"/>
    <s v="ACL76034.1"/>
    <m/>
    <m/>
    <x v="831"/>
    <m/>
    <m/>
    <s v="Ccel_1683"/>
    <n v="1179"/>
    <n v="392"/>
    <m/>
  </r>
  <r>
    <x v="3"/>
    <x v="0"/>
    <s v="GCA_000022065.1"/>
    <s v="Primary Assembly"/>
    <s v="chromosome"/>
    <m/>
    <s v="CP001348.1"/>
    <n v="2028163"/>
    <n v="2029326"/>
    <s v="-"/>
    <s v="ACL76035.1"/>
    <m/>
    <m/>
    <x v="635"/>
    <m/>
    <m/>
    <s v="Ccel_1684"/>
    <n v="1164"/>
    <n v="387"/>
    <m/>
  </r>
  <r>
    <x v="3"/>
    <x v="0"/>
    <s v="GCA_000022065.1"/>
    <s v="Primary Assembly"/>
    <s v="chromosome"/>
    <m/>
    <s v="CP001348.1"/>
    <n v="2029411"/>
    <n v="2029686"/>
    <s v="-"/>
    <s v="ACL76036.1"/>
    <m/>
    <m/>
    <x v="11"/>
    <m/>
    <m/>
    <s v="Ccel_1685"/>
    <n v="276"/>
    <n v="91"/>
    <m/>
  </r>
  <r>
    <x v="3"/>
    <x v="0"/>
    <s v="GCA_000022065.1"/>
    <s v="Primary Assembly"/>
    <s v="chromosome"/>
    <m/>
    <s v="CP001348.1"/>
    <n v="2029692"/>
    <n v="2030492"/>
    <s v="-"/>
    <s v="ACL76037.1"/>
    <m/>
    <m/>
    <x v="832"/>
    <m/>
    <m/>
    <s v="Ccel_1686"/>
    <n v="801"/>
    <n v="266"/>
    <m/>
  </r>
  <r>
    <x v="3"/>
    <x v="0"/>
    <s v="GCA_000022065.1"/>
    <s v="Primary Assembly"/>
    <s v="chromosome"/>
    <m/>
    <s v="CP001348.1"/>
    <n v="2030516"/>
    <n v="2032108"/>
    <s v="-"/>
    <s v="ACL76038.1"/>
    <m/>
    <m/>
    <x v="833"/>
    <m/>
    <m/>
    <s v="Ccel_1687"/>
    <n v="1593"/>
    <n v="530"/>
    <m/>
  </r>
  <r>
    <x v="3"/>
    <x v="0"/>
    <s v="GCA_000022065.1"/>
    <s v="Primary Assembly"/>
    <s v="chromosome"/>
    <m/>
    <s v="CP001348.1"/>
    <n v="2032112"/>
    <n v="2033599"/>
    <s v="-"/>
    <s v="ACL76039.1"/>
    <m/>
    <m/>
    <x v="834"/>
    <m/>
    <m/>
    <s v="Ccel_1688"/>
    <n v="1488"/>
    <n v="495"/>
    <m/>
  </r>
  <r>
    <x v="3"/>
    <x v="0"/>
    <s v="GCA_000022065.1"/>
    <s v="Primary Assembly"/>
    <s v="chromosome"/>
    <m/>
    <s v="CP001348.1"/>
    <n v="2033625"/>
    <n v="2034287"/>
    <s v="-"/>
    <s v="ACL76040.1"/>
    <m/>
    <m/>
    <x v="835"/>
    <m/>
    <m/>
    <s v="Ccel_1689"/>
    <n v="663"/>
    <n v="220"/>
    <m/>
  </r>
  <r>
    <x v="3"/>
    <x v="0"/>
    <s v="GCA_000022065.1"/>
    <s v="Primary Assembly"/>
    <s v="chromosome"/>
    <m/>
    <s v="CP001348.1"/>
    <n v="2034312"/>
    <n v="2035250"/>
    <s v="-"/>
    <s v="ACL76041.1"/>
    <m/>
    <m/>
    <x v="836"/>
    <m/>
    <m/>
    <s v="Ccel_1690"/>
    <n v="939"/>
    <n v="312"/>
    <m/>
  </r>
  <r>
    <x v="3"/>
    <x v="0"/>
    <s v="GCA_000022065.1"/>
    <s v="Primary Assembly"/>
    <s v="chromosome"/>
    <m/>
    <s v="CP001348.1"/>
    <n v="2035278"/>
    <n v="2037344"/>
    <s v="-"/>
    <s v="ACL76042.1"/>
    <m/>
    <m/>
    <x v="834"/>
    <m/>
    <m/>
    <s v="Ccel_1691"/>
    <n v="2067"/>
    <n v="688"/>
    <m/>
  </r>
  <r>
    <x v="3"/>
    <x v="0"/>
    <s v="GCA_000022065.1"/>
    <s v="Primary Assembly"/>
    <s v="chromosome"/>
    <m/>
    <s v="CP001348.1"/>
    <n v="2037500"/>
    <n v="2037790"/>
    <s v="-"/>
    <s v="ACL76043.1"/>
    <m/>
    <m/>
    <x v="17"/>
    <m/>
    <m/>
    <s v="Ccel_1692"/>
    <n v="291"/>
    <n v="96"/>
    <m/>
  </r>
  <r>
    <x v="3"/>
    <x v="0"/>
    <s v="GCA_000022065.1"/>
    <s v="Primary Assembly"/>
    <s v="chromosome"/>
    <m/>
    <s v="CP001348.1"/>
    <n v="2038007"/>
    <n v="2038654"/>
    <s v="+"/>
    <s v="ACL76044.1"/>
    <m/>
    <m/>
    <x v="837"/>
    <m/>
    <m/>
    <s v="Ccel_1693"/>
    <n v="648"/>
    <n v="215"/>
    <m/>
  </r>
  <r>
    <x v="3"/>
    <x v="0"/>
    <s v="GCA_000022065.1"/>
    <s v="Primary Assembly"/>
    <s v="chromosome"/>
    <m/>
    <s v="CP001348.1"/>
    <n v="2038748"/>
    <n v="2038990"/>
    <s v="-"/>
    <s v="ACL76045.1"/>
    <m/>
    <m/>
    <x v="838"/>
    <m/>
    <m/>
    <s v="Ccel_1694"/>
    <n v="243"/>
    <n v="80"/>
    <m/>
  </r>
  <r>
    <x v="3"/>
    <x v="0"/>
    <s v="GCA_000022065.1"/>
    <s v="Primary Assembly"/>
    <s v="chromosome"/>
    <m/>
    <s v="CP001348.1"/>
    <n v="2039144"/>
    <n v="2040070"/>
    <s v="-"/>
    <s v="ACL76046.1"/>
    <m/>
    <m/>
    <x v="839"/>
    <m/>
    <m/>
    <s v="Ccel_1695"/>
    <n v="927"/>
    <n v="308"/>
    <m/>
  </r>
  <r>
    <x v="3"/>
    <x v="0"/>
    <s v="GCA_000022065.1"/>
    <s v="Primary Assembly"/>
    <s v="chromosome"/>
    <m/>
    <s v="CP001348.1"/>
    <n v="2040083"/>
    <n v="2042080"/>
    <s v="-"/>
    <s v="ACL76047.1"/>
    <m/>
    <m/>
    <x v="840"/>
    <m/>
    <m/>
    <s v="Ccel_1696"/>
    <n v="1998"/>
    <n v="665"/>
    <m/>
  </r>
  <r>
    <x v="3"/>
    <x v="0"/>
    <s v="GCA_000022065.1"/>
    <s v="Primary Assembly"/>
    <s v="chromosome"/>
    <m/>
    <s v="CP001348.1"/>
    <n v="2042106"/>
    <n v="2044727"/>
    <s v="-"/>
    <s v="ACL76048.1"/>
    <m/>
    <m/>
    <x v="841"/>
    <m/>
    <m/>
    <s v="Ccel_1697"/>
    <n v="2622"/>
    <n v="873"/>
    <m/>
  </r>
  <r>
    <x v="3"/>
    <x v="0"/>
    <s v="GCA_000022065.1"/>
    <s v="Primary Assembly"/>
    <s v="chromosome"/>
    <m/>
    <s v="CP001348.1"/>
    <n v="2044806"/>
    <n v="2045192"/>
    <s v="-"/>
    <s v="ACL76049.1"/>
    <m/>
    <m/>
    <x v="4"/>
    <m/>
    <m/>
    <s v="Ccel_1698"/>
    <n v="387"/>
    <n v="128"/>
    <m/>
  </r>
  <r>
    <x v="3"/>
    <x v="0"/>
    <s v="GCA_000022065.1"/>
    <s v="Primary Assembly"/>
    <s v="chromosome"/>
    <m/>
    <s v="CP001348.1"/>
    <n v="2045211"/>
    <n v="2046647"/>
    <s v="-"/>
    <s v="ACL76050.1"/>
    <m/>
    <m/>
    <x v="842"/>
    <m/>
    <m/>
    <s v="Ccel_1699"/>
    <n v="1437"/>
    <n v="478"/>
    <m/>
  </r>
  <r>
    <x v="3"/>
    <x v="0"/>
    <s v="GCA_000022065.1"/>
    <s v="Primary Assembly"/>
    <s v="chromosome"/>
    <m/>
    <s v="CP001348.1"/>
    <n v="2046714"/>
    <n v="2047268"/>
    <s v="-"/>
    <s v="ACL76051.1"/>
    <m/>
    <m/>
    <x v="22"/>
    <m/>
    <m/>
    <s v="Ccel_1700"/>
    <n v="555"/>
    <n v="184"/>
    <m/>
  </r>
  <r>
    <x v="3"/>
    <x v="0"/>
    <s v="GCA_000022065.1"/>
    <s v="Primary Assembly"/>
    <s v="chromosome"/>
    <m/>
    <s v="CP001348.1"/>
    <n v="2047425"/>
    <n v="2047853"/>
    <s v="+"/>
    <s v="ACL76052.1"/>
    <m/>
    <m/>
    <x v="644"/>
    <m/>
    <m/>
    <s v="Ccel_1701"/>
    <n v="429"/>
    <n v="142"/>
    <m/>
  </r>
  <r>
    <x v="3"/>
    <x v="0"/>
    <s v="GCA_000022065.1"/>
    <s v="Primary Assembly"/>
    <s v="chromosome"/>
    <m/>
    <s v="CP001348.1"/>
    <n v="2047877"/>
    <n v="2048095"/>
    <s v="-"/>
    <s v="ACL76053.1"/>
    <m/>
    <m/>
    <x v="4"/>
    <m/>
    <m/>
    <s v="Ccel_1702"/>
    <n v="219"/>
    <n v="72"/>
    <m/>
  </r>
  <r>
    <x v="3"/>
    <x v="0"/>
    <s v="GCA_000022065.1"/>
    <s v="Primary Assembly"/>
    <s v="chromosome"/>
    <m/>
    <s v="CP001348.1"/>
    <n v="2048092"/>
    <n v="2048856"/>
    <s v="-"/>
    <s v="ACL76054.1"/>
    <m/>
    <m/>
    <x v="843"/>
    <m/>
    <m/>
    <s v="Ccel_1703"/>
    <n v="765"/>
    <n v="254"/>
    <m/>
  </r>
  <r>
    <x v="3"/>
    <x v="0"/>
    <s v="GCA_000022065.1"/>
    <s v="Primary Assembly"/>
    <s v="chromosome"/>
    <m/>
    <s v="CP001348.1"/>
    <n v="2049005"/>
    <n v="2049592"/>
    <s v="-"/>
    <s v="ACL76055.1"/>
    <m/>
    <m/>
    <x v="844"/>
    <m/>
    <m/>
    <s v="Ccel_1704"/>
    <n v="588"/>
    <n v="195"/>
    <m/>
  </r>
  <r>
    <x v="3"/>
    <x v="0"/>
    <s v="GCA_000022065.1"/>
    <s v="Primary Assembly"/>
    <s v="chromosome"/>
    <m/>
    <s v="CP001348.1"/>
    <n v="2049595"/>
    <n v="2050470"/>
    <s v="-"/>
    <s v="ACL76056.1"/>
    <m/>
    <m/>
    <x v="845"/>
    <m/>
    <m/>
    <s v="Ccel_1705"/>
    <n v="876"/>
    <n v="291"/>
    <m/>
  </r>
  <r>
    <x v="3"/>
    <x v="0"/>
    <s v="GCA_000022065.1"/>
    <s v="Primary Assembly"/>
    <s v="chromosome"/>
    <m/>
    <s v="CP001348.1"/>
    <n v="2050666"/>
    <n v="2051901"/>
    <s v="-"/>
    <s v="ACL76057.1"/>
    <m/>
    <m/>
    <x v="298"/>
    <m/>
    <m/>
    <s v="Ccel_1706"/>
    <n v="1236"/>
    <n v="411"/>
    <m/>
  </r>
  <r>
    <x v="3"/>
    <x v="0"/>
    <s v="GCA_000022065.1"/>
    <s v="Primary Assembly"/>
    <s v="chromosome"/>
    <m/>
    <s v="CP001348.1"/>
    <n v="2051987"/>
    <n v="2054098"/>
    <s v="-"/>
    <s v="ACL76058.1"/>
    <m/>
    <m/>
    <x v="846"/>
    <m/>
    <m/>
    <s v="Ccel_1707"/>
    <n v="2112"/>
    <n v="703"/>
    <m/>
  </r>
  <r>
    <x v="3"/>
    <x v="0"/>
    <s v="GCA_000022065.1"/>
    <s v="Primary Assembly"/>
    <s v="chromosome"/>
    <m/>
    <s v="CP001348.1"/>
    <n v="2054360"/>
    <n v="2054623"/>
    <s v="-"/>
    <s v="ACL76059.1"/>
    <m/>
    <m/>
    <x v="847"/>
    <m/>
    <m/>
    <s v="Ccel_1708"/>
    <n v="264"/>
    <n v="87"/>
    <m/>
  </r>
  <r>
    <x v="3"/>
    <x v="0"/>
    <s v="GCA_000022065.1"/>
    <s v="Primary Assembly"/>
    <s v="chromosome"/>
    <m/>
    <s v="CP001348.1"/>
    <n v="2054897"/>
    <n v="2055862"/>
    <s v="+"/>
    <s v="ACL76060.1"/>
    <m/>
    <m/>
    <x v="848"/>
    <m/>
    <m/>
    <s v="Ccel_1709"/>
    <n v="966"/>
    <n v="321"/>
    <m/>
  </r>
  <r>
    <x v="3"/>
    <x v="0"/>
    <s v="GCA_000022065.1"/>
    <s v="Primary Assembly"/>
    <s v="chromosome"/>
    <m/>
    <s v="CP001348.1"/>
    <n v="2055849"/>
    <n v="2057054"/>
    <s v="+"/>
    <s v="ACL76061.1"/>
    <m/>
    <m/>
    <x v="849"/>
    <m/>
    <m/>
    <s v="Ccel_1710"/>
    <n v="1206"/>
    <n v="401"/>
    <m/>
  </r>
  <r>
    <x v="3"/>
    <x v="0"/>
    <s v="GCA_000022065.1"/>
    <s v="Primary Assembly"/>
    <s v="chromosome"/>
    <m/>
    <s v="CP001348.1"/>
    <n v="2057054"/>
    <n v="2059474"/>
    <s v="+"/>
    <s v="ACL76062.1"/>
    <m/>
    <m/>
    <x v="350"/>
    <m/>
    <m/>
    <s v="Ccel_1711"/>
    <n v="2421"/>
    <n v="806"/>
    <m/>
  </r>
  <r>
    <x v="3"/>
    <x v="0"/>
    <s v="GCA_000022065.1"/>
    <s v="Primary Assembly"/>
    <s v="chromosome"/>
    <m/>
    <s v="CP001348.1"/>
    <n v="2059607"/>
    <n v="2060479"/>
    <s v="-"/>
    <s v="ACL76063.1"/>
    <m/>
    <m/>
    <x v="87"/>
    <m/>
    <m/>
    <s v="Ccel_1712"/>
    <n v="873"/>
    <n v="290"/>
    <m/>
  </r>
  <r>
    <x v="3"/>
    <x v="0"/>
    <s v="GCA_000022065.1"/>
    <s v="Primary Assembly"/>
    <s v="chromosome"/>
    <m/>
    <s v="CP001348.1"/>
    <n v="2060700"/>
    <n v="2062094"/>
    <s v="-"/>
    <s v="ACL76064.1"/>
    <m/>
    <m/>
    <x v="154"/>
    <m/>
    <m/>
    <s v="Ccel_1713"/>
    <n v="1395"/>
    <n v="464"/>
    <m/>
  </r>
  <r>
    <x v="3"/>
    <x v="0"/>
    <s v="GCA_000022065.1"/>
    <s v="Primary Assembly"/>
    <s v="chromosome"/>
    <m/>
    <s v="CP001348.1"/>
    <n v="2062124"/>
    <n v="2062828"/>
    <s v="-"/>
    <s v="ACL76065.1"/>
    <m/>
    <m/>
    <x v="153"/>
    <m/>
    <m/>
    <s v="Ccel_1714"/>
    <n v="705"/>
    <n v="234"/>
    <m/>
  </r>
  <r>
    <x v="3"/>
    <x v="0"/>
    <s v="GCA_000022065.1"/>
    <s v="Primary Assembly"/>
    <s v="chromosome"/>
    <m/>
    <s v="CP001348.1"/>
    <n v="2062931"/>
    <n v="2063164"/>
    <s v="-"/>
    <s v="ACL76066.1"/>
    <m/>
    <m/>
    <x v="850"/>
    <m/>
    <m/>
    <s v="Ccel_1715"/>
    <n v="234"/>
    <n v="77"/>
    <m/>
  </r>
  <r>
    <x v="3"/>
    <x v="0"/>
    <s v="GCA_000022065.1"/>
    <s v="Primary Assembly"/>
    <s v="chromosome"/>
    <m/>
    <s v="CP001348.1"/>
    <n v="2063296"/>
    <n v="2063775"/>
    <s v="-"/>
    <s v="ACL76067.1"/>
    <m/>
    <m/>
    <x v="4"/>
    <m/>
    <m/>
    <s v="Ccel_1716"/>
    <n v="480"/>
    <n v="159"/>
    <m/>
  </r>
  <r>
    <x v="3"/>
    <x v="0"/>
    <s v="GCA_000022065.1"/>
    <s v="Primary Assembly"/>
    <s v="chromosome"/>
    <m/>
    <s v="CP001348.1"/>
    <n v="2063941"/>
    <n v="2065080"/>
    <s v="+"/>
    <s v="ACL76068.1"/>
    <m/>
    <m/>
    <x v="406"/>
    <m/>
    <m/>
    <s v="Ccel_1717"/>
    <n v="1140"/>
    <n v="379"/>
    <m/>
  </r>
  <r>
    <x v="3"/>
    <x v="0"/>
    <s v="GCA_000022065.1"/>
    <s v="Primary Assembly"/>
    <s v="chromosome"/>
    <m/>
    <s v="CP001348.1"/>
    <n v="2065134"/>
    <n v="2067038"/>
    <s v="-"/>
    <s v="ACL76069.1"/>
    <m/>
    <m/>
    <x v="539"/>
    <m/>
    <m/>
    <s v="Ccel_1718"/>
    <n v="1905"/>
    <n v="634"/>
    <m/>
  </r>
  <r>
    <x v="3"/>
    <x v="0"/>
    <s v="GCA_000022065.1"/>
    <s v="Primary Assembly"/>
    <s v="chromosome"/>
    <m/>
    <s v="CP001348.1"/>
    <n v="2067082"/>
    <n v="2068206"/>
    <s v="-"/>
    <s v="ACL76070.1"/>
    <m/>
    <m/>
    <x v="851"/>
    <m/>
    <m/>
    <s v="Ccel_1719"/>
    <n v="1125"/>
    <n v="374"/>
    <m/>
  </r>
  <r>
    <x v="3"/>
    <x v="0"/>
    <s v="GCA_000022065.1"/>
    <s v="Primary Assembly"/>
    <s v="chromosome"/>
    <m/>
    <s v="CP001348.1"/>
    <n v="2068301"/>
    <n v="2068693"/>
    <s v="-"/>
    <s v="ACL76071.1"/>
    <m/>
    <m/>
    <x v="11"/>
    <m/>
    <m/>
    <s v="Ccel_1720"/>
    <n v="393"/>
    <n v="130"/>
    <m/>
  </r>
  <r>
    <x v="3"/>
    <x v="0"/>
    <s v="GCA_000022065.1"/>
    <s v="Primary Assembly"/>
    <s v="chromosome"/>
    <m/>
    <s v="CP001348.1"/>
    <n v="2068717"/>
    <n v="2069520"/>
    <s v="-"/>
    <s v="ACL76072.1"/>
    <m/>
    <m/>
    <x v="852"/>
    <m/>
    <m/>
    <s v="Ccel_1721"/>
    <n v="804"/>
    <n v="267"/>
    <m/>
  </r>
  <r>
    <x v="3"/>
    <x v="0"/>
    <s v="GCA_000022065.1"/>
    <s v="Primary Assembly"/>
    <s v="chromosome"/>
    <m/>
    <s v="CP001348.1"/>
    <n v="2069660"/>
    <n v="2071018"/>
    <s v="-"/>
    <s v="ACL76073.1"/>
    <m/>
    <m/>
    <x v="853"/>
    <m/>
    <m/>
    <s v="Ccel_1722"/>
    <n v="1359"/>
    <n v="452"/>
    <m/>
  </r>
  <r>
    <x v="3"/>
    <x v="0"/>
    <s v="GCA_000022065.1"/>
    <s v="Primary Assembly"/>
    <s v="chromosome"/>
    <m/>
    <s v="CP001348.1"/>
    <n v="2071030"/>
    <n v="2071299"/>
    <s v="-"/>
    <s v="ACL76074.1"/>
    <m/>
    <m/>
    <x v="854"/>
    <m/>
    <m/>
    <s v="Ccel_1723"/>
    <n v="270"/>
    <n v="89"/>
    <m/>
  </r>
  <r>
    <x v="3"/>
    <x v="0"/>
    <s v="GCA_000022065.1"/>
    <s v="Primary Assembly"/>
    <s v="chromosome"/>
    <m/>
    <s v="CP001348.1"/>
    <n v="2071516"/>
    <n v="2072901"/>
    <s v="+"/>
    <s v="ACL76075.1"/>
    <m/>
    <m/>
    <x v="77"/>
    <m/>
    <m/>
    <s v="Ccel_1724"/>
    <n v="1386"/>
    <n v="461"/>
    <m/>
  </r>
  <r>
    <x v="3"/>
    <x v="0"/>
    <s v="GCA_000022065.1"/>
    <s v="Primary Assembly"/>
    <s v="chromosome"/>
    <m/>
    <s v="CP001348.1"/>
    <n v="2072885"/>
    <n v="2073625"/>
    <s v="+"/>
    <s v="ACL76076.1"/>
    <m/>
    <m/>
    <x v="4"/>
    <m/>
    <m/>
    <s v="Ccel_1725"/>
    <n v="741"/>
    <n v="246"/>
    <m/>
  </r>
  <r>
    <x v="3"/>
    <x v="0"/>
    <s v="GCA_000022065.1"/>
    <s v="Primary Assembly"/>
    <s v="chromosome"/>
    <m/>
    <s v="CP001348.1"/>
    <n v="2073796"/>
    <n v="2075193"/>
    <s v="-"/>
    <s v="ACL76077.1"/>
    <m/>
    <m/>
    <x v="855"/>
    <m/>
    <m/>
    <s v="Ccel_1726"/>
    <n v="1398"/>
    <n v="465"/>
    <m/>
  </r>
  <r>
    <x v="3"/>
    <x v="0"/>
    <s v="GCA_000022065.1"/>
    <s v="Primary Assembly"/>
    <s v="chromosome"/>
    <m/>
    <s v="CP001348.1"/>
    <n v="2075423"/>
    <n v="2076220"/>
    <s v="-"/>
    <s v="ACL76078.1"/>
    <m/>
    <m/>
    <x v="856"/>
    <m/>
    <m/>
    <s v="Ccel_1727"/>
    <n v="798"/>
    <n v="265"/>
    <m/>
  </r>
  <r>
    <x v="3"/>
    <x v="0"/>
    <s v="GCA_000022065.1"/>
    <s v="Primary Assembly"/>
    <s v="chromosome"/>
    <m/>
    <s v="CP001348.1"/>
    <n v="2076364"/>
    <n v="2078382"/>
    <s v="-"/>
    <s v="ACL76079.1"/>
    <m/>
    <m/>
    <x v="857"/>
    <m/>
    <m/>
    <s v="Ccel_1728"/>
    <n v="2019"/>
    <n v="672"/>
    <m/>
  </r>
  <r>
    <x v="3"/>
    <x v="0"/>
    <s v="GCA_000022065.1"/>
    <s v="Primary Assembly"/>
    <s v="chromosome"/>
    <m/>
    <s v="CP001348.1"/>
    <n v="2078400"/>
    <n v="2079071"/>
    <s v="-"/>
    <s v="ACL76080.1"/>
    <m/>
    <m/>
    <x v="858"/>
    <m/>
    <m/>
    <s v="Ccel_1729"/>
    <n v="672"/>
    <n v="223"/>
    <m/>
  </r>
  <r>
    <x v="3"/>
    <x v="0"/>
    <s v="GCA_000022065.1"/>
    <s v="Primary Assembly"/>
    <s v="chromosome"/>
    <m/>
    <s v="CP001348.1"/>
    <n v="2079114"/>
    <n v="2079476"/>
    <s v="-"/>
    <s v="ACL76081.1"/>
    <m/>
    <m/>
    <x v="859"/>
    <m/>
    <m/>
    <s v="Ccel_1730"/>
    <n v="363"/>
    <n v="120"/>
    <m/>
  </r>
  <r>
    <x v="3"/>
    <x v="0"/>
    <s v="GCA_000022065.1"/>
    <s v="Primary Assembly"/>
    <s v="chromosome"/>
    <m/>
    <s v="CP001348.1"/>
    <n v="2079513"/>
    <n v="2079932"/>
    <s v="-"/>
    <s v="ACL76082.1"/>
    <m/>
    <m/>
    <x v="4"/>
    <m/>
    <m/>
    <s v="Ccel_1731"/>
    <n v="420"/>
    <n v="139"/>
    <m/>
  </r>
  <r>
    <x v="3"/>
    <x v="0"/>
    <s v="GCA_000022065.1"/>
    <s v="Primary Assembly"/>
    <s v="chromosome"/>
    <m/>
    <s v="CP001348.1"/>
    <n v="2080123"/>
    <n v="2080608"/>
    <s v="-"/>
    <s v="ACL76083.1"/>
    <m/>
    <m/>
    <x v="4"/>
    <m/>
    <m/>
    <s v="Ccel_1732"/>
    <n v="486"/>
    <n v="161"/>
    <m/>
  </r>
  <r>
    <x v="3"/>
    <x v="0"/>
    <s v="GCA_000022065.1"/>
    <s v="Primary Assembly"/>
    <s v="chromosome"/>
    <m/>
    <s v="CP001348.1"/>
    <n v="2080697"/>
    <n v="2081923"/>
    <s v="-"/>
    <s v="ACL76084.1"/>
    <m/>
    <m/>
    <x v="554"/>
    <m/>
    <m/>
    <s v="Ccel_1733"/>
    <n v="1227"/>
    <n v="408"/>
    <m/>
  </r>
  <r>
    <x v="3"/>
    <x v="0"/>
    <s v="GCA_000022065.1"/>
    <s v="Primary Assembly"/>
    <s v="chromosome"/>
    <m/>
    <s v="CP001348.1"/>
    <n v="2081944"/>
    <n v="2082837"/>
    <s v="-"/>
    <s v="ACL76085.1"/>
    <m/>
    <m/>
    <x v="860"/>
    <m/>
    <m/>
    <s v="Ccel_1734"/>
    <n v="894"/>
    <n v="297"/>
    <m/>
  </r>
  <r>
    <x v="3"/>
    <x v="0"/>
    <s v="GCA_000022065.1"/>
    <s v="Primary Assembly"/>
    <s v="chromosome"/>
    <m/>
    <s v="CP001348.1"/>
    <n v="2083020"/>
    <n v="2083664"/>
    <s v="+"/>
    <s v="ACL76086.1"/>
    <m/>
    <m/>
    <x v="4"/>
    <m/>
    <m/>
    <s v="Ccel_1735"/>
    <n v="645"/>
    <n v="214"/>
    <m/>
  </r>
  <r>
    <x v="3"/>
    <x v="0"/>
    <s v="GCA_000022065.1"/>
    <s v="Primary Assembly"/>
    <s v="chromosome"/>
    <m/>
    <s v="CP001348.1"/>
    <n v="2083736"/>
    <n v="2085268"/>
    <s v="-"/>
    <s v="ACL76087.1"/>
    <m/>
    <m/>
    <x v="861"/>
    <m/>
    <m/>
    <s v="Ccel_1736"/>
    <n v="1533"/>
    <n v="510"/>
    <m/>
  </r>
  <r>
    <x v="3"/>
    <x v="0"/>
    <s v="GCA_000022065.1"/>
    <s v="Primary Assembly"/>
    <s v="chromosome"/>
    <m/>
    <s v="CP001348.1"/>
    <n v="2085300"/>
    <n v="2085668"/>
    <s v="-"/>
    <s v="ACL76088.1"/>
    <m/>
    <m/>
    <x v="548"/>
    <m/>
    <m/>
    <s v="Ccel_1737"/>
    <n v="369"/>
    <n v="122"/>
    <m/>
  </r>
  <r>
    <x v="3"/>
    <x v="0"/>
    <s v="GCA_000022065.1"/>
    <s v="Primary Assembly"/>
    <s v="chromosome"/>
    <m/>
    <s v="CP001348.1"/>
    <n v="2085707"/>
    <n v="2087257"/>
    <s v="-"/>
    <s v="ACL76089.1"/>
    <m/>
    <m/>
    <x v="862"/>
    <m/>
    <m/>
    <s v="Ccel_1738"/>
    <n v="1551"/>
    <n v="516"/>
    <m/>
  </r>
  <r>
    <x v="3"/>
    <x v="0"/>
    <s v="GCA_000022065.1"/>
    <s v="Primary Assembly"/>
    <s v="chromosome"/>
    <m/>
    <s v="CP001348.1"/>
    <n v="2087588"/>
    <n v="2088346"/>
    <s v="+"/>
    <s v="ACL76090.1"/>
    <m/>
    <m/>
    <x v="863"/>
    <m/>
    <m/>
    <s v="Ccel_1739"/>
    <n v="759"/>
    <n v="252"/>
    <m/>
  </r>
  <r>
    <x v="3"/>
    <x v="0"/>
    <s v="GCA_000022065.1"/>
    <s v="Primary Assembly"/>
    <s v="chromosome"/>
    <m/>
    <s v="CP001348.1"/>
    <n v="2088348"/>
    <n v="2089589"/>
    <s v="+"/>
    <s v="ACL76091.1"/>
    <m/>
    <m/>
    <x v="11"/>
    <m/>
    <m/>
    <s v="Ccel_1740"/>
    <n v="1242"/>
    <n v="413"/>
    <m/>
  </r>
  <r>
    <x v="3"/>
    <x v="0"/>
    <s v="GCA_000022065.1"/>
    <s v="Primary Assembly"/>
    <s v="chromosome"/>
    <m/>
    <s v="CP001348.1"/>
    <n v="2089603"/>
    <n v="2090169"/>
    <s v="-"/>
    <s v="ACL76092.1"/>
    <m/>
    <m/>
    <x v="864"/>
    <m/>
    <m/>
    <s v="Ccel_1741"/>
    <n v="567"/>
    <n v="188"/>
    <m/>
  </r>
  <r>
    <x v="3"/>
    <x v="0"/>
    <s v="GCA_000022065.1"/>
    <s v="Primary Assembly"/>
    <s v="chromosome"/>
    <m/>
    <s v="CP001348.1"/>
    <n v="2090314"/>
    <n v="2090799"/>
    <s v="+"/>
    <s v="ACL76093.1"/>
    <m/>
    <m/>
    <x v="11"/>
    <m/>
    <m/>
    <s v="Ccel_1742"/>
    <n v="486"/>
    <n v="161"/>
    <m/>
  </r>
  <r>
    <x v="3"/>
    <x v="0"/>
    <s v="GCA_000022065.1"/>
    <s v="Primary Assembly"/>
    <s v="chromosome"/>
    <m/>
    <s v="CP001348.1"/>
    <n v="2090796"/>
    <n v="2091503"/>
    <s v="-"/>
    <s v="ACL76094.1"/>
    <m/>
    <m/>
    <x v="865"/>
    <m/>
    <m/>
    <s v="Ccel_1743"/>
    <n v="708"/>
    <n v="235"/>
    <m/>
  </r>
  <r>
    <x v="3"/>
    <x v="0"/>
    <s v="GCA_000022065.1"/>
    <s v="Primary Assembly"/>
    <s v="chromosome"/>
    <m/>
    <s v="CP001348.1"/>
    <n v="2091675"/>
    <n v="2092133"/>
    <s v="-"/>
    <s v="ACL76095.1"/>
    <m/>
    <m/>
    <x v="866"/>
    <m/>
    <m/>
    <s v="Ccel_1744"/>
    <n v="459"/>
    <n v="152"/>
    <m/>
  </r>
  <r>
    <x v="3"/>
    <x v="0"/>
    <s v="GCA_000022065.1"/>
    <s v="Primary Assembly"/>
    <s v="chromosome"/>
    <m/>
    <s v="CP001348.1"/>
    <n v="2092069"/>
    <n v="2092698"/>
    <s v="-"/>
    <s v="ACL76096.1"/>
    <m/>
    <m/>
    <x v="11"/>
    <m/>
    <m/>
    <s v="Ccel_1745"/>
    <n v="630"/>
    <n v="209"/>
    <m/>
  </r>
  <r>
    <x v="3"/>
    <x v="0"/>
    <s v="GCA_000022065.1"/>
    <s v="Primary Assembly"/>
    <s v="chromosome"/>
    <m/>
    <s v="CP001348.1"/>
    <n v="2092744"/>
    <n v="2093316"/>
    <s v="-"/>
    <s v="ACL76097.1"/>
    <m/>
    <m/>
    <x v="867"/>
    <m/>
    <m/>
    <s v="Ccel_1746"/>
    <n v="573"/>
    <n v="190"/>
    <m/>
  </r>
  <r>
    <x v="3"/>
    <x v="0"/>
    <s v="GCA_000022065.1"/>
    <s v="Primary Assembly"/>
    <s v="chromosome"/>
    <m/>
    <s v="CP001348.1"/>
    <n v="2093341"/>
    <n v="2094144"/>
    <s v="-"/>
    <s v="ACL76098.1"/>
    <m/>
    <m/>
    <x v="868"/>
    <m/>
    <m/>
    <s v="Ccel_1747"/>
    <n v="804"/>
    <n v="267"/>
    <m/>
  </r>
  <r>
    <x v="3"/>
    <x v="0"/>
    <s v="GCA_000022065.1"/>
    <s v="Primary Assembly"/>
    <s v="chromosome"/>
    <m/>
    <s v="CP001348.1"/>
    <n v="2094325"/>
    <n v="2094966"/>
    <s v="+"/>
    <s v="ACL76099.1"/>
    <m/>
    <m/>
    <x v="869"/>
    <m/>
    <m/>
    <s v="Ccel_1748"/>
    <n v="642"/>
    <n v="213"/>
    <m/>
  </r>
  <r>
    <x v="3"/>
    <x v="0"/>
    <s v="GCA_000022065.1"/>
    <s v="Primary Assembly"/>
    <s v="chromosome"/>
    <m/>
    <s v="CP001348.1"/>
    <n v="2094982"/>
    <n v="2096208"/>
    <s v="-"/>
    <s v="ACL76100.1"/>
    <m/>
    <m/>
    <x v="312"/>
    <m/>
    <m/>
    <s v="Ccel_1749"/>
    <n v="1227"/>
    <n v="408"/>
    <m/>
  </r>
  <r>
    <x v="3"/>
    <x v="0"/>
    <s v="GCA_000022065.1"/>
    <s v="Primary Assembly"/>
    <s v="chromosome"/>
    <m/>
    <s v="CP001348.1"/>
    <n v="2096302"/>
    <n v="2097624"/>
    <s v="-"/>
    <s v="ACL76101.1"/>
    <m/>
    <m/>
    <x v="870"/>
    <m/>
    <m/>
    <s v="Ccel_1750"/>
    <n v="1323"/>
    <n v="440"/>
    <m/>
  </r>
  <r>
    <x v="3"/>
    <x v="0"/>
    <s v="GCA_000022065.1"/>
    <s v="Primary Assembly"/>
    <s v="chromosome"/>
    <m/>
    <s v="CP001348.1"/>
    <n v="2097733"/>
    <n v="2098617"/>
    <s v="-"/>
    <s v="ACL76102.1"/>
    <m/>
    <m/>
    <x v="871"/>
    <m/>
    <m/>
    <s v="Ccel_1751"/>
    <n v="885"/>
    <n v="294"/>
    <m/>
  </r>
  <r>
    <x v="3"/>
    <x v="0"/>
    <s v="GCA_000022065.1"/>
    <s v="Primary Assembly"/>
    <s v="chromosome"/>
    <m/>
    <s v="CP001348.1"/>
    <n v="2098790"/>
    <n v="2099425"/>
    <s v="-"/>
    <s v="ACL76103.1"/>
    <m/>
    <m/>
    <x v="872"/>
    <m/>
    <m/>
    <s v="Ccel_1752"/>
    <n v="636"/>
    <n v="211"/>
    <m/>
  </r>
  <r>
    <x v="3"/>
    <x v="0"/>
    <s v="GCA_000022065.1"/>
    <s v="Primary Assembly"/>
    <s v="chromosome"/>
    <m/>
    <s v="CP001348.1"/>
    <n v="2099526"/>
    <n v="2100068"/>
    <s v="-"/>
    <s v="ACL76104.1"/>
    <m/>
    <m/>
    <x v="123"/>
    <m/>
    <m/>
    <s v="Ccel_1753"/>
    <n v="543"/>
    <n v="180"/>
    <m/>
  </r>
  <r>
    <x v="3"/>
    <x v="0"/>
    <s v="GCA_000022065.1"/>
    <s v="Primary Assembly"/>
    <s v="chromosome"/>
    <m/>
    <s v="CP001348.1"/>
    <n v="2100082"/>
    <n v="2100519"/>
    <s v="-"/>
    <s v="ACL76105.1"/>
    <m/>
    <m/>
    <x v="873"/>
    <m/>
    <m/>
    <s v="Ccel_1754"/>
    <n v="438"/>
    <n v="145"/>
    <m/>
  </r>
  <r>
    <x v="3"/>
    <x v="0"/>
    <s v="GCA_000022065.1"/>
    <s v="Primary Assembly"/>
    <s v="chromosome"/>
    <m/>
    <s v="CP001348.1"/>
    <n v="2100548"/>
    <n v="2101360"/>
    <s v="-"/>
    <s v="ACL76106.1"/>
    <m/>
    <m/>
    <x v="874"/>
    <m/>
    <m/>
    <s v="Ccel_1755"/>
    <n v="813"/>
    <n v="270"/>
    <m/>
  </r>
  <r>
    <x v="3"/>
    <x v="0"/>
    <s v="GCA_000022065.1"/>
    <s v="Primary Assembly"/>
    <s v="chromosome"/>
    <m/>
    <s v="CP001348.1"/>
    <n v="2101508"/>
    <n v="2102806"/>
    <s v="-"/>
    <s v="ACL76107.1"/>
    <m/>
    <m/>
    <x v="875"/>
    <m/>
    <m/>
    <s v="Ccel_1756"/>
    <n v="1299"/>
    <n v="432"/>
    <m/>
  </r>
  <r>
    <x v="3"/>
    <x v="0"/>
    <s v="GCA_000022065.1"/>
    <s v="Primary Assembly"/>
    <s v="chromosome"/>
    <m/>
    <s v="CP001348.1"/>
    <n v="2102828"/>
    <n v="2104423"/>
    <s v="-"/>
    <s v="ACL76108.1"/>
    <m/>
    <m/>
    <x v="876"/>
    <m/>
    <m/>
    <s v="Ccel_1757"/>
    <n v="1596"/>
    <n v="531"/>
    <m/>
  </r>
  <r>
    <x v="3"/>
    <x v="0"/>
    <s v="GCA_000022065.1"/>
    <s v="Primary Assembly"/>
    <s v="chromosome"/>
    <m/>
    <s v="CP001348.1"/>
    <n v="2104543"/>
    <n v="2105550"/>
    <s v="-"/>
    <s v="ACL76109.1"/>
    <m/>
    <m/>
    <x v="11"/>
    <m/>
    <m/>
    <s v="Ccel_1758"/>
    <n v="1008"/>
    <n v="335"/>
    <m/>
  </r>
  <r>
    <x v="3"/>
    <x v="0"/>
    <s v="GCA_000022065.1"/>
    <s v="Primary Assembly"/>
    <s v="chromosome"/>
    <m/>
    <s v="CP001348.1"/>
    <n v="2105886"/>
    <n v="2107517"/>
    <s v="-"/>
    <s v="ACL76110.1"/>
    <m/>
    <m/>
    <x v="877"/>
    <m/>
    <m/>
    <s v="Ccel_1759"/>
    <n v="1632"/>
    <n v="543"/>
    <m/>
  </r>
  <r>
    <x v="3"/>
    <x v="0"/>
    <s v="GCA_000022065.1"/>
    <s v="Primary Assembly"/>
    <s v="chromosome"/>
    <m/>
    <s v="CP001348.1"/>
    <n v="2107610"/>
    <n v="2108596"/>
    <s v="-"/>
    <s v="ACL76111.1"/>
    <m/>
    <m/>
    <x v="878"/>
    <m/>
    <m/>
    <s v="Ccel_1760"/>
    <n v="987"/>
    <n v="328"/>
    <m/>
  </r>
  <r>
    <x v="3"/>
    <x v="0"/>
    <s v="GCA_000022065.1"/>
    <s v="Primary Assembly"/>
    <s v="chromosome"/>
    <m/>
    <s v="CP001348.1"/>
    <n v="2108628"/>
    <n v="2109674"/>
    <s v="-"/>
    <s v="ACL76112.1"/>
    <m/>
    <m/>
    <x v="878"/>
    <m/>
    <m/>
    <s v="Ccel_1761"/>
    <n v="1047"/>
    <n v="348"/>
    <m/>
  </r>
  <r>
    <x v="3"/>
    <x v="0"/>
    <s v="GCA_000022065.1"/>
    <s v="Primary Assembly"/>
    <s v="chromosome"/>
    <m/>
    <s v="CP001348.1"/>
    <n v="2109728"/>
    <n v="2110786"/>
    <s v="-"/>
    <s v="ACL76113.1"/>
    <m/>
    <m/>
    <x v="878"/>
    <m/>
    <m/>
    <s v="Ccel_1762"/>
    <n v="1059"/>
    <n v="352"/>
    <m/>
  </r>
  <r>
    <x v="3"/>
    <x v="0"/>
    <s v="GCA_000022065.1"/>
    <s v="Primary Assembly"/>
    <s v="chromosome"/>
    <m/>
    <s v="CP001348.1"/>
    <n v="2111200"/>
    <n v="2111376"/>
    <s v="-"/>
    <s v="ACL76114.1"/>
    <m/>
    <m/>
    <x v="11"/>
    <m/>
    <m/>
    <s v="Ccel_1763"/>
    <n v="177"/>
    <n v="58"/>
    <m/>
  </r>
  <r>
    <x v="3"/>
    <x v="0"/>
    <s v="GCA_000022065.1"/>
    <s v="Primary Assembly"/>
    <s v="chromosome"/>
    <m/>
    <s v="CP001348.1"/>
    <n v="2111369"/>
    <n v="2112334"/>
    <s v="-"/>
    <s v="ACL76115.1"/>
    <m/>
    <m/>
    <x v="38"/>
    <m/>
    <m/>
    <s v="Ccel_1764"/>
    <n v="966"/>
    <n v="321"/>
    <m/>
  </r>
  <r>
    <x v="3"/>
    <x v="0"/>
    <s v="GCA_000022065.1"/>
    <s v="Primary Assembly"/>
    <s v="chromosome"/>
    <m/>
    <s v="CP001348.1"/>
    <n v="2112331"/>
    <n v="2113308"/>
    <s v="-"/>
    <s v="ACL76116.1"/>
    <m/>
    <m/>
    <x v="38"/>
    <m/>
    <m/>
    <s v="Ccel_1765"/>
    <n v="978"/>
    <n v="325"/>
    <m/>
  </r>
  <r>
    <x v="3"/>
    <x v="0"/>
    <s v="GCA_000022065.1"/>
    <s v="Primary Assembly"/>
    <s v="chromosome"/>
    <m/>
    <s v="CP001348.1"/>
    <n v="2113324"/>
    <n v="2114730"/>
    <s v="-"/>
    <s v="ACL76117.1"/>
    <m/>
    <m/>
    <x v="39"/>
    <m/>
    <m/>
    <s v="Ccel_1766"/>
    <n v="1407"/>
    <n v="468"/>
    <m/>
  </r>
  <r>
    <x v="3"/>
    <x v="0"/>
    <s v="GCA_000022065.1"/>
    <s v="Primary Assembly"/>
    <s v="chromosome"/>
    <m/>
    <s v="CP001348.1"/>
    <n v="2114744"/>
    <n v="2115709"/>
    <s v="-"/>
    <s v="ACL76118.1"/>
    <m/>
    <m/>
    <x v="39"/>
    <m/>
    <m/>
    <s v="Ccel_1767"/>
    <n v="966"/>
    <n v="321"/>
    <m/>
  </r>
  <r>
    <x v="3"/>
    <x v="0"/>
    <s v="GCA_000022065.1"/>
    <s v="Primary Assembly"/>
    <s v="chromosome"/>
    <m/>
    <s v="CP001348.1"/>
    <n v="2115803"/>
    <n v="2117542"/>
    <s v="-"/>
    <s v="ACL76119.1"/>
    <m/>
    <m/>
    <x v="37"/>
    <m/>
    <m/>
    <s v="Ccel_1768"/>
    <n v="1740"/>
    <n v="579"/>
    <m/>
  </r>
  <r>
    <x v="3"/>
    <x v="0"/>
    <s v="GCA_000022065.1"/>
    <s v="Primary Assembly"/>
    <s v="chromosome"/>
    <m/>
    <s v="CP001348.1"/>
    <n v="2118401"/>
    <n v="2120245"/>
    <s v="+"/>
    <s v="ACL76120.1"/>
    <m/>
    <m/>
    <x v="81"/>
    <m/>
    <m/>
    <s v="Ccel_1769"/>
    <n v="1845"/>
    <n v="614"/>
    <m/>
  </r>
  <r>
    <x v="3"/>
    <x v="0"/>
    <s v="GCA_000022065.1"/>
    <s v="Primary Assembly"/>
    <s v="chromosome"/>
    <m/>
    <s v="CP001348.1"/>
    <n v="2120245"/>
    <n v="2122077"/>
    <s v="+"/>
    <s v="ACL76121.1"/>
    <m/>
    <m/>
    <x v="81"/>
    <m/>
    <m/>
    <s v="Ccel_1770"/>
    <n v="1833"/>
    <n v="610"/>
    <m/>
  </r>
  <r>
    <x v="3"/>
    <x v="0"/>
    <s v="GCA_000022065.1"/>
    <s v="Primary Assembly"/>
    <s v="chromosome"/>
    <m/>
    <s v="CP001348.1"/>
    <n v="2122291"/>
    <n v="2123541"/>
    <s v="+"/>
    <s v="ACL76122.1"/>
    <m/>
    <m/>
    <x v="879"/>
    <m/>
    <m/>
    <s v="Ccel_1771"/>
    <n v="1251"/>
    <n v="416"/>
    <m/>
  </r>
  <r>
    <x v="3"/>
    <x v="0"/>
    <s v="GCA_000022065.1"/>
    <s v="Primary Assembly"/>
    <s v="chromosome"/>
    <m/>
    <s v="CP001348.1"/>
    <n v="2123548"/>
    <n v="2125215"/>
    <s v="-"/>
    <s v="ACL76123.1"/>
    <m/>
    <m/>
    <x v="207"/>
    <m/>
    <m/>
    <s v="Ccel_1772"/>
    <n v="1668"/>
    <n v="555"/>
    <m/>
  </r>
  <r>
    <x v="3"/>
    <x v="0"/>
    <s v="GCA_000022065.1"/>
    <s v="Primary Assembly"/>
    <s v="chromosome"/>
    <m/>
    <s v="CP001348.1"/>
    <n v="2125249"/>
    <n v="2126436"/>
    <s v="-"/>
    <s v="ACL76124.1"/>
    <m/>
    <m/>
    <x v="880"/>
    <m/>
    <m/>
    <s v="Ccel_1773"/>
    <n v="1188"/>
    <n v="395"/>
    <m/>
  </r>
  <r>
    <x v="3"/>
    <x v="0"/>
    <s v="GCA_000022065.1"/>
    <s v="Primary Assembly"/>
    <s v="chromosome"/>
    <m/>
    <s v="CP001348.1"/>
    <n v="2127098"/>
    <n v="2130844"/>
    <s v="-"/>
    <s v="ACL76125.1"/>
    <m/>
    <m/>
    <x v="881"/>
    <m/>
    <m/>
    <s v="Ccel_1774"/>
    <n v="3747"/>
    <n v="1248"/>
    <m/>
  </r>
  <r>
    <x v="3"/>
    <x v="0"/>
    <s v="GCA_000022065.1"/>
    <s v="Primary Assembly"/>
    <s v="chromosome"/>
    <m/>
    <s v="CP001348.1"/>
    <n v="2130871"/>
    <n v="2134320"/>
    <s v="-"/>
    <s v="ACL76126.1"/>
    <m/>
    <m/>
    <x v="882"/>
    <m/>
    <m/>
    <s v="Ccel_1775"/>
    <n v="3450"/>
    <n v="1149"/>
    <m/>
  </r>
  <r>
    <x v="3"/>
    <x v="0"/>
    <s v="GCA_000022065.1"/>
    <s v="Primary Assembly"/>
    <s v="chromosome"/>
    <m/>
    <s v="CP001348.1"/>
    <n v="2134360"/>
    <n v="2135304"/>
    <s v="-"/>
    <s v="ACL76127.1"/>
    <m/>
    <m/>
    <x v="33"/>
    <m/>
    <m/>
    <s v="Ccel_1776"/>
    <n v="945"/>
    <n v="314"/>
    <m/>
  </r>
  <r>
    <x v="3"/>
    <x v="0"/>
    <s v="GCA_000022065.1"/>
    <s v="Primary Assembly"/>
    <s v="chromosome"/>
    <m/>
    <s v="CP001348.1"/>
    <n v="2135440"/>
    <n v="2135814"/>
    <s v="-"/>
    <s v="ACL76128.1"/>
    <m/>
    <m/>
    <x v="883"/>
    <m/>
    <m/>
    <s v="Ccel_1777"/>
    <n v="375"/>
    <n v="124"/>
    <m/>
  </r>
  <r>
    <x v="3"/>
    <x v="0"/>
    <s v="GCA_000022065.1"/>
    <s v="Primary Assembly"/>
    <s v="chromosome"/>
    <m/>
    <s v="CP001348.1"/>
    <n v="2135900"/>
    <n v="2137618"/>
    <s v="-"/>
    <s v="ACL76129.1"/>
    <m/>
    <m/>
    <x v="552"/>
    <m/>
    <m/>
    <s v="Ccel_1778"/>
    <n v="1719"/>
    <n v="572"/>
    <m/>
  </r>
  <r>
    <x v="3"/>
    <x v="0"/>
    <s v="GCA_000022065.1"/>
    <s v="Primary Assembly"/>
    <s v="chromosome"/>
    <m/>
    <s v="CP001348.1"/>
    <n v="2137741"/>
    <n v="2138667"/>
    <s v="+"/>
    <s v="ACL76130.1"/>
    <m/>
    <m/>
    <x v="884"/>
    <m/>
    <m/>
    <s v="Ccel_1779"/>
    <n v="927"/>
    <n v="308"/>
    <m/>
  </r>
  <r>
    <x v="3"/>
    <x v="0"/>
    <s v="GCA_000022065.1"/>
    <s v="Primary Assembly"/>
    <s v="chromosome"/>
    <m/>
    <s v="CP001348.1"/>
    <n v="2138741"/>
    <n v="2139166"/>
    <s v="+"/>
    <s v="ACL76131.1"/>
    <m/>
    <m/>
    <x v="885"/>
    <m/>
    <m/>
    <s v="Ccel_1780"/>
    <n v="426"/>
    <n v="141"/>
    <m/>
  </r>
  <r>
    <x v="3"/>
    <x v="0"/>
    <s v="GCA_000022065.1"/>
    <s v="Primary Assembly"/>
    <s v="chromosome"/>
    <m/>
    <s v="CP001348.1"/>
    <n v="2139202"/>
    <n v="2139966"/>
    <s v="-"/>
    <s v="ACL76132.1"/>
    <m/>
    <m/>
    <x v="367"/>
    <m/>
    <m/>
    <s v="Ccel_1781"/>
    <n v="765"/>
    <n v="254"/>
    <m/>
  </r>
  <r>
    <x v="3"/>
    <x v="0"/>
    <s v="GCA_000022065.1"/>
    <s v="Primary Assembly"/>
    <s v="chromosome"/>
    <m/>
    <s v="CP001348.1"/>
    <n v="2140111"/>
    <n v="2140665"/>
    <s v="+"/>
    <s v="ACL76133.1"/>
    <m/>
    <m/>
    <x v="886"/>
    <m/>
    <m/>
    <s v="Ccel_1782"/>
    <n v="555"/>
    <n v="184"/>
    <m/>
  </r>
  <r>
    <x v="3"/>
    <x v="0"/>
    <s v="GCA_000022065.1"/>
    <s v="Primary Assembly"/>
    <s v="chromosome"/>
    <m/>
    <s v="CP001348.1"/>
    <n v="2140922"/>
    <n v="2141632"/>
    <s v="+"/>
    <s v="ACL76134.1"/>
    <m/>
    <m/>
    <x v="887"/>
    <m/>
    <m/>
    <s v="Ccel_1784"/>
    <n v="711"/>
    <n v="236"/>
    <m/>
  </r>
  <r>
    <x v="3"/>
    <x v="0"/>
    <s v="GCA_000022065.1"/>
    <s v="Primary Assembly"/>
    <s v="chromosome"/>
    <m/>
    <s v="CP001348.1"/>
    <n v="2141646"/>
    <n v="2142032"/>
    <s v="-"/>
    <s v="ACL76135.1"/>
    <m/>
    <m/>
    <x v="888"/>
    <m/>
    <m/>
    <s v="Ccel_1785"/>
    <n v="387"/>
    <n v="128"/>
    <m/>
  </r>
  <r>
    <x v="3"/>
    <x v="0"/>
    <s v="GCA_000022065.1"/>
    <s v="Primary Assembly"/>
    <s v="chromosome"/>
    <m/>
    <s v="CP001348.1"/>
    <n v="2142071"/>
    <n v="2142916"/>
    <s v="-"/>
    <s v="ACL76136.1"/>
    <m/>
    <m/>
    <x v="889"/>
    <m/>
    <m/>
    <s v="Ccel_1786"/>
    <n v="846"/>
    <n v="281"/>
    <m/>
  </r>
  <r>
    <x v="3"/>
    <x v="0"/>
    <s v="GCA_000022065.1"/>
    <s v="Primary Assembly"/>
    <s v="chromosome"/>
    <m/>
    <s v="CP001348.1"/>
    <n v="2142913"/>
    <n v="2143776"/>
    <s v="-"/>
    <s v="ACL76137.1"/>
    <m/>
    <m/>
    <x v="890"/>
    <m/>
    <m/>
    <s v="Ccel_1787"/>
    <n v="864"/>
    <n v="287"/>
    <m/>
  </r>
  <r>
    <x v="3"/>
    <x v="0"/>
    <s v="GCA_000022065.1"/>
    <s v="Primary Assembly"/>
    <s v="chromosome"/>
    <m/>
    <s v="CP001348.1"/>
    <n v="2143810"/>
    <n v="2144655"/>
    <s v="-"/>
    <s v="ACL76138.1"/>
    <m/>
    <m/>
    <x v="4"/>
    <m/>
    <m/>
    <s v="Ccel_1788"/>
    <n v="846"/>
    <n v="281"/>
    <m/>
  </r>
  <r>
    <x v="3"/>
    <x v="0"/>
    <s v="GCA_000022065.1"/>
    <s v="Primary Assembly"/>
    <s v="chromosome"/>
    <m/>
    <s v="CP001348.1"/>
    <n v="2144886"/>
    <n v="2146274"/>
    <s v="-"/>
    <s v="ACL76139.1"/>
    <m/>
    <m/>
    <x v="891"/>
    <m/>
    <m/>
    <s v="Ccel_1789"/>
    <n v="1389"/>
    <n v="462"/>
    <m/>
  </r>
  <r>
    <x v="3"/>
    <x v="0"/>
    <s v="GCA_000022065.1"/>
    <s v="Primary Assembly"/>
    <s v="chromosome"/>
    <m/>
    <s v="CP001348.1"/>
    <n v="2146289"/>
    <n v="2146495"/>
    <s v="-"/>
    <s v="ACL76140.1"/>
    <m/>
    <m/>
    <x v="892"/>
    <m/>
    <m/>
    <s v="Ccel_1790"/>
    <n v="207"/>
    <n v="68"/>
    <m/>
  </r>
  <r>
    <x v="3"/>
    <x v="0"/>
    <s v="GCA_000022065.1"/>
    <s v="Primary Assembly"/>
    <s v="chromosome"/>
    <m/>
    <s v="CP001348.1"/>
    <n v="2146513"/>
    <n v="2147118"/>
    <s v="-"/>
    <s v="ACL76141.1"/>
    <m/>
    <m/>
    <x v="893"/>
    <m/>
    <m/>
    <s v="Ccel_1791"/>
    <n v="606"/>
    <n v="201"/>
    <m/>
  </r>
  <r>
    <x v="3"/>
    <x v="0"/>
    <s v="GCA_000022065.1"/>
    <s v="Primary Assembly"/>
    <s v="chromosome"/>
    <m/>
    <s v="CP001348.1"/>
    <n v="2147128"/>
    <n v="2147406"/>
    <s v="-"/>
    <s v="ACL76142.1"/>
    <m/>
    <m/>
    <x v="894"/>
    <m/>
    <m/>
    <s v="Ccel_1792"/>
    <n v="279"/>
    <n v="92"/>
    <m/>
  </r>
  <r>
    <x v="3"/>
    <x v="0"/>
    <s v="GCA_000022065.1"/>
    <s v="Primary Assembly"/>
    <s v="chromosome"/>
    <m/>
    <s v="CP001348.1"/>
    <n v="2147421"/>
    <n v="2148302"/>
    <s v="-"/>
    <s v="ACL76143.1"/>
    <m/>
    <m/>
    <x v="895"/>
    <m/>
    <m/>
    <s v="Ccel_1793"/>
    <n v="882"/>
    <n v="293"/>
    <m/>
  </r>
  <r>
    <x v="3"/>
    <x v="0"/>
    <s v="GCA_000022065.1"/>
    <s v="Primary Assembly"/>
    <s v="chromosome"/>
    <m/>
    <s v="CP001348.1"/>
    <n v="2148554"/>
    <n v="2148925"/>
    <s v="-"/>
    <s v="ACL76144.1"/>
    <m/>
    <m/>
    <x v="896"/>
    <m/>
    <m/>
    <s v="Ccel_1794"/>
    <n v="372"/>
    <n v="123"/>
    <m/>
  </r>
  <r>
    <x v="3"/>
    <x v="0"/>
    <s v="GCA_000022065.1"/>
    <s v="Primary Assembly"/>
    <s v="chromosome"/>
    <m/>
    <s v="CP001348.1"/>
    <n v="2148912"/>
    <n v="2149649"/>
    <s v="-"/>
    <s v="ACL76145.1"/>
    <m/>
    <m/>
    <x v="897"/>
    <m/>
    <m/>
    <s v="Ccel_1795"/>
    <n v="738"/>
    <n v="245"/>
    <m/>
  </r>
  <r>
    <x v="3"/>
    <x v="0"/>
    <s v="GCA_000022065.1"/>
    <s v="Primary Assembly"/>
    <s v="chromosome"/>
    <m/>
    <s v="CP001348.1"/>
    <n v="2149646"/>
    <n v="2150596"/>
    <s v="-"/>
    <s v="ACL76146.1"/>
    <m/>
    <m/>
    <x v="898"/>
    <m/>
    <m/>
    <s v="Ccel_1796"/>
    <n v="951"/>
    <n v="316"/>
    <m/>
  </r>
  <r>
    <x v="3"/>
    <x v="0"/>
    <s v="GCA_000022065.1"/>
    <s v="Primary Assembly"/>
    <s v="chromosome"/>
    <m/>
    <s v="CP001348.1"/>
    <n v="2150635"/>
    <n v="2151774"/>
    <s v="-"/>
    <s v="ACL76147.1"/>
    <m/>
    <m/>
    <x v="899"/>
    <m/>
    <m/>
    <s v="Ccel_1797"/>
    <n v="1140"/>
    <n v="379"/>
    <m/>
  </r>
  <r>
    <x v="3"/>
    <x v="0"/>
    <s v="GCA_000022065.1"/>
    <s v="Primary Assembly"/>
    <s v="chromosome"/>
    <m/>
    <s v="CP001348.1"/>
    <n v="2151918"/>
    <n v="2153768"/>
    <s v="-"/>
    <s v="ACL76148.1"/>
    <m/>
    <m/>
    <x v="900"/>
    <m/>
    <m/>
    <s v="Ccel_1798"/>
    <n v="1851"/>
    <n v="616"/>
    <m/>
  </r>
  <r>
    <x v="3"/>
    <x v="0"/>
    <s v="GCA_000022065.1"/>
    <s v="Primary Assembly"/>
    <s v="chromosome"/>
    <m/>
    <s v="CP001348.1"/>
    <n v="2153841"/>
    <n v="2154434"/>
    <s v="-"/>
    <s v="ACL76149.1"/>
    <m/>
    <m/>
    <x v="901"/>
    <m/>
    <m/>
    <s v="Ccel_1799"/>
    <n v="594"/>
    <n v="197"/>
    <m/>
  </r>
  <r>
    <x v="3"/>
    <x v="0"/>
    <s v="GCA_000022065.1"/>
    <s v="Primary Assembly"/>
    <s v="chromosome"/>
    <m/>
    <s v="CP001348.1"/>
    <n v="2154462"/>
    <n v="2155508"/>
    <s v="-"/>
    <s v="ACL76150.1"/>
    <m/>
    <m/>
    <x v="902"/>
    <m/>
    <m/>
    <s v="Ccel_1800"/>
    <n v="1047"/>
    <n v="348"/>
    <m/>
  </r>
  <r>
    <x v="3"/>
    <x v="0"/>
    <s v="GCA_000022065.1"/>
    <s v="Primary Assembly"/>
    <s v="chromosome"/>
    <m/>
    <s v="CP001348.1"/>
    <n v="2155703"/>
    <n v="2156572"/>
    <s v="-"/>
    <s v="ACL76151.1"/>
    <m/>
    <m/>
    <x v="11"/>
    <m/>
    <m/>
    <s v="Ccel_1801"/>
    <n v="870"/>
    <n v="289"/>
    <m/>
  </r>
  <r>
    <x v="3"/>
    <x v="0"/>
    <s v="GCA_000022065.1"/>
    <s v="Primary Assembly"/>
    <s v="chromosome"/>
    <m/>
    <s v="CP001348.1"/>
    <n v="2156609"/>
    <n v="2157448"/>
    <s v="-"/>
    <s v="ACL76152.1"/>
    <m/>
    <m/>
    <x v="903"/>
    <m/>
    <m/>
    <s v="Ccel_1802"/>
    <n v="840"/>
    <n v="279"/>
    <m/>
  </r>
  <r>
    <x v="3"/>
    <x v="0"/>
    <s v="GCA_000022065.1"/>
    <s v="Primary Assembly"/>
    <s v="chromosome"/>
    <m/>
    <s v="CP001348.1"/>
    <n v="2157535"/>
    <n v="2158125"/>
    <s v="-"/>
    <s v="ACL76153.1"/>
    <m/>
    <m/>
    <x v="129"/>
    <m/>
    <m/>
    <s v="Ccel_1803"/>
    <n v="591"/>
    <n v="196"/>
    <m/>
  </r>
  <r>
    <x v="3"/>
    <x v="0"/>
    <s v="GCA_000022065.1"/>
    <s v="Primary Assembly"/>
    <s v="chromosome"/>
    <m/>
    <s v="CP001348.1"/>
    <n v="2158134"/>
    <n v="2159279"/>
    <s v="-"/>
    <s v="ACL76154.1"/>
    <m/>
    <m/>
    <x v="904"/>
    <m/>
    <m/>
    <s v="Ccel_1804"/>
    <n v="1146"/>
    <n v="381"/>
    <m/>
  </r>
  <r>
    <x v="3"/>
    <x v="0"/>
    <s v="GCA_000022065.1"/>
    <s v="Primary Assembly"/>
    <s v="chromosome"/>
    <m/>
    <s v="CP001348.1"/>
    <n v="2159357"/>
    <n v="2159872"/>
    <s v="-"/>
    <s v="ACL76155.1"/>
    <m/>
    <m/>
    <x v="4"/>
    <m/>
    <m/>
    <s v="Ccel_1805"/>
    <n v="516"/>
    <n v="171"/>
    <m/>
  </r>
  <r>
    <x v="3"/>
    <x v="0"/>
    <s v="GCA_000022065.1"/>
    <s v="Primary Assembly"/>
    <s v="chromosome"/>
    <m/>
    <s v="CP001348.1"/>
    <n v="2160104"/>
    <n v="2160853"/>
    <s v="+"/>
    <s v="ACL76156.1"/>
    <m/>
    <m/>
    <x v="11"/>
    <m/>
    <m/>
    <s v="Ccel_1806"/>
    <n v="750"/>
    <n v="249"/>
    <m/>
  </r>
  <r>
    <x v="3"/>
    <x v="0"/>
    <s v="GCA_000022065.1"/>
    <s v="Primary Assembly"/>
    <s v="chromosome"/>
    <m/>
    <s v="CP001348.1"/>
    <n v="2160862"/>
    <n v="2162874"/>
    <s v="-"/>
    <s v="ACL76157.1"/>
    <m/>
    <m/>
    <x v="237"/>
    <m/>
    <m/>
    <s v="Ccel_1807"/>
    <n v="2013"/>
    <n v="670"/>
    <m/>
  </r>
  <r>
    <x v="3"/>
    <x v="0"/>
    <s v="GCA_000022065.1"/>
    <s v="Primary Assembly"/>
    <s v="chromosome"/>
    <m/>
    <s v="CP001348.1"/>
    <n v="2163001"/>
    <n v="2163582"/>
    <s v="-"/>
    <s v="ACL76158.1"/>
    <m/>
    <m/>
    <x v="4"/>
    <m/>
    <m/>
    <s v="Ccel_1808"/>
    <n v="582"/>
    <n v="193"/>
    <m/>
  </r>
  <r>
    <x v="3"/>
    <x v="0"/>
    <s v="GCA_000022065.1"/>
    <s v="Primary Assembly"/>
    <s v="chromosome"/>
    <m/>
    <s v="CP001348.1"/>
    <n v="2163792"/>
    <n v="2164742"/>
    <s v="-"/>
    <s v="ACL76159.1"/>
    <m/>
    <m/>
    <x v="263"/>
    <m/>
    <m/>
    <s v="Ccel_1809"/>
    <n v="951"/>
    <n v="316"/>
    <m/>
  </r>
  <r>
    <x v="3"/>
    <x v="0"/>
    <s v="GCA_000022065.1"/>
    <s v="Primary Assembly"/>
    <s v="chromosome"/>
    <m/>
    <s v="CP001348.1"/>
    <n v="2165193"/>
    <n v="2166476"/>
    <s v="-"/>
    <s v="ACL76160.1"/>
    <m/>
    <m/>
    <x v="400"/>
    <m/>
    <m/>
    <s v="Ccel_1810"/>
    <n v="1284"/>
    <n v="427"/>
    <m/>
  </r>
  <r>
    <x v="3"/>
    <x v="0"/>
    <s v="GCA_000022065.1"/>
    <s v="Primary Assembly"/>
    <s v="chromosome"/>
    <m/>
    <s v="CP001348.1"/>
    <n v="2166675"/>
    <n v="2167517"/>
    <s v="-"/>
    <s v="ACL76161.1"/>
    <m/>
    <m/>
    <x v="213"/>
    <m/>
    <m/>
    <s v="Ccel_1811"/>
    <n v="843"/>
    <n v="280"/>
    <m/>
  </r>
  <r>
    <x v="3"/>
    <x v="0"/>
    <s v="GCA_000022065.1"/>
    <s v="Primary Assembly"/>
    <s v="chromosome"/>
    <m/>
    <s v="CP001348.1"/>
    <n v="2167518"/>
    <n v="2168618"/>
    <s v="-"/>
    <s v="ACL76162.1"/>
    <m/>
    <m/>
    <x v="905"/>
    <m/>
    <m/>
    <s v="Ccel_1812"/>
    <n v="1101"/>
    <n v="366"/>
    <m/>
  </r>
  <r>
    <x v="3"/>
    <x v="0"/>
    <s v="GCA_000022065.1"/>
    <s v="Primary Assembly"/>
    <s v="chromosome"/>
    <m/>
    <s v="CP001348.1"/>
    <n v="2168658"/>
    <n v="2169476"/>
    <s v="-"/>
    <s v="ACL76163.1"/>
    <m/>
    <m/>
    <x v="213"/>
    <m/>
    <m/>
    <s v="Ccel_1813"/>
    <n v="819"/>
    <n v="272"/>
    <m/>
  </r>
  <r>
    <x v="3"/>
    <x v="0"/>
    <s v="GCA_000022065.1"/>
    <s v="Primary Assembly"/>
    <s v="chromosome"/>
    <m/>
    <s v="CP001348.1"/>
    <n v="2169505"/>
    <n v="2170917"/>
    <s v="-"/>
    <s v="ACL76164.1"/>
    <m/>
    <m/>
    <x v="807"/>
    <m/>
    <m/>
    <s v="Ccel_1814"/>
    <n v="1413"/>
    <n v="470"/>
    <m/>
  </r>
  <r>
    <x v="3"/>
    <x v="0"/>
    <s v="GCA_000022065.1"/>
    <s v="Primary Assembly"/>
    <s v="chromosome"/>
    <m/>
    <s v="CP001348.1"/>
    <n v="2170973"/>
    <n v="2172022"/>
    <s v="-"/>
    <s v="ACL76165.1"/>
    <m/>
    <m/>
    <x v="411"/>
    <m/>
    <m/>
    <s v="Ccel_1815"/>
    <n v="1050"/>
    <n v="349"/>
    <m/>
  </r>
  <r>
    <x v="3"/>
    <x v="0"/>
    <s v="GCA_000022065.1"/>
    <s v="Primary Assembly"/>
    <s v="chromosome"/>
    <m/>
    <s v="CP001348.1"/>
    <n v="2172027"/>
    <n v="2173028"/>
    <s v="-"/>
    <s v="ACL76166.1"/>
    <m/>
    <m/>
    <x v="213"/>
    <m/>
    <m/>
    <s v="Ccel_1816"/>
    <n v="1002"/>
    <n v="333"/>
    <m/>
  </r>
  <r>
    <x v="3"/>
    <x v="0"/>
    <s v="GCA_000022065.1"/>
    <s v="Primary Assembly"/>
    <s v="chromosome"/>
    <m/>
    <s v="CP001348.1"/>
    <n v="2173054"/>
    <n v="2174364"/>
    <s v="-"/>
    <s v="ACL76167.1"/>
    <m/>
    <m/>
    <x v="906"/>
    <m/>
    <m/>
    <s v="Ccel_1817"/>
    <n v="1311"/>
    <n v="436"/>
    <m/>
  </r>
  <r>
    <x v="3"/>
    <x v="0"/>
    <s v="GCA_000022065.1"/>
    <s v="Primary Assembly"/>
    <s v="chromosome"/>
    <m/>
    <s v="CP001348.1"/>
    <n v="2174398"/>
    <n v="2175405"/>
    <s v="-"/>
    <s v="ACL76168.1"/>
    <m/>
    <m/>
    <x v="614"/>
    <m/>
    <m/>
    <s v="Ccel_1818"/>
    <n v="1008"/>
    <n v="335"/>
    <m/>
  </r>
  <r>
    <x v="3"/>
    <x v="0"/>
    <s v="GCA_000022065.1"/>
    <s v="Primary Assembly"/>
    <s v="chromosome"/>
    <m/>
    <s v="CP001348.1"/>
    <n v="2176828"/>
    <n v="2177292"/>
    <s v="-"/>
    <s v="ACL76169.1"/>
    <m/>
    <m/>
    <x v="50"/>
    <m/>
    <m/>
    <s v="Ccel_1820"/>
    <n v="465"/>
    <n v="154"/>
    <m/>
  </r>
  <r>
    <x v="3"/>
    <x v="0"/>
    <s v="GCA_000022065.1"/>
    <s v="Primary Assembly"/>
    <s v="chromosome"/>
    <m/>
    <s v="CP001348.1"/>
    <n v="2177909"/>
    <n v="2178955"/>
    <s v="+"/>
    <s v="ACL76170.1"/>
    <m/>
    <m/>
    <x v="136"/>
    <m/>
    <m/>
    <s v="Ccel_1821"/>
    <n v="1047"/>
    <n v="348"/>
    <m/>
  </r>
  <r>
    <x v="3"/>
    <x v="0"/>
    <s v="GCA_000022065.1"/>
    <s v="Primary Assembly"/>
    <s v="chromosome"/>
    <m/>
    <s v="CP001348.1"/>
    <n v="2179171"/>
    <n v="2179539"/>
    <s v="-"/>
    <s v="ACL76171.1"/>
    <m/>
    <m/>
    <x v="11"/>
    <m/>
    <m/>
    <s v="Ccel_1822"/>
    <n v="369"/>
    <n v="122"/>
    <m/>
  </r>
  <r>
    <x v="3"/>
    <x v="0"/>
    <s v="GCA_000022065.1"/>
    <s v="Primary Assembly"/>
    <s v="chromosome"/>
    <m/>
    <s v="CP001348.1"/>
    <n v="2179709"/>
    <n v="2180521"/>
    <s v="-"/>
    <s v="ACL76172.1"/>
    <m/>
    <m/>
    <x v="136"/>
    <m/>
    <m/>
    <s v="Ccel_1823"/>
    <n v="813"/>
    <n v="270"/>
    <m/>
  </r>
  <r>
    <x v="3"/>
    <x v="0"/>
    <s v="GCA_000022065.1"/>
    <s v="Primary Assembly"/>
    <s v="chromosome"/>
    <m/>
    <s v="CP001348.1"/>
    <n v="2180569"/>
    <n v="2180853"/>
    <s v="-"/>
    <s v="ACL76173.1"/>
    <m/>
    <m/>
    <x v="135"/>
    <m/>
    <m/>
    <s v="Ccel_1824"/>
    <n v="285"/>
    <n v="94"/>
    <m/>
  </r>
  <r>
    <x v="3"/>
    <x v="0"/>
    <s v="GCA_000022065.1"/>
    <s v="Primary Assembly"/>
    <s v="chromosome"/>
    <m/>
    <s v="CP001348.1"/>
    <n v="2180919"/>
    <n v="2181212"/>
    <s v="-"/>
    <s v="ACL76174.1"/>
    <m/>
    <m/>
    <x v="11"/>
    <m/>
    <m/>
    <s v="Ccel_1825"/>
    <n v="294"/>
    <n v="97"/>
    <m/>
  </r>
  <r>
    <x v="3"/>
    <x v="0"/>
    <s v="GCA_000022065.1"/>
    <s v="Primary Assembly"/>
    <s v="chromosome"/>
    <m/>
    <s v="CP001348.1"/>
    <n v="2181290"/>
    <n v="2182054"/>
    <s v="-"/>
    <s v="ACL76175.1"/>
    <m/>
    <m/>
    <x v="907"/>
    <m/>
    <m/>
    <s v="Ccel_1826"/>
    <n v="765"/>
    <n v="254"/>
    <m/>
  </r>
  <r>
    <x v="3"/>
    <x v="0"/>
    <s v="GCA_000022065.1"/>
    <s v="Primary Assembly"/>
    <s v="chromosome"/>
    <m/>
    <s v="CP001348.1"/>
    <n v="2182144"/>
    <n v="2182887"/>
    <s v="-"/>
    <s v="ACL76176.1"/>
    <m/>
    <m/>
    <x v="908"/>
    <m/>
    <m/>
    <s v="Ccel_1827"/>
    <n v="744"/>
    <n v="247"/>
    <m/>
  </r>
  <r>
    <x v="3"/>
    <x v="0"/>
    <s v="GCA_000022065.1"/>
    <s v="Primary Assembly"/>
    <s v="chromosome"/>
    <m/>
    <s v="CP001348.1"/>
    <n v="2182980"/>
    <n v="2183264"/>
    <s v="+"/>
    <s v="ACL76177.1"/>
    <m/>
    <m/>
    <x v="135"/>
    <m/>
    <m/>
    <s v="Ccel_1828"/>
    <n v="285"/>
    <n v="94"/>
    <m/>
  </r>
  <r>
    <x v="3"/>
    <x v="0"/>
    <s v="GCA_000022065.1"/>
    <s v="Primary Assembly"/>
    <s v="chromosome"/>
    <m/>
    <s v="CP001348.1"/>
    <n v="2183312"/>
    <n v="2184124"/>
    <s v="+"/>
    <s v="ACL76178.1"/>
    <m/>
    <m/>
    <x v="136"/>
    <m/>
    <m/>
    <s v="Ccel_1829"/>
    <n v="813"/>
    <n v="270"/>
    <m/>
  </r>
  <r>
    <x v="3"/>
    <x v="0"/>
    <s v="GCA_000022065.1"/>
    <s v="Primary Assembly"/>
    <s v="chromosome"/>
    <m/>
    <s v="CP001348.1"/>
    <n v="2184187"/>
    <n v="2184351"/>
    <s v="-"/>
    <s v="ACL76179.1"/>
    <m/>
    <m/>
    <x v="11"/>
    <m/>
    <m/>
    <s v="Ccel_1830"/>
    <n v="165"/>
    <n v="54"/>
    <m/>
  </r>
  <r>
    <x v="3"/>
    <x v="0"/>
    <s v="GCA_000022065.1"/>
    <s v="Primary Assembly"/>
    <s v="chromosome"/>
    <m/>
    <s v="CP001348.1"/>
    <n v="2185189"/>
    <n v="2185785"/>
    <s v="+"/>
    <s v="ACL76180.1"/>
    <m/>
    <m/>
    <x v="909"/>
    <m/>
    <m/>
    <s v="Ccel_1831"/>
    <n v="597"/>
    <n v="198"/>
    <m/>
  </r>
  <r>
    <x v="3"/>
    <x v="0"/>
    <s v="GCA_000022065.1"/>
    <s v="Primary Assembly"/>
    <s v="chromosome"/>
    <m/>
    <s v="CP001348.1"/>
    <n v="2186079"/>
    <n v="2187125"/>
    <s v="+"/>
    <s v="ACL76181.1"/>
    <m/>
    <m/>
    <x v="136"/>
    <m/>
    <m/>
    <s v="Ccel_1832"/>
    <n v="1047"/>
    <n v="348"/>
    <m/>
  </r>
  <r>
    <x v="3"/>
    <x v="0"/>
    <s v="GCA_000022065.1"/>
    <s v="Primary Assembly"/>
    <s v="chromosome"/>
    <m/>
    <s v="CP001348.1"/>
    <n v="2188302"/>
    <n v="2188640"/>
    <s v="+"/>
    <s v="ACL76182.1"/>
    <m/>
    <m/>
    <x v="11"/>
    <m/>
    <m/>
    <s v="Ccel_1834"/>
    <n v="339"/>
    <n v="112"/>
    <m/>
  </r>
  <r>
    <x v="3"/>
    <x v="0"/>
    <s v="GCA_000022065.1"/>
    <s v="Primary Assembly"/>
    <s v="chromosome"/>
    <m/>
    <s v="CP001348.1"/>
    <n v="2188634"/>
    <n v="2188990"/>
    <s v="+"/>
    <s v="ACL76183.1"/>
    <m/>
    <m/>
    <x v="910"/>
    <m/>
    <m/>
    <s v="Ccel_1835"/>
    <n v="357"/>
    <n v="118"/>
    <m/>
  </r>
  <r>
    <x v="3"/>
    <x v="0"/>
    <s v="GCA_000022065.1"/>
    <s v="Primary Assembly"/>
    <s v="chromosome"/>
    <m/>
    <s v="CP001348.1"/>
    <n v="2189066"/>
    <n v="2190655"/>
    <s v="+"/>
    <s v="ACL76184.1"/>
    <m/>
    <m/>
    <x v="911"/>
    <m/>
    <m/>
    <s v="Ccel_1836"/>
    <n v="1590"/>
    <n v="529"/>
    <m/>
  </r>
  <r>
    <x v="3"/>
    <x v="0"/>
    <s v="GCA_000022065.1"/>
    <s v="Primary Assembly"/>
    <s v="chromosome"/>
    <m/>
    <s v="CP001348.1"/>
    <n v="2191601"/>
    <n v="2192692"/>
    <s v="-"/>
    <s v="ACL76185.1"/>
    <m/>
    <m/>
    <x v="912"/>
    <m/>
    <m/>
    <s v="Ccel_1837"/>
    <n v="1092"/>
    <n v="363"/>
    <m/>
  </r>
  <r>
    <x v="3"/>
    <x v="0"/>
    <s v="GCA_000022065.1"/>
    <s v="Primary Assembly"/>
    <s v="chromosome"/>
    <m/>
    <s v="CP001348.1"/>
    <n v="2193208"/>
    <n v="2194254"/>
    <s v="-"/>
    <s v="ACL76186.1"/>
    <m/>
    <m/>
    <x v="136"/>
    <m/>
    <m/>
    <s v="Ccel_1838"/>
    <n v="1047"/>
    <n v="348"/>
    <m/>
  </r>
  <r>
    <x v="3"/>
    <x v="0"/>
    <s v="GCA_000022065.1"/>
    <s v="Primary Assembly"/>
    <s v="chromosome"/>
    <m/>
    <s v="CP001348.1"/>
    <n v="2194342"/>
    <n v="2194809"/>
    <s v="-"/>
    <s v="ACL76187.1"/>
    <m/>
    <m/>
    <x v="913"/>
    <m/>
    <m/>
    <s v="Ccel_1839"/>
    <n v="468"/>
    <n v="155"/>
    <m/>
  </r>
  <r>
    <x v="3"/>
    <x v="0"/>
    <s v="GCA_000022065.1"/>
    <s v="Primary Assembly"/>
    <s v="chromosome"/>
    <m/>
    <s v="CP001348.1"/>
    <n v="2194847"/>
    <n v="2195545"/>
    <s v="-"/>
    <s v="ACL76188.1"/>
    <m/>
    <m/>
    <x v="11"/>
    <m/>
    <m/>
    <s v="Ccel_1840"/>
    <n v="699"/>
    <n v="232"/>
    <m/>
  </r>
  <r>
    <x v="3"/>
    <x v="0"/>
    <s v="GCA_000022065.1"/>
    <s v="Primary Assembly"/>
    <s v="chromosome"/>
    <m/>
    <s v="CP001348.1"/>
    <n v="2195627"/>
    <n v="2196319"/>
    <s v="-"/>
    <s v="ACL76189.1"/>
    <m/>
    <m/>
    <x v="144"/>
    <m/>
    <m/>
    <s v="Ccel_1841"/>
    <n v="693"/>
    <n v="230"/>
    <m/>
  </r>
  <r>
    <x v="3"/>
    <x v="0"/>
    <s v="GCA_000022065.1"/>
    <s v="Primary Assembly"/>
    <s v="chromosome"/>
    <m/>
    <s v="CP001348.1"/>
    <n v="2196385"/>
    <n v="2196762"/>
    <s v="-"/>
    <s v="ACL76190.1"/>
    <m/>
    <m/>
    <x v="11"/>
    <m/>
    <m/>
    <s v="Ccel_1842"/>
    <n v="378"/>
    <n v="125"/>
    <m/>
  </r>
  <r>
    <x v="3"/>
    <x v="0"/>
    <s v="GCA_000022065.1"/>
    <s v="Primary Assembly"/>
    <s v="chromosome"/>
    <m/>
    <s v="CP001348.1"/>
    <n v="2196792"/>
    <n v="2197046"/>
    <s v="-"/>
    <s v="ACL76191.1"/>
    <m/>
    <m/>
    <x v="11"/>
    <m/>
    <m/>
    <s v="Ccel_1843"/>
    <n v="255"/>
    <n v="84"/>
    <m/>
  </r>
  <r>
    <x v="3"/>
    <x v="0"/>
    <s v="GCA_000022065.1"/>
    <s v="Primary Assembly"/>
    <s v="chromosome"/>
    <m/>
    <s v="CP001348.1"/>
    <n v="2197043"/>
    <n v="2197618"/>
    <s v="-"/>
    <s v="ACL76192.1"/>
    <m/>
    <m/>
    <x v="11"/>
    <m/>
    <m/>
    <s v="Ccel_1844"/>
    <n v="576"/>
    <n v="191"/>
    <m/>
  </r>
  <r>
    <x v="3"/>
    <x v="0"/>
    <s v="GCA_000022065.1"/>
    <s v="Primary Assembly"/>
    <s v="chromosome"/>
    <m/>
    <s v="CP001348.1"/>
    <n v="2197596"/>
    <n v="2198342"/>
    <s v="-"/>
    <s v="ACL76193.1"/>
    <m/>
    <m/>
    <x v="11"/>
    <m/>
    <m/>
    <s v="Ccel_1845"/>
    <n v="747"/>
    <n v="248"/>
    <m/>
  </r>
  <r>
    <x v="3"/>
    <x v="0"/>
    <s v="GCA_000022065.1"/>
    <s v="Primary Assembly"/>
    <s v="chromosome"/>
    <m/>
    <s v="CP001348.1"/>
    <n v="2198355"/>
    <n v="2198597"/>
    <s v="-"/>
    <s v="ACL76194.1"/>
    <m/>
    <m/>
    <x v="4"/>
    <m/>
    <m/>
    <s v="Ccel_1846"/>
    <n v="243"/>
    <n v="80"/>
    <m/>
  </r>
  <r>
    <x v="3"/>
    <x v="0"/>
    <s v="GCA_000022065.1"/>
    <s v="Primary Assembly"/>
    <s v="chromosome"/>
    <m/>
    <s v="CP001348.1"/>
    <n v="2198601"/>
    <n v="2198825"/>
    <s v="-"/>
    <s v="ACL76195.1"/>
    <m/>
    <m/>
    <x v="11"/>
    <m/>
    <m/>
    <s v="Ccel_1847"/>
    <n v="225"/>
    <n v="74"/>
    <m/>
  </r>
  <r>
    <x v="3"/>
    <x v="0"/>
    <s v="GCA_000022065.1"/>
    <s v="Primary Assembly"/>
    <s v="chromosome"/>
    <m/>
    <s v="CP001348.1"/>
    <n v="2198987"/>
    <n v="2199832"/>
    <s v="+"/>
    <s v="ACL76196.1"/>
    <m/>
    <m/>
    <x v="11"/>
    <m/>
    <m/>
    <s v="Ccel_1848"/>
    <n v="846"/>
    <n v="281"/>
    <m/>
  </r>
  <r>
    <x v="3"/>
    <x v="0"/>
    <s v="GCA_000022065.1"/>
    <s v="Primary Assembly"/>
    <s v="chromosome"/>
    <m/>
    <s v="CP001348.1"/>
    <n v="2199898"/>
    <n v="2201139"/>
    <s v="+"/>
    <s v="ACL76197.1"/>
    <m/>
    <m/>
    <x v="53"/>
    <m/>
    <m/>
    <s v="Ccel_1849"/>
    <n v="1242"/>
    <n v="413"/>
    <m/>
  </r>
  <r>
    <x v="3"/>
    <x v="0"/>
    <s v="GCA_000022065.1"/>
    <s v="Primary Assembly"/>
    <s v="chromosome"/>
    <m/>
    <s v="CP001348.1"/>
    <n v="2201539"/>
    <n v="2202585"/>
    <s v="+"/>
    <s v="ACL76198.1"/>
    <m/>
    <m/>
    <x v="136"/>
    <m/>
    <m/>
    <s v="Ccel_1850"/>
    <n v="1047"/>
    <n v="348"/>
    <m/>
  </r>
  <r>
    <x v="3"/>
    <x v="0"/>
    <s v="GCA_000022065.1"/>
    <s v="Primary Assembly"/>
    <s v="chromosome"/>
    <m/>
    <s v="CP001348.1"/>
    <n v="2202759"/>
    <n v="2203583"/>
    <s v="-"/>
    <s v="ACL76199.1"/>
    <m/>
    <m/>
    <x v="914"/>
    <m/>
    <m/>
    <s v="Ccel_1851"/>
    <n v="825"/>
    <n v="274"/>
    <m/>
  </r>
  <r>
    <x v="3"/>
    <x v="0"/>
    <s v="GCA_000022065.1"/>
    <s v="Primary Assembly"/>
    <s v="chromosome"/>
    <m/>
    <s v="CP001348.1"/>
    <n v="2203724"/>
    <n v="2204356"/>
    <s v="-"/>
    <s v="ACL76200.1"/>
    <m/>
    <m/>
    <x v="915"/>
    <m/>
    <m/>
    <s v="Ccel_1852"/>
    <n v="633"/>
    <n v="210"/>
    <m/>
  </r>
  <r>
    <x v="3"/>
    <x v="0"/>
    <s v="GCA_000022065.1"/>
    <s v="Primary Assembly"/>
    <s v="chromosome"/>
    <m/>
    <s v="CP001348.1"/>
    <n v="2204380"/>
    <n v="2204682"/>
    <s v="-"/>
    <s v="ACL76201.1"/>
    <m/>
    <m/>
    <x v="4"/>
    <m/>
    <m/>
    <s v="Ccel_1853"/>
    <n v="303"/>
    <n v="100"/>
    <m/>
  </r>
  <r>
    <x v="3"/>
    <x v="0"/>
    <s v="GCA_000022065.1"/>
    <s v="Primary Assembly"/>
    <s v="chromosome"/>
    <m/>
    <s v="CP001348.1"/>
    <n v="2204858"/>
    <n v="2205937"/>
    <s v="-"/>
    <s v="ACL76202.1"/>
    <m/>
    <m/>
    <x v="916"/>
    <m/>
    <m/>
    <s v="Ccel_1854"/>
    <n v="1080"/>
    <n v="359"/>
    <m/>
  </r>
  <r>
    <x v="3"/>
    <x v="0"/>
    <s v="GCA_000022065.1"/>
    <s v="Primary Assembly"/>
    <s v="chromosome"/>
    <m/>
    <s v="CP001348.1"/>
    <n v="2205968"/>
    <n v="2208757"/>
    <s v="-"/>
    <s v="ACL76203.1"/>
    <m/>
    <m/>
    <x v="917"/>
    <m/>
    <m/>
    <s v="Ccel_1855"/>
    <n v="2790"/>
    <n v="929"/>
    <m/>
  </r>
  <r>
    <x v="3"/>
    <x v="0"/>
    <s v="GCA_000022065.1"/>
    <s v="Primary Assembly"/>
    <s v="chromosome"/>
    <m/>
    <s v="CP001348.1"/>
    <n v="2209222"/>
    <n v="2209725"/>
    <s v="+"/>
    <s v="ACL76204.1"/>
    <m/>
    <m/>
    <x v="4"/>
    <m/>
    <m/>
    <s v="Ccel_1856"/>
    <n v="504"/>
    <n v="167"/>
    <m/>
  </r>
  <r>
    <x v="3"/>
    <x v="0"/>
    <s v="GCA_000022065.1"/>
    <s v="Primary Assembly"/>
    <s v="chromosome"/>
    <m/>
    <s v="CP001348.1"/>
    <n v="2209726"/>
    <n v="2211132"/>
    <s v="-"/>
    <s v="ACL76205.1"/>
    <m/>
    <m/>
    <x v="918"/>
    <m/>
    <m/>
    <s v="Ccel_1857"/>
    <n v="1407"/>
    <n v="468"/>
    <m/>
  </r>
  <r>
    <x v="3"/>
    <x v="0"/>
    <s v="GCA_000022065.1"/>
    <s v="Primary Assembly"/>
    <s v="chromosome"/>
    <m/>
    <s v="CP001348.1"/>
    <n v="2211367"/>
    <n v="2212245"/>
    <s v="+"/>
    <s v="ACL76206.1"/>
    <m/>
    <m/>
    <x v="919"/>
    <m/>
    <m/>
    <s v="Ccel_1858"/>
    <n v="879"/>
    <n v="292"/>
    <m/>
  </r>
  <r>
    <x v="3"/>
    <x v="0"/>
    <s v="GCA_000022065.1"/>
    <s v="Primary Assembly"/>
    <s v="chromosome"/>
    <m/>
    <s v="CP001348.1"/>
    <n v="2212266"/>
    <n v="2212835"/>
    <s v="+"/>
    <s v="ACL76207.1"/>
    <m/>
    <m/>
    <x v="920"/>
    <m/>
    <m/>
    <s v="Ccel_1859"/>
    <n v="570"/>
    <n v="189"/>
    <m/>
  </r>
  <r>
    <x v="3"/>
    <x v="0"/>
    <s v="GCA_000022065.1"/>
    <s v="Primary Assembly"/>
    <s v="chromosome"/>
    <m/>
    <s v="CP001348.1"/>
    <n v="2212905"/>
    <n v="2214464"/>
    <s v="-"/>
    <s v="ACL76208.1"/>
    <m/>
    <m/>
    <x v="921"/>
    <m/>
    <m/>
    <s v="Ccel_1860"/>
    <n v="1560"/>
    <n v="519"/>
    <m/>
  </r>
  <r>
    <x v="3"/>
    <x v="0"/>
    <s v="GCA_000022065.1"/>
    <s v="Primary Assembly"/>
    <s v="chromosome"/>
    <m/>
    <s v="CP001348.1"/>
    <n v="2214454"/>
    <n v="2215758"/>
    <s v="-"/>
    <s v="ACL76209.1"/>
    <m/>
    <m/>
    <x v="922"/>
    <m/>
    <m/>
    <s v="Ccel_1861"/>
    <n v="1305"/>
    <n v="434"/>
    <m/>
  </r>
  <r>
    <x v="3"/>
    <x v="0"/>
    <s v="GCA_000022065.1"/>
    <s v="Primary Assembly"/>
    <s v="chromosome"/>
    <m/>
    <s v="CP001348.1"/>
    <n v="2215855"/>
    <n v="2217519"/>
    <s v="-"/>
    <s v="ACL76210.1"/>
    <m/>
    <m/>
    <x v="317"/>
    <m/>
    <m/>
    <s v="Ccel_1862"/>
    <n v="1665"/>
    <n v="554"/>
    <m/>
  </r>
  <r>
    <x v="3"/>
    <x v="0"/>
    <s v="GCA_000022065.1"/>
    <s v="Primary Assembly"/>
    <s v="chromosome"/>
    <m/>
    <s v="CP001348.1"/>
    <n v="2217877"/>
    <n v="2218527"/>
    <s v="-"/>
    <s v="ACL76211.1"/>
    <m/>
    <m/>
    <x v="923"/>
    <m/>
    <m/>
    <s v="Ccel_1863"/>
    <n v="651"/>
    <n v="216"/>
    <m/>
  </r>
  <r>
    <x v="3"/>
    <x v="0"/>
    <s v="GCA_000022065.1"/>
    <s v="Primary Assembly"/>
    <s v="chromosome"/>
    <m/>
    <s v="CP001348.1"/>
    <n v="2218524"/>
    <n v="2219699"/>
    <s v="-"/>
    <s v="ACL76212.1"/>
    <m/>
    <m/>
    <x v="924"/>
    <m/>
    <m/>
    <s v="Ccel_1864"/>
    <n v="1176"/>
    <n v="391"/>
    <m/>
  </r>
  <r>
    <x v="3"/>
    <x v="0"/>
    <s v="GCA_000022065.1"/>
    <s v="Primary Assembly"/>
    <s v="chromosome"/>
    <m/>
    <s v="CP001348.1"/>
    <n v="2220110"/>
    <n v="2220979"/>
    <s v="-"/>
    <s v="ACL76213.1"/>
    <m/>
    <m/>
    <x v="925"/>
    <m/>
    <m/>
    <s v="Ccel_1865"/>
    <n v="870"/>
    <n v="289"/>
    <m/>
  </r>
  <r>
    <x v="3"/>
    <x v="0"/>
    <s v="GCA_000022065.1"/>
    <s v="Primary Assembly"/>
    <s v="chromosome"/>
    <m/>
    <s v="CP001348.1"/>
    <n v="2221290"/>
    <n v="2221928"/>
    <s v="-"/>
    <s v="ACL76214.1"/>
    <m/>
    <m/>
    <x v="463"/>
    <m/>
    <m/>
    <s v="Ccel_1866"/>
    <n v="639"/>
    <n v="212"/>
    <m/>
  </r>
  <r>
    <x v="3"/>
    <x v="0"/>
    <s v="GCA_000022065.1"/>
    <s v="Primary Assembly"/>
    <s v="chromosome"/>
    <m/>
    <s v="CP001348.1"/>
    <n v="2223015"/>
    <n v="2223257"/>
    <s v="-"/>
    <s v="ACL76215.1"/>
    <m/>
    <m/>
    <x v="926"/>
    <m/>
    <m/>
    <s v="Ccel_1867"/>
    <n v="243"/>
    <n v="80"/>
    <m/>
  </r>
  <r>
    <x v="3"/>
    <x v="0"/>
    <s v="GCA_000022065.1"/>
    <s v="Primary Assembly"/>
    <s v="chromosome"/>
    <m/>
    <s v="CP001348.1"/>
    <n v="2223261"/>
    <n v="2223908"/>
    <s v="-"/>
    <s v="ACL76216.1"/>
    <m/>
    <m/>
    <x v="927"/>
    <m/>
    <m/>
    <s v="Ccel_1868"/>
    <n v="648"/>
    <n v="215"/>
    <m/>
  </r>
  <r>
    <x v="3"/>
    <x v="0"/>
    <s v="GCA_000022065.1"/>
    <s v="Primary Assembly"/>
    <s v="chromosome"/>
    <m/>
    <s v="CP001348.1"/>
    <n v="2224082"/>
    <n v="2224621"/>
    <s v="-"/>
    <s v="ACL76217.1"/>
    <m/>
    <m/>
    <x v="534"/>
    <m/>
    <m/>
    <s v="Ccel_1869"/>
    <n v="540"/>
    <n v="179"/>
    <m/>
  </r>
  <r>
    <x v="3"/>
    <x v="0"/>
    <s v="GCA_000022065.1"/>
    <s v="Primary Assembly"/>
    <s v="chromosome"/>
    <m/>
    <s v="CP001348.1"/>
    <n v="2224850"/>
    <n v="2225329"/>
    <s v="+"/>
    <s v="ACL76218.1"/>
    <m/>
    <m/>
    <x v="644"/>
    <m/>
    <m/>
    <s v="Ccel_1870"/>
    <n v="480"/>
    <n v="159"/>
    <m/>
  </r>
  <r>
    <x v="3"/>
    <x v="0"/>
    <s v="GCA_000022065.1"/>
    <s v="Primary Assembly"/>
    <s v="chromosome"/>
    <m/>
    <s v="CP001348.1"/>
    <n v="2225337"/>
    <n v="2225786"/>
    <s v="-"/>
    <s v="ACL76219.1"/>
    <m/>
    <m/>
    <x v="49"/>
    <m/>
    <m/>
    <s v="Ccel_1871"/>
    <n v="450"/>
    <n v="149"/>
    <m/>
  </r>
  <r>
    <x v="3"/>
    <x v="0"/>
    <s v="GCA_000022065.1"/>
    <s v="Primary Assembly"/>
    <s v="chromosome"/>
    <m/>
    <s v="CP001348.1"/>
    <n v="2226072"/>
    <n v="2226806"/>
    <s v="+"/>
    <s v="ACL76220.1"/>
    <m/>
    <m/>
    <x v="928"/>
    <m/>
    <m/>
    <s v="Ccel_1872"/>
    <n v="735"/>
    <n v="244"/>
    <m/>
  </r>
  <r>
    <x v="3"/>
    <x v="0"/>
    <s v="GCA_000022065.1"/>
    <s v="Primary Assembly"/>
    <s v="chromosome"/>
    <m/>
    <s v="CP001348.1"/>
    <n v="2226813"/>
    <n v="2227205"/>
    <s v="-"/>
    <s v="ACL76221.1"/>
    <m/>
    <m/>
    <x v="929"/>
    <m/>
    <m/>
    <s v="Ccel_1873"/>
    <n v="393"/>
    <n v="130"/>
    <m/>
  </r>
  <r>
    <x v="3"/>
    <x v="0"/>
    <s v="GCA_000022065.1"/>
    <s v="Primary Assembly"/>
    <s v="chromosome"/>
    <m/>
    <s v="CP001348.1"/>
    <n v="2227519"/>
    <n v="2227746"/>
    <s v="-"/>
    <s v="ACL76222.1"/>
    <m/>
    <m/>
    <x v="11"/>
    <m/>
    <m/>
    <s v="Ccel_1874"/>
    <n v="228"/>
    <n v="75"/>
    <m/>
  </r>
  <r>
    <x v="3"/>
    <x v="0"/>
    <s v="GCA_000022065.1"/>
    <s v="Primary Assembly"/>
    <s v="chromosome"/>
    <m/>
    <s v="CP001348.1"/>
    <n v="2228130"/>
    <n v="2228300"/>
    <s v="-"/>
    <s v="ACL76223.1"/>
    <m/>
    <m/>
    <x v="11"/>
    <m/>
    <m/>
    <s v="Ccel_1875"/>
    <n v="171"/>
    <n v="56"/>
    <m/>
  </r>
  <r>
    <x v="3"/>
    <x v="0"/>
    <s v="GCA_000022065.1"/>
    <s v="Primary Assembly"/>
    <s v="chromosome"/>
    <m/>
    <s v="CP001348.1"/>
    <n v="2228426"/>
    <n v="2229571"/>
    <s v="-"/>
    <s v="ACL76224.1"/>
    <m/>
    <m/>
    <x v="930"/>
    <m/>
    <m/>
    <s v="Ccel_1876"/>
    <n v="1146"/>
    <n v="381"/>
    <m/>
  </r>
  <r>
    <x v="3"/>
    <x v="0"/>
    <s v="GCA_000022065.1"/>
    <s v="Primary Assembly"/>
    <s v="chromosome"/>
    <m/>
    <s v="CP001348.1"/>
    <n v="2229916"/>
    <n v="2230986"/>
    <s v="+"/>
    <s v="ACL76225.1"/>
    <m/>
    <m/>
    <x v="931"/>
    <m/>
    <m/>
    <s v="Ccel_1877"/>
    <n v="1071"/>
    <n v="356"/>
    <m/>
  </r>
  <r>
    <x v="3"/>
    <x v="0"/>
    <s v="GCA_000022065.1"/>
    <s v="Primary Assembly"/>
    <s v="chromosome"/>
    <m/>
    <s v="CP001348.1"/>
    <n v="2231102"/>
    <n v="2232376"/>
    <s v="+"/>
    <s v="ACL76226.1"/>
    <m/>
    <m/>
    <x v="932"/>
    <m/>
    <m/>
    <s v="Ccel_1878"/>
    <n v="1275"/>
    <n v="424"/>
    <m/>
  </r>
  <r>
    <x v="3"/>
    <x v="0"/>
    <s v="GCA_000022065.1"/>
    <s v="Primary Assembly"/>
    <s v="chromosome"/>
    <m/>
    <s v="CP001348.1"/>
    <n v="2232368"/>
    <n v="2232805"/>
    <s v="-"/>
    <s v="ACL76227.1"/>
    <m/>
    <m/>
    <x v="933"/>
    <m/>
    <m/>
    <s v="Ccel_1879"/>
    <n v="438"/>
    <n v="145"/>
    <m/>
  </r>
  <r>
    <x v="3"/>
    <x v="0"/>
    <s v="GCA_000022065.1"/>
    <s v="Primary Assembly"/>
    <s v="chromosome"/>
    <m/>
    <s v="CP001348.1"/>
    <n v="2232824"/>
    <n v="2233306"/>
    <s v="-"/>
    <s v="ACL76228.1"/>
    <m/>
    <m/>
    <x v="934"/>
    <m/>
    <m/>
    <s v="Ccel_1880"/>
    <n v="483"/>
    <n v="160"/>
    <m/>
  </r>
  <r>
    <x v="3"/>
    <x v="0"/>
    <s v="GCA_000022065.1"/>
    <s v="Primary Assembly"/>
    <s v="chromosome"/>
    <m/>
    <s v="CP001348.1"/>
    <n v="2233327"/>
    <n v="2233890"/>
    <s v="-"/>
    <s v="ACL76229.1"/>
    <m/>
    <m/>
    <x v="935"/>
    <m/>
    <m/>
    <s v="Ccel_1881"/>
    <n v="564"/>
    <n v="187"/>
    <m/>
  </r>
  <r>
    <x v="3"/>
    <x v="0"/>
    <s v="GCA_000022065.1"/>
    <s v="Primary Assembly"/>
    <s v="chromosome"/>
    <m/>
    <s v="CP001348.1"/>
    <n v="2233902"/>
    <n v="2235971"/>
    <s v="-"/>
    <s v="ACL76230.1"/>
    <m/>
    <m/>
    <x v="936"/>
    <m/>
    <m/>
    <s v="Ccel_1882"/>
    <n v="2070"/>
    <n v="689"/>
    <m/>
  </r>
  <r>
    <x v="3"/>
    <x v="0"/>
    <s v="GCA_000022065.1"/>
    <s v="Primary Assembly"/>
    <s v="chromosome"/>
    <m/>
    <s v="CP001348.1"/>
    <n v="2236238"/>
    <n v="2236426"/>
    <s v="+"/>
    <s v="ACL76231.1"/>
    <m/>
    <m/>
    <x v="937"/>
    <m/>
    <m/>
    <s v="Ccel_1883"/>
    <n v="189"/>
    <n v="62"/>
    <m/>
  </r>
  <r>
    <x v="3"/>
    <x v="0"/>
    <s v="GCA_000022065.1"/>
    <s v="Primary Assembly"/>
    <s v="chromosome"/>
    <m/>
    <s v="CP001348.1"/>
    <n v="2236769"/>
    <n v="2237449"/>
    <s v="+"/>
    <s v="ACL76232.1"/>
    <m/>
    <m/>
    <x v="4"/>
    <m/>
    <m/>
    <s v="Ccel_1884"/>
    <n v="681"/>
    <n v="226"/>
    <m/>
  </r>
  <r>
    <x v="3"/>
    <x v="0"/>
    <s v="GCA_000022065.1"/>
    <s v="Primary Assembly"/>
    <s v="chromosome"/>
    <m/>
    <s v="CP001348.1"/>
    <n v="2237446"/>
    <n v="2239122"/>
    <s v="-"/>
    <s v="ACL76233.1"/>
    <m/>
    <m/>
    <x v="938"/>
    <m/>
    <m/>
    <s v="Ccel_1885"/>
    <n v="1677"/>
    <n v="558"/>
    <m/>
  </r>
  <r>
    <x v="3"/>
    <x v="0"/>
    <s v="GCA_000022065.1"/>
    <s v="Primary Assembly"/>
    <s v="chromosome"/>
    <m/>
    <s v="CP001348.1"/>
    <n v="2239140"/>
    <n v="2241266"/>
    <s v="-"/>
    <s v="ACL76234.1"/>
    <m/>
    <m/>
    <x v="939"/>
    <m/>
    <m/>
    <s v="Ccel_1886"/>
    <n v="2127"/>
    <n v="708"/>
    <m/>
  </r>
  <r>
    <x v="3"/>
    <x v="0"/>
    <s v="GCA_000022065.1"/>
    <s v="Primary Assembly"/>
    <s v="chromosome"/>
    <m/>
    <s v="CP001348.1"/>
    <n v="2241300"/>
    <n v="2241932"/>
    <s v="-"/>
    <s v="ACL76235.1"/>
    <m/>
    <m/>
    <x v="940"/>
    <m/>
    <m/>
    <s v="Ccel_1887"/>
    <n v="633"/>
    <n v="210"/>
    <m/>
  </r>
  <r>
    <x v="3"/>
    <x v="0"/>
    <s v="GCA_000022065.1"/>
    <s v="Primary Assembly"/>
    <s v="chromosome"/>
    <m/>
    <s v="CP001348.1"/>
    <n v="2241950"/>
    <n v="2243422"/>
    <s v="-"/>
    <s v="ACL76236.1"/>
    <m/>
    <m/>
    <x v="702"/>
    <m/>
    <m/>
    <s v="Ccel_1888"/>
    <n v="1473"/>
    <n v="490"/>
    <m/>
  </r>
  <r>
    <x v="3"/>
    <x v="0"/>
    <s v="GCA_000022065.1"/>
    <s v="Primary Assembly"/>
    <s v="chromosome"/>
    <m/>
    <s v="CP001348.1"/>
    <n v="2243441"/>
    <n v="2244904"/>
    <s v="-"/>
    <s v="ACL76237.1"/>
    <m/>
    <m/>
    <x v="129"/>
    <m/>
    <m/>
    <s v="Ccel_1889"/>
    <n v="1464"/>
    <n v="487"/>
    <m/>
  </r>
  <r>
    <x v="3"/>
    <x v="0"/>
    <s v="GCA_000022065.1"/>
    <s v="Primary Assembly"/>
    <s v="chromosome"/>
    <m/>
    <s v="CP001348.1"/>
    <n v="2245123"/>
    <n v="2246688"/>
    <s v="-"/>
    <s v="ACL76238.1"/>
    <m/>
    <m/>
    <x v="851"/>
    <m/>
    <m/>
    <s v="Ccel_1890"/>
    <n v="1566"/>
    <n v="521"/>
    <m/>
  </r>
  <r>
    <x v="3"/>
    <x v="0"/>
    <s v="GCA_000022065.1"/>
    <s v="Primary Assembly"/>
    <s v="chromosome"/>
    <m/>
    <s v="CP001348.1"/>
    <n v="2246760"/>
    <n v="2248286"/>
    <s v="-"/>
    <s v="ACL76239.1"/>
    <m/>
    <m/>
    <x v="154"/>
    <m/>
    <m/>
    <s v="Ccel_1891"/>
    <n v="1527"/>
    <n v="508"/>
    <m/>
  </r>
  <r>
    <x v="3"/>
    <x v="0"/>
    <s v="GCA_000022065.1"/>
    <s v="Primary Assembly"/>
    <s v="chromosome"/>
    <m/>
    <s v="CP001348.1"/>
    <n v="2248286"/>
    <n v="2248972"/>
    <s v="-"/>
    <s v="ACL76240.1"/>
    <m/>
    <m/>
    <x v="153"/>
    <m/>
    <m/>
    <s v="Ccel_1892"/>
    <n v="687"/>
    <n v="228"/>
    <m/>
  </r>
  <r>
    <x v="3"/>
    <x v="0"/>
    <s v="GCA_000022065.1"/>
    <s v="Primary Assembly"/>
    <s v="chromosome"/>
    <m/>
    <s v="CP001348.1"/>
    <n v="2249189"/>
    <n v="2249524"/>
    <s v="-"/>
    <s v="ACL76241.1"/>
    <m/>
    <m/>
    <x v="521"/>
    <m/>
    <m/>
    <s v="Ccel_1893"/>
    <n v="336"/>
    <n v="111"/>
    <m/>
  </r>
  <r>
    <x v="3"/>
    <x v="0"/>
    <s v="GCA_000022065.1"/>
    <s v="Primary Assembly"/>
    <s v="chromosome"/>
    <m/>
    <s v="CP001348.1"/>
    <n v="2249691"/>
    <n v="2250536"/>
    <s v="-"/>
    <s v="ACL76242.1"/>
    <m/>
    <m/>
    <x v="941"/>
    <m/>
    <m/>
    <s v="Ccel_1894"/>
    <n v="846"/>
    <n v="281"/>
    <m/>
  </r>
  <r>
    <x v="3"/>
    <x v="0"/>
    <s v="GCA_000022065.1"/>
    <s v="Primary Assembly"/>
    <s v="chromosome"/>
    <m/>
    <s v="CP001348.1"/>
    <n v="2250813"/>
    <n v="2252138"/>
    <s v="-"/>
    <s v="ACL76243.1"/>
    <m/>
    <m/>
    <x v="942"/>
    <m/>
    <m/>
    <s v="Ccel_1895"/>
    <n v="1326"/>
    <n v="441"/>
    <m/>
  </r>
  <r>
    <x v="3"/>
    <x v="0"/>
    <s v="GCA_000022065.1"/>
    <s v="Primary Assembly"/>
    <s v="chromosome"/>
    <m/>
    <s v="CP001348.1"/>
    <n v="2252369"/>
    <n v="2254072"/>
    <s v="-"/>
    <s v="ACL76244.1"/>
    <m/>
    <m/>
    <x v="943"/>
    <m/>
    <m/>
    <s v="Ccel_1896"/>
    <n v="1704"/>
    <n v="567"/>
    <m/>
  </r>
  <r>
    <x v="3"/>
    <x v="0"/>
    <s v="GCA_000022065.1"/>
    <s v="Primary Assembly"/>
    <s v="chromosome"/>
    <m/>
    <s v="CP001348.1"/>
    <n v="2254104"/>
    <n v="2254556"/>
    <s v="-"/>
    <s v="ACL76245.1"/>
    <m/>
    <m/>
    <x v="944"/>
    <m/>
    <m/>
    <s v="Ccel_1897"/>
    <n v="453"/>
    <n v="150"/>
    <m/>
  </r>
  <r>
    <x v="3"/>
    <x v="0"/>
    <s v="GCA_000022065.1"/>
    <s v="Primary Assembly"/>
    <s v="chromosome"/>
    <m/>
    <s v="CP001348.1"/>
    <n v="2254559"/>
    <n v="2255419"/>
    <s v="-"/>
    <s v="ACL76246.1"/>
    <m/>
    <m/>
    <x v="945"/>
    <m/>
    <m/>
    <s v="Ccel_1898"/>
    <n v="861"/>
    <n v="286"/>
    <m/>
  </r>
  <r>
    <x v="3"/>
    <x v="0"/>
    <s v="GCA_000022065.1"/>
    <s v="Primary Assembly"/>
    <s v="chromosome"/>
    <m/>
    <s v="CP001348.1"/>
    <n v="2255485"/>
    <n v="2256297"/>
    <s v="-"/>
    <s v="ACL76247.1"/>
    <m/>
    <m/>
    <x v="946"/>
    <m/>
    <m/>
    <s v="Ccel_1899"/>
    <n v="813"/>
    <n v="270"/>
    <m/>
  </r>
  <r>
    <x v="3"/>
    <x v="0"/>
    <s v="GCA_000022065.1"/>
    <s v="Primary Assembly"/>
    <s v="chromosome"/>
    <m/>
    <s v="CP001348.1"/>
    <n v="2256319"/>
    <n v="2258190"/>
    <s v="-"/>
    <s v="ACL76248.1"/>
    <m/>
    <m/>
    <x v="947"/>
    <m/>
    <m/>
    <s v="Ccel_1900"/>
    <n v="1872"/>
    <n v="623"/>
    <m/>
  </r>
  <r>
    <x v="3"/>
    <x v="0"/>
    <s v="GCA_000022065.1"/>
    <s v="Primary Assembly"/>
    <s v="chromosome"/>
    <m/>
    <s v="CP001348.1"/>
    <n v="2258197"/>
    <n v="2258859"/>
    <s v="-"/>
    <s v="ACL76249.1"/>
    <m/>
    <m/>
    <x v="4"/>
    <m/>
    <m/>
    <s v="Ccel_1901"/>
    <n v="663"/>
    <n v="220"/>
    <m/>
  </r>
  <r>
    <x v="3"/>
    <x v="0"/>
    <s v="GCA_000022065.1"/>
    <s v="Primary Assembly"/>
    <s v="chromosome"/>
    <m/>
    <s v="CP001348.1"/>
    <n v="2259602"/>
    <n v="2260486"/>
    <s v="-"/>
    <s v="ACL76250.1"/>
    <m/>
    <m/>
    <x v="778"/>
    <m/>
    <m/>
    <s v="Ccel_1902"/>
    <n v="885"/>
    <n v="294"/>
    <m/>
  </r>
  <r>
    <x v="3"/>
    <x v="0"/>
    <s v="GCA_000022065.1"/>
    <s v="Primary Assembly"/>
    <s v="chromosome"/>
    <m/>
    <s v="CP001348.1"/>
    <n v="2260501"/>
    <n v="2260737"/>
    <s v="-"/>
    <s v="ACL76251.1"/>
    <m/>
    <m/>
    <x v="948"/>
    <m/>
    <m/>
    <s v="Ccel_1903"/>
    <n v="237"/>
    <n v="78"/>
    <m/>
  </r>
  <r>
    <x v="3"/>
    <x v="0"/>
    <s v="GCA_000022065.1"/>
    <s v="Primary Assembly"/>
    <s v="chromosome"/>
    <m/>
    <s v="CP001348.1"/>
    <n v="2260730"/>
    <n v="2261944"/>
    <s v="-"/>
    <s v="ACL76252.1"/>
    <m/>
    <m/>
    <x v="949"/>
    <m/>
    <m/>
    <s v="Ccel_1904"/>
    <n v="1215"/>
    <n v="404"/>
    <m/>
  </r>
  <r>
    <x v="3"/>
    <x v="0"/>
    <s v="GCA_000022065.1"/>
    <s v="Primary Assembly"/>
    <s v="chromosome"/>
    <m/>
    <s v="CP001348.1"/>
    <n v="2262015"/>
    <n v="2262452"/>
    <s v="-"/>
    <s v="ACL76253.1"/>
    <m/>
    <m/>
    <x v="950"/>
    <m/>
    <m/>
    <s v="Ccel_1905"/>
    <n v="438"/>
    <n v="145"/>
    <m/>
  </r>
  <r>
    <x v="3"/>
    <x v="0"/>
    <s v="GCA_000022065.1"/>
    <s v="Primary Assembly"/>
    <s v="chromosome"/>
    <m/>
    <s v="CP001348.1"/>
    <n v="2262480"/>
    <n v="2262710"/>
    <s v="-"/>
    <s v="ACL76254.1"/>
    <m/>
    <m/>
    <x v="4"/>
    <m/>
    <m/>
    <s v="Ccel_1906"/>
    <n v="231"/>
    <n v="76"/>
    <m/>
  </r>
  <r>
    <x v="3"/>
    <x v="0"/>
    <s v="GCA_000022065.1"/>
    <s v="Primary Assembly"/>
    <s v="chromosome"/>
    <m/>
    <s v="CP001348.1"/>
    <n v="2262728"/>
    <n v="2263279"/>
    <s v="-"/>
    <s v="ACL76255.1"/>
    <m/>
    <m/>
    <x v="4"/>
    <m/>
    <m/>
    <s v="Ccel_1907"/>
    <n v="552"/>
    <n v="183"/>
    <m/>
  </r>
  <r>
    <x v="3"/>
    <x v="0"/>
    <s v="GCA_000022065.1"/>
    <s v="Primary Assembly"/>
    <s v="chromosome"/>
    <m/>
    <s v="CP001348.1"/>
    <n v="2263443"/>
    <n v="2263826"/>
    <s v="-"/>
    <s v="ACL76256.1"/>
    <m/>
    <m/>
    <x v="951"/>
    <m/>
    <m/>
    <s v="Ccel_1908"/>
    <n v="384"/>
    <n v="127"/>
    <m/>
  </r>
  <r>
    <x v="3"/>
    <x v="0"/>
    <s v="GCA_000022065.1"/>
    <s v="Primary Assembly"/>
    <s v="chromosome"/>
    <m/>
    <s v="CP001348.1"/>
    <n v="2264067"/>
    <n v="2264648"/>
    <s v="-"/>
    <s v="ACL76257.1"/>
    <m/>
    <m/>
    <x v="4"/>
    <m/>
    <m/>
    <s v="Ccel_1909"/>
    <n v="582"/>
    <n v="193"/>
    <m/>
  </r>
  <r>
    <x v="3"/>
    <x v="0"/>
    <s v="GCA_000022065.1"/>
    <s v="Primary Assembly"/>
    <s v="chromosome"/>
    <m/>
    <s v="CP001348.1"/>
    <n v="2264775"/>
    <n v="2265395"/>
    <s v="-"/>
    <s v="ACL76258.1"/>
    <m/>
    <m/>
    <x v="952"/>
    <m/>
    <m/>
    <s v="Ccel_1910"/>
    <n v="621"/>
    <n v="206"/>
    <m/>
  </r>
  <r>
    <x v="3"/>
    <x v="0"/>
    <s v="GCA_000022065.1"/>
    <s v="Primary Assembly"/>
    <s v="chromosome"/>
    <m/>
    <s v="CP001348.1"/>
    <n v="2265451"/>
    <n v="2266092"/>
    <s v="-"/>
    <s v="ACL76259.1"/>
    <m/>
    <m/>
    <x v="4"/>
    <m/>
    <m/>
    <s v="Ccel_1911"/>
    <n v="642"/>
    <n v="213"/>
    <m/>
  </r>
  <r>
    <x v="3"/>
    <x v="0"/>
    <s v="GCA_000022065.1"/>
    <s v="Primary Assembly"/>
    <s v="chromosome"/>
    <m/>
    <s v="CP001348.1"/>
    <n v="2266107"/>
    <n v="2267303"/>
    <s v="-"/>
    <s v="ACL76260.1"/>
    <m/>
    <m/>
    <x v="953"/>
    <m/>
    <m/>
    <s v="Ccel_1912"/>
    <n v="1197"/>
    <n v="398"/>
    <m/>
  </r>
  <r>
    <x v="3"/>
    <x v="0"/>
    <s v="GCA_000022065.1"/>
    <s v="Primary Assembly"/>
    <s v="chromosome"/>
    <m/>
    <s v="CP001348.1"/>
    <n v="2267365"/>
    <n v="2267751"/>
    <s v="-"/>
    <s v="ACL76261.1"/>
    <m/>
    <m/>
    <x v="954"/>
    <m/>
    <m/>
    <s v="Ccel_1913"/>
    <n v="387"/>
    <n v="128"/>
    <m/>
  </r>
  <r>
    <x v="3"/>
    <x v="0"/>
    <s v="GCA_000022065.1"/>
    <s v="Primary Assembly"/>
    <s v="chromosome"/>
    <m/>
    <s v="CP001348.1"/>
    <n v="2267787"/>
    <n v="2267981"/>
    <s v="-"/>
    <s v="ACL76262.1"/>
    <m/>
    <m/>
    <x v="955"/>
    <m/>
    <m/>
    <s v="Ccel_1914"/>
    <n v="195"/>
    <n v="64"/>
    <m/>
  </r>
  <r>
    <x v="3"/>
    <x v="0"/>
    <s v="GCA_000022065.1"/>
    <s v="Primary Assembly"/>
    <s v="chromosome"/>
    <m/>
    <s v="CP001348.1"/>
    <n v="2268002"/>
    <n v="2268520"/>
    <s v="-"/>
    <s v="ACL76263.1"/>
    <m/>
    <m/>
    <x v="956"/>
    <m/>
    <m/>
    <s v="Ccel_1915"/>
    <n v="519"/>
    <n v="172"/>
    <m/>
  </r>
  <r>
    <x v="3"/>
    <x v="0"/>
    <s v="GCA_000022065.1"/>
    <s v="Primary Assembly"/>
    <s v="chromosome"/>
    <m/>
    <s v="CP001348.1"/>
    <n v="2268534"/>
    <n v="2269529"/>
    <s v="-"/>
    <s v="ACL76264.1"/>
    <m/>
    <m/>
    <x v="957"/>
    <m/>
    <m/>
    <s v="Ccel_1916"/>
    <n v="996"/>
    <n v="331"/>
    <m/>
  </r>
  <r>
    <x v="3"/>
    <x v="0"/>
    <s v="GCA_000022065.1"/>
    <s v="Primary Assembly"/>
    <s v="chromosome"/>
    <m/>
    <s v="CP001348.1"/>
    <n v="2269730"/>
    <n v="2270554"/>
    <s v="-"/>
    <s v="ACL76265.1"/>
    <m/>
    <m/>
    <x v="958"/>
    <m/>
    <m/>
    <s v="Ccel_1917"/>
    <n v="825"/>
    <n v="274"/>
    <m/>
  </r>
  <r>
    <x v="3"/>
    <x v="0"/>
    <s v="GCA_000022065.1"/>
    <s v="Primary Assembly"/>
    <s v="chromosome"/>
    <m/>
    <s v="CP001348.1"/>
    <n v="2270548"/>
    <n v="2271246"/>
    <s v="-"/>
    <s v="ACL76266.1"/>
    <m/>
    <m/>
    <x v="81"/>
    <m/>
    <m/>
    <s v="Ccel_1918"/>
    <n v="699"/>
    <n v="232"/>
    <m/>
  </r>
  <r>
    <x v="3"/>
    <x v="0"/>
    <s v="GCA_000022065.1"/>
    <s v="Primary Assembly"/>
    <s v="chromosome"/>
    <m/>
    <s v="CP001348.1"/>
    <n v="2271239"/>
    <n v="2271628"/>
    <s v="-"/>
    <s v="ACL76267.1"/>
    <m/>
    <m/>
    <x v="19"/>
    <m/>
    <m/>
    <s v="Ccel_1919"/>
    <n v="390"/>
    <n v="129"/>
    <m/>
  </r>
  <r>
    <x v="3"/>
    <x v="0"/>
    <s v="GCA_000022065.1"/>
    <s v="Primary Assembly"/>
    <s v="chromosome"/>
    <m/>
    <s v="CP001348.1"/>
    <n v="2271649"/>
    <n v="2272056"/>
    <s v="-"/>
    <s v="ACL76268.1"/>
    <m/>
    <m/>
    <x v="11"/>
    <m/>
    <m/>
    <s v="Ccel_1920"/>
    <n v="408"/>
    <n v="135"/>
    <m/>
  </r>
  <r>
    <x v="3"/>
    <x v="0"/>
    <s v="GCA_000022065.1"/>
    <s v="Primary Assembly"/>
    <s v="chromosome"/>
    <m/>
    <s v="CP001348.1"/>
    <n v="2272268"/>
    <n v="2272672"/>
    <s v="-"/>
    <s v="ACL76269.1"/>
    <m/>
    <m/>
    <x v="4"/>
    <m/>
    <m/>
    <s v="Ccel_1921"/>
    <n v="405"/>
    <n v="134"/>
    <m/>
  </r>
  <r>
    <x v="3"/>
    <x v="0"/>
    <s v="GCA_000022065.1"/>
    <s v="Primary Assembly"/>
    <s v="chromosome"/>
    <m/>
    <s v="CP001348.1"/>
    <n v="2272705"/>
    <n v="2273265"/>
    <s v="-"/>
    <s v="ACL76270.1"/>
    <m/>
    <m/>
    <x v="959"/>
    <m/>
    <m/>
    <s v="Ccel_1922"/>
    <n v="561"/>
    <n v="186"/>
    <m/>
  </r>
  <r>
    <x v="3"/>
    <x v="0"/>
    <s v="GCA_000022065.1"/>
    <s v="Primary Assembly"/>
    <s v="chromosome"/>
    <m/>
    <s v="CP001348.1"/>
    <n v="2273419"/>
    <n v="2274504"/>
    <s v="-"/>
    <s v="ACL76271.1"/>
    <m/>
    <m/>
    <x v="351"/>
    <m/>
    <m/>
    <s v="Ccel_1923"/>
    <n v="1086"/>
    <n v="361"/>
    <m/>
  </r>
  <r>
    <x v="3"/>
    <x v="0"/>
    <s v="GCA_000022065.1"/>
    <s v="Primary Assembly"/>
    <s v="chromosome"/>
    <m/>
    <s v="CP001348.1"/>
    <n v="2274556"/>
    <n v="2274984"/>
    <s v="-"/>
    <s v="ACL76272.1"/>
    <m/>
    <m/>
    <x v="960"/>
    <m/>
    <m/>
    <s v="Ccel_1924"/>
    <n v="429"/>
    <n v="142"/>
    <m/>
  </r>
  <r>
    <x v="3"/>
    <x v="0"/>
    <s v="GCA_000022065.1"/>
    <s v="Primary Assembly"/>
    <s v="chromosome"/>
    <m/>
    <s v="CP001348.1"/>
    <n v="2275162"/>
    <n v="2276028"/>
    <s v="-"/>
    <s v="ACL76273.1"/>
    <m/>
    <m/>
    <x v="320"/>
    <m/>
    <m/>
    <s v="Ccel_1925"/>
    <n v="867"/>
    <n v="288"/>
    <m/>
  </r>
  <r>
    <x v="3"/>
    <x v="0"/>
    <s v="GCA_000022065.1"/>
    <s v="Primary Assembly"/>
    <s v="chromosome"/>
    <m/>
    <s v="CP001348.1"/>
    <n v="2276048"/>
    <n v="2277478"/>
    <s v="-"/>
    <s v="ACL76274.1"/>
    <m/>
    <m/>
    <x v="961"/>
    <m/>
    <m/>
    <s v="Ccel_1926"/>
    <n v="1431"/>
    <n v="476"/>
    <m/>
  </r>
  <r>
    <x v="3"/>
    <x v="0"/>
    <s v="GCA_000022065.1"/>
    <s v="Primary Assembly"/>
    <s v="chromosome"/>
    <m/>
    <s v="CP001348.1"/>
    <n v="2277614"/>
    <n v="2278411"/>
    <s v="+"/>
    <s v="ACL76275.1"/>
    <m/>
    <m/>
    <x v="962"/>
    <m/>
    <m/>
    <s v="Ccel_1927"/>
    <n v="798"/>
    <n v="265"/>
    <m/>
  </r>
  <r>
    <x v="3"/>
    <x v="0"/>
    <s v="GCA_000022065.1"/>
    <s v="Primary Assembly"/>
    <s v="chromosome"/>
    <m/>
    <s v="CP001348.1"/>
    <n v="2278455"/>
    <n v="2278643"/>
    <s v="-"/>
    <s v="ACL76276.1"/>
    <m/>
    <m/>
    <x v="4"/>
    <m/>
    <m/>
    <s v="Ccel_1928"/>
    <n v="189"/>
    <n v="62"/>
    <m/>
  </r>
  <r>
    <x v="3"/>
    <x v="0"/>
    <s v="GCA_000022065.1"/>
    <s v="Primary Assembly"/>
    <s v="chromosome"/>
    <m/>
    <s v="CP001348.1"/>
    <n v="2278722"/>
    <n v="2280281"/>
    <s v="-"/>
    <s v="ACL76277.1"/>
    <m/>
    <m/>
    <x v="11"/>
    <m/>
    <m/>
    <s v="Ccel_1929"/>
    <n v="1560"/>
    <n v="519"/>
    <m/>
  </r>
  <r>
    <x v="3"/>
    <x v="0"/>
    <s v="GCA_000022065.1"/>
    <s v="Primary Assembly"/>
    <s v="chromosome"/>
    <m/>
    <s v="CP001348.1"/>
    <n v="2280416"/>
    <n v="2281495"/>
    <s v="-"/>
    <s v="ACL76278.1"/>
    <m/>
    <m/>
    <x v="963"/>
    <m/>
    <m/>
    <s v="Ccel_1930"/>
    <n v="1080"/>
    <n v="359"/>
    <m/>
  </r>
  <r>
    <x v="3"/>
    <x v="0"/>
    <s v="GCA_000022065.1"/>
    <s v="Primary Assembly"/>
    <s v="chromosome"/>
    <m/>
    <s v="CP001348.1"/>
    <n v="2281517"/>
    <n v="2281978"/>
    <s v="-"/>
    <s v="ACL76279.1"/>
    <m/>
    <m/>
    <x v="964"/>
    <m/>
    <m/>
    <s v="Ccel_1931"/>
    <n v="462"/>
    <n v="153"/>
    <m/>
  </r>
  <r>
    <x v="3"/>
    <x v="0"/>
    <s v="GCA_000022065.1"/>
    <s v="Primary Assembly"/>
    <s v="chromosome"/>
    <m/>
    <s v="CP001348.1"/>
    <n v="2282022"/>
    <n v="2283203"/>
    <s v="-"/>
    <s v="ACL76280.1"/>
    <m/>
    <m/>
    <x v="965"/>
    <m/>
    <m/>
    <s v="Ccel_1932"/>
    <n v="1182"/>
    <n v="393"/>
    <m/>
  </r>
  <r>
    <x v="3"/>
    <x v="0"/>
    <s v="GCA_000022065.1"/>
    <s v="Primary Assembly"/>
    <s v="chromosome"/>
    <m/>
    <s v="CP001348.1"/>
    <n v="2283278"/>
    <n v="2283724"/>
    <s v="-"/>
    <s v="ACL76281.1"/>
    <m/>
    <m/>
    <x v="545"/>
    <m/>
    <m/>
    <s v="Ccel_1933"/>
    <n v="447"/>
    <n v="148"/>
    <m/>
  </r>
  <r>
    <x v="3"/>
    <x v="0"/>
    <s v="GCA_000022065.1"/>
    <s v="Primary Assembly"/>
    <s v="chromosome"/>
    <m/>
    <s v="CP001348.1"/>
    <n v="2283884"/>
    <n v="2284162"/>
    <s v="-"/>
    <s v="ACL76282.1"/>
    <m/>
    <m/>
    <x v="4"/>
    <m/>
    <m/>
    <s v="Ccel_1934"/>
    <n v="279"/>
    <n v="92"/>
    <m/>
  </r>
  <r>
    <x v="3"/>
    <x v="0"/>
    <s v="GCA_000022065.1"/>
    <s v="Primary Assembly"/>
    <s v="chromosome"/>
    <m/>
    <s v="CP001348.1"/>
    <n v="2284228"/>
    <n v="2284467"/>
    <s v="-"/>
    <s v="ACL76283.1"/>
    <m/>
    <m/>
    <x v="11"/>
    <m/>
    <m/>
    <s v="Ccel_1935"/>
    <n v="240"/>
    <n v="79"/>
    <m/>
  </r>
  <r>
    <x v="3"/>
    <x v="0"/>
    <s v="GCA_000022065.1"/>
    <s v="Primary Assembly"/>
    <s v="chromosome"/>
    <m/>
    <s v="CP001348.1"/>
    <n v="2284457"/>
    <n v="2285755"/>
    <s v="-"/>
    <s v="ACL76284.1"/>
    <m/>
    <m/>
    <x v="20"/>
    <m/>
    <m/>
    <s v="Ccel_1936"/>
    <n v="1299"/>
    <n v="432"/>
    <m/>
  </r>
  <r>
    <x v="3"/>
    <x v="0"/>
    <s v="GCA_000022065.1"/>
    <s v="Primary Assembly"/>
    <s v="chromosome"/>
    <m/>
    <s v="CP001348.1"/>
    <n v="2285772"/>
    <n v="2287715"/>
    <s v="-"/>
    <s v="ACL76285.1"/>
    <m/>
    <m/>
    <x v="539"/>
    <m/>
    <m/>
    <s v="Ccel_1937"/>
    <n v="1944"/>
    <n v="647"/>
    <m/>
  </r>
  <r>
    <x v="3"/>
    <x v="0"/>
    <s v="GCA_000022065.1"/>
    <s v="Primary Assembly"/>
    <s v="chromosome"/>
    <m/>
    <s v="CP001348.1"/>
    <n v="2287740"/>
    <n v="2288873"/>
    <s v="-"/>
    <s v="ACL76286.1"/>
    <m/>
    <m/>
    <x v="851"/>
    <m/>
    <m/>
    <s v="Ccel_1938"/>
    <n v="1134"/>
    <n v="377"/>
    <m/>
  </r>
  <r>
    <x v="3"/>
    <x v="0"/>
    <s v="GCA_000022065.1"/>
    <s v="Primary Assembly"/>
    <s v="chromosome"/>
    <m/>
    <s v="CP001348.1"/>
    <n v="2288991"/>
    <n v="2289536"/>
    <s v="-"/>
    <s v="ACL76287.1"/>
    <m/>
    <m/>
    <x v="966"/>
    <m/>
    <m/>
    <s v="Ccel_1939"/>
    <n v="546"/>
    <n v="181"/>
    <m/>
  </r>
  <r>
    <x v="3"/>
    <x v="0"/>
    <s v="GCA_000022065.1"/>
    <s v="Primary Assembly"/>
    <s v="chromosome"/>
    <m/>
    <s v="CP001348.1"/>
    <n v="2289688"/>
    <n v="2292144"/>
    <s v="-"/>
    <s v="ACL76288.1"/>
    <m/>
    <m/>
    <x v="224"/>
    <m/>
    <m/>
    <s v="Ccel_1940"/>
    <n v="2457"/>
    <n v="818"/>
    <m/>
  </r>
  <r>
    <x v="3"/>
    <x v="0"/>
    <s v="GCA_000022065.1"/>
    <s v="Primary Assembly"/>
    <s v="chromosome"/>
    <m/>
    <s v="CP001348.1"/>
    <n v="2292393"/>
    <n v="2294201"/>
    <s v="-"/>
    <s v="ACL76289.1"/>
    <m/>
    <m/>
    <x v="967"/>
    <m/>
    <m/>
    <s v="Ccel_1941"/>
    <n v="1809"/>
    <n v="602"/>
    <m/>
  </r>
  <r>
    <x v="3"/>
    <x v="0"/>
    <s v="GCA_000022065.1"/>
    <s v="Primary Assembly"/>
    <s v="chromosome"/>
    <m/>
    <s v="CP001348.1"/>
    <n v="2294339"/>
    <n v="2295781"/>
    <s v="-"/>
    <s v="ACL76290.1"/>
    <m/>
    <m/>
    <x v="539"/>
    <m/>
    <m/>
    <s v="Ccel_1942"/>
    <n v="1443"/>
    <n v="480"/>
    <m/>
  </r>
  <r>
    <x v="3"/>
    <x v="0"/>
    <s v="GCA_000022065.1"/>
    <s v="Primary Assembly"/>
    <s v="chromosome"/>
    <m/>
    <s v="CP001348.1"/>
    <n v="2295877"/>
    <n v="2296158"/>
    <s v="-"/>
    <s v="ACL76291.1"/>
    <m/>
    <m/>
    <x v="11"/>
    <m/>
    <m/>
    <s v="Ccel_1943"/>
    <n v="282"/>
    <n v="93"/>
    <m/>
  </r>
  <r>
    <x v="3"/>
    <x v="0"/>
    <s v="GCA_000022065.1"/>
    <s v="Primary Assembly"/>
    <s v="chromosome"/>
    <m/>
    <s v="CP001348.1"/>
    <n v="2296247"/>
    <n v="2297470"/>
    <s v="-"/>
    <s v="ACL76292.1"/>
    <m/>
    <m/>
    <x v="968"/>
    <m/>
    <m/>
    <s v="Ccel_1944"/>
    <n v="1224"/>
    <n v="407"/>
    <m/>
  </r>
  <r>
    <x v="3"/>
    <x v="0"/>
    <s v="GCA_000022065.1"/>
    <s v="Primary Assembly"/>
    <s v="chromosome"/>
    <m/>
    <s v="CP001348.1"/>
    <n v="2298025"/>
    <n v="2302305"/>
    <s v="-"/>
    <s v="ACL76293.1"/>
    <m/>
    <m/>
    <x v="969"/>
    <m/>
    <m/>
    <s v="Ccel_1945"/>
    <n v="4281"/>
    <n v="1426"/>
    <m/>
  </r>
  <r>
    <x v="3"/>
    <x v="0"/>
    <s v="GCA_000022065.1"/>
    <s v="Primary Assembly"/>
    <s v="chromosome"/>
    <m/>
    <s v="CP001348.1"/>
    <n v="2302345"/>
    <n v="2304126"/>
    <s v="-"/>
    <s v="ACL76294.1"/>
    <m/>
    <m/>
    <x v="970"/>
    <m/>
    <m/>
    <s v="Ccel_1946"/>
    <n v="1782"/>
    <n v="593"/>
    <m/>
  </r>
  <r>
    <x v="3"/>
    <x v="0"/>
    <s v="GCA_000022065.1"/>
    <s v="Primary Assembly"/>
    <s v="chromosome"/>
    <m/>
    <s v="CP001348.1"/>
    <n v="2304155"/>
    <n v="2305483"/>
    <s v="-"/>
    <s v="ACL76295.1"/>
    <m/>
    <m/>
    <x v="971"/>
    <m/>
    <m/>
    <s v="Ccel_1947"/>
    <n v="1329"/>
    <n v="442"/>
    <m/>
  </r>
  <r>
    <x v="3"/>
    <x v="0"/>
    <s v="GCA_000022065.1"/>
    <s v="Primary Assembly"/>
    <s v="chromosome"/>
    <m/>
    <s v="CP001348.1"/>
    <n v="2305871"/>
    <n v="2307385"/>
    <s v="-"/>
    <s v="ACL76296.1"/>
    <m/>
    <m/>
    <x v="77"/>
    <m/>
    <m/>
    <s v="Ccel_1948"/>
    <n v="1515"/>
    <n v="504"/>
    <m/>
  </r>
  <r>
    <x v="3"/>
    <x v="0"/>
    <s v="GCA_000022065.1"/>
    <s v="Primary Assembly"/>
    <s v="chromosome"/>
    <m/>
    <s v="CP001348.1"/>
    <n v="2307379"/>
    <n v="2308005"/>
    <s v="-"/>
    <s v="ACL76297.1"/>
    <m/>
    <m/>
    <x v="207"/>
    <m/>
    <m/>
    <s v="Ccel_1949"/>
    <n v="627"/>
    <n v="208"/>
    <m/>
  </r>
  <r>
    <x v="3"/>
    <x v="0"/>
    <s v="GCA_000022065.1"/>
    <s v="Primary Assembly"/>
    <s v="chromosome"/>
    <m/>
    <s v="CP001348.1"/>
    <n v="2308023"/>
    <n v="2308472"/>
    <s v="-"/>
    <s v="ACL76298.1"/>
    <m/>
    <m/>
    <x v="972"/>
    <m/>
    <m/>
    <s v="Ccel_1950"/>
    <n v="450"/>
    <n v="149"/>
    <m/>
  </r>
  <r>
    <x v="3"/>
    <x v="0"/>
    <s v="GCA_000022065.1"/>
    <s v="Primary Assembly"/>
    <s v="chromosome"/>
    <m/>
    <s v="CP001348.1"/>
    <n v="2308487"/>
    <n v="2310667"/>
    <s v="-"/>
    <s v="ACL76299.1"/>
    <m/>
    <m/>
    <x v="973"/>
    <m/>
    <m/>
    <s v="Ccel_1951"/>
    <n v="2181"/>
    <n v="726"/>
    <m/>
  </r>
  <r>
    <x v="3"/>
    <x v="0"/>
    <s v="GCA_000022065.1"/>
    <s v="Primary Assembly"/>
    <s v="chromosome"/>
    <m/>
    <s v="CP001348.1"/>
    <n v="2310726"/>
    <n v="2311241"/>
    <s v="-"/>
    <s v="ACL76300.1"/>
    <m/>
    <m/>
    <x v="974"/>
    <m/>
    <m/>
    <s v="Ccel_1952"/>
    <n v="516"/>
    <n v="171"/>
    <m/>
  </r>
  <r>
    <x v="3"/>
    <x v="0"/>
    <s v="GCA_000022065.1"/>
    <s v="Primary Assembly"/>
    <s v="chromosome"/>
    <m/>
    <s v="CP001348.1"/>
    <n v="2311338"/>
    <n v="2313068"/>
    <s v="-"/>
    <s v="ACL76301.1"/>
    <m/>
    <m/>
    <x v="975"/>
    <m/>
    <m/>
    <s v="Ccel_1953"/>
    <n v="1731"/>
    <n v="576"/>
    <m/>
  </r>
  <r>
    <x v="3"/>
    <x v="0"/>
    <s v="GCA_000022065.1"/>
    <s v="Primary Assembly"/>
    <s v="chromosome"/>
    <m/>
    <s v="CP001348.1"/>
    <n v="2313094"/>
    <n v="2314113"/>
    <s v="-"/>
    <s v="ACL76302.1"/>
    <m/>
    <m/>
    <x v="976"/>
    <m/>
    <m/>
    <s v="Ccel_1954"/>
    <n v="1020"/>
    <n v="339"/>
    <m/>
  </r>
  <r>
    <x v="3"/>
    <x v="0"/>
    <s v="GCA_000022065.1"/>
    <s v="Primary Assembly"/>
    <s v="chromosome"/>
    <m/>
    <s v="CP001348.1"/>
    <n v="2314159"/>
    <n v="2316519"/>
    <s v="-"/>
    <s v="ACL76303.1"/>
    <m/>
    <m/>
    <x v="977"/>
    <m/>
    <m/>
    <s v="Ccel_1955"/>
    <n v="2361"/>
    <n v="786"/>
    <m/>
  </r>
  <r>
    <x v="3"/>
    <x v="0"/>
    <s v="GCA_000022065.1"/>
    <s v="Primary Assembly"/>
    <s v="chromosome"/>
    <m/>
    <s v="CP001348.1"/>
    <n v="2316649"/>
    <n v="2317539"/>
    <s v="-"/>
    <s v="ACL76304.1"/>
    <m/>
    <m/>
    <x v="26"/>
    <m/>
    <m/>
    <s v="Ccel_1956"/>
    <n v="891"/>
    <n v="296"/>
    <m/>
  </r>
  <r>
    <x v="3"/>
    <x v="0"/>
    <s v="GCA_000022065.1"/>
    <s v="Primary Assembly"/>
    <s v="chromosome"/>
    <m/>
    <s v="CP001348.1"/>
    <n v="2317779"/>
    <n v="2318312"/>
    <s v="-"/>
    <s v="ACL76305.1"/>
    <m/>
    <m/>
    <x v="22"/>
    <m/>
    <m/>
    <s v="Ccel_1957"/>
    <n v="534"/>
    <n v="177"/>
    <m/>
  </r>
  <r>
    <x v="3"/>
    <x v="0"/>
    <s v="GCA_000022065.1"/>
    <s v="Primary Assembly"/>
    <s v="chromosome"/>
    <m/>
    <s v="CP001348.1"/>
    <n v="2318470"/>
    <n v="2318697"/>
    <s v="+"/>
    <s v="ACL76306.1"/>
    <m/>
    <m/>
    <x v="11"/>
    <m/>
    <m/>
    <s v="Ccel_1958"/>
    <n v="228"/>
    <n v="75"/>
    <m/>
  </r>
  <r>
    <x v="3"/>
    <x v="0"/>
    <s v="GCA_000022065.1"/>
    <s v="Primary Assembly"/>
    <s v="chromosome"/>
    <m/>
    <s v="CP001348.1"/>
    <n v="2319043"/>
    <n v="2319513"/>
    <s v="+"/>
    <s v="ACL76307.1"/>
    <m/>
    <m/>
    <x v="30"/>
    <m/>
    <m/>
    <s v="Ccel_1959"/>
    <n v="471"/>
    <n v="156"/>
    <m/>
  </r>
  <r>
    <x v="3"/>
    <x v="0"/>
    <s v="GCA_000022065.1"/>
    <s v="Primary Assembly"/>
    <s v="chromosome"/>
    <m/>
    <s v="CP001348.1"/>
    <n v="2319623"/>
    <n v="2321836"/>
    <s v="+"/>
    <s v="ACL76308.1"/>
    <m/>
    <m/>
    <x v="978"/>
    <m/>
    <m/>
    <s v="Ccel_1960"/>
    <n v="2214"/>
    <n v="737"/>
    <m/>
  </r>
  <r>
    <x v="3"/>
    <x v="0"/>
    <s v="GCA_000022065.1"/>
    <s v="Primary Assembly"/>
    <s v="chromosome"/>
    <m/>
    <s v="CP001348.1"/>
    <n v="2321999"/>
    <n v="2322148"/>
    <s v="+"/>
    <s v="ACL76309.1"/>
    <m/>
    <m/>
    <x v="11"/>
    <m/>
    <m/>
    <s v="Ccel_1961"/>
    <n v="150"/>
    <n v="49"/>
    <m/>
  </r>
  <r>
    <x v="3"/>
    <x v="0"/>
    <s v="GCA_000022065.1"/>
    <s v="Primary Assembly"/>
    <s v="chromosome"/>
    <m/>
    <s v="CP001348.1"/>
    <n v="2322311"/>
    <n v="2323579"/>
    <s v="+"/>
    <s v="ACL76310.1"/>
    <m/>
    <m/>
    <x v="979"/>
    <m/>
    <m/>
    <s v="Ccel_1962"/>
    <n v="1269"/>
    <n v="422"/>
    <m/>
  </r>
  <r>
    <x v="3"/>
    <x v="0"/>
    <s v="GCA_000022065.1"/>
    <s v="Primary Assembly"/>
    <s v="chromosome"/>
    <m/>
    <s v="CP001348.1"/>
    <n v="2323665"/>
    <n v="2324147"/>
    <s v="+"/>
    <s v="ACL76311.1"/>
    <m/>
    <m/>
    <x v="980"/>
    <m/>
    <m/>
    <s v="Ccel_1963"/>
    <n v="483"/>
    <n v="160"/>
    <m/>
  </r>
  <r>
    <x v="3"/>
    <x v="0"/>
    <s v="GCA_000022065.1"/>
    <s v="Primary Assembly"/>
    <s v="chromosome"/>
    <m/>
    <s v="CP001348.1"/>
    <n v="2324270"/>
    <n v="2326048"/>
    <s v="+"/>
    <s v="ACL76312.1"/>
    <m/>
    <m/>
    <x v="981"/>
    <m/>
    <m/>
    <s v="Ccel_1964"/>
    <n v="1779"/>
    <n v="592"/>
    <m/>
  </r>
  <r>
    <x v="3"/>
    <x v="0"/>
    <s v="GCA_000022065.1"/>
    <s v="Primary Assembly"/>
    <s v="chromosome"/>
    <m/>
    <s v="CP001348.1"/>
    <n v="2326066"/>
    <n v="2327247"/>
    <s v="+"/>
    <s v="ACL76313.1"/>
    <m/>
    <m/>
    <x v="584"/>
    <m/>
    <m/>
    <s v="Ccel_1965"/>
    <n v="1182"/>
    <n v="393"/>
    <m/>
  </r>
  <r>
    <x v="3"/>
    <x v="0"/>
    <s v="GCA_000022065.1"/>
    <s v="Primary Assembly"/>
    <s v="chromosome"/>
    <m/>
    <s v="CP001348.1"/>
    <n v="2327309"/>
    <n v="2327716"/>
    <s v="-"/>
    <s v="ACL76314.1"/>
    <m/>
    <m/>
    <x v="982"/>
    <m/>
    <m/>
    <s v="Ccel_1966"/>
    <n v="408"/>
    <n v="135"/>
    <m/>
  </r>
  <r>
    <x v="3"/>
    <x v="0"/>
    <s v="GCA_000022065.1"/>
    <s v="Primary Assembly"/>
    <s v="chromosome"/>
    <m/>
    <s v="CP001348.1"/>
    <n v="2327740"/>
    <n v="2328645"/>
    <s v="-"/>
    <s v="ACL76315.1"/>
    <m/>
    <m/>
    <x v="983"/>
    <m/>
    <m/>
    <s v="Ccel_1967"/>
    <n v="906"/>
    <n v="301"/>
    <m/>
  </r>
  <r>
    <x v="3"/>
    <x v="0"/>
    <s v="GCA_000022065.1"/>
    <s v="Primary Assembly"/>
    <s v="chromosome"/>
    <m/>
    <s v="CP001348.1"/>
    <n v="2328673"/>
    <n v="2328840"/>
    <s v="-"/>
    <s v="ACL76316.1"/>
    <m/>
    <m/>
    <x v="11"/>
    <m/>
    <m/>
    <s v="Ccel_1968"/>
    <n v="168"/>
    <n v="55"/>
    <m/>
  </r>
  <r>
    <x v="3"/>
    <x v="0"/>
    <s v="GCA_000022065.1"/>
    <s v="Primary Assembly"/>
    <s v="chromosome"/>
    <m/>
    <s v="CP001348.1"/>
    <n v="2328852"/>
    <n v="2330165"/>
    <s v="-"/>
    <s v="ACL76317.1"/>
    <m/>
    <m/>
    <x v="329"/>
    <m/>
    <m/>
    <s v="Ccel_1969"/>
    <n v="1314"/>
    <n v="437"/>
    <m/>
  </r>
  <r>
    <x v="3"/>
    <x v="0"/>
    <s v="GCA_000022065.1"/>
    <s v="Primary Assembly"/>
    <s v="chromosome"/>
    <m/>
    <s v="CP001348.1"/>
    <n v="2330144"/>
    <n v="2331256"/>
    <s v="-"/>
    <s v="ACL76318.1"/>
    <m/>
    <m/>
    <x v="328"/>
    <m/>
    <m/>
    <s v="Ccel_1970"/>
    <n v="1113"/>
    <n v="370"/>
    <m/>
  </r>
  <r>
    <x v="3"/>
    <x v="0"/>
    <s v="GCA_000022065.1"/>
    <s v="Primary Assembly"/>
    <s v="chromosome"/>
    <m/>
    <s v="CP001348.1"/>
    <n v="2331249"/>
    <n v="2333027"/>
    <s v="-"/>
    <s v="ACL76319.1"/>
    <m/>
    <m/>
    <x v="327"/>
    <m/>
    <m/>
    <s v="Ccel_1971"/>
    <n v="1779"/>
    <n v="592"/>
    <m/>
  </r>
  <r>
    <x v="3"/>
    <x v="0"/>
    <s v="GCA_000022065.1"/>
    <s v="Primary Assembly"/>
    <s v="chromosome"/>
    <m/>
    <s v="CP001348.1"/>
    <n v="2333201"/>
    <n v="2334706"/>
    <s v="-"/>
    <s v="ACL76320.1"/>
    <m/>
    <m/>
    <x v="574"/>
    <m/>
    <m/>
    <s v="Ccel_1972"/>
    <n v="1506"/>
    <n v="501"/>
    <m/>
  </r>
  <r>
    <x v="3"/>
    <x v="0"/>
    <s v="GCA_000022065.1"/>
    <s v="Primary Assembly"/>
    <s v="chromosome"/>
    <m/>
    <s v="CP001348.1"/>
    <n v="2334880"/>
    <n v="2335086"/>
    <s v="-"/>
    <s v="ACL76321.1"/>
    <m/>
    <m/>
    <x v="11"/>
    <m/>
    <m/>
    <s v="Ccel_1973"/>
    <n v="207"/>
    <n v="68"/>
    <m/>
  </r>
  <r>
    <x v="3"/>
    <x v="0"/>
    <s v="GCA_000022065.1"/>
    <s v="Primary Assembly"/>
    <s v="chromosome"/>
    <m/>
    <s v="CP001348.1"/>
    <n v="2335319"/>
    <n v="2336212"/>
    <s v="-"/>
    <s v="ACL76322.1"/>
    <m/>
    <m/>
    <x v="4"/>
    <m/>
    <m/>
    <s v="Ccel_1974"/>
    <n v="894"/>
    <n v="297"/>
    <m/>
  </r>
  <r>
    <x v="3"/>
    <x v="0"/>
    <s v="GCA_000022065.1"/>
    <s v="Primary Assembly"/>
    <s v="chromosome"/>
    <m/>
    <s v="CP001348.1"/>
    <n v="2336938"/>
    <n v="2338302"/>
    <s v="+"/>
    <s v="ACL76323.1"/>
    <m/>
    <m/>
    <x v="11"/>
    <m/>
    <m/>
    <s v="Ccel_1975"/>
    <n v="1365"/>
    <n v="454"/>
    <m/>
  </r>
  <r>
    <x v="3"/>
    <x v="0"/>
    <s v="GCA_000022065.1"/>
    <s v="Primary Assembly"/>
    <s v="chromosome"/>
    <m/>
    <s v="CP001348.1"/>
    <n v="2338384"/>
    <n v="2340357"/>
    <s v="-"/>
    <s v="ACL76324.1"/>
    <m/>
    <m/>
    <x v="984"/>
    <m/>
    <m/>
    <s v="Ccel_1976"/>
    <n v="1974"/>
    <n v="657"/>
    <m/>
  </r>
  <r>
    <x v="3"/>
    <x v="0"/>
    <s v="GCA_000022065.1"/>
    <s v="Primary Assembly"/>
    <s v="chromosome"/>
    <m/>
    <s v="CP001348.1"/>
    <n v="2340429"/>
    <n v="2341133"/>
    <s v="-"/>
    <s v="ACL76325.1"/>
    <m/>
    <m/>
    <x v="4"/>
    <m/>
    <m/>
    <s v="Ccel_1977"/>
    <n v="705"/>
    <n v="234"/>
    <m/>
  </r>
  <r>
    <x v="3"/>
    <x v="0"/>
    <s v="GCA_000022065.1"/>
    <s v="Primary Assembly"/>
    <s v="chromosome"/>
    <m/>
    <s v="CP001348.1"/>
    <n v="2341223"/>
    <n v="2342230"/>
    <s v="-"/>
    <s v="ACL76326.1"/>
    <m/>
    <m/>
    <x v="985"/>
    <m/>
    <m/>
    <s v="Ccel_1978"/>
    <n v="1008"/>
    <n v="335"/>
    <m/>
  </r>
  <r>
    <x v="3"/>
    <x v="0"/>
    <s v="GCA_000022065.1"/>
    <s v="Primary Assembly"/>
    <s v="chromosome"/>
    <m/>
    <s v="CP001348.1"/>
    <n v="2342482"/>
    <n v="2342739"/>
    <s v="+"/>
    <s v="ACL76327.1"/>
    <m/>
    <m/>
    <x v="986"/>
    <m/>
    <m/>
    <s v="Ccel_1979"/>
    <n v="258"/>
    <n v="85"/>
    <m/>
  </r>
  <r>
    <x v="3"/>
    <x v="0"/>
    <s v="GCA_000022065.1"/>
    <s v="Primary Assembly"/>
    <s v="chromosome"/>
    <m/>
    <s v="CP001348.1"/>
    <n v="2342792"/>
    <n v="2343934"/>
    <s v="-"/>
    <s v="ACL76328.1"/>
    <m/>
    <m/>
    <x v="987"/>
    <m/>
    <m/>
    <s v="Ccel_1980"/>
    <n v="1143"/>
    <n v="380"/>
    <m/>
  </r>
  <r>
    <x v="3"/>
    <x v="0"/>
    <s v="GCA_000022065.1"/>
    <s v="Primary Assembly"/>
    <s v="chromosome"/>
    <m/>
    <s v="CP001348.1"/>
    <n v="2344037"/>
    <n v="2345404"/>
    <s v="+"/>
    <s v="ACL76329.1"/>
    <m/>
    <m/>
    <x v="274"/>
    <m/>
    <m/>
    <s v="Ccel_1981"/>
    <n v="1368"/>
    <n v="455"/>
    <m/>
  </r>
  <r>
    <x v="3"/>
    <x v="0"/>
    <s v="GCA_000022065.1"/>
    <s v="Primary Assembly"/>
    <s v="chromosome"/>
    <m/>
    <s v="CP001348.1"/>
    <n v="2345505"/>
    <n v="2347139"/>
    <s v="-"/>
    <s v="ACL76330.1"/>
    <m/>
    <m/>
    <x v="99"/>
    <m/>
    <m/>
    <s v="Ccel_1982"/>
    <n v="1635"/>
    <n v="544"/>
    <m/>
  </r>
  <r>
    <x v="3"/>
    <x v="0"/>
    <s v="GCA_000022065.1"/>
    <s v="Primary Assembly"/>
    <s v="chromosome"/>
    <m/>
    <s v="CP001348.1"/>
    <n v="2347144"/>
    <n v="2348937"/>
    <s v="-"/>
    <s v="ACL76331.1"/>
    <m/>
    <m/>
    <x v="100"/>
    <m/>
    <m/>
    <s v="Ccel_1983"/>
    <n v="1794"/>
    <n v="597"/>
    <m/>
  </r>
  <r>
    <x v="3"/>
    <x v="0"/>
    <s v="GCA_000022065.1"/>
    <s v="Primary Assembly"/>
    <s v="chromosome"/>
    <m/>
    <s v="CP001348.1"/>
    <n v="2348922"/>
    <n v="2349968"/>
    <s v="-"/>
    <s v="ACL76332.1"/>
    <m/>
    <m/>
    <x v="648"/>
    <m/>
    <m/>
    <s v="Ccel_1984"/>
    <n v="1047"/>
    <n v="348"/>
    <m/>
  </r>
  <r>
    <x v="3"/>
    <x v="0"/>
    <s v="GCA_000022065.1"/>
    <s v="Primary Assembly"/>
    <s v="chromosome"/>
    <m/>
    <s v="CP001348.1"/>
    <n v="2350118"/>
    <n v="2351290"/>
    <s v="-"/>
    <s v="ACL76333.1"/>
    <m/>
    <m/>
    <x v="599"/>
    <m/>
    <m/>
    <s v="Ccel_1985"/>
    <n v="1173"/>
    <n v="390"/>
    <m/>
  </r>
  <r>
    <x v="3"/>
    <x v="0"/>
    <s v="GCA_000022065.1"/>
    <s v="Primary Assembly"/>
    <s v="chromosome"/>
    <m/>
    <s v="CP001348.1"/>
    <n v="2351290"/>
    <n v="2352825"/>
    <s v="-"/>
    <s v="ACL76334.1"/>
    <m/>
    <m/>
    <x v="81"/>
    <m/>
    <m/>
    <s v="Ccel_1986"/>
    <n v="1536"/>
    <n v="511"/>
    <m/>
  </r>
  <r>
    <x v="3"/>
    <x v="0"/>
    <s v="GCA_000022065.1"/>
    <s v="Primary Assembly"/>
    <s v="chromosome"/>
    <m/>
    <s v="CP001348.1"/>
    <n v="2352953"/>
    <n v="2354089"/>
    <s v="-"/>
    <s v="ACL76335.1"/>
    <m/>
    <m/>
    <x v="988"/>
    <m/>
    <m/>
    <s v="Ccel_1987"/>
    <n v="1137"/>
    <n v="378"/>
    <m/>
  </r>
  <r>
    <x v="3"/>
    <x v="0"/>
    <s v="GCA_000022065.1"/>
    <s v="Primary Assembly"/>
    <s v="chromosome"/>
    <m/>
    <s v="CP001348.1"/>
    <n v="2354358"/>
    <n v="2355695"/>
    <s v="-"/>
    <s v="ACL76336.1"/>
    <m/>
    <m/>
    <x v="213"/>
    <m/>
    <m/>
    <s v="Ccel_1988"/>
    <n v="1338"/>
    <n v="445"/>
    <m/>
  </r>
  <r>
    <x v="3"/>
    <x v="0"/>
    <s v="GCA_000022065.1"/>
    <s v="Primary Assembly"/>
    <s v="chromosome"/>
    <m/>
    <s v="CP001348.1"/>
    <n v="2355881"/>
    <n v="2356513"/>
    <s v="-"/>
    <s v="ACL76337.1"/>
    <m/>
    <m/>
    <x v="989"/>
    <m/>
    <m/>
    <s v="Ccel_1989"/>
    <n v="633"/>
    <n v="210"/>
    <m/>
  </r>
  <r>
    <x v="3"/>
    <x v="0"/>
    <s v="GCA_000022065.1"/>
    <s v="Primary Assembly"/>
    <s v="chromosome"/>
    <m/>
    <s v="CP001348.1"/>
    <n v="2356503"/>
    <n v="2357324"/>
    <s v="-"/>
    <s v="ACL76338.1"/>
    <m/>
    <m/>
    <x v="990"/>
    <m/>
    <m/>
    <s v="Ccel_1990"/>
    <n v="822"/>
    <n v="273"/>
    <m/>
  </r>
  <r>
    <x v="3"/>
    <x v="0"/>
    <s v="GCA_000022065.1"/>
    <s v="Primary Assembly"/>
    <s v="chromosome"/>
    <m/>
    <s v="CP001348.1"/>
    <n v="2357340"/>
    <n v="2358650"/>
    <s v="-"/>
    <s v="ACL76339.1"/>
    <m/>
    <m/>
    <x v="991"/>
    <m/>
    <m/>
    <s v="Ccel_1991"/>
    <n v="1311"/>
    <n v="436"/>
    <m/>
  </r>
  <r>
    <x v="3"/>
    <x v="0"/>
    <s v="GCA_000022065.1"/>
    <s v="Primary Assembly"/>
    <s v="chromosome"/>
    <m/>
    <s v="CP001348.1"/>
    <n v="2358647"/>
    <n v="2359459"/>
    <s v="-"/>
    <s v="ACL76340.1"/>
    <m/>
    <m/>
    <x v="992"/>
    <m/>
    <m/>
    <s v="Ccel_1992"/>
    <n v="813"/>
    <n v="270"/>
    <m/>
  </r>
  <r>
    <x v="3"/>
    <x v="0"/>
    <s v="GCA_000022065.1"/>
    <s v="Primary Assembly"/>
    <s v="chromosome"/>
    <m/>
    <s v="CP001348.1"/>
    <n v="2359702"/>
    <n v="2359845"/>
    <s v="-"/>
    <s v="ACL76341.1"/>
    <m/>
    <m/>
    <x v="11"/>
    <m/>
    <m/>
    <s v="Ccel_1993"/>
    <n v="144"/>
    <n v="47"/>
    <m/>
  </r>
  <r>
    <x v="3"/>
    <x v="0"/>
    <s v="GCA_000022065.1"/>
    <s v="Primary Assembly"/>
    <s v="chromosome"/>
    <m/>
    <s v="CP001348.1"/>
    <n v="2359907"/>
    <n v="2360884"/>
    <s v="-"/>
    <s v="ACL76342.1"/>
    <m/>
    <m/>
    <x v="4"/>
    <m/>
    <m/>
    <s v="Ccel_1994"/>
    <n v="978"/>
    <n v="325"/>
    <m/>
  </r>
  <r>
    <x v="3"/>
    <x v="0"/>
    <s v="GCA_000022065.1"/>
    <s v="Primary Assembly"/>
    <s v="chromosome"/>
    <m/>
    <s v="CP001348.1"/>
    <n v="2360944"/>
    <n v="2361384"/>
    <s v="-"/>
    <s v="ACL76343.1"/>
    <m/>
    <m/>
    <x v="993"/>
    <m/>
    <m/>
    <s v="Ccel_1995"/>
    <n v="441"/>
    <n v="146"/>
    <m/>
  </r>
  <r>
    <x v="3"/>
    <x v="0"/>
    <s v="GCA_000022065.1"/>
    <s v="Primary Assembly"/>
    <s v="chromosome"/>
    <m/>
    <s v="CP001348.1"/>
    <n v="2361398"/>
    <n v="2361556"/>
    <s v="-"/>
    <s v="ACL76344.1"/>
    <m/>
    <m/>
    <x v="11"/>
    <m/>
    <m/>
    <s v="Ccel_1996"/>
    <n v="159"/>
    <n v="52"/>
    <m/>
  </r>
  <r>
    <x v="3"/>
    <x v="0"/>
    <s v="GCA_000022065.1"/>
    <s v="Primary Assembly"/>
    <s v="chromosome"/>
    <m/>
    <s v="CP001348.1"/>
    <n v="2361574"/>
    <n v="2363397"/>
    <s v="-"/>
    <s v="ACL76345.1"/>
    <m/>
    <m/>
    <x v="588"/>
    <m/>
    <m/>
    <s v="Ccel_1997"/>
    <n v="1824"/>
    <n v="607"/>
    <m/>
  </r>
  <r>
    <x v="3"/>
    <x v="0"/>
    <s v="GCA_000022065.1"/>
    <s v="Primary Assembly"/>
    <s v="chromosome"/>
    <m/>
    <s v="CP001348.1"/>
    <n v="2363432"/>
    <n v="2363653"/>
    <s v="-"/>
    <s v="ACL76346.1"/>
    <m/>
    <m/>
    <x v="994"/>
    <m/>
    <m/>
    <s v="Ccel_1998"/>
    <n v="222"/>
    <n v="73"/>
    <m/>
  </r>
  <r>
    <x v="3"/>
    <x v="0"/>
    <s v="GCA_000022065.1"/>
    <s v="Primary Assembly"/>
    <s v="chromosome"/>
    <m/>
    <s v="CP001348.1"/>
    <n v="2363771"/>
    <n v="2363956"/>
    <s v="-"/>
    <s v="ACL76347.1"/>
    <m/>
    <m/>
    <x v="995"/>
    <m/>
    <m/>
    <s v="Ccel_1999"/>
    <n v="186"/>
    <n v="61"/>
    <m/>
  </r>
  <r>
    <x v="3"/>
    <x v="0"/>
    <s v="GCA_000022065.1"/>
    <s v="Primary Assembly"/>
    <s v="chromosome"/>
    <m/>
    <s v="CP001348.1"/>
    <n v="2364301"/>
    <n v="2364525"/>
    <s v="+"/>
    <s v="ACL76348.1"/>
    <m/>
    <m/>
    <x v="11"/>
    <m/>
    <m/>
    <s v="Ccel_2000"/>
    <n v="225"/>
    <n v="74"/>
    <m/>
  </r>
  <r>
    <x v="3"/>
    <x v="0"/>
    <s v="GCA_000022065.1"/>
    <s v="Primary Assembly"/>
    <s v="chromosome"/>
    <m/>
    <s v="CP001348.1"/>
    <n v="2364565"/>
    <n v="2365497"/>
    <s v="-"/>
    <s v="ACL76349.1"/>
    <m/>
    <m/>
    <x v="996"/>
    <m/>
    <m/>
    <s v="Ccel_2001"/>
    <n v="933"/>
    <n v="310"/>
    <m/>
  </r>
  <r>
    <x v="3"/>
    <x v="0"/>
    <s v="GCA_000022065.1"/>
    <s v="Primary Assembly"/>
    <s v="chromosome"/>
    <m/>
    <s v="CP001348.1"/>
    <n v="2365966"/>
    <n v="2366433"/>
    <s v="-"/>
    <s v="ACL76350.1"/>
    <m/>
    <m/>
    <x v="997"/>
    <m/>
    <m/>
    <s v="Ccel_2003"/>
    <n v="468"/>
    <n v="155"/>
    <m/>
  </r>
  <r>
    <x v="3"/>
    <x v="0"/>
    <s v="GCA_000022065.1"/>
    <s v="Primary Assembly"/>
    <s v="chromosome"/>
    <m/>
    <s v="CP001348.1"/>
    <n v="2366423"/>
    <n v="2367685"/>
    <s v="-"/>
    <s v="ACL76351.1"/>
    <m/>
    <m/>
    <x v="998"/>
    <m/>
    <m/>
    <s v="Ccel_2004"/>
    <n v="1263"/>
    <n v="420"/>
    <m/>
  </r>
  <r>
    <x v="3"/>
    <x v="0"/>
    <s v="GCA_000022065.1"/>
    <s v="Primary Assembly"/>
    <s v="chromosome"/>
    <m/>
    <s v="CP001348.1"/>
    <n v="2367713"/>
    <n v="2368369"/>
    <s v="-"/>
    <s v="ACL76352.1"/>
    <m/>
    <m/>
    <x v="999"/>
    <m/>
    <m/>
    <s v="Ccel_2005"/>
    <n v="657"/>
    <n v="218"/>
    <m/>
  </r>
  <r>
    <x v="3"/>
    <x v="0"/>
    <s v="GCA_000022065.1"/>
    <s v="Primary Assembly"/>
    <s v="chromosome"/>
    <m/>
    <s v="CP001348.1"/>
    <n v="2368390"/>
    <n v="2369493"/>
    <s v="-"/>
    <s v="ACL76353.1"/>
    <m/>
    <m/>
    <x v="1000"/>
    <m/>
    <m/>
    <s v="Ccel_2006"/>
    <n v="1104"/>
    <n v="367"/>
    <m/>
  </r>
  <r>
    <x v="3"/>
    <x v="0"/>
    <s v="GCA_000022065.1"/>
    <s v="Primary Assembly"/>
    <s v="chromosome"/>
    <m/>
    <s v="CP001348.1"/>
    <n v="2369950"/>
    <n v="2371191"/>
    <s v="+"/>
    <s v="ACL76354.1"/>
    <m/>
    <m/>
    <x v="688"/>
    <m/>
    <m/>
    <s v="Ccel_2007"/>
    <n v="1242"/>
    <n v="413"/>
    <m/>
  </r>
  <r>
    <x v="3"/>
    <x v="0"/>
    <s v="GCA_000022065.1"/>
    <s v="Primary Assembly"/>
    <s v="chromosome"/>
    <m/>
    <s v="CP001348.1"/>
    <n v="2371202"/>
    <n v="2371435"/>
    <s v="+"/>
    <s v="ACL76355.1"/>
    <m/>
    <m/>
    <x v="4"/>
    <m/>
    <m/>
    <s v="Ccel_2008"/>
    <n v="234"/>
    <n v="77"/>
    <m/>
  </r>
  <r>
    <x v="3"/>
    <x v="0"/>
    <s v="GCA_000022065.1"/>
    <s v="Primary Assembly"/>
    <s v="chromosome"/>
    <m/>
    <s v="CP001348.1"/>
    <n v="2371904"/>
    <n v="2372188"/>
    <s v="+"/>
    <s v="ACL76356.1"/>
    <m/>
    <m/>
    <x v="135"/>
    <m/>
    <m/>
    <s v="Ccel_2010"/>
    <n v="285"/>
    <n v="94"/>
    <m/>
  </r>
  <r>
    <x v="3"/>
    <x v="0"/>
    <s v="GCA_000022065.1"/>
    <s v="Primary Assembly"/>
    <s v="chromosome"/>
    <m/>
    <s v="CP001348.1"/>
    <n v="2372236"/>
    <n v="2373048"/>
    <s v="+"/>
    <s v="ACL76357.1"/>
    <m/>
    <m/>
    <x v="136"/>
    <m/>
    <m/>
    <s v="Ccel_2011"/>
    <n v="813"/>
    <n v="270"/>
    <m/>
  </r>
  <r>
    <x v="3"/>
    <x v="0"/>
    <s v="GCA_000022065.1"/>
    <s v="Primary Assembly"/>
    <s v="chromosome"/>
    <m/>
    <s v="CP001348.1"/>
    <n v="2373103"/>
    <n v="2374347"/>
    <s v="-"/>
    <s v="ACL76358.1"/>
    <m/>
    <m/>
    <x v="1001"/>
    <m/>
    <m/>
    <s v="Ccel_2012"/>
    <n v="1245"/>
    <n v="414"/>
    <m/>
  </r>
  <r>
    <x v="3"/>
    <x v="0"/>
    <s v="GCA_000022065.1"/>
    <s v="Primary Assembly"/>
    <s v="chromosome"/>
    <m/>
    <s v="CP001348.1"/>
    <n v="2374548"/>
    <n v="2375168"/>
    <s v="+"/>
    <s v="ACL76359.1"/>
    <m/>
    <m/>
    <x v="1002"/>
    <m/>
    <m/>
    <s v="Ccel_2013"/>
    <n v="621"/>
    <n v="206"/>
    <m/>
  </r>
  <r>
    <x v="3"/>
    <x v="0"/>
    <s v="GCA_000022065.1"/>
    <s v="Primary Assembly"/>
    <s v="chromosome"/>
    <m/>
    <s v="CP001348.1"/>
    <n v="2375275"/>
    <n v="2376219"/>
    <s v="-"/>
    <s v="ACL76360.1"/>
    <m/>
    <m/>
    <x v="4"/>
    <m/>
    <m/>
    <s v="Ccel_2014"/>
    <n v="945"/>
    <n v="314"/>
    <m/>
  </r>
  <r>
    <x v="3"/>
    <x v="0"/>
    <s v="GCA_000022065.1"/>
    <s v="Primary Assembly"/>
    <s v="chromosome"/>
    <m/>
    <s v="CP001348.1"/>
    <n v="2376250"/>
    <n v="2376636"/>
    <s v="-"/>
    <s v="ACL76361.1"/>
    <m/>
    <m/>
    <x v="4"/>
    <m/>
    <m/>
    <s v="Ccel_2015"/>
    <n v="387"/>
    <n v="128"/>
    <m/>
  </r>
  <r>
    <x v="3"/>
    <x v="0"/>
    <s v="GCA_000022065.1"/>
    <s v="Primary Assembly"/>
    <s v="chromosome"/>
    <m/>
    <s v="CP001348.1"/>
    <n v="2376745"/>
    <n v="2377584"/>
    <s v="-"/>
    <s v="ACL76362.1"/>
    <m/>
    <m/>
    <x v="83"/>
    <m/>
    <m/>
    <s v="Ccel_2016"/>
    <n v="840"/>
    <n v="279"/>
    <m/>
  </r>
  <r>
    <x v="3"/>
    <x v="0"/>
    <s v="GCA_000022065.1"/>
    <s v="Primary Assembly"/>
    <s v="chromosome"/>
    <m/>
    <s v="CP001348.1"/>
    <n v="2377760"/>
    <n v="2378671"/>
    <s v="-"/>
    <s v="ACL76363.1"/>
    <m/>
    <m/>
    <x v="1003"/>
    <m/>
    <m/>
    <s v="Ccel_2017"/>
    <n v="912"/>
    <n v="303"/>
    <m/>
  </r>
  <r>
    <x v="3"/>
    <x v="0"/>
    <s v="GCA_000022065.1"/>
    <s v="Primary Assembly"/>
    <s v="chromosome"/>
    <m/>
    <s v="CP001348.1"/>
    <n v="2379161"/>
    <n v="2379691"/>
    <s v="-"/>
    <s v="ACL76364.1"/>
    <m/>
    <m/>
    <x v="11"/>
    <m/>
    <m/>
    <s v="Ccel_2018"/>
    <n v="531"/>
    <n v="176"/>
    <m/>
  </r>
  <r>
    <x v="3"/>
    <x v="0"/>
    <s v="GCA_000022065.1"/>
    <s v="Primary Assembly"/>
    <s v="chromosome"/>
    <m/>
    <s v="CP001348.1"/>
    <n v="2379737"/>
    <n v="2380375"/>
    <s v="-"/>
    <s v="ACL76365.1"/>
    <m/>
    <m/>
    <x v="11"/>
    <m/>
    <m/>
    <s v="Ccel_2019"/>
    <n v="639"/>
    <n v="212"/>
    <m/>
  </r>
  <r>
    <x v="3"/>
    <x v="0"/>
    <s v="GCA_000022065.1"/>
    <s v="Primary Assembly"/>
    <s v="chromosome"/>
    <m/>
    <s v="CP001348.1"/>
    <n v="2380406"/>
    <n v="2380687"/>
    <s v="-"/>
    <s v="ACL76366.1"/>
    <m/>
    <m/>
    <x v="4"/>
    <m/>
    <m/>
    <s v="Ccel_2020"/>
    <n v="282"/>
    <n v="93"/>
    <m/>
  </r>
  <r>
    <x v="3"/>
    <x v="0"/>
    <s v="GCA_000022065.1"/>
    <s v="Primary Assembly"/>
    <s v="chromosome"/>
    <m/>
    <s v="CP001348.1"/>
    <n v="2380780"/>
    <n v="2382171"/>
    <s v="-"/>
    <s v="ACL76367.1"/>
    <m/>
    <m/>
    <x v="23"/>
    <m/>
    <m/>
    <s v="Ccel_2021"/>
    <n v="1392"/>
    <n v="463"/>
    <m/>
  </r>
  <r>
    <x v="3"/>
    <x v="0"/>
    <s v="GCA_000022065.1"/>
    <s v="Primary Assembly"/>
    <s v="chromosome"/>
    <m/>
    <s v="CP001348.1"/>
    <n v="2382182"/>
    <n v="2382946"/>
    <s v="-"/>
    <s v="ACL76368.1"/>
    <m/>
    <m/>
    <x v="1004"/>
    <m/>
    <m/>
    <s v="Ccel_2022"/>
    <n v="765"/>
    <n v="254"/>
    <m/>
  </r>
  <r>
    <x v="3"/>
    <x v="0"/>
    <s v="GCA_000022065.1"/>
    <s v="Primary Assembly"/>
    <s v="chromosome"/>
    <m/>
    <s v="CP001348.1"/>
    <n v="2382989"/>
    <n v="2383363"/>
    <s v="-"/>
    <s v="ACL76369.1"/>
    <m/>
    <m/>
    <x v="4"/>
    <m/>
    <m/>
    <s v="Ccel_2023"/>
    <n v="375"/>
    <n v="124"/>
    <m/>
  </r>
  <r>
    <x v="3"/>
    <x v="0"/>
    <s v="GCA_000022065.1"/>
    <s v="Primary Assembly"/>
    <s v="chromosome"/>
    <m/>
    <s v="CP001348.1"/>
    <n v="2383427"/>
    <n v="2383915"/>
    <s v="-"/>
    <s v="ACL76370.1"/>
    <m/>
    <m/>
    <x v="1005"/>
    <m/>
    <m/>
    <s v="Ccel_2024"/>
    <n v="489"/>
    <n v="162"/>
    <m/>
  </r>
  <r>
    <x v="3"/>
    <x v="0"/>
    <s v="GCA_000022065.1"/>
    <s v="Primary Assembly"/>
    <s v="chromosome"/>
    <m/>
    <s v="CP001348.1"/>
    <n v="2383915"/>
    <n v="2384532"/>
    <s v="-"/>
    <s v="ACL76371.1"/>
    <m/>
    <m/>
    <x v="1006"/>
    <m/>
    <m/>
    <s v="Ccel_2025"/>
    <n v="618"/>
    <n v="205"/>
    <m/>
  </r>
  <r>
    <x v="3"/>
    <x v="0"/>
    <s v="GCA_000022065.1"/>
    <s v="Primary Assembly"/>
    <s v="chromosome"/>
    <m/>
    <s v="CP001348.1"/>
    <n v="2384566"/>
    <n v="2385012"/>
    <s v="-"/>
    <s v="ACL76372.1"/>
    <m/>
    <m/>
    <x v="364"/>
    <m/>
    <m/>
    <s v="Ccel_2026"/>
    <n v="447"/>
    <n v="148"/>
    <m/>
  </r>
  <r>
    <x v="3"/>
    <x v="0"/>
    <s v="GCA_000022065.1"/>
    <s v="Primary Assembly"/>
    <s v="chromosome"/>
    <m/>
    <s v="CP001348.1"/>
    <n v="2385148"/>
    <n v="2387223"/>
    <s v="-"/>
    <s v="ACL76373.1"/>
    <m/>
    <m/>
    <x v="1007"/>
    <m/>
    <m/>
    <s v="Ccel_2027"/>
    <n v="2076"/>
    <n v="691"/>
    <m/>
  </r>
  <r>
    <x v="3"/>
    <x v="0"/>
    <s v="GCA_000022065.1"/>
    <s v="Primary Assembly"/>
    <s v="chromosome"/>
    <m/>
    <s v="CP001348.1"/>
    <n v="2387225"/>
    <n v="2388295"/>
    <s v="-"/>
    <s v="ACL76374.1"/>
    <m/>
    <m/>
    <x v="1008"/>
    <m/>
    <m/>
    <s v="Ccel_2028"/>
    <n v="1071"/>
    <n v="356"/>
    <m/>
  </r>
  <r>
    <x v="3"/>
    <x v="0"/>
    <s v="GCA_000022065.1"/>
    <s v="Primary Assembly"/>
    <s v="chromosome"/>
    <m/>
    <s v="CP001348.1"/>
    <n v="2388471"/>
    <n v="2389376"/>
    <s v="-"/>
    <s v="ACL76375.1"/>
    <m/>
    <m/>
    <x v="6"/>
    <m/>
    <m/>
    <s v="Ccel_2029"/>
    <n v="906"/>
    <n v="301"/>
    <m/>
  </r>
  <r>
    <x v="3"/>
    <x v="0"/>
    <s v="GCA_000022065.1"/>
    <s v="Primary Assembly"/>
    <s v="chromosome"/>
    <m/>
    <s v="CP001348.1"/>
    <n v="2389378"/>
    <n v="2390547"/>
    <s v="-"/>
    <s v="ACL76376.1"/>
    <m/>
    <m/>
    <x v="1009"/>
    <m/>
    <m/>
    <s v="Ccel_2030"/>
    <n v="1170"/>
    <n v="389"/>
    <m/>
  </r>
  <r>
    <x v="3"/>
    <x v="0"/>
    <s v="GCA_000022065.1"/>
    <s v="Primary Assembly"/>
    <s v="chromosome"/>
    <m/>
    <s v="CP001348.1"/>
    <n v="2390593"/>
    <n v="2392617"/>
    <s v="-"/>
    <s v="ACL76377.1"/>
    <m/>
    <m/>
    <x v="1010"/>
    <m/>
    <m/>
    <s v="Ccel_2031"/>
    <n v="2025"/>
    <n v="674"/>
    <m/>
  </r>
  <r>
    <x v="3"/>
    <x v="0"/>
    <s v="GCA_000022065.1"/>
    <s v="Primary Assembly"/>
    <s v="chromosome"/>
    <m/>
    <s v="CP001348.1"/>
    <n v="2392653"/>
    <n v="2393798"/>
    <s v="-"/>
    <s v="ACL76378.1"/>
    <m/>
    <m/>
    <x v="1011"/>
    <m/>
    <m/>
    <s v="Ccel_2032"/>
    <n v="1146"/>
    <n v="381"/>
    <m/>
  </r>
  <r>
    <x v="3"/>
    <x v="0"/>
    <s v="GCA_000022065.1"/>
    <s v="Primary Assembly"/>
    <s v="chromosome"/>
    <m/>
    <s v="CP001348.1"/>
    <n v="2393831"/>
    <n v="2394628"/>
    <s v="-"/>
    <s v="ACL76379.1"/>
    <m/>
    <m/>
    <x v="1012"/>
    <m/>
    <m/>
    <s v="Ccel_2033"/>
    <n v="798"/>
    <n v="265"/>
    <m/>
  </r>
  <r>
    <x v="3"/>
    <x v="0"/>
    <s v="GCA_000022065.1"/>
    <s v="Primary Assembly"/>
    <s v="chromosome"/>
    <m/>
    <s v="CP001348.1"/>
    <n v="2394646"/>
    <n v="2394915"/>
    <s v="-"/>
    <s v="ACL76380.1"/>
    <m/>
    <m/>
    <x v="1013"/>
    <m/>
    <m/>
    <s v="Ccel_2034"/>
    <n v="270"/>
    <n v="89"/>
    <m/>
  </r>
  <r>
    <x v="3"/>
    <x v="0"/>
    <s v="GCA_000022065.1"/>
    <s v="Primary Assembly"/>
    <s v="chromosome"/>
    <m/>
    <s v="CP001348.1"/>
    <n v="2394989"/>
    <n v="2395789"/>
    <s v="-"/>
    <s v="ACL76381.1"/>
    <m/>
    <m/>
    <x v="1014"/>
    <m/>
    <m/>
    <s v="Ccel_2035"/>
    <n v="801"/>
    <n v="266"/>
    <m/>
  </r>
  <r>
    <x v="3"/>
    <x v="0"/>
    <s v="GCA_000022065.1"/>
    <s v="Primary Assembly"/>
    <s v="chromosome"/>
    <m/>
    <s v="CP001348.1"/>
    <n v="2395782"/>
    <n v="2396252"/>
    <s v="-"/>
    <s v="ACL76382.1"/>
    <m/>
    <m/>
    <x v="11"/>
    <m/>
    <m/>
    <s v="Ccel_2036"/>
    <n v="471"/>
    <n v="156"/>
    <m/>
  </r>
  <r>
    <x v="3"/>
    <x v="0"/>
    <s v="GCA_000022065.1"/>
    <s v="Primary Assembly"/>
    <s v="chromosome"/>
    <m/>
    <s v="CP001348.1"/>
    <n v="2396437"/>
    <n v="2396799"/>
    <s v="-"/>
    <s v="ACL76383.1"/>
    <m/>
    <m/>
    <x v="896"/>
    <m/>
    <m/>
    <s v="Ccel_2037"/>
    <n v="363"/>
    <n v="120"/>
    <m/>
  </r>
  <r>
    <x v="3"/>
    <x v="0"/>
    <s v="GCA_000022065.1"/>
    <s v="Primary Assembly"/>
    <s v="chromosome"/>
    <m/>
    <s v="CP001348.1"/>
    <n v="2396836"/>
    <n v="2398044"/>
    <s v="-"/>
    <s v="ACL76384.1"/>
    <m/>
    <m/>
    <x v="1015"/>
    <m/>
    <m/>
    <s v="Ccel_2038"/>
    <n v="1209"/>
    <n v="402"/>
    <m/>
  </r>
  <r>
    <x v="3"/>
    <x v="0"/>
    <s v="GCA_000022065.1"/>
    <s v="Primary Assembly"/>
    <s v="chromosome"/>
    <m/>
    <s v="CP001348.1"/>
    <n v="2398045"/>
    <n v="2399031"/>
    <s v="-"/>
    <s v="ACL76385.1"/>
    <m/>
    <m/>
    <x v="1016"/>
    <m/>
    <m/>
    <s v="Ccel_2039"/>
    <n v="987"/>
    <n v="328"/>
    <m/>
  </r>
  <r>
    <x v="3"/>
    <x v="0"/>
    <s v="GCA_000022065.1"/>
    <s v="Primary Assembly"/>
    <s v="chromosome"/>
    <m/>
    <s v="CP001348.1"/>
    <n v="2399044"/>
    <n v="2399553"/>
    <s v="-"/>
    <s v="ACL76386.1"/>
    <m/>
    <m/>
    <x v="1017"/>
    <m/>
    <m/>
    <s v="Ccel_2040"/>
    <n v="510"/>
    <n v="169"/>
    <m/>
  </r>
  <r>
    <x v="3"/>
    <x v="0"/>
    <s v="GCA_000022065.1"/>
    <s v="Primary Assembly"/>
    <s v="chromosome"/>
    <m/>
    <s v="CP001348.1"/>
    <n v="2399653"/>
    <n v="2399850"/>
    <s v="-"/>
    <s v="ACL76387.1"/>
    <m/>
    <m/>
    <x v="1018"/>
    <m/>
    <m/>
    <s v="Ccel_2041"/>
    <n v="198"/>
    <n v="65"/>
    <m/>
  </r>
  <r>
    <x v="3"/>
    <x v="0"/>
    <s v="GCA_000022065.1"/>
    <s v="Primary Assembly"/>
    <s v="chromosome"/>
    <m/>
    <s v="CP001348.1"/>
    <n v="2399980"/>
    <n v="2401344"/>
    <s v="-"/>
    <s v="ACL76388.1"/>
    <m/>
    <m/>
    <x v="1019"/>
    <m/>
    <m/>
    <s v="Ccel_2042"/>
    <n v="1365"/>
    <n v="454"/>
    <m/>
  </r>
  <r>
    <x v="3"/>
    <x v="0"/>
    <s v="GCA_000022065.1"/>
    <s v="Primary Assembly"/>
    <s v="chromosome"/>
    <m/>
    <s v="CP001348.1"/>
    <n v="2401446"/>
    <n v="2401847"/>
    <s v="-"/>
    <s v="ACL76389.1"/>
    <m/>
    <m/>
    <x v="1020"/>
    <m/>
    <m/>
    <s v="Ccel_2043"/>
    <n v="402"/>
    <n v="133"/>
    <m/>
  </r>
  <r>
    <x v="3"/>
    <x v="0"/>
    <s v="GCA_000022065.1"/>
    <s v="Primary Assembly"/>
    <s v="chromosome"/>
    <m/>
    <s v="CP001348.1"/>
    <n v="2401887"/>
    <n v="2402744"/>
    <s v="-"/>
    <s v="ACL76390.1"/>
    <m/>
    <m/>
    <x v="1021"/>
    <m/>
    <m/>
    <s v="Ccel_2044"/>
    <n v="858"/>
    <n v="285"/>
    <m/>
  </r>
  <r>
    <x v="3"/>
    <x v="0"/>
    <s v="GCA_000022065.1"/>
    <s v="Primary Assembly"/>
    <s v="chromosome"/>
    <m/>
    <s v="CP001348.1"/>
    <n v="2402759"/>
    <n v="2404291"/>
    <s v="-"/>
    <s v="ACL76391.1"/>
    <m/>
    <m/>
    <x v="1022"/>
    <m/>
    <m/>
    <s v="Ccel_2045"/>
    <n v="1533"/>
    <n v="510"/>
    <m/>
  </r>
  <r>
    <x v="3"/>
    <x v="0"/>
    <s v="GCA_000022065.1"/>
    <s v="Primary Assembly"/>
    <s v="chromosome"/>
    <m/>
    <s v="CP001348.1"/>
    <n v="2404362"/>
    <n v="2405231"/>
    <s v="-"/>
    <s v="ACL76392.1"/>
    <m/>
    <m/>
    <x v="4"/>
    <m/>
    <m/>
    <s v="Ccel_2046"/>
    <n v="870"/>
    <n v="289"/>
    <m/>
  </r>
  <r>
    <x v="3"/>
    <x v="0"/>
    <s v="GCA_000022065.1"/>
    <s v="Primary Assembly"/>
    <s v="chromosome"/>
    <m/>
    <s v="CP001348.1"/>
    <n v="2405215"/>
    <n v="2405682"/>
    <s v="-"/>
    <s v="ACL76393.1"/>
    <m/>
    <m/>
    <x v="1023"/>
    <m/>
    <m/>
    <s v="Ccel_2047"/>
    <n v="468"/>
    <n v="155"/>
    <m/>
  </r>
  <r>
    <x v="3"/>
    <x v="0"/>
    <s v="GCA_000022065.1"/>
    <s v="Primary Assembly"/>
    <s v="chromosome"/>
    <m/>
    <s v="CP001348.1"/>
    <n v="2405699"/>
    <n v="2407012"/>
    <s v="-"/>
    <s v="ACL76394.1"/>
    <m/>
    <m/>
    <x v="1024"/>
    <m/>
    <m/>
    <s v="Ccel_2048"/>
    <n v="1314"/>
    <n v="437"/>
    <m/>
  </r>
  <r>
    <x v="3"/>
    <x v="0"/>
    <s v="GCA_000022065.1"/>
    <s v="Primary Assembly"/>
    <s v="chromosome"/>
    <m/>
    <s v="CP001348.1"/>
    <n v="2407045"/>
    <n v="2407821"/>
    <s v="-"/>
    <s v="ACL76395.1"/>
    <m/>
    <m/>
    <x v="1025"/>
    <m/>
    <m/>
    <s v="Ccel_2049"/>
    <n v="777"/>
    <n v="258"/>
    <m/>
  </r>
  <r>
    <x v="3"/>
    <x v="0"/>
    <s v="GCA_000022065.1"/>
    <s v="Primary Assembly"/>
    <s v="chromosome"/>
    <m/>
    <s v="CP001348.1"/>
    <n v="2407814"/>
    <n v="2408841"/>
    <s v="-"/>
    <s v="ACL76396.1"/>
    <m/>
    <m/>
    <x v="1026"/>
    <m/>
    <m/>
    <s v="Ccel_2050"/>
    <n v="1029"/>
    <n v="342"/>
    <s v="ribosomal_slippage"/>
  </r>
  <r>
    <x v="3"/>
    <x v="0"/>
    <s v="GCA_000022065.1"/>
    <s v="Primary Assembly"/>
    <s v="chromosome"/>
    <m/>
    <s v="CP001348.1"/>
    <n v="2408859"/>
    <n v="2410430"/>
    <s v="-"/>
    <s v="ACL76397.1"/>
    <m/>
    <m/>
    <x v="1027"/>
    <m/>
    <m/>
    <s v="Ccel_2051"/>
    <n v="1572"/>
    <n v="523"/>
    <m/>
  </r>
  <r>
    <x v="3"/>
    <x v="0"/>
    <s v="GCA_000022065.1"/>
    <s v="Primary Assembly"/>
    <s v="chromosome"/>
    <m/>
    <s v="CP001348.1"/>
    <n v="2410535"/>
    <n v="2410843"/>
    <s v="-"/>
    <s v="ACL76398.1"/>
    <m/>
    <m/>
    <x v="1028"/>
    <m/>
    <m/>
    <s v="Ccel_2052"/>
    <n v="309"/>
    <n v="102"/>
    <m/>
  </r>
  <r>
    <x v="3"/>
    <x v="0"/>
    <s v="GCA_000022065.1"/>
    <s v="Primary Assembly"/>
    <s v="chromosome"/>
    <m/>
    <s v="CP001348.1"/>
    <n v="2410884"/>
    <n v="2411327"/>
    <s v="-"/>
    <s v="ACL76399.1"/>
    <m/>
    <m/>
    <x v="1029"/>
    <m/>
    <m/>
    <s v="Ccel_2053"/>
    <n v="444"/>
    <n v="147"/>
    <m/>
  </r>
  <r>
    <x v="3"/>
    <x v="0"/>
    <s v="GCA_000022065.1"/>
    <s v="Primary Assembly"/>
    <s v="chromosome"/>
    <m/>
    <s v="CP001348.1"/>
    <n v="2411330"/>
    <n v="2411743"/>
    <s v="-"/>
    <s v="ACL76400.1"/>
    <m/>
    <m/>
    <x v="1030"/>
    <m/>
    <m/>
    <s v="Ccel_2054"/>
    <n v="414"/>
    <n v="137"/>
    <m/>
  </r>
  <r>
    <x v="3"/>
    <x v="0"/>
    <s v="GCA_000022065.1"/>
    <s v="Primary Assembly"/>
    <s v="chromosome"/>
    <m/>
    <s v="CP001348.1"/>
    <n v="2411881"/>
    <n v="2413191"/>
    <s v="-"/>
    <s v="ACL76401.1"/>
    <m/>
    <m/>
    <x v="1031"/>
    <m/>
    <m/>
    <s v="Ccel_2055"/>
    <n v="1311"/>
    <n v="436"/>
    <m/>
  </r>
  <r>
    <x v="3"/>
    <x v="0"/>
    <s v="GCA_000022065.1"/>
    <s v="Primary Assembly"/>
    <s v="chromosome"/>
    <m/>
    <s v="CP001348.1"/>
    <n v="2413347"/>
    <n v="2415467"/>
    <s v="-"/>
    <s v="ACL76402.1"/>
    <m/>
    <m/>
    <x v="1032"/>
    <m/>
    <m/>
    <s v="Ccel_2056"/>
    <n v="2121"/>
    <n v="706"/>
    <m/>
  </r>
  <r>
    <x v="3"/>
    <x v="0"/>
    <s v="GCA_000022065.1"/>
    <s v="Primary Assembly"/>
    <s v="chromosome"/>
    <m/>
    <s v="CP001348.1"/>
    <n v="2415617"/>
    <n v="2416741"/>
    <s v="-"/>
    <s v="ACL76403.1"/>
    <m/>
    <m/>
    <x v="1033"/>
    <m/>
    <m/>
    <s v="Ccel_2057"/>
    <n v="1125"/>
    <n v="374"/>
    <m/>
  </r>
  <r>
    <x v="3"/>
    <x v="0"/>
    <s v="GCA_000022065.1"/>
    <s v="Primary Assembly"/>
    <s v="chromosome"/>
    <m/>
    <s v="CP001348.1"/>
    <n v="2416753"/>
    <n v="2418282"/>
    <s v="-"/>
    <s v="ACL76404.1"/>
    <m/>
    <m/>
    <x v="1034"/>
    <m/>
    <m/>
    <s v="Ccel_2058"/>
    <n v="1530"/>
    <n v="509"/>
    <m/>
  </r>
  <r>
    <x v="3"/>
    <x v="0"/>
    <s v="GCA_000022065.1"/>
    <s v="Primary Assembly"/>
    <s v="chromosome"/>
    <m/>
    <s v="CP001348.1"/>
    <n v="2418478"/>
    <n v="2418942"/>
    <s v="-"/>
    <s v="ACL76405.1"/>
    <m/>
    <m/>
    <x v="1035"/>
    <m/>
    <m/>
    <s v="Ccel_2059"/>
    <n v="465"/>
    <n v="154"/>
    <m/>
  </r>
  <r>
    <x v="3"/>
    <x v="0"/>
    <s v="GCA_000022065.1"/>
    <s v="Primary Assembly"/>
    <s v="chromosome"/>
    <m/>
    <s v="CP001348.1"/>
    <n v="2419035"/>
    <n v="2419295"/>
    <s v="-"/>
    <s v="ACL76406.1"/>
    <m/>
    <m/>
    <x v="1036"/>
    <m/>
    <m/>
    <s v="Ccel_2060"/>
    <n v="261"/>
    <n v="86"/>
    <m/>
  </r>
  <r>
    <x v="3"/>
    <x v="0"/>
    <s v="GCA_000022065.1"/>
    <s v="Primary Assembly"/>
    <s v="chromosome"/>
    <m/>
    <s v="CP001348.1"/>
    <n v="2419387"/>
    <n v="2420160"/>
    <s v="-"/>
    <s v="ACL76407.1"/>
    <m/>
    <m/>
    <x v="1037"/>
    <m/>
    <m/>
    <s v="Ccel_2061"/>
    <n v="774"/>
    <n v="257"/>
    <m/>
  </r>
  <r>
    <x v="3"/>
    <x v="0"/>
    <s v="GCA_000022065.1"/>
    <s v="Primary Assembly"/>
    <s v="chromosome"/>
    <m/>
    <s v="CP001348.1"/>
    <n v="2420297"/>
    <n v="2421028"/>
    <s v="-"/>
    <s v="ACL76408.1"/>
    <m/>
    <m/>
    <x v="1038"/>
    <m/>
    <m/>
    <s v="Ccel_2062"/>
    <n v="732"/>
    <n v="243"/>
    <m/>
  </r>
  <r>
    <x v="3"/>
    <x v="0"/>
    <s v="GCA_000022065.1"/>
    <s v="Primary Assembly"/>
    <s v="chromosome"/>
    <m/>
    <s v="CP001348.1"/>
    <n v="2421069"/>
    <n v="2421968"/>
    <s v="-"/>
    <s v="ACL76409.1"/>
    <m/>
    <m/>
    <x v="1039"/>
    <m/>
    <m/>
    <s v="Ccel_2063"/>
    <n v="900"/>
    <n v="299"/>
    <m/>
  </r>
  <r>
    <x v="3"/>
    <x v="0"/>
    <s v="GCA_000022065.1"/>
    <s v="Primary Assembly"/>
    <s v="chromosome"/>
    <m/>
    <s v="CP001348.1"/>
    <n v="2422211"/>
    <n v="2423353"/>
    <s v="-"/>
    <s v="ACL76410.1"/>
    <m/>
    <m/>
    <x v="1040"/>
    <m/>
    <m/>
    <s v="Ccel_2064"/>
    <n v="1143"/>
    <n v="380"/>
    <m/>
  </r>
  <r>
    <x v="3"/>
    <x v="0"/>
    <s v="GCA_000022065.1"/>
    <s v="Primary Assembly"/>
    <s v="chromosome"/>
    <m/>
    <s v="CP001348.1"/>
    <n v="2423511"/>
    <n v="2424755"/>
    <s v="-"/>
    <s v="ACL76411.1"/>
    <m/>
    <m/>
    <x v="939"/>
    <m/>
    <m/>
    <s v="Ccel_2065"/>
    <n v="1245"/>
    <n v="414"/>
    <m/>
  </r>
  <r>
    <x v="3"/>
    <x v="0"/>
    <s v="GCA_000022065.1"/>
    <s v="Primary Assembly"/>
    <s v="chromosome"/>
    <m/>
    <s v="CP001348.1"/>
    <n v="2424808"/>
    <n v="2425170"/>
    <s v="-"/>
    <s v="ACL76412.1"/>
    <m/>
    <m/>
    <x v="1041"/>
    <m/>
    <m/>
    <s v="Ccel_2066"/>
    <n v="363"/>
    <n v="120"/>
    <m/>
  </r>
  <r>
    <x v="3"/>
    <x v="0"/>
    <s v="GCA_000022065.1"/>
    <s v="Primary Assembly"/>
    <s v="chromosome"/>
    <m/>
    <s v="CP001348.1"/>
    <n v="2425210"/>
    <n v="2426049"/>
    <s v="-"/>
    <s v="ACL76413.1"/>
    <m/>
    <m/>
    <x v="1042"/>
    <m/>
    <m/>
    <s v="Ccel_2067"/>
    <n v="840"/>
    <n v="279"/>
    <m/>
  </r>
  <r>
    <x v="3"/>
    <x v="0"/>
    <s v="GCA_000022065.1"/>
    <s v="Primary Assembly"/>
    <s v="chromosome"/>
    <m/>
    <s v="CP001348.1"/>
    <n v="2427161"/>
    <n v="2428564"/>
    <s v="+"/>
    <s v="ACL76414.1"/>
    <m/>
    <m/>
    <x v="1043"/>
    <m/>
    <m/>
    <s v="Ccel_2069"/>
    <n v="1404"/>
    <n v="467"/>
    <m/>
  </r>
  <r>
    <x v="3"/>
    <x v="0"/>
    <s v="GCA_000022065.1"/>
    <s v="Primary Assembly"/>
    <s v="chromosome"/>
    <m/>
    <s v="CP001348.1"/>
    <n v="2428567"/>
    <n v="2429313"/>
    <s v="+"/>
    <s v="ACL76415.1"/>
    <m/>
    <m/>
    <x v="1044"/>
    <m/>
    <m/>
    <s v="Ccel_2070"/>
    <n v="747"/>
    <n v="248"/>
    <m/>
  </r>
  <r>
    <x v="3"/>
    <x v="0"/>
    <s v="GCA_000022065.1"/>
    <s v="Primary Assembly"/>
    <s v="chromosome"/>
    <m/>
    <s v="CP001348.1"/>
    <n v="2429744"/>
    <n v="2430757"/>
    <s v="+"/>
    <s v="ACL76416.1"/>
    <m/>
    <m/>
    <x v="810"/>
    <m/>
    <m/>
    <s v="Ccel_2071"/>
    <n v="1014"/>
    <n v="337"/>
    <m/>
  </r>
  <r>
    <x v="3"/>
    <x v="0"/>
    <s v="GCA_000022065.1"/>
    <s v="Primary Assembly"/>
    <s v="chromosome"/>
    <m/>
    <s v="CP001348.1"/>
    <n v="2430828"/>
    <n v="2431175"/>
    <s v="-"/>
    <s v="ACL76417.1"/>
    <m/>
    <m/>
    <x v="11"/>
    <m/>
    <m/>
    <s v="Ccel_2072"/>
    <n v="348"/>
    <n v="115"/>
    <m/>
  </r>
  <r>
    <x v="3"/>
    <x v="0"/>
    <s v="GCA_000022065.1"/>
    <s v="Primary Assembly"/>
    <s v="chromosome"/>
    <m/>
    <s v="CP001348.1"/>
    <n v="2431233"/>
    <n v="2431820"/>
    <s v="-"/>
    <s v="ACL76418.1"/>
    <m/>
    <m/>
    <x v="516"/>
    <m/>
    <m/>
    <s v="Ccel_2073"/>
    <n v="588"/>
    <n v="195"/>
    <m/>
  </r>
  <r>
    <x v="3"/>
    <x v="0"/>
    <s v="GCA_000022065.1"/>
    <s v="Primary Assembly"/>
    <s v="chromosome"/>
    <m/>
    <s v="CP001348.1"/>
    <n v="2431817"/>
    <n v="2432428"/>
    <s v="-"/>
    <s v="ACL76419.1"/>
    <m/>
    <m/>
    <x v="1045"/>
    <m/>
    <m/>
    <s v="Ccel_2074"/>
    <n v="612"/>
    <n v="203"/>
    <m/>
  </r>
  <r>
    <x v="3"/>
    <x v="0"/>
    <s v="GCA_000022065.1"/>
    <s v="Primary Assembly"/>
    <s v="chromosome"/>
    <m/>
    <s v="CP001348.1"/>
    <n v="2432415"/>
    <n v="2435105"/>
    <s v="-"/>
    <s v="ACL76420.1"/>
    <m/>
    <m/>
    <x v="1046"/>
    <m/>
    <m/>
    <s v="Ccel_2075"/>
    <n v="2691"/>
    <n v="896"/>
    <m/>
  </r>
  <r>
    <x v="3"/>
    <x v="0"/>
    <s v="GCA_000022065.1"/>
    <s v="Primary Assembly"/>
    <s v="chromosome"/>
    <m/>
    <s v="CP001348.1"/>
    <n v="2435121"/>
    <n v="2436275"/>
    <s v="-"/>
    <s v="ACL76421.1"/>
    <m/>
    <m/>
    <x v="1047"/>
    <m/>
    <m/>
    <s v="Ccel_2076"/>
    <n v="1155"/>
    <n v="384"/>
    <m/>
  </r>
  <r>
    <x v="3"/>
    <x v="0"/>
    <s v="GCA_000022065.1"/>
    <s v="Primary Assembly"/>
    <s v="chromosome"/>
    <m/>
    <s v="CP001348.1"/>
    <n v="2436296"/>
    <n v="2436889"/>
    <s v="-"/>
    <s v="ACL76422.1"/>
    <m/>
    <m/>
    <x v="144"/>
    <m/>
    <m/>
    <s v="Ccel_2077"/>
    <n v="594"/>
    <n v="197"/>
    <m/>
  </r>
  <r>
    <x v="3"/>
    <x v="0"/>
    <s v="GCA_000022065.1"/>
    <s v="Primary Assembly"/>
    <s v="chromosome"/>
    <m/>
    <s v="CP001348.1"/>
    <n v="2437671"/>
    <n v="2437940"/>
    <s v="-"/>
    <s v="ACL76423.1"/>
    <m/>
    <m/>
    <x v="428"/>
    <m/>
    <m/>
    <s v="Ccel_2078"/>
    <n v="270"/>
    <n v="89"/>
    <m/>
  </r>
  <r>
    <x v="3"/>
    <x v="0"/>
    <s v="GCA_000022065.1"/>
    <s v="Primary Assembly"/>
    <s v="chromosome"/>
    <m/>
    <s v="CP001348.1"/>
    <n v="2437953"/>
    <n v="2438150"/>
    <s v="-"/>
    <s v="ACL76424.1"/>
    <m/>
    <m/>
    <x v="4"/>
    <m/>
    <m/>
    <s v="Ccel_2079"/>
    <n v="198"/>
    <n v="65"/>
    <m/>
  </r>
  <r>
    <x v="3"/>
    <x v="0"/>
    <s v="GCA_000022065.1"/>
    <s v="Primary Assembly"/>
    <s v="chromosome"/>
    <m/>
    <s v="CP001348.1"/>
    <n v="2438409"/>
    <n v="2439752"/>
    <s v="+"/>
    <s v="ACL76425.1"/>
    <m/>
    <m/>
    <x v="1048"/>
    <m/>
    <m/>
    <s v="Ccel_2080"/>
    <n v="1344"/>
    <n v="447"/>
    <m/>
  </r>
  <r>
    <x v="3"/>
    <x v="0"/>
    <s v="GCA_000022065.1"/>
    <s v="Primary Assembly"/>
    <s v="chromosome"/>
    <m/>
    <s v="CP001348.1"/>
    <n v="2439814"/>
    <n v="2441040"/>
    <s v="-"/>
    <s v="ACL76426.1"/>
    <m/>
    <m/>
    <x v="1049"/>
    <m/>
    <m/>
    <s v="Ccel_2081"/>
    <n v="1227"/>
    <n v="408"/>
    <m/>
  </r>
  <r>
    <x v="3"/>
    <x v="0"/>
    <s v="GCA_000022065.1"/>
    <s v="Primary Assembly"/>
    <s v="chromosome"/>
    <m/>
    <s v="CP001348.1"/>
    <n v="2441368"/>
    <n v="2442024"/>
    <s v="-"/>
    <s v="ACL76427.1"/>
    <m/>
    <m/>
    <x v="1050"/>
    <m/>
    <m/>
    <s v="Ccel_2082"/>
    <n v="657"/>
    <n v="218"/>
    <m/>
  </r>
  <r>
    <x v="3"/>
    <x v="0"/>
    <s v="GCA_000022065.1"/>
    <s v="Primary Assembly"/>
    <s v="chromosome"/>
    <m/>
    <s v="CP001348.1"/>
    <n v="2442026"/>
    <n v="2442658"/>
    <s v="-"/>
    <s v="ACL76428.1"/>
    <m/>
    <m/>
    <x v="1050"/>
    <m/>
    <m/>
    <s v="Ccel_2083"/>
    <n v="633"/>
    <n v="210"/>
    <m/>
  </r>
  <r>
    <x v="3"/>
    <x v="0"/>
    <s v="GCA_000022065.1"/>
    <s v="Primary Assembly"/>
    <s v="chromosome"/>
    <m/>
    <s v="CP001348.1"/>
    <n v="2442982"/>
    <n v="2443668"/>
    <s v="+"/>
    <s v="ACL76429.1"/>
    <m/>
    <m/>
    <x v="620"/>
    <m/>
    <m/>
    <s v="Ccel_2084"/>
    <n v="687"/>
    <n v="228"/>
    <m/>
  </r>
  <r>
    <x v="3"/>
    <x v="0"/>
    <s v="GCA_000022065.1"/>
    <s v="Primary Assembly"/>
    <s v="chromosome"/>
    <m/>
    <s v="CP001348.1"/>
    <n v="2443674"/>
    <n v="2444066"/>
    <s v="+"/>
    <s v="ACL76430.1"/>
    <m/>
    <m/>
    <x v="4"/>
    <m/>
    <m/>
    <s v="Ccel_2085"/>
    <n v="393"/>
    <n v="130"/>
    <m/>
  </r>
  <r>
    <x v="3"/>
    <x v="0"/>
    <s v="GCA_000022065.1"/>
    <s v="Primary Assembly"/>
    <s v="chromosome"/>
    <m/>
    <s v="CP001348.1"/>
    <n v="2444069"/>
    <n v="2445076"/>
    <s v="-"/>
    <s v="ACL76431.1"/>
    <m/>
    <m/>
    <x v="1051"/>
    <m/>
    <m/>
    <s v="Ccel_2086"/>
    <n v="1008"/>
    <n v="335"/>
    <m/>
  </r>
  <r>
    <x v="3"/>
    <x v="0"/>
    <s v="GCA_000022065.1"/>
    <s v="Primary Assembly"/>
    <s v="chromosome"/>
    <m/>
    <s v="CP001348.1"/>
    <n v="2445332"/>
    <n v="2446672"/>
    <s v="-"/>
    <s v="ACL76432.1"/>
    <m/>
    <m/>
    <x v="266"/>
    <m/>
    <m/>
    <s v="Ccel_2087"/>
    <n v="1341"/>
    <n v="446"/>
    <m/>
  </r>
  <r>
    <x v="3"/>
    <x v="0"/>
    <s v="GCA_000022065.1"/>
    <s v="Primary Assembly"/>
    <s v="chromosome"/>
    <m/>
    <s v="CP001348.1"/>
    <n v="2446753"/>
    <n v="2447532"/>
    <s v="-"/>
    <s v="ACL76433.1"/>
    <m/>
    <m/>
    <x v="11"/>
    <m/>
    <m/>
    <s v="Ccel_2088"/>
    <n v="780"/>
    <n v="259"/>
    <m/>
  </r>
  <r>
    <x v="3"/>
    <x v="0"/>
    <s v="GCA_000022065.1"/>
    <s v="Primary Assembly"/>
    <s v="chromosome"/>
    <m/>
    <s v="CP001348.1"/>
    <n v="2447683"/>
    <n v="2448423"/>
    <s v="-"/>
    <s v="ACL76434.1"/>
    <m/>
    <m/>
    <x v="393"/>
    <m/>
    <m/>
    <s v="Ccel_2089"/>
    <n v="741"/>
    <n v="246"/>
    <m/>
  </r>
  <r>
    <x v="3"/>
    <x v="0"/>
    <s v="GCA_000022065.1"/>
    <s v="Primary Assembly"/>
    <s v="chromosome"/>
    <m/>
    <s v="CP001348.1"/>
    <n v="2448465"/>
    <n v="2449043"/>
    <s v="-"/>
    <s v="ACL76435.1"/>
    <m/>
    <m/>
    <x v="1052"/>
    <m/>
    <m/>
    <s v="Ccel_2090"/>
    <n v="579"/>
    <n v="192"/>
    <m/>
  </r>
  <r>
    <x v="3"/>
    <x v="0"/>
    <s v="GCA_000022065.1"/>
    <s v="Primary Assembly"/>
    <s v="chromosome"/>
    <m/>
    <s v="CP001348.1"/>
    <n v="2449056"/>
    <n v="2449307"/>
    <s v="-"/>
    <s v="ACL76436.1"/>
    <m/>
    <m/>
    <x v="1053"/>
    <m/>
    <m/>
    <s v="Ccel_2091"/>
    <n v="252"/>
    <n v="83"/>
    <m/>
  </r>
  <r>
    <x v="3"/>
    <x v="0"/>
    <s v="GCA_000022065.1"/>
    <s v="Primary Assembly"/>
    <s v="chromosome"/>
    <m/>
    <s v="CP001348.1"/>
    <n v="2449341"/>
    <n v="2449805"/>
    <s v="-"/>
    <s v="ACL76437.1"/>
    <m/>
    <m/>
    <x v="1054"/>
    <m/>
    <m/>
    <s v="Ccel_2092"/>
    <n v="465"/>
    <n v="154"/>
    <m/>
  </r>
  <r>
    <x v="3"/>
    <x v="0"/>
    <s v="GCA_000022065.1"/>
    <s v="Primary Assembly"/>
    <s v="chromosome"/>
    <m/>
    <s v="CP001348.1"/>
    <n v="2449935"/>
    <n v="2450378"/>
    <s v="-"/>
    <s v="ACL76438.1"/>
    <m/>
    <m/>
    <x v="1055"/>
    <m/>
    <m/>
    <s v="Ccel_2093"/>
    <n v="444"/>
    <n v="147"/>
    <m/>
  </r>
  <r>
    <x v="3"/>
    <x v="0"/>
    <s v="GCA_000022065.1"/>
    <s v="Primary Assembly"/>
    <s v="chromosome"/>
    <m/>
    <s v="CP001348.1"/>
    <n v="2450420"/>
    <n v="2450596"/>
    <s v="-"/>
    <s v="ACL76439.1"/>
    <m/>
    <m/>
    <x v="1056"/>
    <m/>
    <m/>
    <s v="Ccel_2094"/>
    <n v="177"/>
    <n v="58"/>
    <m/>
  </r>
  <r>
    <x v="3"/>
    <x v="0"/>
    <s v="GCA_000022065.1"/>
    <s v="Primary Assembly"/>
    <s v="chromosome"/>
    <m/>
    <s v="CP001348.1"/>
    <n v="2450803"/>
    <n v="2451147"/>
    <s v="-"/>
    <s v="ACL76440.1"/>
    <m/>
    <m/>
    <x v="1057"/>
    <m/>
    <m/>
    <s v="Ccel_2095"/>
    <n v="345"/>
    <n v="114"/>
    <m/>
  </r>
  <r>
    <x v="3"/>
    <x v="0"/>
    <s v="GCA_000022065.1"/>
    <s v="Primary Assembly"/>
    <s v="chromosome"/>
    <m/>
    <s v="CP001348.1"/>
    <n v="2451176"/>
    <n v="2453815"/>
    <s v="-"/>
    <s v="ACL76441.1"/>
    <m/>
    <m/>
    <x v="1058"/>
    <m/>
    <m/>
    <s v="Ccel_2096"/>
    <n v="2640"/>
    <n v="879"/>
    <m/>
  </r>
  <r>
    <x v="3"/>
    <x v="0"/>
    <s v="GCA_000022065.1"/>
    <s v="Primary Assembly"/>
    <s v="chromosome"/>
    <m/>
    <s v="CP001348.1"/>
    <n v="2454156"/>
    <n v="2454821"/>
    <s v="-"/>
    <s v="ACL76442.1"/>
    <m/>
    <m/>
    <x v="1059"/>
    <m/>
    <m/>
    <s v="Ccel_2097"/>
    <n v="666"/>
    <n v="221"/>
    <m/>
  </r>
  <r>
    <x v="3"/>
    <x v="0"/>
    <s v="GCA_000022065.1"/>
    <s v="Primary Assembly"/>
    <s v="chromosome"/>
    <m/>
    <s v="CP001348.1"/>
    <n v="2455014"/>
    <n v="2456216"/>
    <s v="+"/>
    <s v="ACL76443.1"/>
    <m/>
    <m/>
    <x v="1060"/>
    <m/>
    <m/>
    <s v="Ccel_2098"/>
    <n v="1203"/>
    <n v="400"/>
    <m/>
  </r>
  <r>
    <x v="3"/>
    <x v="0"/>
    <s v="GCA_000022065.1"/>
    <s v="Primary Assembly"/>
    <s v="chromosome"/>
    <m/>
    <s v="CP001348.1"/>
    <n v="2456288"/>
    <n v="2456707"/>
    <s v="+"/>
    <s v="ACL76444.1"/>
    <m/>
    <m/>
    <x v="364"/>
    <m/>
    <m/>
    <s v="Ccel_2099"/>
    <n v="420"/>
    <n v="139"/>
    <m/>
  </r>
  <r>
    <x v="3"/>
    <x v="0"/>
    <s v="GCA_000022065.1"/>
    <s v="Primary Assembly"/>
    <s v="chromosome"/>
    <m/>
    <s v="CP001348.1"/>
    <n v="2456773"/>
    <n v="2458803"/>
    <s v="-"/>
    <s v="ACL76445.1"/>
    <m/>
    <m/>
    <x v="40"/>
    <m/>
    <m/>
    <s v="Ccel_2100"/>
    <n v="2031"/>
    <n v="676"/>
    <m/>
  </r>
  <r>
    <x v="3"/>
    <x v="0"/>
    <s v="GCA_000022065.1"/>
    <s v="Primary Assembly"/>
    <s v="chromosome"/>
    <m/>
    <s v="CP001348.1"/>
    <n v="2458887"/>
    <n v="2459828"/>
    <s v="-"/>
    <s v="ACL76446.1"/>
    <m/>
    <m/>
    <x v="1061"/>
    <m/>
    <m/>
    <s v="Ccel_2101"/>
    <n v="942"/>
    <n v="313"/>
    <m/>
  </r>
  <r>
    <x v="3"/>
    <x v="0"/>
    <s v="GCA_000022065.1"/>
    <s v="Primary Assembly"/>
    <s v="chromosome"/>
    <m/>
    <s v="CP001348.1"/>
    <n v="2459973"/>
    <n v="2460827"/>
    <s v="-"/>
    <s v="ACL76447.1"/>
    <m/>
    <m/>
    <x v="1062"/>
    <m/>
    <m/>
    <s v="Ccel_2102"/>
    <n v="855"/>
    <n v="284"/>
    <m/>
  </r>
  <r>
    <x v="3"/>
    <x v="0"/>
    <s v="GCA_000022065.1"/>
    <s v="Primary Assembly"/>
    <s v="chromosome"/>
    <m/>
    <s v="CP001348.1"/>
    <n v="2460853"/>
    <n v="2461785"/>
    <s v="-"/>
    <s v="ACL76448.1"/>
    <m/>
    <m/>
    <x v="1063"/>
    <m/>
    <m/>
    <s v="Ccel_2103"/>
    <n v="933"/>
    <n v="310"/>
    <m/>
  </r>
  <r>
    <x v="3"/>
    <x v="0"/>
    <s v="GCA_000022065.1"/>
    <s v="Primary Assembly"/>
    <s v="chromosome"/>
    <m/>
    <s v="CP001348.1"/>
    <n v="2462064"/>
    <n v="2462822"/>
    <s v="+"/>
    <s v="ACL76449.1"/>
    <m/>
    <m/>
    <x v="1064"/>
    <m/>
    <m/>
    <s v="Ccel_2104"/>
    <n v="759"/>
    <n v="252"/>
    <m/>
  </r>
  <r>
    <x v="3"/>
    <x v="0"/>
    <s v="GCA_000022065.1"/>
    <s v="Primary Assembly"/>
    <s v="chromosome"/>
    <m/>
    <s v="CP001348.1"/>
    <n v="2462835"/>
    <n v="2463500"/>
    <s v="+"/>
    <s v="ACL76450.1"/>
    <m/>
    <m/>
    <x v="1065"/>
    <m/>
    <m/>
    <s v="Ccel_2105"/>
    <n v="666"/>
    <n v="221"/>
    <m/>
  </r>
  <r>
    <x v="3"/>
    <x v="0"/>
    <s v="GCA_000022065.1"/>
    <s v="Primary Assembly"/>
    <s v="chromosome"/>
    <m/>
    <s v="CP001348.1"/>
    <n v="2463535"/>
    <n v="2464251"/>
    <s v="+"/>
    <s v="ACL76451.1"/>
    <m/>
    <m/>
    <x v="153"/>
    <m/>
    <m/>
    <s v="Ccel_2106"/>
    <n v="717"/>
    <n v="238"/>
    <m/>
  </r>
  <r>
    <x v="3"/>
    <x v="0"/>
    <s v="GCA_000022065.1"/>
    <s v="Primary Assembly"/>
    <s v="chromosome"/>
    <m/>
    <s v="CP001348.1"/>
    <n v="2464294"/>
    <n v="2466090"/>
    <s v="+"/>
    <s v="ACL76452.1"/>
    <m/>
    <m/>
    <x v="154"/>
    <m/>
    <m/>
    <s v="Ccel_2107"/>
    <n v="1797"/>
    <n v="598"/>
    <m/>
  </r>
  <r>
    <x v="3"/>
    <x v="0"/>
    <s v="GCA_000022065.1"/>
    <s v="Primary Assembly"/>
    <s v="chromosome"/>
    <m/>
    <s v="CP001348.1"/>
    <n v="2466252"/>
    <n v="2466716"/>
    <s v="-"/>
    <s v="ACL76453.1"/>
    <m/>
    <m/>
    <x v="50"/>
    <m/>
    <m/>
    <s v="Ccel_2108"/>
    <n v="465"/>
    <n v="154"/>
    <m/>
  </r>
  <r>
    <x v="3"/>
    <x v="0"/>
    <s v="GCA_000022065.1"/>
    <s v="Primary Assembly"/>
    <s v="chromosome"/>
    <m/>
    <s v="CP001348.1"/>
    <n v="2466969"/>
    <n v="2469404"/>
    <s v="-"/>
    <s v="ACL76454.1"/>
    <m/>
    <m/>
    <x v="744"/>
    <m/>
    <m/>
    <s v="Ccel_2109"/>
    <n v="2436"/>
    <n v="811"/>
    <m/>
  </r>
  <r>
    <x v="3"/>
    <x v="0"/>
    <s v="GCA_000022065.1"/>
    <s v="Primary Assembly"/>
    <s v="chromosome"/>
    <m/>
    <s v="CP001348.1"/>
    <n v="2470139"/>
    <n v="2470966"/>
    <s v="-"/>
    <s v="ACL76455.1"/>
    <m/>
    <m/>
    <x v="39"/>
    <m/>
    <m/>
    <s v="Ccel_2110"/>
    <n v="828"/>
    <n v="275"/>
    <m/>
  </r>
  <r>
    <x v="3"/>
    <x v="0"/>
    <s v="GCA_000022065.1"/>
    <s v="Primary Assembly"/>
    <s v="chromosome"/>
    <m/>
    <s v="CP001348.1"/>
    <n v="2470953"/>
    <n v="2471873"/>
    <s v="-"/>
    <s v="ACL76456.1"/>
    <m/>
    <m/>
    <x v="39"/>
    <m/>
    <m/>
    <s v="Ccel_2111"/>
    <n v="921"/>
    <n v="306"/>
    <m/>
  </r>
  <r>
    <x v="3"/>
    <x v="0"/>
    <s v="GCA_000022065.1"/>
    <s v="Primary Assembly"/>
    <s v="chromosome"/>
    <m/>
    <s v="CP001348.1"/>
    <n v="2471980"/>
    <n v="2473329"/>
    <s v="-"/>
    <s v="ACL76457.1"/>
    <m/>
    <m/>
    <x v="97"/>
    <m/>
    <m/>
    <s v="Ccel_2112"/>
    <n v="1350"/>
    <n v="449"/>
    <m/>
  </r>
  <r>
    <x v="3"/>
    <x v="0"/>
    <s v="GCA_000022065.1"/>
    <s v="Primary Assembly"/>
    <s v="chromosome"/>
    <m/>
    <s v="CP001348.1"/>
    <n v="2473665"/>
    <n v="2475281"/>
    <s v="-"/>
    <s v="ACL76458.1"/>
    <m/>
    <m/>
    <x v="99"/>
    <m/>
    <m/>
    <s v="Ccel_2113"/>
    <n v="1617"/>
    <n v="538"/>
    <m/>
  </r>
  <r>
    <x v="3"/>
    <x v="0"/>
    <s v="GCA_000022065.1"/>
    <s v="Primary Assembly"/>
    <s v="chromosome"/>
    <m/>
    <s v="CP001348.1"/>
    <n v="2475259"/>
    <n v="2477142"/>
    <s v="-"/>
    <s v="ACL76459.1"/>
    <m/>
    <m/>
    <x v="100"/>
    <m/>
    <m/>
    <s v="Ccel_2114"/>
    <n v="1884"/>
    <n v="627"/>
    <m/>
  </r>
  <r>
    <x v="3"/>
    <x v="0"/>
    <s v="GCA_000022065.1"/>
    <s v="Primary Assembly"/>
    <s v="chromosome"/>
    <m/>
    <s v="CP001348.1"/>
    <n v="2477197"/>
    <n v="2478495"/>
    <s v="-"/>
    <s v="ACL76460.1"/>
    <m/>
    <m/>
    <x v="97"/>
    <m/>
    <m/>
    <s v="Ccel_2115"/>
    <n v="1299"/>
    <n v="432"/>
    <m/>
  </r>
  <r>
    <x v="3"/>
    <x v="0"/>
    <s v="GCA_000022065.1"/>
    <s v="Primary Assembly"/>
    <s v="chromosome"/>
    <m/>
    <s v="CP001348.1"/>
    <n v="2478696"/>
    <n v="2481041"/>
    <s v="-"/>
    <s v="ACL76461.1"/>
    <m/>
    <m/>
    <x v="212"/>
    <m/>
    <m/>
    <s v="Ccel_2116"/>
    <n v="2346"/>
    <n v="781"/>
    <m/>
  </r>
  <r>
    <x v="3"/>
    <x v="0"/>
    <s v="GCA_000022065.1"/>
    <s v="Primary Assembly"/>
    <s v="chromosome"/>
    <m/>
    <s v="CP001348.1"/>
    <n v="2481348"/>
    <n v="2482346"/>
    <s v="-"/>
    <s v="ACL76462.1"/>
    <m/>
    <m/>
    <x v="1066"/>
    <m/>
    <m/>
    <s v="Ccel_2117"/>
    <n v="999"/>
    <n v="332"/>
    <m/>
  </r>
  <r>
    <x v="3"/>
    <x v="0"/>
    <s v="GCA_000022065.1"/>
    <s v="Primary Assembly"/>
    <s v="chromosome"/>
    <m/>
    <s v="CP001348.1"/>
    <n v="2482339"/>
    <n v="2482962"/>
    <s v="-"/>
    <s v="ACL76463.1"/>
    <m/>
    <m/>
    <x v="1067"/>
    <m/>
    <m/>
    <s v="Ccel_2118"/>
    <n v="624"/>
    <n v="207"/>
    <m/>
  </r>
  <r>
    <x v="3"/>
    <x v="0"/>
    <s v="GCA_000022065.1"/>
    <s v="Primary Assembly"/>
    <s v="chromosome"/>
    <m/>
    <s v="CP001348.1"/>
    <n v="2483235"/>
    <n v="2486063"/>
    <s v="-"/>
    <s v="ACL76464.1"/>
    <m/>
    <m/>
    <x v="1068"/>
    <m/>
    <m/>
    <s v="Ccel_2119"/>
    <n v="2829"/>
    <n v="942"/>
    <m/>
  </r>
  <r>
    <x v="3"/>
    <x v="0"/>
    <s v="GCA_000022065.1"/>
    <s v="Primary Assembly"/>
    <s v="chromosome"/>
    <m/>
    <s v="CP001348.1"/>
    <n v="2486447"/>
    <n v="2486992"/>
    <s v="+"/>
    <s v="ACL76465.1"/>
    <m/>
    <m/>
    <x v="1069"/>
    <m/>
    <m/>
    <s v="Ccel_2120"/>
    <n v="546"/>
    <n v="181"/>
    <m/>
  </r>
  <r>
    <x v="3"/>
    <x v="0"/>
    <s v="GCA_000022065.1"/>
    <s v="Primary Assembly"/>
    <s v="chromosome"/>
    <m/>
    <s v="CP001348.1"/>
    <n v="2487344"/>
    <n v="2488987"/>
    <s v="-"/>
    <s v="ACL76466.1"/>
    <m/>
    <m/>
    <x v="268"/>
    <m/>
    <m/>
    <s v="Ccel_2122"/>
    <n v="1644"/>
    <n v="547"/>
    <m/>
  </r>
  <r>
    <x v="3"/>
    <x v="0"/>
    <s v="GCA_000022065.1"/>
    <s v="Primary Assembly"/>
    <s v="chromosome"/>
    <m/>
    <s v="CP001348.1"/>
    <n v="2489013"/>
    <n v="2490290"/>
    <s v="-"/>
    <s v="ACL76467.1"/>
    <m/>
    <m/>
    <x v="1070"/>
    <m/>
    <m/>
    <s v="Ccel_2123"/>
    <n v="1278"/>
    <n v="425"/>
    <m/>
  </r>
  <r>
    <x v="3"/>
    <x v="0"/>
    <s v="GCA_000022065.1"/>
    <s v="Primary Assembly"/>
    <s v="chromosome"/>
    <m/>
    <s v="CP001348.1"/>
    <n v="2490424"/>
    <n v="2490558"/>
    <s v="-"/>
    <s v="ACL76468.1"/>
    <m/>
    <m/>
    <x v="11"/>
    <m/>
    <m/>
    <s v="Ccel_2124"/>
    <n v="135"/>
    <n v="44"/>
    <m/>
  </r>
  <r>
    <x v="3"/>
    <x v="0"/>
    <s v="GCA_000022065.1"/>
    <s v="Primary Assembly"/>
    <s v="chromosome"/>
    <m/>
    <s v="CP001348.1"/>
    <n v="2490869"/>
    <n v="2492164"/>
    <s v="+"/>
    <s v="ACL76469.1"/>
    <m/>
    <m/>
    <x v="1071"/>
    <m/>
    <m/>
    <s v="Ccel_2125"/>
    <n v="1296"/>
    <n v="431"/>
    <m/>
  </r>
  <r>
    <x v="3"/>
    <x v="0"/>
    <s v="GCA_000022065.1"/>
    <s v="Primary Assembly"/>
    <s v="chromosome"/>
    <m/>
    <s v="CP001348.1"/>
    <n v="2492179"/>
    <n v="2492313"/>
    <s v="-"/>
    <s v="ACL76470.1"/>
    <m/>
    <m/>
    <x v="11"/>
    <m/>
    <m/>
    <s v="Ccel_2126"/>
    <n v="135"/>
    <n v="44"/>
    <m/>
  </r>
  <r>
    <x v="3"/>
    <x v="0"/>
    <s v="GCA_000022065.1"/>
    <s v="Primary Assembly"/>
    <s v="chromosome"/>
    <m/>
    <s v="CP001348.1"/>
    <n v="2492310"/>
    <n v="2492894"/>
    <s v="-"/>
    <s v="ACL76471.1"/>
    <m/>
    <m/>
    <x v="557"/>
    <m/>
    <m/>
    <s v="Ccel_2127"/>
    <n v="585"/>
    <n v="194"/>
    <m/>
  </r>
  <r>
    <x v="3"/>
    <x v="0"/>
    <s v="GCA_000022065.1"/>
    <s v="Primary Assembly"/>
    <s v="chromosome"/>
    <m/>
    <s v="CP001348.1"/>
    <n v="2494840"/>
    <n v="2495547"/>
    <s v="+"/>
    <s v="ACL76472.1"/>
    <m/>
    <m/>
    <x v="26"/>
    <m/>
    <m/>
    <s v="Ccel_2128"/>
    <n v="708"/>
    <n v="235"/>
    <m/>
  </r>
  <r>
    <x v="3"/>
    <x v="0"/>
    <s v="GCA_000022065.1"/>
    <s v="Primary Assembly"/>
    <s v="chromosome"/>
    <m/>
    <s v="CP001348.1"/>
    <n v="2495643"/>
    <n v="2496638"/>
    <s v="-"/>
    <s v="ACL76473.1"/>
    <m/>
    <m/>
    <x v="1072"/>
    <m/>
    <m/>
    <s v="Ccel_2129"/>
    <n v="996"/>
    <n v="331"/>
    <m/>
  </r>
  <r>
    <x v="3"/>
    <x v="0"/>
    <s v="GCA_000022065.1"/>
    <s v="Primary Assembly"/>
    <s v="chromosome"/>
    <m/>
    <s v="CP001348.1"/>
    <n v="2496672"/>
    <n v="2497310"/>
    <s v="-"/>
    <s v="ACL76474.1"/>
    <m/>
    <m/>
    <x v="1073"/>
    <m/>
    <m/>
    <s v="Ccel_2130"/>
    <n v="639"/>
    <n v="212"/>
    <m/>
  </r>
  <r>
    <x v="3"/>
    <x v="0"/>
    <s v="GCA_000022065.1"/>
    <s v="Primary Assembly"/>
    <s v="chromosome"/>
    <m/>
    <s v="CP001348.1"/>
    <n v="2497379"/>
    <n v="2498704"/>
    <s v="-"/>
    <s v="ACL76475.1"/>
    <m/>
    <m/>
    <x v="588"/>
    <m/>
    <m/>
    <s v="Ccel_2131"/>
    <n v="1326"/>
    <n v="441"/>
    <m/>
  </r>
  <r>
    <x v="3"/>
    <x v="0"/>
    <s v="GCA_000022065.1"/>
    <s v="Primary Assembly"/>
    <s v="chromosome"/>
    <m/>
    <s v="CP001348.1"/>
    <n v="2498764"/>
    <n v="2500080"/>
    <s v="-"/>
    <s v="ACL76476.1"/>
    <m/>
    <m/>
    <x v="1074"/>
    <m/>
    <m/>
    <s v="Ccel_2132"/>
    <n v="1317"/>
    <n v="438"/>
    <m/>
  </r>
  <r>
    <x v="3"/>
    <x v="0"/>
    <s v="GCA_000022065.1"/>
    <s v="Primary Assembly"/>
    <s v="chromosome"/>
    <m/>
    <s v="CP001348.1"/>
    <n v="2500335"/>
    <n v="2500799"/>
    <s v="-"/>
    <s v="ACL76477.1"/>
    <m/>
    <m/>
    <x v="50"/>
    <m/>
    <m/>
    <s v="Ccel_2133"/>
    <n v="465"/>
    <n v="154"/>
    <m/>
  </r>
  <r>
    <x v="3"/>
    <x v="0"/>
    <s v="GCA_000022065.1"/>
    <s v="Primary Assembly"/>
    <s v="chromosome"/>
    <m/>
    <s v="CP001348.1"/>
    <n v="2501011"/>
    <n v="2501193"/>
    <s v="-"/>
    <s v="ACL76478.1"/>
    <m/>
    <m/>
    <x v="1075"/>
    <m/>
    <m/>
    <s v="Ccel_2134"/>
    <n v="183"/>
    <n v="60"/>
    <m/>
  </r>
  <r>
    <x v="3"/>
    <x v="0"/>
    <s v="GCA_000022065.1"/>
    <s v="Primary Assembly"/>
    <s v="chromosome"/>
    <m/>
    <s v="CP001348.1"/>
    <n v="2501237"/>
    <n v="2501734"/>
    <s v="-"/>
    <s v="ACL76479.1"/>
    <m/>
    <m/>
    <x v="1076"/>
    <m/>
    <m/>
    <s v="Ccel_2135"/>
    <n v="498"/>
    <n v="165"/>
    <m/>
  </r>
  <r>
    <x v="3"/>
    <x v="0"/>
    <s v="GCA_000022065.1"/>
    <s v="Primary Assembly"/>
    <s v="chromosome"/>
    <m/>
    <s v="CP001348.1"/>
    <n v="2501858"/>
    <n v="2503051"/>
    <s v="-"/>
    <s v="ACL76480.1"/>
    <m/>
    <m/>
    <x v="1077"/>
    <m/>
    <m/>
    <s v="Ccel_2136"/>
    <n v="1194"/>
    <n v="397"/>
    <m/>
  </r>
  <r>
    <x v="3"/>
    <x v="0"/>
    <s v="GCA_000022065.1"/>
    <s v="Primary Assembly"/>
    <s v="chromosome"/>
    <m/>
    <s v="CP001348.1"/>
    <n v="2503098"/>
    <n v="2504093"/>
    <s v="-"/>
    <s v="ACL76481.1"/>
    <m/>
    <m/>
    <x v="1078"/>
    <m/>
    <m/>
    <s v="Ccel_2137"/>
    <n v="996"/>
    <n v="331"/>
    <m/>
  </r>
  <r>
    <x v="3"/>
    <x v="0"/>
    <s v="GCA_000022065.1"/>
    <s v="Primary Assembly"/>
    <s v="chromosome"/>
    <m/>
    <s v="CP001348.1"/>
    <n v="2504474"/>
    <n v="2506075"/>
    <s v="+"/>
    <s v="ACL76482.1"/>
    <m/>
    <m/>
    <x v="4"/>
    <m/>
    <m/>
    <s v="Ccel_2138"/>
    <n v="1602"/>
    <n v="533"/>
    <m/>
  </r>
  <r>
    <x v="3"/>
    <x v="0"/>
    <s v="GCA_000022065.1"/>
    <s v="Primary Assembly"/>
    <s v="chromosome"/>
    <m/>
    <s v="CP001348.1"/>
    <n v="2506212"/>
    <n v="2507681"/>
    <s v="+"/>
    <s v="ACL76483.1"/>
    <m/>
    <m/>
    <x v="1079"/>
    <m/>
    <m/>
    <s v="Ccel_2139"/>
    <n v="1470"/>
    <n v="489"/>
    <m/>
  </r>
  <r>
    <x v="3"/>
    <x v="0"/>
    <s v="GCA_000022065.1"/>
    <s v="Primary Assembly"/>
    <s v="chromosome"/>
    <m/>
    <s v="CP001348.1"/>
    <n v="2507717"/>
    <n v="2508928"/>
    <s v="+"/>
    <s v="ACL76484.1"/>
    <m/>
    <m/>
    <x v="1080"/>
    <m/>
    <m/>
    <s v="Ccel_2140"/>
    <n v="1212"/>
    <n v="403"/>
    <m/>
  </r>
  <r>
    <x v="3"/>
    <x v="0"/>
    <s v="GCA_000022065.1"/>
    <s v="Primary Assembly"/>
    <s v="chromosome"/>
    <m/>
    <s v="CP001348.1"/>
    <n v="2510522"/>
    <n v="2510701"/>
    <s v="-"/>
    <s v="ACL76485.1"/>
    <m/>
    <m/>
    <x v="11"/>
    <m/>
    <m/>
    <s v="Ccel_2142"/>
    <n v="180"/>
    <n v="59"/>
    <m/>
  </r>
  <r>
    <x v="3"/>
    <x v="0"/>
    <s v="GCA_000022065.1"/>
    <s v="Primary Assembly"/>
    <s v="chromosome"/>
    <m/>
    <s v="CP001348.1"/>
    <n v="2510829"/>
    <n v="2512343"/>
    <s v="+"/>
    <s v="ACL76486.1"/>
    <m/>
    <m/>
    <x v="1081"/>
    <m/>
    <m/>
    <s v="Ccel_2143"/>
    <n v="1515"/>
    <n v="504"/>
    <m/>
  </r>
  <r>
    <x v="3"/>
    <x v="0"/>
    <s v="GCA_000022065.1"/>
    <s v="Primary Assembly"/>
    <s v="chromosome"/>
    <m/>
    <s v="CP001348.1"/>
    <n v="2512447"/>
    <n v="2512845"/>
    <s v="-"/>
    <s v="ACL76487.1"/>
    <m/>
    <m/>
    <x v="1082"/>
    <m/>
    <m/>
    <s v="Ccel_2144"/>
    <n v="399"/>
    <n v="132"/>
    <m/>
  </r>
  <r>
    <x v="3"/>
    <x v="0"/>
    <s v="GCA_000022065.1"/>
    <s v="Primary Assembly"/>
    <s v="chromosome"/>
    <m/>
    <s v="CP001348.1"/>
    <n v="2512909"/>
    <n v="2514741"/>
    <s v="-"/>
    <s v="ACL76488.1"/>
    <m/>
    <m/>
    <x v="154"/>
    <m/>
    <m/>
    <s v="Ccel_2145"/>
    <n v="1833"/>
    <n v="610"/>
    <m/>
  </r>
  <r>
    <x v="3"/>
    <x v="0"/>
    <s v="GCA_000022065.1"/>
    <s v="Primary Assembly"/>
    <s v="chromosome"/>
    <m/>
    <s v="CP001348.1"/>
    <n v="2514754"/>
    <n v="2515374"/>
    <s v="-"/>
    <s v="ACL76489.1"/>
    <m/>
    <m/>
    <x v="49"/>
    <m/>
    <m/>
    <s v="Ccel_2146"/>
    <n v="621"/>
    <n v="206"/>
    <m/>
  </r>
  <r>
    <x v="3"/>
    <x v="0"/>
    <s v="GCA_000022065.1"/>
    <s v="Primary Assembly"/>
    <s v="chromosome"/>
    <m/>
    <s v="CP001348.1"/>
    <n v="2515714"/>
    <n v="2516139"/>
    <s v="+"/>
    <s v="ACL76490.1"/>
    <m/>
    <m/>
    <x v="11"/>
    <m/>
    <m/>
    <s v="Ccel_2147"/>
    <n v="426"/>
    <n v="141"/>
    <m/>
  </r>
  <r>
    <x v="3"/>
    <x v="0"/>
    <s v="GCA_000022065.1"/>
    <s v="Primary Assembly"/>
    <s v="chromosome"/>
    <m/>
    <s v="CP001348.1"/>
    <n v="2516173"/>
    <n v="2516595"/>
    <s v="+"/>
    <s v="ACL76491.1"/>
    <m/>
    <m/>
    <x v="11"/>
    <m/>
    <m/>
    <s v="Ccel_2148"/>
    <n v="423"/>
    <n v="140"/>
    <m/>
  </r>
  <r>
    <x v="3"/>
    <x v="0"/>
    <s v="GCA_000022065.1"/>
    <s v="Primary Assembly"/>
    <s v="chromosome"/>
    <m/>
    <s v="CP001348.1"/>
    <n v="2516985"/>
    <n v="2518031"/>
    <s v="+"/>
    <s v="ACL76492.1"/>
    <m/>
    <m/>
    <x v="136"/>
    <m/>
    <m/>
    <s v="Ccel_2149"/>
    <n v="1047"/>
    <n v="348"/>
    <m/>
  </r>
  <r>
    <x v="3"/>
    <x v="0"/>
    <s v="GCA_000022065.1"/>
    <s v="Primary Assembly"/>
    <s v="chromosome"/>
    <m/>
    <s v="CP001348.1"/>
    <n v="2518258"/>
    <n v="2518551"/>
    <s v="-"/>
    <s v="ACL76493.1"/>
    <m/>
    <m/>
    <x v="4"/>
    <m/>
    <m/>
    <s v="Ccel_2150"/>
    <n v="294"/>
    <n v="97"/>
    <m/>
  </r>
  <r>
    <x v="3"/>
    <x v="0"/>
    <s v="GCA_000022065.1"/>
    <s v="Primary Assembly"/>
    <s v="chromosome"/>
    <m/>
    <s v="CP001348.1"/>
    <n v="2518579"/>
    <n v="2519625"/>
    <s v="-"/>
    <s v="ACL76494.1"/>
    <m/>
    <m/>
    <x v="1083"/>
    <m/>
    <m/>
    <s v="Ccel_2151"/>
    <n v="1047"/>
    <n v="348"/>
    <m/>
  </r>
  <r>
    <x v="3"/>
    <x v="0"/>
    <s v="GCA_000022065.1"/>
    <s v="Primary Assembly"/>
    <s v="chromosome"/>
    <m/>
    <s v="CP001348.1"/>
    <n v="2522834"/>
    <n v="2524486"/>
    <s v="-"/>
    <s v="ACL76495.1"/>
    <m/>
    <m/>
    <x v="1084"/>
    <m/>
    <m/>
    <s v="Ccel_2153"/>
    <n v="1653"/>
    <n v="550"/>
    <m/>
  </r>
  <r>
    <x v="3"/>
    <x v="0"/>
    <s v="GCA_000022065.1"/>
    <s v="Primary Assembly"/>
    <s v="chromosome"/>
    <m/>
    <s v="CP001348.1"/>
    <n v="2525335"/>
    <n v="2526135"/>
    <s v="-"/>
    <s v="ACL76496.1"/>
    <m/>
    <m/>
    <x v="136"/>
    <m/>
    <m/>
    <s v="Ccel_2154"/>
    <n v="801"/>
    <n v="266"/>
    <m/>
  </r>
  <r>
    <x v="3"/>
    <x v="0"/>
    <s v="GCA_000022065.1"/>
    <s v="Primary Assembly"/>
    <s v="chromosome"/>
    <m/>
    <s v="CP001348.1"/>
    <n v="2526177"/>
    <n v="2526755"/>
    <s v="-"/>
    <s v="ACL76497.1"/>
    <m/>
    <m/>
    <x v="135"/>
    <m/>
    <m/>
    <s v="Ccel_2155"/>
    <n v="579"/>
    <n v="192"/>
    <m/>
  </r>
  <r>
    <x v="3"/>
    <x v="0"/>
    <s v="GCA_000022065.1"/>
    <s v="Primary Assembly"/>
    <s v="chromosome"/>
    <m/>
    <s v="CP001348.1"/>
    <n v="2526843"/>
    <n v="2527778"/>
    <s v="-"/>
    <s v="ACL76498.1"/>
    <m/>
    <m/>
    <x v="1085"/>
    <m/>
    <m/>
    <s v="Ccel_2156"/>
    <n v="936"/>
    <n v="311"/>
    <m/>
  </r>
  <r>
    <x v="3"/>
    <x v="0"/>
    <s v="GCA_000022065.1"/>
    <s v="Primary Assembly"/>
    <s v="chromosome"/>
    <m/>
    <s v="CP001348.1"/>
    <n v="2527897"/>
    <n v="2528691"/>
    <s v="-"/>
    <s v="ACL76499.1"/>
    <m/>
    <m/>
    <x v="11"/>
    <m/>
    <m/>
    <s v="Ccel_2157"/>
    <n v="795"/>
    <n v="264"/>
    <m/>
  </r>
  <r>
    <x v="3"/>
    <x v="0"/>
    <s v="GCA_000022065.1"/>
    <s v="Primary Assembly"/>
    <s v="chromosome"/>
    <m/>
    <s v="CP001348.1"/>
    <n v="2528710"/>
    <n v="2529510"/>
    <s v="-"/>
    <s v="ACL76500.1"/>
    <m/>
    <m/>
    <x v="1086"/>
    <m/>
    <m/>
    <s v="Ccel_2158"/>
    <n v="801"/>
    <n v="266"/>
    <m/>
  </r>
  <r>
    <x v="3"/>
    <x v="0"/>
    <s v="GCA_000022065.1"/>
    <s v="Primary Assembly"/>
    <s v="chromosome"/>
    <m/>
    <s v="CP001348.1"/>
    <n v="2529516"/>
    <n v="2530397"/>
    <s v="-"/>
    <s v="ACL76501.1"/>
    <m/>
    <m/>
    <x v="81"/>
    <m/>
    <m/>
    <s v="Ccel_2159"/>
    <n v="882"/>
    <n v="293"/>
    <m/>
  </r>
  <r>
    <x v="3"/>
    <x v="0"/>
    <s v="GCA_000022065.1"/>
    <s v="Primary Assembly"/>
    <s v="chromosome"/>
    <m/>
    <s v="CP001348.1"/>
    <n v="2530847"/>
    <n v="2532130"/>
    <s v="-"/>
    <s v="ACL76502.1"/>
    <m/>
    <m/>
    <x v="400"/>
    <m/>
    <m/>
    <s v="Ccel_2160"/>
    <n v="1284"/>
    <n v="427"/>
    <m/>
  </r>
  <r>
    <x v="3"/>
    <x v="0"/>
    <s v="GCA_000022065.1"/>
    <s v="Primary Assembly"/>
    <s v="chromosome"/>
    <m/>
    <s v="CP001348.1"/>
    <n v="2532232"/>
    <n v="2532846"/>
    <s v="-"/>
    <s v="ACL76503.1"/>
    <m/>
    <m/>
    <x v="592"/>
    <m/>
    <m/>
    <s v="Ccel_2161"/>
    <n v="615"/>
    <n v="204"/>
    <m/>
  </r>
  <r>
    <x v="3"/>
    <x v="0"/>
    <s v="GCA_000022065.1"/>
    <s v="Primary Assembly"/>
    <s v="chromosome"/>
    <m/>
    <s v="CP001348.1"/>
    <n v="2533033"/>
    <n v="2534343"/>
    <s v="-"/>
    <s v="ACL76504.1"/>
    <m/>
    <m/>
    <x v="1003"/>
    <m/>
    <m/>
    <s v="Ccel_2162"/>
    <n v="1311"/>
    <n v="436"/>
    <m/>
  </r>
  <r>
    <x v="3"/>
    <x v="0"/>
    <s v="GCA_000022065.1"/>
    <s v="Primary Assembly"/>
    <s v="chromosome"/>
    <m/>
    <s v="CP001348.1"/>
    <n v="2534677"/>
    <n v="2534772"/>
    <s v="-"/>
    <s v="ACL76505.1"/>
    <m/>
    <m/>
    <x v="11"/>
    <m/>
    <m/>
    <s v="Ccel_2163"/>
    <n v="96"/>
    <n v="31"/>
    <m/>
  </r>
  <r>
    <x v="3"/>
    <x v="0"/>
    <s v="GCA_000022065.1"/>
    <s v="Primary Assembly"/>
    <s v="chromosome"/>
    <m/>
    <s v="CP001348.1"/>
    <n v="2534937"/>
    <n v="2535485"/>
    <s v="-"/>
    <s v="ACL76506.1"/>
    <m/>
    <m/>
    <x v="1087"/>
    <m/>
    <m/>
    <s v="Ccel_2164"/>
    <n v="549"/>
    <n v="182"/>
    <m/>
  </r>
  <r>
    <x v="3"/>
    <x v="0"/>
    <s v="GCA_000022065.1"/>
    <s v="Primary Assembly"/>
    <s v="chromosome"/>
    <m/>
    <s v="CP001348.1"/>
    <n v="2535522"/>
    <n v="2535845"/>
    <s v="-"/>
    <s v="ACL76507.1"/>
    <m/>
    <m/>
    <x v="11"/>
    <m/>
    <m/>
    <s v="Ccel_2165"/>
    <n v="324"/>
    <n v="107"/>
    <m/>
  </r>
  <r>
    <x v="3"/>
    <x v="0"/>
    <s v="GCA_000022065.1"/>
    <s v="Primary Assembly"/>
    <s v="chromosome"/>
    <m/>
    <s v="CP001348.1"/>
    <n v="2535923"/>
    <n v="2536213"/>
    <s v="-"/>
    <s v="ACL76508.1"/>
    <m/>
    <m/>
    <x v="4"/>
    <m/>
    <m/>
    <s v="Ccel_2166"/>
    <n v="291"/>
    <n v="96"/>
    <m/>
  </r>
  <r>
    <x v="3"/>
    <x v="0"/>
    <s v="GCA_000022065.1"/>
    <s v="Primary Assembly"/>
    <s v="chromosome"/>
    <m/>
    <s v="CP001348.1"/>
    <n v="2536304"/>
    <n v="2537614"/>
    <s v="-"/>
    <s v="ACL76509.1"/>
    <m/>
    <m/>
    <x v="504"/>
    <m/>
    <m/>
    <s v="Ccel_2167"/>
    <n v="1311"/>
    <n v="436"/>
    <m/>
  </r>
  <r>
    <x v="3"/>
    <x v="0"/>
    <s v="GCA_000022065.1"/>
    <s v="Primary Assembly"/>
    <s v="chromosome"/>
    <m/>
    <s v="CP001348.1"/>
    <n v="2537747"/>
    <n v="2538994"/>
    <s v="-"/>
    <s v="ACL76510.1"/>
    <m/>
    <m/>
    <x v="1088"/>
    <m/>
    <m/>
    <s v="Ccel_2168"/>
    <n v="1248"/>
    <n v="415"/>
    <m/>
  </r>
  <r>
    <x v="3"/>
    <x v="0"/>
    <s v="GCA_000022065.1"/>
    <s v="Primary Assembly"/>
    <s v="chromosome"/>
    <m/>
    <s v="CP001348.1"/>
    <n v="2539242"/>
    <n v="2539607"/>
    <s v="-"/>
    <s v="ACL76511.1"/>
    <m/>
    <m/>
    <x v="1089"/>
    <m/>
    <m/>
    <s v="Ccel_2169"/>
    <n v="366"/>
    <n v="121"/>
    <m/>
  </r>
  <r>
    <x v="3"/>
    <x v="0"/>
    <s v="GCA_000022065.1"/>
    <s v="Primary Assembly"/>
    <s v="chromosome"/>
    <m/>
    <s v="CP001348.1"/>
    <n v="2539707"/>
    <n v="2540876"/>
    <s v="-"/>
    <s v="ACL76512.1"/>
    <m/>
    <m/>
    <x v="1090"/>
    <m/>
    <m/>
    <s v="Ccel_2170"/>
    <n v="1170"/>
    <n v="389"/>
    <m/>
  </r>
  <r>
    <x v="3"/>
    <x v="0"/>
    <s v="GCA_000022065.1"/>
    <s v="Primary Assembly"/>
    <s v="chromosome"/>
    <m/>
    <s v="CP001348.1"/>
    <n v="2540897"/>
    <n v="2541634"/>
    <s v="-"/>
    <s v="ACL76513.1"/>
    <m/>
    <m/>
    <x v="865"/>
    <m/>
    <m/>
    <s v="Ccel_2171"/>
    <n v="738"/>
    <n v="245"/>
    <m/>
  </r>
  <r>
    <x v="3"/>
    <x v="0"/>
    <s v="GCA_000022065.1"/>
    <s v="Primary Assembly"/>
    <s v="chromosome"/>
    <m/>
    <s v="CP001348.1"/>
    <n v="2541671"/>
    <n v="2543086"/>
    <s v="-"/>
    <s v="ACL76514.1"/>
    <m/>
    <m/>
    <x v="1091"/>
    <m/>
    <m/>
    <s v="Ccel_2172"/>
    <n v="1416"/>
    <n v="471"/>
    <m/>
  </r>
  <r>
    <x v="3"/>
    <x v="0"/>
    <s v="GCA_000022065.1"/>
    <s v="Primary Assembly"/>
    <s v="chromosome"/>
    <m/>
    <s v="CP001348.1"/>
    <n v="2543503"/>
    <n v="2543985"/>
    <s v="+"/>
    <s v="ACL76515.1"/>
    <m/>
    <m/>
    <x v="144"/>
    <m/>
    <m/>
    <s v="Ccel_2173"/>
    <n v="483"/>
    <n v="160"/>
    <m/>
  </r>
  <r>
    <x v="3"/>
    <x v="0"/>
    <s v="GCA_000022065.1"/>
    <s v="Primary Assembly"/>
    <s v="chromosome"/>
    <m/>
    <s v="CP001348.1"/>
    <n v="2543973"/>
    <n v="2545070"/>
    <s v="+"/>
    <s v="ACL76516.1"/>
    <m/>
    <m/>
    <x v="11"/>
    <m/>
    <m/>
    <s v="Ccel_2174"/>
    <n v="1098"/>
    <n v="365"/>
    <m/>
  </r>
  <r>
    <x v="3"/>
    <x v="0"/>
    <s v="GCA_000022065.1"/>
    <s v="Primary Assembly"/>
    <s v="chromosome"/>
    <m/>
    <s v="CP001348.1"/>
    <n v="2545205"/>
    <n v="2545876"/>
    <s v="-"/>
    <s v="ACL76517.1"/>
    <m/>
    <m/>
    <x v="19"/>
    <m/>
    <m/>
    <s v="Ccel_2175"/>
    <n v="672"/>
    <n v="223"/>
    <m/>
  </r>
  <r>
    <x v="3"/>
    <x v="0"/>
    <s v="GCA_000022065.1"/>
    <s v="Primary Assembly"/>
    <s v="chromosome"/>
    <m/>
    <s v="CP001348.1"/>
    <n v="2545933"/>
    <n v="2547861"/>
    <s v="-"/>
    <s v="ACL76518.1"/>
    <m/>
    <m/>
    <x v="1092"/>
    <m/>
    <m/>
    <s v="Ccel_2176"/>
    <n v="1929"/>
    <n v="642"/>
    <m/>
  </r>
  <r>
    <x v="3"/>
    <x v="0"/>
    <s v="GCA_000022065.1"/>
    <s v="Primary Assembly"/>
    <s v="chromosome"/>
    <m/>
    <s v="CP001348.1"/>
    <n v="2547976"/>
    <n v="2549349"/>
    <s v="-"/>
    <s v="ACL76519.1"/>
    <m/>
    <m/>
    <x v="813"/>
    <m/>
    <m/>
    <s v="Ccel_2177"/>
    <n v="1374"/>
    <n v="457"/>
    <m/>
  </r>
  <r>
    <x v="3"/>
    <x v="0"/>
    <s v="GCA_000022065.1"/>
    <s v="Primary Assembly"/>
    <s v="chromosome"/>
    <m/>
    <s v="CP001348.1"/>
    <n v="2549674"/>
    <n v="2550823"/>
    <s v="-"/>
    <s v="ACL76520.1"/>
    <m/>
    <m/>
    <x v="135"/>
    <m/>
    <m/>
    <s v="Ccel_2178"/>
    <n v="1149"/>
    <n v="382"/>
    <s v="ribosomal_slippage"/>
  </r>
  <r>
    <x v="3"/>
    <x v="0"/>
    <s v="GCA_000022065.1"/>
    <s v="Primary Assembly"/>
    <s v="chromosome"/>
    <m/>
    <s v="CP001348.1"/>
    <n v="2551002"/>
    <n v="2552249"/>
    <s v="+"/>
    <s v="ACL76521.1"/>
    <m/>
    <m/>
    <x v="40"/>
    <m/>
    <m/>
    <s v="Ccel_2179"/>
    <n v="1248"/>
    <n v="415"/>
    <m/>
  </r>
  <r>
    <x v="3"/>
    <x v="0"/>
    <s v="GCA_000022065.1"/>
    <s v="Primary Assembly"/>
    <s v="chromosome"/>
    <m/>
    <s v="CP001348.1"/>
    <n v="2552340"/>
    <n v="2553599"/>
    <s v="-"/>
    <s v="ACL76522.1"/>
    <m/>
    <m/>
    <x v="1093"/>
    <m/>
    <m/>
    <s v="Ccel_2180"/>
    <n v="1260"/>
    <n v="419"/>
    <m/>
  </r>
  <r>
    <x v="3"/>
    <x v="0"/>
    <s v="GCA_000022065.1"/>
    <s v="Primary Assembly"/>
    <s v="chromosome"/>
    <m/>
    <s v="CP001348.1"/>
    <n v="2553672"/>
    <n v="2555216"/>
    <s v="-"/>
    <s v="ACL76523.1"/>
    <m/>
    <m/>
    <x v="1094"/>
    <m/>
    <m/>
    <s v="Ccel_2181"/>
    <n v="1545"/>
    <n v="514"/>
    <m/>
  </r>
  <r>
    <x v="3"/>
    <x v="0"/>
    <s v="GCA_000022065.1"/>
    <s v="Primary Assembly"/>
    <s v="chromosome"/>
    <m/>
    <s v="CP001348.1"/>
    <n v="2555247"/>
    <n v="2555870"/>
    <s v="-"/>
    <s v="ACL76524.1"/>
    <m/>
    <m/>
    <x v="1095"/>
    <m/>
    <m/>
    <s v="Ccel_2182"/>
    <n v="624"/>
    <n v="207"/>
    <m/>
  </r>
  <r>
    <x v="3"/>
    <x v="0"/>
    <s v="GCA_000022065.1"/>
    <s v="Primary Assembly"/>
    <s v="chromosome"/>
    <m/>
    <s v="CP001348.1"/>
    <n v="2555864"/>
    <n v="2556886"/>
    <s v="-"/>
    <s v="ACL76525.1"/>
    <m/>
    <m/>
    <x v="1096"/>
    <m/>
    <m/>
    <s v="Ccel_2183"/>
    <n v="1023"/>
    <n v="340"/>
    <m/>
  </r>
  <r>
    <x v="3"/>
    <x v="0"/>
    <s v="GCA_000022065.1"/>
    <s v="Primary Assembly"/>
    <s v="chromosome"/>
    <m/>
    <s v="CP001348.1"/>
    <n v="2556922"/>
    <n v="2558385"/>
    <s v="-"/>
    <s v="ACL76526.1"/>
    <m/>
    <m/>
    <x v="1097"/>
    <m/>
    <m/>
    <s v="Ccel_2184"/>
    <n v="1464"/>
    <n v="487"/>
    <m/>
  </r>
  <r>
    <x v="3"/>
    <x v="0"/>
    <s v="GCA_000022065.1"/>
    <s v="Primary Assembly"/>
    <s v="chromosome"/>
    <m/>
    <s v="CP001348.1"/>
    <n v="2558467"/>
    <n v="2558985"/>
    <s v="-"/>
    <s v="ACL76527.1"/>
    <m/>
    <m/>
    <x v="1098"/>
    <m/>
    <m/>
    <s v="Ccel_2185"/>
    <n v="519"/>
    <n v="172"/>
    <m/>
  </r>
  <r>
    <x v="3"/>
    <x v="0"/>
    <s v="GCA_000022065.1"/>
    <s v="Primary Assembly"/>
    <s v="chromosome"/>
    <m/>
    <s v="CP001348.1"/>
    <n v="2559150"/>
    <n v="2560127"/>
    <s v="-"/>
    <s v="ACL76528.1"/>
    <m/>
    <m/>
    <x v="1099"/>
    <m/>
    <m/>
    <s v="Ccel_2186"/>
    <n v="978"/>
    <n v="325"/>
    <m/>
  </r>
  <r>
    <x v="3"/>
    <x v="0"/>
    <s v="GCA_000022065.1"/>
    <s v="Primary Assembly"/>
    <s v="chromosome"/>
    <m/>
    <s v="CP001348.1"/>
    <n v="2560316"/>
    <n v="2560603"/>
    <s v="-"/>
    <s v="ACL76529.1"/>
    <m/>
    <m/>
    <x v="11"/>
    <m/>
    <m/>
    <s v="Ccel_2187"/>
    <n v="288"/>
    <n v="95"/>
    <m/>
  </r>
  <r>
    <x v="3"/>
    <x v="0"/>
    <s v="GCA_000022065.1"/>
    <s v="Primary Assembly"/>
    <s v="chromosome"/>
    <m/>
    <s v="CP001348.1"/>
    <n v="2560995"/>
    <n v="2562644"/>
    <s v="+"/>
    <s v="ACL76530.1"/>
    <m/>
    <m/>
    <x v="1083"/>
    <m/>
    <m/>
    <s v="Ccel_2188"/>
    <n v="1650"/>
    <n v="549"/>
    <m/>
  </r>
  <r>
    <x v="3"/>
    <x v="0"/>
    <s v="GCA_000022065.1"/>
    <s v="Primary Assembly"/>
    <s v="chromosome"/>
    <m/>
    <s v="CP001348.1"/>
    <n v="2562773"/>
    <n v="2563813"/>
    <s v="-"/>
    <s v="ACL76531.1"/>
    <m/>
    <m/>
    <x v="555"/>
    <m/>
    <m/>
    <s v="Ccel_2189"/>
    <n v="1041"/>
    <n v="346"/>
    <m/>
  </r>
  <r>
    <x v="3"/>
    <x v="0"/>
    <s v="GCA_000022065.1"/>
    <s v="Primary Assembly"/>
    <s v="chromosome"/>
    <m/>
    <s v="CP001348.1"/>
    <n v="2564058"/>
    <n v="2565182"/>
    <s v="-"/>
    <s v="ACL76532.1"/>
    <m/>
    <m/>
    <x v="434"/>
    <m/>
    <m/>
    <s v="Ccel_2190"/>
    <n v="1125"/>
    <n v="374"/>
    <m/>
  </r>
  <r>
    <x v="3"/>
    <x v="0"/>
    <s v="GCA_000022065.1"/>
    <s v="Primary Assembly"/>
    <s v="chromosome"/>
    <m/>
    <s v="CP001348.1"/>
    <n v="2565453"/>
    <n v="2566163"/>
    <s v="+"/>
    <s v="ACL76533.1"/>
    <m/>
    <m/>
    <x v="4"/>
    <m/>
    <m/>
    <s v="Ccel_2191"/>
    <n v="711"/>
    <n v="236"/>
    <m/>
  </r>
  <r>
    <x v="3"/>
    <x v="0"/>
    <s v="GCA_000022065.1"/>
    <s v="Primary Assembly"/>
    <s v="chromosome"/>
    <m/>
    <s v="CP001348.1"/>
    <n v="2566166"/>
    <n v="2566726"/>
    <s v="-"/>
    <s v="ACL76534.1"/>
    <m/>
    <m/>
    <x v="1100"/>
    <m/>
    <m/>
    <s v="Ccel_2192"/>
    <n v="561"/>
    <n v="186"/>
    <m/>
  </r>
  <r>
    <x v="3"/>
    <x v="0"/>
    <s v="GCA_000022065.1"/>
    <s v="Primary Assembly"/>
    <s v="chromosome"/>
    <m/>
    <s v="CP001348.1"/>
    <n v="2566720"/>
    <n v="2567340"/>
    <s v="-"/>
    <s v="ACL76535.1"/>
    <m/>
    <m/>
    <x v="4"/>
    <m/>
    <m/>
    <s v="Ccel_2193"/>
    <n v="621"/>
    <n v="206"/>
    <m/>
  </r>
  <r>
    <x v="3"/>
    <x v="0"/>
    <s v="GCA_000022065.1"/>
    <s v="Primary Assembly"/>
    <s v="chromosome"/>
    <m/>
    <s v="CP001348.1"/>
    <n v="2567358"/>
    <n v="2567678"/>
    <s v="-"/>
    <s v="ACL76536.1"/>
    <m/>
    <m/>
    <x v="143"/>
    <m/>
    <m/>
    <s v="Ccel_2194"/>
    <n v="321"/>
    <n v="106"/>
    <m/>
  </r>
  <r>
    <x v="3"/>
    <x v="0"/>
    <s v="GCA_000022065.1"/>
    <s v="Primary Assembly"/>
    <s v="chromosome"/>
    <m/>
    <s v="CP001348.1"/>
    <n v="2567794"/>
    <n v="2568633"/>
    <s v="-"/>
    <s v="ACL76537.1"/>
    <m/>
    <m/>
    <x v="11"/>
    <m/>
    <m/>
    <s v="Ccel_2195"/>
    <n v="840"/>
    <n v="279"/>
    <m/>
  </r>
  <r>
    <x v="3"/>
    <x v="0"/>
    <s v="GCA_000022065.1"/>
    <s v="Primary Assembly"/>
    <s v="chromosome"/>
    <m/>
    <s v="CP001348.1"/>
    <n v="2568830"/>
    <n v="2570563"/>
    <s v="-"/>
    <s v="ACL76538.1"/>
    <m/>
    <m/>
    <x v="11"/>
    <m/>
    <m/>
    <s v="Ccel_2196"/>
    <n v="1734"/>
    <n v="577"/>
    <m/>
  </r>
  <r>
    <x v="3"/>
    <x v="0"/>
    <s v="GCA_000022065.1"/>
    <s v="Primary Assembly"/>
    <s v="chromosome"/>
    <m/>
    <s v="CP001348.1"/>
    <n v="2570718"/>
    <n v="2571524"/>
    <s v="-"/>
    <s v="ACL76539.1"/>
    <m/>
    <m/>
    <x v="1101"/>
    <m/>
    <m/>
    <s v="Ccel_2197"/>
    <n v="807"/>
    <n v="268"/>
    <m/>
  </r>
  <r>
    <x v="3"/>
    <x v="0"/>
    <s v="GCA_000022065.1"/>
    <s v="Primary Assembly"/>
    <s v="chromosome"/>
    <m/>
    <s v="CP001348.1"/>
    <n v="2571599"/>
    <n v="2572003"/>
    <s v="-"/>
    <s v="ACL76540.1"/>
    <m/>
    <m/>
    <x v="367"/>
    <m/>
    <m/>
    <s v="Ccel_2198"/>
    <n v="405"/>
    <n v="134"/>
    <m/>
  </r>
  <r>
    <x v="3"/>
    <x v="0"/>
    <s v="GCA_000022065.1"/>
    <s v="Primary Assembly"/>
    <s v="chromosome"/>
    <m/>
    <s v="CP001348.1"/>
    <n v="2572167"/>
    <n v="2572979"/>
    <s v="-"/>
    <s v="ACL76541.1"/>
    <m/>
    <m/>
    <x v="136"/>
    <m/>
    <m/>
    <s v="Ccel_2199"/>
    <n v="813"/>
    <n v="270"/>
    <m/>
  </r>
  <r>
    <x v="3"/>
    <x v="0"/>
    <s v="GCA_000022065.1"/>
    <s v="Primary Assembly"/>
    <s v="chromosome"/>
    <m/>
    <s v="CP001348.1"/>
    <n v="2573027"/>
    <n v="2573311"/>
    <s v="-"/>
    <s v="ACL76542.1"/>
    <m/>
    <m/>
    <x v="135"/>
    <m/>
    <m/>
    <s v="Ccel_2200"/>
    <n v="285"/>
    <n v="94"/>
    <m/>
  </r>
  <r>
    <x v="3"/>
    <x v="0"/>
    <s v="GCA_000022065.1"/>
    <s v="Primary Assembly"/>
    <s v="chromosome"/>
    <m/>
    <s v="CP001348.1"/>
    <n v="2573771"/>
    <n v="2574082"/>
    <s v="+"/>
    <s v="ACL76543.1"/>
    <m/>
    <m/>
    <x v="11"/>
    <m/>
    <m/>
    <s v="Ccel_2201"/>
    <n v="312"/>
    <n v="103"/>
    <m/>
  </r>
  <r>
    <x v="3"/>
    <x v="0"/>
    <s v="GCA_000022065.1"/>
    <s v="Primary Assembly"/>
    <s v="chromosome"/>
    <m/>
    <s v="CP001348.1"/>
    <n v="2574335"/>
    <n v="2575870"/>
    <s v="-"/>
    <s v="ACL76544.1"/>
    <m/>
    <m/>
    <x v="1102"/>
    <m/>
    <m/>
    <s v="Ccel_2202"/>
    <n v="1536"/>
    <n v="511"/>
    <m/>
  </r>
  <r>
    <x v="3"/>
    <x v="0"/>
    <s v="GCA_000022065.1"/>
    <s v="Primary Assembly"/>
    <s v="chromosome"/>
    <m/>
    <s v="CP001348.1"/>
    <n v="2575989"/>
    <n v="2576933"/>
    <s v="-"/>
    <s v="ACL76545.1"/>
    <m/>
    <m/>
    <x v="4"/>
    <m/>
    <m/>
    <s v="Ccel_2203"/>
    <n v="945"/>
    <n v="314"/>
    <m/>
  </r>
  <r>
    <x v="3"/>
    <x v="0"/>
    <s v="GCA_000022065.1"/>
    <s v="Primary Assembly"/>
    <s v="chromosome"/>
    <m/>
    <s v="CP001348.1"/>
    <n v="2576920"/>
    <n v="2578218"/>
    <s v="-"/>
    <s v="ACL76546.1"/>
    <m/>
    <m/>
    <x v="1103"/>
    <m/>
    <m/>
    <s v="Ccel_2204"/>
    <n v="1299"/>
    <n v="432"/>
    <m/>
  </r>
  <r>
    <x v="3"/>
    <x v="0"/>
    <s v="GCA_000022065.1"/>
    <s v="Primary Assembly"/>
    <s v="chromosome"/>
    <m/>
    <s v="CP001348.1"/>
    <n v="2578293"/>
    <n v="2579039"/>
    <s v="-"/>
    <s v="ACL76547.1"/>
    <m/>
    <m/>
    <x v="1104"/>
    <m/>
    <m/>
    <s v="Ccel_2205"/>
    <n v="747"/>
    <n v="248"/>
    <m/>
  </r>
  <r>
    <x v="3"/>
    <x v="0"/>
    <s v="GCA_000022065.1"/>
    <s v="Primary Assembly"/>
    <s v="chromosome"/>
    <m/>
    <s v="CP001348.1"/>
    <n v="2579056"/>
    <n v="2580178"/>
    <s v="-"/>
    <s v="ACL76548.1"/>
    <m/>
    <m/>
    <x v="11"/>
    <m/>
    <m/>
    <s v="Ccel_2206"/>
    <n v="1122"/>
    <n v="373"/>
    <s v="ribosomal_slippage"/>
  </r>
  <r>
    <x v="3"/>
    <x v="0"/>
    <s v="GCA_000022065.1"/>
    <s v="Primary Assembly"/>
    <s v="chromosome"/>
    <m/>
    <s v="CP001348.1"/>
    <n v="2580247"/>
    <n v="2581068"/>
    <s v="-"/>
    <s v="ACL76549.1"/>
    <m/>
    <m/>
    <x v="914"/>
    <m/>
    <m/>
    <s v="Ccel_2207"/>
    <n v="822"/>
    <n v="273"/>
    <m/>
  </r>
  <r>
    <x v="3"/>
    <x v="0"/>
    <s v="GCA_000022065.1"/>
    <s v="Primary Assembly"/>
    <s v="chromosome"/>
    <m/>
    <s v="CP001348.1"/>
    <n v="2581102"/>
    <n v="2582265"/>
    <s v="-"/>
    <s v="ACL76550.1"/>
    <m/>
    <m/>
    <x v="584"/>
    <m/>
    <m/>
    <s v="Ccel_2208"/>
    <n v="1164"/>
    <n v="387"/>
    <m/>
  </r>
  <r>
    <x v="3"/>
    <x v="0"/>
    <s v="GCA_000022065.1"/>
    <s v="Primary Assembly"/>
    <s v="chromosome"/>
    <m/>
    <s v="CP001348.1"/>
    <n v="2582262"/>
    <n v="2582741"/>
    <s v="-"/>
    <s v="ACL76551.1"/>
    <m/>
    <m/>
    <x v="980"/>
    <m/>
    <m/>
    <s v="Ccel_2209"/>
    <n v="480"/>
    <n v="159"/>
    <m/>
  </r>
  <r>
    <x v="3"/>
    <x v="0"/>
    <s v="GCA_000022065.1"/>
    <s v="Primary Assembly"/>
    <s v="chromosome"/>
    <m/>
    <s v="CP001348.1"/>
    <n v="2583169"/>
    <n v="2583609"/>
    <s v="-"/>
    <s v="ACL76552.1"/>
    <m/>
    <m/>
    <x v="4"/>
    <m/>
    <m/>
    <s v="Ccel_2210"/>
    <n v="441"/>
    <n v="146"/>
    <m/>
  </r>
  <r>
    <x v="3"/>
    <x v="0"/>
    <s v="GCA_000022065.1"/>
    <s v="Primary Assembly"/>
    <s v="chromosome"/>
    <m/>
    <s v="CP001348.1"/>
    <n v="2583765"/>
    <n v="2584091"/>
    <s v="-"/>
    <s v="ACL76553.1"/>
    <m/>
    <m/>
    <x v="1105"/>
    <m/>
    <m/>
    <s v="Ccel_2211"/>
    <n v="327"/>
    <n v="108"/>
    <m/>
  </r>
  <r>
    <x v="3"/>
    <x v="0"/>
    <s v="GCA_000022065.1"/>
    <s v="Primary Assembly"/>
    <s v="chromosome"/>
    <m/>
    <s v="CP001348.1"/>
    <n v="2584174"/>
    <n v="2585220"/>
    <s v="-"/>
    <s v="ACL76554.1"/>
    <m/>
    <m/>
    <x v="11"/>
    <m/>
    <m/>
    <s v="Ccel_2212"/>
    <n v="1047"/>
    <n v="348"/>
    <m/>
  </r>
  <r>
    <x v="3"/>
    <x v="0"/>
    <s v="GCA_000022065.1"/>
    <s v="Primary Assembly"/>
    <s v="chromosome"/>
    <m/>
    <s v="CP001348.1"/>
    <n v="2585235"/>
    <n v="2586275"/>
    <s v="-"/>
    <s v="ACL76555.1"/>
    <m/>
    <m/>
    <x v="4"/>
    <m/>
    <m/>
    <s v="Ccel_2213"/>
    <n v="1041"/>
    <n v="346"/>
    <m/>
  </r>
  <r>
    <x v="3"/>
    <x v="0"/>
    <s v="GCA_000022065.1"/>
    <s v="Primary Assembly"/>
    <s v="chromosome"/>
    <m/>
    <s v="CP001348.1"/>
    <n v="2586461"/>
    <n v="2586829"/>
    <s v="-"/>
    <s v="ACL76556.1"/>
    <m/>
    <m/>
    <x v="4"/>
    <m/>
    <m/>
    <s v="Ccel_2214"/>
    <n v="369"/>
    <n v="122"/>
    <m/>
  </r>
  <r>
    <x v="3"/>
    <x v="0"/>
    <s v="GCA_000022065.1"/>
    <s v="Primary Assembly"/>
    <s v="chromosome"/>
    <m/>
    <s v="CP001348.1"/>
    <n v="2587053"/>
    <n v="2589614"/>
    <s v="+"/>
    <s v="ACL76557.1"/>
    <m/>
    <m/>
    <x v="1106"/>
    <m/>
    <m/>
    <s v="Ccel_2215"/>
    <n v="2562"/>
    <n v="853"/>
    <m/>
  </r>
  <r>
    <x v="3"/>
    <x v="0"/>
    <s v="GCA_000022065.1"/>
    <s v="Primary Assembly"/>
    <s v="chromosome"/>
    <m/>
    <s v="CP001348.1"/>
    <n v="2589674"/>
    <n v="2590228"/>
    <s v="-"/>
    <s v="ACL76558.1"/>
    <m/>
    <m/>
    <x v="11"/>
    <m/>
    <m/>
    <s v="Ccel_2216"/>
    <n v="555"/>
    <n v="184"/>
    <m/>
  </r>
  <r>
    <x v="3"/>
    <x v="0"/>
    <s v="GCA_000022065.1"/>
    <s v="Primary Assembly"/>
    <s v="chromosome"/>
    <m/>
    <s v="CP001348.1"/>
    <n v="2590471"/>
    <n v="2590812"/>
    <s v="+"/>
    <s v="ACL76559.1"/>
    <m/>
    <m/>
    <x v="11"/>
    <m/>
    <m/>
    <s v="Ccel_2217"/>
    <n v="342"/>
    <n v="113"/>
    <m/>
  </r>
  <r>
    <x v="3"/>
    <x v="0"/>
    <s v="GCA_000022065.1"/>
    <s v="Primary Assembly"/>
    <s v="chromosome"/>
    <m/>
    <s v="CP001348.1"/>
    <n v="2590892"/>
    <n v="2591863"/>
    <s v="-"/>
    <s v="ACL76560.1"/>
    <m/>
    <m/>
    <x v="969"/>
    <m/>
    <m/>
    <s v="Ccel_2218"/>
    <n v="972"/>
    <n v="323"/>
    <m/>
  </r>
  <r>
    <x v="3"/>
    <x v="0"/>
    <s v="GCA_000022065.1"/>
    <s v="Primary Assembly"/>
    <s v="chromosome"/>
    <m/>
    <s v="CP001348.1"/>
    <n v="2591832"/>
    <n v="2592947"/>
    <s v="-"/>
    <s v="ACL76561.1"/>
    <m/>
    <m/>
    <x v="4"/>
    <m/>
    <m/>
    <s v="Ccel_2219"/>
    <n v="1116"/>
    <n v="371"/>
    <m/>
  </r>
  <r>
    <x v="3"/>
    <x v="0"/>
    <s v="GCA_000022065.1"/>
    <s v="Primary Assembly"/>
    <s v="chromosome"/>
    <m/>
    <s v="CP001348.1"/>
    <n v="2592901"/>
    <n v="2593881"/>
    <s v="-"/>
    <s v="ACL76562.1"/>
    <m/>
    <m/>
    <x v="4"/>
    <m/>
    <m/>
    <s v="Ccel_2220"/>
    <n v="981"/>
    <n v="326"/>
    <m/>
  </r>
  <r>
    <x v="3"/>
    <x v="0"/>
    <s v="GCA_000022065.1"/>
    <s v="Primary Assembly"/>
    <s v="chromosome"/>
    <m/>
    <s v="CP001348.1"/>
    <n v="2593951"/>
    <n v="2596944"/>
    <s v="-"/>
    <s v="ACL76563.1"/>
    <m/>
    <m/>
    <x v="1107"/>
    <m/>
    <m/>
    <s v="Ccel_2221"/>
    <n v="2994"/>
    <n v="997"/>
    <m/>
  </r>
  <r>
    <x v="3"/>
    <x v="0"/>
    <s v="GCA_000022065.1"/>
    <s v="Primary Assembly"/>
    <s v="chromosome"/>
    <m/>
    <s v="CP001348.1"/>
    <n v="2597164"/>
    <n v="2598099"/>
    <s v="-"/>
    <s v="ACL76564.1"/>
    <m/>
    <m/>
    <x v="1108"/>
    <m/>
    <m/>
    <s v="Ccel_2222"/>
    <n v="936"/>
    <n v="311"/>
    <m/>
  </r>
  <r>
    <x v="3"/>
    <x v="0"/>
    <s v="GCA_000022065.1"/>
    <s v="Primary Assembly"/>
    <s v="chromosome"/>
    <m/>
    <s v="CP001348.1"/>
    <n v="2598411"/>
    <n v="2599658"/>
    <s v="+"/>
    <s v="ACL76565.1"/>
    <m/>
    <m/>
    <x v="1109"/>
    <m/>
    <m/>
    <s v="Ccel_2223"/>
    <n v="1248"/>
    <n v="415"/>
    <m/>
  </r>
  <r>
    <x v="3"/>
    <x v="0"/>
    <s v="GCA_000022065.1"/>
    <s v="Primary Assembly"/>
    <s v="chromosome"/>
    <m/>
    <s v="CP001348.1"/>
    <n v="2599994"/>
    <n v="2602222"/>
    <s v="+"/>
    <s v="ACL76566.1"/>
    <m/>
    <m/>
    <x v="1110"/>
    <m/>
    <m/>
    <s v="Ccel_2224"/>
    <n v="2229"/>
    <n v="742"/>
    <m/>
  </r>
  <r>
    <x v="3"/>
    <x v="0"/>
    <s v="GCA_000022065.1"/>
    <s v="Primary Assembly"/>
    <s v="chromosome"/>
    <m/>
    <s v="CP001348.1"/>
    <n v="2602307"/>
    <n v="2602894"/>
    <s v="-"/>
    <s v="ACL76567.1"/>
    <m/>
    <m/>
    <x v="1111"/>
    <m/>
    <m/>
    <s v="Ccel_2225"/>
    <n v="588"/>
    <n v="195"/>
    <m/>
  </r>
  <r>
    <x v="3"/>
    <x v="0"/>
    <s v="GCA_000022065.1"/>
    <s v="Primary Assembly"/>
    <s v="chromosome"/>
    <m/>
    <s v="CP001348.1"/>
    <n v="2602977"/>
    <n v="2604752"/>
    <s v="-"/>
    <s v="ACL76568.1"/>
    <m/>
    <m/>
    <x v="145"/>
    <m/>
    <m/>
    <s v="Ccel_2226"/>
    <n v="1776"/>
    <n v="591"/>
    <m/>
  </r>
  <r>
    <x v="3"/>
    <x v="0"/>
    <s v="GCA_000022065.1"/>
    <s v="Primary Assembly"/>
    <s v="chromosome"/>
    <m/>
    <s v="CP001348.1"/>
    <n v="2604892"/>
    <n v="2606358"/>
    <s v="-"/>
    <s v="ACL76569.1"/>
    <m/>
    <m/>
    <x v="1112"/>
    <m/>
    <m/>
    <s v="Ccel_2227"/>
    <n v="1467"/>
    <n v="488"/>
    <m/>
  </r>
  <r>
    <x v="3"/>
    <x v="0"/>
    <s v="GCA_000022065.1"/>
    <s v="Primary Assembly"/>
    <s v="chromosome"/>
    <m/>
    <s v="CP001348.1"/>
    <n v="2606389"/>
    <n v="2607609"/>
    <s v="-"/>
    <s v="ACL76570.1"/>
    <m/>
    <m/>
    <x v="1112"/>
    <m/>
    <m/>
    <s v="Ccel_2228"/>
    <n v="1221"/>
    <n v="406"/>
    <m/>
  </r>
  <r>
    <x v="3"/>
    <x v="0"/>
    <s v="GCA_000022065.1"/>
    <s v="Primary Assembly"/>
    <s v="chromosome"/>
    <m/>
    <s v="CP001348.1"/>
    <n v="2607744"/>
    <n v="2609024"/>
    <s v="-"/>
    <s v="ACL76571.1"/>
    <m/>
    <m/>
    <x v="4"/>
    <m/>
    <m/>
    <s v="Ccel_2229"/>
    <n v="1281"/>
    <n v="426"/>
    <m/>
  </r>
  <r>
    <x v="3"/>
    <x v="0"/>
    <s v="GCA_000022065.1"/>
    <s v="Primary Assembly"/>
    <s v="chromosome"/>
    <m/>
    <s v="CP001348.1"/>
    <n v="2609052"/>
    <n v="2609522"/>
    <s v="-"/>
    <s v="ACL76572.1"/>
    <m/>
    <m/>
    <x v="4"/>
    <m/>
    <m/>
    <s v="Ccel_2230"/>
    <n v="471"/>
    <n v="156"/>
    <m/>
  </r>
  <r>
    <x v="3"/>
    <x v="0"/>
    <s v="GCA_000022065.1"/>
    <s v="Primary Assembly"/>
    <s v="chromosome"/>
    <m/>
    <s v="CP001348.1"/>
    <n v="2609799"/>
    <n v="2610263"/>
    <s v="-"/>
    <s v="ACL76573.1"/>
    <m/>
    <m/>
    <x v="50"/>
    <m/>
    <m/>
    <s v="Ccel_2231"/>
    <n v="465"/>
    <n v="154"/>
    <m/>
  </r>
  <r>
    <x v="3"/>
    <x v="0"/>
    <s v="GCA_000022065.1"/>
    <s v="Primary Assembly"/>
    <s v="chromosome"/>
    <m/>
    <s v="CP001348.1"/>
    <n v="2610529"/>
    <n v="2612277"/>
    <s v="-"/>
    <s v="ACL76574.1"/>
    <m/>
    <m/>
    <x v="1113"/>
    <m/>
    <m/>
    <s v="Ccel_2232"/>
    <n v="1749"/>
    <n v="582"/>
    <m/>
  </r>
  <r>
    <x v="3"/>
    <x v="0"/>
    <s v="GCA_000022065.1"/>
    <s v="Primary Assembly"/>
    <s v="chromosome"/>
    <m/>
    <s v="CP001348.1"/>
    <n v="2612296"/>
    <n v="2614089"/>
    <s v="-"/>
    <s v="ACL76575.1"/>
    <m/>
    <m/>
    <x v="1114"/>
    <m/>
    <m/>
    <s v="Ccel_2233"/>
    <n v="1794"/>
    <n v="597"/>
    <m/>
  </r>
  <r>
    <x v="3"/>
    <x v="0"/>
    <s v="GCA_000022065.1"/>
    <s v="Primary Assembly"/>
    <s v="chromosome"/>
    <m/>
    <s v="CP001348.1"/>
    <n v="2614136"/>
    <n v="2614507"/>
    <s v="-"/>
    <s v="ACL76576.1"/>
    <m/>
    <m/>
    <x v="1115"/>
    <m/>
    <m/>
    <s v="Ccel_2234"/>
    <n v="372"/>
    <n v="123"/>
    <m/>
  </r>
  <r>
    <x v="3"/>
    <x v="0"/>
    <s v="GCA_000022065.1"/>
    <s v="Primary Assembly"/>
    <s v="chromosome"/>
    <m/>
    <s v="CP001348.1"/>
    <n v="2614491"/>
    <n v="2615057"/>
    <s v="-"/>
    <s v="ACL76577.1"/>
    <m/>
    <m/>
    <x v="154"/>
    <m/>
    <m/>
    <s v="Ccel_2235"/>
    <n v="567"/>
    <n v="188"/>
    <m/>
  </r>
  <r>
    <x v="3"/>
    <x v="0"/>
    <s v="GCA_000022065.1"/>
    <s v="Primary Assembly"/>
    <s v="chromosome"/>
    <m/>
    <s v="CP001348.1"/>
    <n v="2615082"/>
    <n v="2615573"/>
    <s v="-"/>
    <s v="ACL76578.1"/>
    <m/>
    <m/>
    <x v="1116"/>
    <m/>
    <m/>
    <s v="Ccel_2236"/>
    <n v="492"/>
    <n v="163"/>
    <m/>
  </r>
  <r>
    <x v="3"/>
    <x v="0"/>
    <s v="GCA_000022065.1"/>
    <s v="Primary Assembly"/>
    <s v="chromosome"/>
    <m/>
    <s v="CP001348.1"/>
    <n v="2615770"/>
    <n v="2617800"/>
    <s v="-"/>
    <s v="ACL76579.1"/>
    <m/>
    <m/>
    <x v="40"/>
    <m/>
    <m/>
    <s v="Ccel_2237"/>
    <n v="2031"/>
    <n v="676"/>
    <m/>
  </r>
  <r>
    <x v="3"/>
    <x v="0"/>
    <s v="GCA_000022065.1"/>
    <s v="Primary Assembly"/>
    <s v="chromosome"/>
    <m/>
    <s v="CP001348.1"/>
    <n v="2618033"/>
    <n v="2618320"/>
    <s v="-"/>
    <s v="ACL76580.1"/>
    <m/>
    <m/>
    <x v="1117"/>
    <m/>
    <m/>
    <s v="Ccel_2238"/>
    <n v="288"/>
    <n v="95"/>
    <m/>
  </r>
  <r>
    <x v="3"/>
    <x v="0"/>
    <s v="GCA_000022065.1"/>
    <s v="Primary Assembly"/>
    <s v="chromosome"/>
    <m/>
    <s v="CP001348.1"/>
    <n v="2618414"/>
    <n v="2618842"/>
    <s v="-"/>
    <s v="ACL76581.1"/>
    <m/>
    <m/>
    <x v="1118"/>
    <m/>
    <m/>
    <s v="Ccel_2239"/>
    <n v="429"/>
    <n v="142"/>
    <m/>
  </r>
  <r>
    <x v="3"/>
    <x v="0"/>
    <s v="GCA_000022065.1"/>
    <s v="Primary Assembly"/>
    <s v="chromosome"/>
    <m/>
    <s v="CP001348.1"/>
    <n v="2618907"/>
    <n v="2619173"/>
    <s v="-"/>
    <s v="ACL76582.1"/>
    <m/>
    <m/>
    <x v="1119"/>
    <m/>
    <m/>
    <s v="Ccel_2240"/>
    <n v="267"/>
    <n v="88"/>
    <m/>
  </r>
  <r>
    <x v="3"/>
    <x v="0"/>
    <s v="GCA_000022065.1"/>
    <s v="Primary Assembly"/>
    <s v="chromosome"/>
    <m/>
    <s v="CP001348.1"/>
    <n v="2619292"/>
    <n v="2620656"/>
    <s v="-"/>
    <s v="ACL76583.1"/>
    <m/>
    <m/>
    <x v="842"/>
    <m/>
    <m/>
    <s v="Ccel_2241"/>
    <n v="1365"/>
    <n v="454"/>
    <m/>
  </r>
  <r>
    <x v="3"/>
    <x v="0"/>
    <s v="GCA_000022065.1"/>
    <s v="Primary Assembly"/>
    <s v="chromosome"/>
    <m/>
    <s v="CP001348.1"/>
    <n v="2620833"/>
    <n v="2621102"/>
    <s v="-"/>
    <s v="ACL76584.1"/>
    <m/>
    <m/>
    <x v="1120"/>
    <m/>
    <m/>
    <s v="Ccel_2242"/>
    <n v="270"/>
    <n v="89"/>
    <m/>
  </r>
  <r>
    <x v="3"/>
    <x v="0"/>
    <s v="GCA_000022065.1"/>
    <s v="Primary Assembly"/>
    <s v="chromosome"/>
    <m/>
    <s v="CP001348.1"/>
    <n v="2621253"/>
    <n v="2622641"/>
    <s v="-"/>
    <s v="ACL76585.1"/>
    <m/>
    <m/>
    <x v="1121"/>
    <m/>
    <m/>
    <s v="Ccel_2243"/>
    <n v="1389"/>
    <n v="462"/>
    <m/>
  </r>
  <r>
    <x v="3"/>
    <x v="0"/>
    <s v="GCA_000022065.1"/>
    <s v="Primary Assembly"/>
    <s v="chromosome"/>
    <m/>
    <s v="CP001348.1"/>
    <n v="2623140"/>
    <n v="2623367"/>
    <s v="+"/>
    <s v="ACL76586.1"/>
    <m/>
    <m/>
    <x v="1122"/>
    <m/>
    <m/>
    <s v="Ccel_2245"/>
    <n v="228"/>
    <n v="75"/>
    <m/>
  </r>
  <r>
    <x v="3"/>
    <x v="0"/>
    <s v="GCA_000022065.1"/>
    <s v="Primary Assembly"/>
    <s v="chromosome"/>
    <m/>
    <s v="CP001348.1"/>
    <n v="2623460"/>
    <n v="2623912"/>
    <s v="-"/>
    <s v="ACL76587.1"/>
    <m/>
    <m/>
    <x v="1123"/>
    <m/>
    <m/>
    <s v="Ccel_2246"/>
    <n v="453"/>
    <n v="150"/>
    <m/>
  </r>
  <r>
    <x v="3"/>
    <x v="0"/>
    <s v="GCA_000022065.1"/>
    <s v="Primary Assembly"/>
    <s v="chromosome"/>
    <m/>
    <s v="CP001348.1"/>
    <n v="2623924"/>
    <n v="2626290"/>
    <s v="-"/>
    <s v="ACL76588.1"/>
    <m/>
    <m/>
    <x v="1124"/>
    <m/>
    <m/>
    <s v="Ccel_2247"/>
    <n v="2367"/>
    <n v="788"/>
    <m/>
  </r>
  <r>
    <x v="3"/>
    <x v="0"/>
    <s v="GCA_000022065.1"/>
    <s v="Primary Assembly"/>
    <s v="chromosome"/>
    <m/>
    <s v="CP001348.1"/>
    <n v="2626410"/>
    <n v="2627882"/>
    <s v="-"/>
    <s v="ACL76589.1"/>
    <m/>
    <m/>
    <x v="4"/>
    <m/>
    <m/>
    <s v="Ccel_2248"/>
    <n v="1473"/>
    <n v="490"/>
    <m/>
  </r>
  <r>
    <x v="3"/>
    <x v="0"/>
    <s v="GCA_000022065.1"/>
    <s v="Primary Assembly"/>
    <s v="chromosome"/>
    <m/>
    <s v="CP001348.1"/>
    <n v="2627887"/>
    <n v="2629278"/>
    <s v="-"/>
    <s v="ACL76590.1"/>
    <m/>
    <m/>
    <x v="154"/>
    <m/>
    <m/>
    <s v="Ccel_2249"/>
    <n v="1392"/>
    <n v="463"/>
    <m/>
  </r>
  <r>
    <x v="3"/>
    <x v="0"/>
    <s v="GCA_000022065.1"/>
    <s v="Primary Assembly"/>
    <s v="chromosome"/>
    <m/>
    <s v="CP001348.1"/>
    <n v="2629283"/>
    <n v="2629978"/>
    <s v="-"/>
    <s v="ACL76591.1"/>
    <m/>
    <m/>
    <x v="153"/>
    <m/>
    <m/>
    <s v="Ccel_2250"/>
    <n v="696"/>
    <n v="231"/>
    <m/>
  </r>
  <r>
    <x v="3"/>
    <x v="0"/>
    <s v="GCA_000022065.1"/>
    <s v="Primary Assembly"/>
    <s v="chromosome"/>
    <m/>
    <s v="CP001348.1"/>
    <n v="2629995"/>
    <n v="2630870"/>
    <s v="-"/>
    <s v="ACL76592.1"/>
    <m/>
    <m/>
    <x v="98"/>
    <m/>
    <m/>
    <s v="Ccel_2251"/>
    <n v="876"/>
    <n v="291"/>
    <m/>
  </r>
  <r>
    <x v="3"/>
    <x v="0"/>
    <s v="GCA_000022065.1"/>
    <s v="Primary Assembly"/>
    <s v="chromosome"/>
    <m/>
    <s v="CP001348.1"/>
    <n v="2630992"/>
    <n v="2631540"/>
    <s v="-"/>
    <s v="ACL76593.1"/>
    <m/>
    <m/>
    <x v="129"/>
    <m/>
    <m/>
    <s v="Ccel_2252"/>
    <n v="549"/>
    <n v="182"/>
    <m/>
  </r>
  <r>
    <x v="3"/>
    <x v="0"/>
    <s v="GCA_000022065.1"/>
    <s v="Primary Assembly"/>
    <s v="chromosome"/>
    <m/>
    <s v="CP001348.1"/>
    <n v="2631742"/>
    <n v="2631993"/>
    <s v="-"/>
    <s v="ACL76594.1"/>
    <m/>
    <m/>
    <x v="1125"/>
    <m/>
    <m/>
    <s v="Ccel_2253"/>
    <n v="252"/>
    <n v="83"/>
    <m/>
  </r>
  <r>
    <x v="3"/>
    <x v="0"/>
    <s v="GCA_000022065.1"/>
    <s v="Primary Assembly"/>
    <s v="chromosome"/>
    <m/>
    <s v="CP001348.1"/>
    <n v="2632284"/>
    <n v="2633579"/>
    <s v="-"/>
    <s v="ACL76595.1"/>
    <m/>
    <m/>
    <x v="1126"/>
    <m/>
    <m/>
    <s v="Ccel_2254"/>
    <n v="1296"/>
    <n v="431"/>
    <m/>
  </r>
  <r>
    <x v="3"/>
    <x v="0"/>
    <s v="GCA_000022065.1"/>
    <s v="Primary Assembly"/>
    <s v="chromosome"/>
    <m/>
    <s v="CP001348.1"/>
    <n v="2634806"/>
    <n v="2635159"/>
    <s v="+"/>
    <s v="ACL76596.1"/>
    <m/>
    <m/>
    <x v="49"/>
    <m/>
    <m/>
    <s v="Ccel_2256"/>
    <n v="354"/>
    <n v="117"/>
    <m/>
  </r>
  <r>
    <x v="3"/>
    <x v="0"/>
    <s v="GCA_000022065.1"/>
    <s v="Primary Assembly"/>
    <s v="chromosome"/>
    <m/>
    <s v="CP001348.1"/>
    <n v="2635357"/>
    <n v="2636433"/>
    <s v="-"/>
    <s v="ACL76597.1"/>
    <m/>
    <m/>
    <x v="11"/>
    <m/>
    <m/>
    <s v="Ccel_2258"/>
    <n v="1077"/>
    <n v="358"/>
    <m/>
  </r>
  <r>
    <x v="3"/>
    <x v="0"/>
    <s v="GCA_000022065.1"/>
    <s v="Primary Assembly"/>
    <s v="chromosome"/>
    <m/>
    <s v="CP001348.1"/>
    <n v="2636583"/>
    <n v="2638118"/>
    <s v="-"/>
    <s v="ACL76598.1"/>
    <m/>
    <m/>
    <x v="1127"/>
    <m/>
    <m/>
    <s v="Ccel_2259"/>
    <n v="1536"/>
    <n v="511"/>
    <m/>
  </r>
  <r>
    <x v="3"/>
    <x v="0"/>
    <s v="GCA_000022065.1"/>
    <s v="Primary Assembly"/>
    <s v="chromosome"/>
    <m/>
    <s v="CP001348.1"/>
    <n v="2638216"/>
    <n v="2640156"/>
    <s v="-"/>
    <s v="ACL76599.1"/>
    <m/>
    <m/>
    <x v="1128"/>
    <m/>
    <m/>
    <s v="Ccel_2260"/>
    <n v="1941"/>
    <n v="646"/>
    <m/>
  </r>
  <r>
    <x v="3"/>
    <x v="0"/>
    <s v="GCA_000022065.1"/>
    <s v="Primary Assembly"/>
    <s v="chromosome"/>
    <m/>
    <s v="CP001348.1"/>
    <n v="2640671"/>
    <n v="2641168"/>
    <s v="+"/>
    <s v="ACL76600.1"/>
    <m/>
    <m/>
    <x v="11"/>
    <m/>
    <m/>
    <s v="Ccel_2261"/>
    <n v="498"/>
    <n v="165"/>
    <m/>
  </r>
  <r>
    <x v="3"/>
    <x v="0"/>
    <s v="GCA_000022065.1"/>
    <s v="Primary Assembly"/>
    <s v="chromosome"/>
    <m/>
    <s v="CP001348.1"/>
    <n v="2641259"/>
    <n v="2641906"/>
    <s v="+"/>
    <s v="ACL76601.1"/>
    <m/>
    <m/>
    <x v="1129"/>
    <m/>
    <m/>
    <s v="Ccel_2262"/>
    <n v="648"/>
    <n v="215"/>
    <m/>
  </r>
  <r>
    <x v="3"/>
    <x v="0"/>
    <s v="GCA_000022065.1"/>
    <s v="Primary Assembly"/>
    <s v="chromosome"/>
    <m/>
    <s v="CP001348.1"/>
    <n v="2641922"/>
    <n v="2643142"/>
    <s v="-"/>
    <s v="ACL76602.1"/>
    <m/>
    <m/>
    <x v="11"/>
    <m/>
    <m/>
    <s v="Ccel_2263"/>
    <n v="1221"/>
    <n v="406"/>
    <m/>
  </r>
  <r>
    <x v="3"/>
    <x v="0"/>
    <s v="GCA_000022065.1"/>
    <s v="Primary Assembly"/>
    <s v="chromosome"/>
    <m/>
    <s v="CP001348.1"/>
    <n v="2643183"/>
    <n v="2645066"/>
    <s v="-"/>
    <s v="ACL76603.1"/>
    <m/>
    <m/>
    <x v="11"/>
    <m/>
    <m/>
    <s v="Ccel_2264"/>
    <n v="1884"/>
    <n v="627"/>
    <m/>
  </r>
  <r>
    <x v="3"/>
    <x v="0"/>
    <s v="GCA_000022065.1"/>
    <s v="Primary Assembly"/>
    <s v="chromosome"/>
    <m/>
    <s v="CP001348.1"/>
    <n v="2645076"/>
    <n v="2647259"/>
    <s v="-"/>
    <s v="ACL76604.1"/>
    <m/>
    <m/>
    <x v="1130"/>
    <m/>
    <m/>
    <s v="Ccel_2265"/>
    <n v="2184"/>
    <n v="727"/>
    <m/>
  </r>
  <r>
    <x v="3"/>
    <x v="0"/>
    <s v="GCA_000022065.1"/>
    <s v="Primary Assembly"/>
    <s v="chromosome"/>
    <m/>
    <s v="CP001348.1"/>
    <n v="2647514"/>
    <n v="2647903"/>
    <s v="-"/>
    <s v="ACL76605.1"/>
    <m/>
    <m/>
    <x v="11"/>
    <m/>
    <m/>
    <s v="Ccel_2266"/>
    <n v="390"/>
    <n v="129"/>
    <m/>
  </r>
  <r>
    <x v="3"/>
    <x v="0"/>
    <s v="GCA_000022065.1"/>
    <s v="Primary Assembly"/>
    <s v="chromosome"/>
    <m/>
    <s v="CP001348.1"/>
    <n v="2648525"/>
    <n v="2649853"/>
    <s v="-"/>
    <s v="ACL76606.1"/>
    <m/>
    <m/>
    <x v="1071"/>
    <m/>
    <m/>
    <s v="Ccel_2269"/>
    <n v="1329"/>
    <n v="442"/>
    <m/>
  </r>
  <r>
    <x v="3"/>
    <x v="0"/>
    <s v="GCA_000022065.1"/>
    <s v="Primary Assembly"/>
    <s v="chromosome"/>
    <m/>
    <s v="CP001348.1"/>
    <n v="2649847"/>
    <n v="2650551"/>
    <s v="-"/>
    <s v="ACL76607.1"/>
    <m/>
    <m/>
    <x v="629"/>
    <m/>
    <m/>
    <s v="Ccel_2270"/>
    <n v="705"/>
    <n v="234"/>
    <m/>
  </r>
  <r>
    <x v="3"/>
    <x v="0"/>
    <s v="GCA_000022065.1"/>
    <s v="Primary Assembly"/>
    <s v="chromosome"/>
    <m/>
    <s v="CP001348.1"/>
    <n v="2650644"/>
    <n v="2652953"/>
    <s v="-"/>
    <s v="ACL76608.1"/>
    <m/>
    <m/>
    <x v="1131"/>
    <m/>
    <m/>
    <s v="Ccel_2271"/>
    <n v="2310"/>
    <n v="769"/>
    <m/>
  </r>
  <r>
    <x v="3"/>
    <x v="0"/>
    <s v="GCA_000022065.1"/>
    <s v="Primary Assembly"/>
    <s v="chromosome"/>
    <m/>
    <s v="CP001348.1"/>
    <n v="2652991"/>
    <n v="2654565"/>
    <s v="-"/>
    <s v="ACL76609.1"/>
    <m/>
    <m/>
    <x v="1132"/>
    <m/>
    <m/>
    <s v="Ccel_2272"/>
    <n v="1575"/>
    <n v="524"/>
    <m/>
  </r>
  <r>
    <x v="3"/>
    <x v="0"/>
    <s v="GCA_000022065.1"/>
    <s v="Primary Assembly"/>
    <s v="chromosome"/>
    <m/>
    <s v="CP001348.1"/>
    <n v="2654719"/>
    <n v="2655906"/>
    <s v="-"/>
    <s v="ACL76610.1"/>
    <m/>
    <m/>
    <x v="1133"/>
    <m/>
    <m/>
    <s v="Ccel_2273"/>
    <n v="1188"/>
    <n v="395"/>
    <m/>
  </r>
  <r>
    <x v="3"/>
    <x v="0"/>
    <s v="GCA_000022065.1"/>
    <s v="Primary Assembly"/>
    <s v="chromosome"/>
    <m/>
    <s v="CP001348.1"/>
    <n v="2656059"/>
    <n v="2657084"/>
    <s v="-"/>
    <s v="ACL76611.1"/>
    <m/>
    <m/>
    <x v="11"/>
    <m/>
    <m/>
    <s v="Ccel_2274"/>
    <n v="1026"/>
    <n v="341"/>
    <m/>
  </r>
  <r>
    <x v="3"/>
    <x v="0"/>
    <s v="GCA_000022065.1"/>
    <s v="Primary Assembly"/>
    <s v="chromosome"/>
    <m/>
    <s v="CP001348.1"/>
    <n v="2657356"/>
    <n v="2658363"/>
    <s v="-"/>
    <s v="ACL76612.1"/>
    <m/>
    <m/>
    <x v="1134"/>
    <m/>
    <m/>
    <s v="Ccel_2275"/>
    <n v="1008"/>
    <n v="335"/>
    <m/>
  </r>
  <r>
    <x v="3"/>
    <x v="0"/>
    <s v="GCA_000022065.1"/>
    <s v="Primary Assembly"/>
    <s v="chromosome"/>
    <m/>
    <s v="CP001348.1"/>
    <n v="2658511"/>
    <n v="2659422"/>
    <s v="-"/>
    <s v="ACL76613.1"/>
    <m/>
    <m/>
    <x v="4"/>
    <m/>
    <m/>
    <s v="Ccel_2276"/>
    <n v="912"/>
    <n v="303"/>
    <m/>
  </r>
  <r>
    <x v="3"/>
    <x v="0"/>
    <s v="GCA_000022065.1"/>
    <s v="Primary Assembly"/>
    <s v="chromosome"/>
    <m/>
    <s v="CP001348.1"/>
    <n v="2659455"/>
    <n v="2660567"/>
    <s v="-"/>
    <s v="ACL76614.1"/>
    <m/>
    <m/>
    <x v="1135"/>
    <m/>
    <m/>
    <s v="Ccel_2277"/>
    <n v="1113"/>
    <n v="370"/>
    <m/>
  </r>
  <r>
    <x v="3"/>
    <x v="0"/>
    <s v="GCA_000022065.1"/>
    <s v="Primary Assembly"/>
    <s v="chromosome"/>
    <m/>
    <s v="CP001348.1"/>
    <n v="2660672"/>
    <n v="2661166"/>
    <s v="-"/>
    <s v="ACL76615.1"/>
    <m/>
    <m/>
    <x v="1136"/>
    <m/>
    <m/>
    <s v="Ccel_2278"/>
    <n v="495"/>
    <n v="164"/>
    <m/>
  </r>
  <r>
    <x v="3"/>
    <x v="0"/>
    <s v="GCA_000022065.1"/>
    <s v="Primary Assembly"/>
    <s v="chromosome"/>
    <m/>
    <s v="CP001348.1"/>
    <n v="2661296"/>
    <n v="2661760"/>
    <s v="-"/>
    <s v="ACL76616.1"/>
    <m/>
    <m/>
    <x v="1137"/>
    <m/>
    <m/>
    <s v="Ccel_2279"/>
    <n v="465"/>
    <n v="154"/>
    <m/>
  </r>
  <r>
    <x v="3"/>
    <x v="0"/>
    <s v="GCA_000022065.1"/>
    <s v="Primary Assembly"/>
    <s v="chromosome"/>
    <m/>
    <s v="CP001348.1"/>
    <n v="2661973"/>
    <n v="2662329"/>
    <s v="-"/>
    <s v="ACL76617.1"/>
    <m/>
    <m/>
    <x v="1138"/>
    <m/>
    <m/>
    <s v="Ccel_2280"/>
    <n v="357"/>
    <n v="118"/>
    <m/>
  </r>
  <r>
    <x v="3"/>
    <x v="0"/>
    <s v="GCA_000022065.1"/>
    <s v="Primary Assembly"/>
    <s v="chromosome"/>
    <m/>
    <s v="CP001348.1"/>
    <n v="2662355"/>
    <n v="2663374"/>
    <s v="-"/>
    <s v="ACL76618.1"/>
    <m/>
    <m/>
    <x v="1139"/>
    <m/>
    <m/>
    <s v="Ccel_2281"/>
    <n v="1020"/>
    <n v="339"/>
    <m/>
  </r>
  <r>
    <x v="3"/>
    <x v="0"/>
    <s v="GCA_000022065.1"/>
    <s v="Primary Assembly"/>
    <s v="chromosome"/>
    <m/>
    <s v="CP001348.1"/>
    <n v="2663456"/>
    <n v="2663899"/>
    <s v="-"/>
    <s v="ACL76619.1"/>
    <m/>
    <m/>
    <x v="1140"/>
    <m/>
    <m/>
    <s v="Ccel_2282"/>
    <n v="444"/>
    <n v="147"/>
    <m/>
  </r>
  <r>
    <x v="3"/>
    <x v="0"/>
    <s v="GCA_000022065.1"/>
    <s v="Primary Assembly"/>
    <s v="chromosome"/>
    <m/>
    <s v="CP001348.1"/>
    <n v="2664001"/>
    <n v="2664189"/>
    <s v="-"/>
    <s v="ACL76620.1"/>
    <m/>
    <m/>
    <x v="11"/>
    <m/>
    <m/>
    <s v="Ccel_2283"/>
    <n v="189"/>
    <n v="62"/>
    <m/>
  </r>
  <r>
    <x v="3"/>
    <x v="0"/>
    <s v="GCA_000022065.1"/>
    <s v="Primary Assembly"/>
    <s v="chromosome"/>
    <m/>
    <s v="CP001348.1"/>
    <n v="2664241"/>
    <n v="2664990"/>
    <s v="-"/>
    <s v="ACL76621.1"/>
    <m/>
    <m/>
    <x v="1141"/>
    <m/>
    <m/>
    <s v="Ccel_2284"/>
    <n v="750"/>
    <n v="249"/>
    <m/>
  </r>
  <r>
    <x v="3"/>
    <x v="0"/>
    <s v="GCA_000022065.1"/>
    <s v="Primary Assembly"/>
    <s v="chromosome"/>
    <m/>
    <s v="CP001348.1"/>
    <n v="2665178"/>
    <n v="2665603"/>
    <s v="-"/>
    <s v="ACL76622.1"/>
    <m/>
    <m/>
    <x v="1142"/>
    <m/>
    <m/>
    <s v="Ccel_2285"/>
    <n v="426"/>
    <n v="141"/>
    <m/>
  </r>
  <r>
    <x v="3"/>
    <x v="0"/>
    <s v="GCA_000022065.1"/>
    <s v="Primary Assembly"/>
    <s v="chromosome"/>
    <m/>
    <s v="CP001348.1"/>
    <n v="2665641"/>
    <n v="2665982"/>
    <s v="-"/>
    <s v="ACL76623.1"/>
    <m/>
    <m/>
    <x v="257"/>
    <m/>
    <m/>
    <s v="Ccel_2286"/>
    <n v="342"/>
    <n v="113"/>
    <m/>
  </r>
  <r>
    <x v="3"/>
    <x v="0"/>
    <s v="GCA_000022065.1"/>
    <s v="Primary Assembly"/>
    <s v="chromosome"/>
    <m/>
    <s v="CP001348.1"/>
    <n v="2666040"/>
    <n v="2666981"/>
    <s v="-"/>
    <s v="ACL76624.1"/>
    <m/>
    <m/>
    <x v="1143"/>
    <m/>
    <m/>
    <s v="Ccel_2287"/>
    <n v="942"/>
    <n v="313"/>
    <m/>
  </r>
  <r>
    <x v="3"/>
    <x v="0"/>
    <s v="GCA_000022065.1"/>
    <s v="Primary Assembly"/>
    <s v="chromosome"/>
    <m/>
    <s v="CP001348.1"/>
    <n v="2667002"/>
    <n v="2668993"/>
    <s v="-"/>
    <s v="ACL76625.1"/>
    <m/>
    <m/>
    <x v="1144"/>
    <m/>
    <m/>
    <s v="Ccel_2288"/>
    <n v="1992"/>
    <n v="663"/>
    <m/>
  </r>
  <r>
    <x v="3"/>
    <x v="0"/>
    <s v="GCA_000022065.1"/>
    <s v="Primary Assembly"/>
    <s v="chromosome"/>
    <m/>
    <s v="CP001348.1"/>
    <n v="2668998"/>
    <n v="2670302"/>
    <s v="-"/>
    <s v="ACL76626.1"/>
    <m/>
    <m/>
    <x v="1145"/>
    <m/>
    <m/>
    <s v="Ccel_2289"/>
    <n v="1305"/>
    <n v="434"/>
    <m/>
  </r>
  <r>
    <x v="3"/>
    <x v="0"/>
    <s v="GCA_000022065.1"/>
    <s v="Primary Assembly"/>
    <s v="chromosome"/>
    <m/>
    <s v="CP001348.1"/>
    <n v="2670299"/>
    <n v="2671174"/>
    <s v="-"/>
    <s v="ACL76627.1"/>
    <m/>
    <m/>
    <x v="4"/>
    <m/>
    <m/>
    <s v="Ccel_2290"/>
    <n v="876"/>
    <n v="291"/>
    <m/>
  </r>
  <r>
    <x v="3"/>
    <x v="0"/>
    <s v="GCA_000022065.1"/>
    <s v="Primary Assembly"/>
    <s v="chromosome"/>
    <m/>
    <s v="CP001348.1"/>
    <n v="2671200"/>
    <n v="2672159"/>
    <s v="-"/>
    <s v="ACL76628.1"/>
    <m/>
    <m/>
    <x v="1146"/>
    <m/>
    <m/>
    <s v="Ccel_2291"/>
    <n v="960"/>
    <n v="319"/>
    <m/>
  </r>
  <r>
    <x v="3"/>
    <x v="0"/>
    <s v="GCA_000022065.1"/>
    <s v="Primary Assembly"/>
    <s v="chromosome"/>
    <m/>
    <s v="CP001348.1"/>
    <n v="2672152"/>
    <n v="2672871"/>
    <s v="-"/>
    <s v="ACL76629.1"/>
    <m/>
    <m/>
    <x v="518"/>
    <m/>
    <m/>
    <s v="Ccel_2292"/>
    <n v="720"/>
    <n v="239"/>
    <m/>
  </r>
  <r>
    <x v="3"/>
    <x v="0"/>
    <s v="GCA_000022065.1"/>
    <s v="Primary Assembly"/>
    <s v="chromosome"/>
    <m/>
    <s v="CP001348.1"/>
    <n v="2672906"/>
    <n v="2673832"/>
    <s v="-"/>
    <s v="ACL76630.1"/>
    <m/>
    <m/>
    <x v="1147"/>
    <m/>
    <m/>
    <s v="Ccel_2293"/>
    <n v="927"/>
    <n v="308"/>
    <m/>
  </r>
  <r>
    <x v="3"/>
    <x v="0"/>
    <s v="GCA_000022065.1"/>
    <s v="Primary Assembly"/>
    <s v="chromosome"/>
    <m/>
    <s v="CP001348.1"/>
    <n v="2673984"/>
    <n v="2676425"/>
    <s v="-"/>
    <s v="ACL76631.1"/>
    <m/>
    <m/>
    <x v="1148"/>
    <m/>
    <m/>
    <s v="Ccel_2294"/>
    <n v="2442"/>
    <n v="813"/>
    <m/>
  </r>
  <r>
    <x v="3"/>
    <x v="0"/>
    <s v="GCA_000022065.1"/>
    <s v="Primary Assembly"/>
    <s v="chromosome"/>
    <m/>
    <s v="CP001348.1"/>
    <n v="2676857"/>
    <n v="2678203"/>
    <s v="-"/>
    <s v="ACL76632.1"/>
    <m/>
    <m/>
    <x v="1149"/>
    <m/>
    <m/>
    <s v="Ccel_2295"/>
    <n v="1347"/>
    <n v="448"/>
    <m/>
  </r>
  <r>
    <x v="3"/>
    <x v="0"/>
    <s v="GCA_000022065.1"/>
    <s v="Primary Assembly"/>
    <s v="chromosome"/>
    <m/>
    <s v="CP001348.1"/>
    <n v="2678291"/>
    <n v="2678665"/>
    <s v="-"/>
    <s v="ACL76633.1"/>
    <m/>
    <m/>
    <x v="11"/>
    <m/>
    <m/>
    <s v="Ccel_2296"/>
    <n v="375"/>
    <n v="124"/>
    <m/>
  </r>
  <r>
    <x v="3"/>
    <x v="0"/>
    <s v="GCA_000022065.1"/>
    <s v="Primary Assembly"/>
    <s v="chromosome"/>
    <m/>
    <s v="CP001348.1"/>
    <n v="2679016"/>
    <n v="2679876"/>
    <s v="-"/>
    <s v="ACL76634.1"/>
    <m/>
    <m/>
    <x v="818"/>
    <m/>
    <m/>
    <s v="Ccel_2297"/>
    <n v="861"/>
    <n v="286"/>
    <m/>
  </r>
  <r>
    <x v="3"/>
    <x v="0"/>
    <s v="GCA_000022065.1"/>
    <s v="Primary Assembly"/>
    <s v="chromosome"/>
    <m/>
    <s v="CP001348.1"/>
    <n v="2680272"/>
    <n v="2681747"/>
    <s v="-"/>
    <s v="ACL76635.1"/>
    <m/>
    <m/>
    <x v="1150"/>
    <m/>
    <m/>
    <s v="Ccel_2298"/>
    <n v="1476"/>
    <n v="491"/>
    <m/>
  </r>
  <r>
    <x v="3"/>
    <x v="0"/>
    <s v="GCA_000022065.1"/>
    <s v="Primary Assembly"/>
    <s v="chromosome"/>
    <m/>
    <s v="CP001348.1"/>
    <n v="2681763"/>
    <n v="2682935"/>
    <s v="-"/>
    <s v="ACL76636.1"/>
    <m/>
    <m/>
    <x v="703"/>
    <m/>
    <m/>
    <s v="Ccel_2299"/>
    <n v="1173"/>
    <n v="390"/>
    <m/>
  </r>
  <r>
    <x v="3"/>
    <x v="0"/>
    <s v="GCA_000022065.1"/>
    <s v="Primary Assembly"/>
    <s v="chromosome"/>
    <m/>
    <s v="CP001348.1"/>
    <n v="2682935"/>
    <n v="2684659"/>
    <s v="-"/>
    <s v="ACL76637.1"/>
    <m/>
    <m/>
    <x v="1151"/>
    <m/>
    <m/>
    <s v="Ccel_2300"/>
    <n v="1725"/>
    <n v="574"/>
    <m/>
  </r>
  <r>
    <x v="3"/>
    <x v="0"/>
    <s v="GCA_000022065.1"/>
    <s v="Primary Assembly"/>
    <s v="chromosome"/>
    <m/>
    <s v="CP001348.1"/>
    <n v="2684745"/>
    <n v="2685005"/>
    <s v="-"/>
    <s v="ACL76638.1"/>
    <m/>
    <m/>
    <x v="4"/>
    <m/>
    <m/>
    <s v="Ccel_2301"/>
    <n v="261"/>
    <n v="86"/>
    <m/>
  </r>
  <r>
    <x v="3"/>
    <x v="0"/>
    <s v="GCA_000022065.1"/>
    <s v="Primary Assembly"/>
    <s v="chromosome"/>
    <m/>
    <s v="CP001348.1"/>
    <n v="2685166"/>
    <n v="2685360"/>
    <s v="-"/>
    <s v="ACL76639.1"/>
    <m/>
    <m/>
    <x v="11"/>
    <m/>
    <m/>
    <s v="Ccel_2302"/>
    <n v="195"/>
    <n v="64"/>
    <m/>
  </r>
  <r>
    <x v="3"/>
    <x v="0"/>
    <s v="GCA_000022065.1"/>
    <s v="Primary Assembly"/>
    <s v="chromosome"/>
    <m/>
    <s v="CP001348.1"/>
    <n v="2685484"/>
    <n v="2687172"/>
    <s v="-"/>
    <s v="ACL76640.1"/>
    <m/>
    <m/>
    <x v="1113"/>
    <m/>
    <m/>
    <s v="Ccel_2303"/>
    <n v="1689"/>
    <n v="562"/>
    <m/>
  </r>
  <r>
    <x v="3"/>
    <x v="0"/>
    <s v="GCA_000022065.1"/>
    <s v="Primary Assembly"/>
    <s v="chromosome"/>
    <m/>
    <s v="CP001348.1"/>
    <n v="2687178"/>
    <n v="2689049"/>
    <s v="-"/>
    <s v="ACL76641.1"/>
    <m/>
    <m/>
    <x v="1114"/>
    <m/>
    <m/>
    <s v="Ccel_2304"/>
    <n v="1872"/>
    <n v="623"/>
    <m/>
  </r>
  <r>
    <x v="3"/>
    <x v="0"/>
    <s v="GCA_000022065.1"/>
    <s v="Primary Assembly"/>
    <s v="chromosome"/>
    <m/>
    <s v="CP001348.1"/>
    <n v="2689049"/>
    <n v="2689522"/>
    <s v="-"/>
    <s v="ACL76642.1"/>
    <m/>
    <m/>
    <x v="1152"/>
    <m/>
    <m/>
    <s v="Ccel_2305"/>
    <n v="474"/>
    <n v="157"/>
    <m/>
  </r>
  <r>
    <x v="3"/>
    <x v="0"/>
    <s v="GCA_000022065.1"/>
    <s v="Primary Assembly"/>
    <s v="chromosome"/>
    <m/>
    <s v="CP001348.1"/>
    <n v="2689863"/>
    <n v="2690960"/>
    <s v="-"/>
    <s v="ACL76643.1"/>
    <m/>
    <m/>
    <x v="429"/>
    <m/>
    <m/>
    <s v="Ccel_2306"/>
    <n v="1098"/>
    <n v="365"/>
    <m/>
  </r>
  <r>
    <x v="3"/>
    <x v="0"/>
    <s v="GCA_000022065.1"/>
    <s v="Primary Assembly"/>
    <s v="chromosome"/>
    <m/>
    <s v="CP001348.1"/>
    <n v="2691129"/>
    <n v="2691863"/>
    <s v="-"/>
    <s v="ACL76644.1"/>
    <m/>
    <m/>
    <x v="1153"/>
    <m/>
    <m/>
    <s v="Ccel_2307"/>
    <n v="735"/>
    <n v="244"/>
    <m/>
  </r>
  <r>
    <x v="3"/>
    <x v="0"/>
    <s v="GCA_000022065.1"/>
    <s v="Primary Assembly"/>
    <s v="chromosome"/>
    <m/>
    <s v="CP001348.1"/>
    <n v="2692047"/>
    <n v="2692667"/>
    <s v="+"/>
    <s v="ACL76645.1"/>
    <m/>
    <m/>
    <x v="131"/>
    <m/>
    <m/>
    <s v="Ccel_2308"/>
    <n v="621"/>
    <n v="206"/>
    <m/>
  </r>
  <r>
    <x v="3"/>
    <x v="0"/>
    <s v="GCA_000022065.1"/>
    <s v="Primary Assembly"/>
    <s v="chromosome"/>
    <m/>
    <s v="CP001348.1"/>
    <n v="2692671"/>
    <n v="2693006"/>
    <s v="-"/>
    <s v="ACL76646.1"/>
    <m/>
    <m/>
    <x v="1154"/>
    <m/>
    <m/>
    <s v="Ccel_2309"/>
    <n v="336"/>
    <n v="111"/>
    <m/>
  </r>
  <r>
    <x v="3"/>
    <x v="0"/>
    <s v="GCA_000022065.1"/>
    <s v="Primary Assembly"/>
    <s v="chromosome"/>
    <m/>
    <s v="CP001348.1"/>
    <n v="2693047"/>
    <n v="2693697"/>
    <s v="-"/>
    <s v="ACL76647.1"/>
    <m/>
    <m/>
    <x v="1155"/>
    <m/>
    <m/>
    <s v="Ccel_2310"/>
    <n v="651"/>
    <n v="216"/>
    <m/>
  </r>
  <r>
    <x v="3"/>
    <x v="0"/>
    <s v="GCA_000022065.1"/>
    <s v="Primary Assembly"/>
    <s v="chromosome"/>
    <m/>
    <s v="CP001348.1"/>
    <n v="2693815"/>
    <n v="2693988"/>
    <s v="-"/>
    <s v="ACL76648.1"/>
    <m/>
    <m/>
    <x v="456"/>
    <m/>
    <m/>
    <s v="Ccel_2311"/>
    <n v="174"/>
    <n v="57"/>
    <m/>
  </r>
  <r>
    <x v="3"/>
    <x v="0"/>
    <s v="GCA_000022065.1"/>
    <s v="Primary Assembly"/>
    <s v="chromosome"/>
    <m/>
    <s v="CP001348.1"/>
    <n v="2694910"/>
    <n v="2696613"/>
    <s v="-"/>
    <s v="ACL76649.1"/>
    <m/>
    <m/>
    <x v="40"/>
    <m/>
    <m/>
    <s v="Ccel_2313"/>
    <n v="1704"/>
    <n v="567"/>
    <m/>
  </r>
  <r>
    <x v="3"/>
    <x v="0"/>
    <s v="GCA_000022065.1"/>
    <s v="Primary Assembly"/>
    <s v="chromosome"/>
    <m/>
    <s v="CP001348.1"/>
    <n v="2696627"/>
    <n v="2697124"/>
    <s v="-"/>
    <s v="ACL76650.1"/>
    <m/>
    <m/>
    <x v="364"/>
    <m/>
    <m/>
    <s v="Ccel_2314"/>
    <n v="498"/>
    <n v="165"/>
    <m/>
  </r>
  <r>
    <x v="3"/>
    <x v="0"/>
    <s v="GCA_000022065.1"/>
    <s v="Primary Assembly"/>
    <s v="chromosome"/>
    <m/>
    <s v="CP001348.1"/>
    <n v="2697149"/>
    <n v="2699146"/>
    <s v="-"/>
    <s v="ACL76651.1"/>
    <m/>
    <m/>
    <x v="1007"/>
    <m/>
    <m/>
    <s v="Ccel_2315"/>
    <n v="1998"/>
    <n v="665"/>
    <m/>
  </r>
  <r>
    <x v="3"/>
    <x v="0"/>
    <s v="GCA_000022065.1"/>
    <s v="Primary Assembly"/>
    <s v="chromosome"/>
    <m/>
    <s v="CP001348.1"/>
    <n v="2699215"/>
    <n v="2699580"/>
    <s v="-"/>
    <s v="ACL76652.1"/>
    <m/>
    <m/>
    <x v="896"/>
    <m/>
    <m/>
    <s v="Ccel_2316"/>
    <n v="366"/>
    <n v="121"/>
    <m/>
  </r>
  <r>
    <x v="3"/>
    <x v="0"/>
    <s v="GCA_000022065.1"/>
    <s v="Primary Assembly"/>
    <s v="chromosome"/>
    <m/>
    <s v="CP001348.1"/>
    <n v="2700123"/>
    <n v="2700764"/>
    <s v="-"/>
    <s v="ACL76653.1"/>
    <m/>
    <m/>
    <x v="689"/>
    <m/>
    <m/>
    <s v="Ccel_2317"/>
    <n v="642"/>
    <n v="213"/>
    <m/>
  </r>
  <r>
    <x v="3"/>
    <x v="0"/>
    <s v="GCA_000022065.1"/>
    <s v="Primary Assembly"/>
    <s v="chromosome"/>
    <m/>
    <s v="CP001348.1"/>
    <n v="2700892"/>
    <n v="2701983"/>
    <s v="-"/>
    <s v="ACL76654.1"/>
    <m/>
    <m/>
    <x v="1156"/>
    <m/>
    <m/>
    <s v="Ccel_2318"/>
    <n v="1092"/>
    <n v="363"/>
    <m/>
  </r>
  <r>
    <x v="3"/>
    <x v="0"/>
    <s v="GCA_000022065.1"/>
    <s v="Primary Assembly"/>
    <s v="chromosome"/>
    <m/>
    <s v="CP001348.1"/>
    <n v="2702238"/>
    <n v="2706725"/>
    <s v="-"/>
    <s v="ACL76655.1"/>
    <m/>
    <m/>
    <x v="101"/>
    <m/>
    <m/>
    <s v="Ccel_2319"/>
    <n v="4488"/>
    <n v="1495"/>
    <m/>
  </r>
  <r>
    <x v="3"/>
    <x v="0"/>
    <s v="GCA_000022065.1"/>
    <s v="Primary Assembly"/>
    <s v="chromosome"/>
    <m/>
    <s v="CP001348.1"/>
    <n v="2706866"/>
    <n v="2710018"/>
    <s v="-"/>
    <s v="ACL76656.1"/>
    <m/>
    <m/>
    <x v="101"/>
    <m/>
    <m/>
    <s v="Ccel_2320"/>
    <n v="3153"/>
    <n v="1050"/>
    <m/>
  </r>
  <r>
    <x v="3"/>
    <x v="0"/>
    <s v="GCA_000022065.1"/>
    <s v="Primary Assembly"/>
    <s v="chromosome"/>
    <m/>
    <s v="CP001348.1"/>
    <n v="2710393"/>
    <n v="2711310"/>
    <s v="-"/>
    <s v="ACL76657.1"/>
    <m/>
    <m/>
    <x v="154"/>
    <m/>
    <m/>
    <s v="Ccel_2321"/>
    <n v="918"/>
    <n v="305"/>
    <m/>
  </r>
  <r>
    <x v="3"/>
    <x v="0"/>
    <s v="GCA_000022065.1"/>
    <s v="Primary Assembly"/>
    <s v="chromosome"/>
    <m/>
    <s v="CP001348.1"/>
    <n v="2711307"/>
    <n v="2712098"/>
    <s v="-"/>
    <s v="ACL76658.1"/>
    <m/>
    <m/>
    <x v="11"/>
    <m/>
    <m/>
    <s v="Ccel_2322"/>
    <n v="792"/>
    <n v="263"/>
    <m/>
  </r>
  <r>
    <x v="3"/>
    <x v="0"/>
    <s v="GCA_000022065.1"/>
    <s v="Primary Assembly"/>
    <s v="chromosome"/>
    <m/>
    <s v="CP001348.1"/>
    <n v="2712091"/>
    <n v="2713014"/>
    <s v="-"/>
    <s v="ACL76659.1"/>
    <m/>
    <m/>
    <x v="81"/>
    <m/>
    <m/>
    <s v="Ccel_2323"/>
    <n v="924"/>
    <n v="307"/>
    <m/>
  </r>
  <r>
    <x v="3"/>
    <x v="0"/>
    <s v="GCA_000022065.1"/>
    <s v="Primary Assembly"/>
    <s v="chromosome"/>
    <m/>
    <s v="CP001348.1"/>
    <n v="2713129"/>
    <n v="2713809"/>
    <s v="-"/>
    <s v="ACL76660.1"/>
    <m/>
    <m/>
    <x v="153"/>
    <m/>
    <m/>
    <s v="Ccel_2324"/>
    <n v="681"/>
    <n v="226"/>
    <m/>
  </r>
  <r>
    <x v="3"/>
    <x v="0"/>
    <s v="GCA_000022065.1"/>
    <s v="Primary Assembly"/>
    <s v="chromosome"/>
    <m/>
    <s v="CP001348.1"/>
    <n v="2713912"/>
    <n v="2715132"/>
    <s v="-"/>
    <s v="ACL76661.1"/>
    <m/>
    <m/>
    <x v="558"/>
    <m/>
    <m/>
    <s v="Ccel_2325"/>
    <n v="1221"/>
    <n v="406"/>
    <m/>
  </r>
  <r>
    <x v="3"/>
    <x v="0"/>
    <s v="GCA_000022065.1"/>
    <s v="Primary Assembly"/>
    <s v="chromosome"/>
    <m/>
    <s v="CP001348.1"/>
    <n v="2715135"/>
    <n v="2716565"/>
    <s v="-"/>
    <s v="ACL76662.1"/>
    <m/>
    <m/>
    <x v="561"/>
    <m/>
    <m/>
    <s v="Ccel_2326"/>
    <n v="1431"/>
    <n v="476"/>
    <m/>
  </r>
  <r>
    <x v="3"/>
    <x v="0"/>
    <s v="GCA_000022065.1"/>
    <s v="Primary Assembly"/>
    <s v="chromosome"/>
    <m/>
    <s v="CP001348.1"/>
    <n v="2716603"/>
    <n v="2717799"/>
    <s v="-"/>
    <s v="ACL76663.1"/>
    <m/>
    <m/>
    <x v="558"/>
    <m/>
    <m/>
    <s v="Ccel_2327"/>
    <n v="1197"/>
    <n v="398"/>
    <m/>
  </r>
  <r>
    <x v="3"/>
    <x v="0"/>
    <s v="GCA_000022065.1"/>
    <s v="Primary Assembly"/>
    <s v="chromosome"/>
    <m/>
    <s v="CP001348.1"/>
    <n v="2717898"/>
    <n v="2719127"/>
    <s v="-"/>
    <s v="ACL76664.1"/>
    <m/>
    <m/>
    <x v="421"/>
    <m/>
    <m/>
    <s v="Ccel_2328"/>
    <n v="1230"/>
    <n v="409"/>
    <m/>
  </r>
  <r>
    <x v="3"/>
    <x v="0"/>
    <s v="GCA_000022065.1"/>
    <s v="Primary Assembly"/>
    <s v="chromosome"/>
    <m/>
    <s v="CP001348.1"/>
    <n v="2719120"/>
    <n v="2727378"/>
    <s v="-"/>
    <s v="ACL76665.1"/>
    <m/>
    <m/>
    <x v="527"/>
    <m/>
    <m/>
    <s v="Ccel_2329"/>
    <n v="8259"/>
    <n v="2752"/>
    <m/>
  </r>
  <r>
    <x v="3"/>
    <x v="0"/>
    <s v="GCA_000022065.1"/>
    <s v="Primary Assembly"/>
    <s v="chromosome"/>
    <m/>
    <s v="CP001348.1"/>
    <n v="2727397"/>
    <n v="2730399"/>
    <s v="-"/>
    <s v="ACL76666.1"/>
    <m/>
    <m/>
    <x v="526"/>
    <m/>
    <m/>
    <s v="Ccel_2330"/>
    <n v="3003"/>
    <n v="1000"/>
    <m/>
  </r>
  <r>
    <x v="3"/>
    <x v="0"/>
    <s v="GCA_000022065.1"/>
    <s v="Primary Assembly"/>
    <s v="chromosome"/>
    <m/>
    <s v="CP001348.1"/>
    <n v="2730399"/>
    <n v="2740106"/>
    <s v="-"/>
    <s v="ACL76667.1"/>
    <m/>
    <m/>
    <x v="527"/>
    <m/>
    <m/>
    <s v="Ccel_2331"/>
    <n v="9708"/>
    <n v="3235"/>
    <m/>
  </r>
  <r>
    <x v="3"/>
    <x v="0"/>
    <s v="GCA_000022065.1"/>
    <s v="Primary Assembly"/>
    <s v="chromosome"/>
    <m/>
    <s v="CP001348.1"/>
    <n v="2740133"/>
    <n v="2741431"/>
    <s v="-"/>
    <s v="ACL76668.1"/>
    <m/>
    <m/>
    <x v="11"/>
    <m/>
    <m/>
    <s v="Ccel_2332"/>
    <n v="1299"/>
    <n v="432"/>
    <m/>
  </r>
  <r>
    <x v="3"/>
    <x v="0"/>
    <s v="GCA_000022065.1"/>
    <s v="Primary Assembly"/>
    <s v="chromosome"/>
    <m/>
    <s v="CP001348.1"/>
    <n v="2741445"/>
    <n v="2743397"/>
    <s v="-"/>
    <s v="ACL76669.1"/>
    <m/>
    <m/>
    <x v="1157"/>
    <m/>
    <m/>
    <s v="Ccel_2333"/>
    <n v="1953"/>
    <n v="650"/>
    <m/>
  </r>
  <r>
    <x v="3"/>
    <x v="0"/>
    <s v="GCA_000022065.1"/>
    <s v="Primary Assembly"/>
    <s v="chromosome"/>
    <m/>
    <s v="CP001348.1"/>
    <n v="2743629"/>
    <n v="2745011"/>
    <s v="-"/>
    <s v="ACL76670.1"/>
    <m/>
    <m/>
    <x v="539"/>
    <m/>
    <m/>
    <s v="Ccel_2334"/>
    <n v="1383"/>
    <n v="460"/>
    <m/>
  </r>
  <r>
    <x v="3"/>
    <x v="0"/>
    <s v="GCA_000022065.1"/>
    <s v="Primary Assembly"/>
    <s v="chromosome"/>
    <m/>
    <s v="CP001348.1"/>
    <n v="2745034"/>
    <n v="2747838"/>
    <s v="-"/>
    <s v="ACL76671.1"/>
    <m/>
    <m/>
    <x v="539"/>
    <m/>
    <m/>
    <s v="Ccel_2335"/>
    <n v="2805"/>
    <n v="934"/>
    <m/>
  </r>
  <r>
    <x v="3"/>
    <x v="0"/>
    <s v="GCA_000022065.1"/>
    <s v="Primary Assembly"/>
    <s v="chromosome"/>
    <m/>
    <s v="CP001348.1"/>
    <n v="2747908"/>
    <n v="2749014"/>
    <s v="-"/>
    <s v="ACL76672.1"/>
    <m/>
    <m/>
    <x v="11"/>
    <m/>
    <m/>
    <s v="Ccel_2336"/>
    <n v="1107"/>
    <n v="368"/>
    <m/>
  </r>
  <r>
    <x v="3"/>
    <x v="0"/>
    <s v="GCA_000022065.1"/>
    <s v="Primary Assembly"/>
    <s v="chromosome"/>
    <m/>
    <s v="CP001348.1"/>
    <n v="2749414"/>
    <n v="2751033"/>
    <s v="+"/>
    <s v="ACL76673.1"/>
    <m/>
    <m/>
    <x v="269"/>
    <m/>
    <m/>
    <s v="Ccel_2337"/>
    <n v="1620"/>
    <n v="539"/>
    <m/>
  </r>
  <r>
    <x v="3"/>
    <x v="0"/>
    <s v="GCA_000022065.1"/>
    <s v="Primary Assembly"/>
    <s v="chromosome"/>
    <m/>
    <s v="CP001348.1"/>
    <n v="2751120"/>
    <n v="2757053"/>
    <s v="-"/>
    <s v="ACL76674.1"/>
    <m/>
    <m/>
    <x v="11"/>
    <m/>
    <m/>
    <s v="Ccel_2338"/>
    <n v="5934"/>
    <n v="1977"/>
    <m/>
  </r>
  <r>
    <x v="3"/>
    <x v="0"/>
    <s v="GCA_000022065.1"/>
    <s v="Primary Assembly"/>
    <s v="chromosome"/>
    <m/>
    <s v="CP001348.1"/>
    <n v="2757259"/>
    <n v="2757669"/>
    <s v="+"/>
    <s v="ACL76675.1"/>
    <m/>
    <m/>
    <x v="4"/>
    <m/>
    <m/>
    <s v="Ccel_2339"/>
    <n v="411"/>
    <n v="136"/>
    <m/>
  </r>
  <r>
    <x v="3"/>
    <x v="0"/>
    <s v="GCA_000022065.1"/>
    <s v="Primary Assembly"/>
    <s v="chromosome"/>
    <m/>
    <s v="CP001348.1"/>
    <n v="2757679"/>
    <n v="2758119"/>
    <s v="+"/>
    <s v="ACL76676.1"/>
    <m/>
    <m/>
    <x v="4"/>
    <m/>
    <m/>
    <s v="Ccel_2340"/>
    <n v="441"/>
    <n v="146"/>
    <m/>
  </r>
  <r>
    <x v="3"/>
    <x v="0"/>
    <s v="GCA_000022065.1"/>
    <s v="Primary Assembly"/>
    <s v="chromosome"/>
    <m/>
    <s v="CP001348.1"/>
    <n v="2758124"/>
    <n v="2758402"/>
    <s v="-"/>
    <s v="ACL76677.1"/>
    <m/>
    <m/>
    <x v="4"/>
    <m/>
    <m/>
    <s v="Ccel_2341"/>
    <n v="279"/>
    <n v="92"/>
    <m/>
  </r>
  <r>
    <x v="3"/>
    <x v="0"/>
    <s v="GCA_000022065.1"/>
    <s v="Primary Assembly"/>
    <s v="chromosome"/>
    <m/>
    <s v="CP001348.1"/>
    <n v="2758585"/>
    <n v="2760936"/>
    <s v="+"/>
    <s v="ACL76678.1"/>
    <m/>
    <m/>
    <x v="81"/>
    <m/>
    <m/>
    <s v="Ccel_2342"/>
    <n v="2352"/>
    <n v="783"/>
    <m/>
  </r>
  <r>
    <x v="3"/>
    <x v="0"/>
    <s v="GCA_000022065.1"/>
    <s v="Primary Assembly"/>
    <s v="chromosome"/>
    <m/>
    <s v="CP001348.1"/>
    <n v="2760933"/>
    <n v="2761862"/>
    <s v="+"/>
    <s v="ACL76679.1"/>
    <m/>
    <m/>
    <x v="559"/>
    <m/>
    <m/>
    <s v="Ccel_2343"/>
    <n v="930"/>
    <n v="309"/>
    <m/>
  </r>
  <r>
    <x v="3"/>
    <x v="0"/>
    <s v="GCA_000022065.1"/>
    <s v="Primary Assembly"/>
    <s v="chromosome"/>
    <m/>
    <s v="CP001348.1"/>
    <n v="2761905"/>
    <n v="2762807"/>
    <s v="+"/>
    <s v="ACL76680.1"/>
    <m/>
    <m/>
    <x v="1158"/>
    <m/>
    <m/>
    <s v="Ccel_2344"/>
    <n v="903"/>
    <n v="300"/>
    <m/>
  </r>
  <r>
    <x v="3"/>
    <x v="0"/>
    <s v="GCA_000022065.1"/>
    <s v="Primary Assembly"/>
    <s v="chromosome"/>
    <m/>
    <s v="CP001348.1"/>
    <n v="2763140"/>
    <n v="2763631"/>
    <s v="-"/>
    <s v="ACL76681.1"/>
    <m/>
    <m/>
    <x v="4"/>
    <m/>
    <m/>
    <s v="Ccel_2345"/>
    <n v="492"/>
    <n v="163"/>
    <m/>
  </r>
  <r>
    <x v="3"/>
    <x v="0"/>
    <s v="GCA_000022065.1"/>
    <s v="Primary Assembly"/>
    <s v="chromosome"/>
    <m/>
    <s v="CP001348.1"/>
    <n v="2764149"/>
    <n v="2764961"/>
    <s v="-"/>
    <s v="ACL76682.1"/>
    <m/>
    <m/>
    <x v="1159"/>
    <m/>
    <m/>
    <s v="Ccel_2348"/>
    <n v="813"/>
    <n v="270"/>
    <m/>
  </r>
  <r>
    <x v="3"/>
    <x v="0"/>
    <s v="GCA_000022065.1"/>
    <s v="Primary Assembly"/>
    <s v="chromosome"/>
    <m/>
    <s v="CP001348.1"/>
    <n v="2764969"/>
    <n v="2765778"/>
    <s v="-"/>
    <s v="ACL76683.1"/>
    <m/>
    <m/>
    <x v="1159"/>
    <m/>
    <m/>
    <s v="Ccel_2349"/>
    <n v="810"/>
    <n v="269"/>
    <m/>
  </r>
  <r>
    <x v="3"/>
    <x v="0"/>
    <s v="GCA_000022065.1"/>
    <s v="Primary Assembly"/>
    <s v="chromosome"/>
    <m/>
    <s v="CP001348.1"/>
    <n v="2765788"/>
    <n v="2766762"/>
    <s v="-"/>
    <s v="ACL76684.1"/>
    <m/>
    <m/>
    <x v="81"/>
    <m/>
    <m/>
    <s v="Ccel_2350"/>
    <n v="975"/>
    <n v="324"/>
    <m/>
  </r>
  <r>
    <x v="3"/>
    <x v="0"/>
    <s v="GCA_000022065.1"/>
    <s v="Primary Assembly"/>
    <s v="chromosome"/>
    <m/>
    <s v="CP001348.1"/>
    <n v="2766871"/>
    <n v="2768151"/>
    <s v="-"/>
    <s v="ACL76685.1"/>
    <m/>
    <m/>
    <x v="77"/>
    <m/>
    <m/>
    <s v="Ccel_2351"/>
    <n v="1281"/>
    <n v="426"/>
    <m/>
  </r>
  <r>
    <x v="3"/>
    <x v="0"/>
    <s v="GCA_000022065.1"/>
    <s v="Primary Assembly"/>
    <s v="chromosome"/>
    <m/>
    <s v="CP001348.1"/>
    <n v="2768169"/>
    <n v="2769866"/>
    <s v="-"/>
    <s v="ACL76686.1"/>
    <m/>
    <m/>
    <x v="77"/>
    <m/>
    <m/>
    <s v="Ccel_2352"/>
    <n v="1698"/>
    <n v="565"/>
    <m/>
  </r>
  <r>
    <x v="3"/>
    <x v="0"/>
    <s v="GCA_000022065.1"/>
    <s v="Primary Assembly"/>
    <s v="chromosome"/>
    <m/>
    <s v="CP001348.1"/>
    <n v="2769868"/>
    <n v="2770851"/>
    <s v="-"/>
    <s v="ACL76687.1"/>
    <m/>
    <m/>
    <x v="77"/>
    <m/>
    <m/>
    <s v="Ccel_2353"/>
    <n v="984"/>
    <n v="327"/>
    <m/>
  </r>
  <r>
    <x v="3"/>
    <x v="0"/>
    <s v="GCA_000022065.1"/>
    <s v="Primary Assembly"/>
    <s v="chromosome"/>
    <m/>
    <s v="CP001348.1"/>
    <n v="2770902"/>
    <n v="2773292"/>
    <s v="-"/>
    <s v="ACL76688.1"/>
    <m/>
    <m/>
    <x v="744"/>
    <m/>
    <m/>
    <s v="Ccel_2354"/>
    <n v="2391"/>
    <n v="796"/>
    <m/>
  </r>
  <r>
    <x v="3"/>
    <x v="0"/>
    <s v="GCA_000022065.1"/>
    <s v="Primary Assembly"/>
    <s v="chromosome"/>
    <m/>
    <s v="CP001348.1"/>
    <n v="2773479"/>
    <n v="2776529"/>
    <s v="-"/>
    <s v="ACL76689.1"/>
    <m/>
    <m/>
    <x v="297"/>
    <m/>
    <m/>
    <s v="Ccel_2355"/>
    <n v="3051"/>
    <n v="1016"/>
    <m/>
  </r>
  <r>
    <x v="3"/>
    <x v="0"/>
    <s v="GCA_000022065.1"/>
    <s v="Primary Assembly"/>
    <s v="chromosome"/>
    <m/>
    <s v="CP001348.1"/>
    <n v="2776526"/>
    <n v="2777227"/>
    <s v="-"/>
    <s v="ACL76690.1"/>
    <m/>
    <m/>
    <x v="81"/>
    <m/>
    <m/>
    <s v="Ccel_2356"/>
    <n v="702"/>
    <n v="233"/>
    <m/>
  </r>
  <r>
    <x v="3"/>
    <x v="0"/>
    <s v="GCA_000022065.1"/>
    <s v="Primary Assembly"/>
    <s v="chromosome"/>
    <m/>
    <s v="CP001348.1"/>
    <n v="2777397"/>
    <n v="2777969"/>
    <s v="+"/>
    <s v="ACL76691.1"/>
    <m/>
    <m/>
    <x v="592"/>
    <m/>
    <m/>
    <s v="Ccel_2357"/>
    <n v="573"/>
    <n v="190"/>
    <m/>
  </r>
  <r>
    <x v="3"/>
    <x v="0"/>
    <s v="GCA_000022065.1"/>
    <s v="Primary Assembly"/>
    <s v="chromosome"/>
    <m/>
    <s v="CP001348.1"/>
    <n v="2778025"/>
    <n v="2779227"/>
    <s v="-"/>
    <s v="ACL76692.1"/>
    <m/>
    <m/>
    <x v="1160"/>
    <m/>
    <m/>
    <s v="Ccel_2358"/>
    <n v="1203"/>
    <n v="400"/>
    <m/>
  </r>
  <r>
    <x v="3"/>
    <x v="0"/>
    <s v="GCA_000022065.1"/>
    <s v="Primary Assembly"/>
    <s v="chromosome"/>
    <m/>
    <s v="CP001348.1"/>
    <n v="2779711"/>
    <n v="2779923"/>
    <s v="-"/>
    <s v="ACL76693.1"/>
    <m/>
    <m/>
    <x v="11"/>
    <m/>
    <m/>
    <s v="Ccel_2359"/>
    <n v="213"/>
    <n v="70"/>
    <m/>
  </r>
  <r>
    <x v="3"/>
    <x v="0"/>
    <s v="GCA_000022065.1"/>
    <s v="Primary Assembly"/>
    <s v="chromosome"/>
    <m/>
    <s v="CP001348.1"/>
    <n v="2780180"/>
    <n v="2780518"/>
    <s v="+"/>
    <s v="ACL76694.1"/>
    <m/>
    <m/>
    <x v="11"/>
    <m/>
    <m/>
    <s v="Ccel_2360"/>
    <n v="339"/>
    <n v="112"/>
    <m/>
  </r>
  <r>
    <x v="3"/>
    <x v="0"/>
    <s v="GCA_000022065.1"/>
    <s v="Primary Assembly"/>
    <s v="chromosome"/>
    <m/>
    <s v="CP001348.1"/>
    <n v="2780671"/>
    <n v="2781820"/>
    <s v="-"/>
    <s v="ACL76695.1"/>
    <m/>
    <m/>
    <x v="135"/>
    <m/>
    <m/>
    <s v="Ccel_2361"/>
    <n v="1149"/>
    <n v="382"/>
    <s v="ribosomal_slippage"/>
  </r>
  <r>
    <x v="3"/>
    <x v="0"/>
    <s v="GCA_000022065.1"/>
    <s v="Primary Assembly"/>
    <s v="chromosome"/>
    <m/>
    <s v="CP001348.1"/>
    <n v="2781915"/>
    <n v="2783090"/>
    <s v="+"/>
    <s v="ACL76696.1"/>
    <m/>
    <m/>
    <x v="11"/>
    <m/>
    <m/>
    <s v="Ccel_2362"/>
    <n v="1176"/>
    <n v="391"/>
    <m/>
  </r>
  <r>
    <x v="3"/>
    <x v="0"/>
    <s v="GCA_000022065.1"/>
    <s v="Primary Assembly"/>
    <s v="chromosome"/>
    <m/>
    <s v="CP001348.1"/>
    <n v="2784217"/>
    <n v="2788482"/>
    <s v="-"/>
    <s v="ACL76697.1"/>
    <m/>
    <m/>
    <x v="32"/>
    <m/>
    <m/>
    <s v="Ccel_2364"/>
    <n v="4266"/>
    <n v="1421"/>
    <m/>
  </r>
  <r>
    <x v="3"/>
    <x v="0"/>
    <s v="GCA_000022065.1"/>
    <s v="Primary Assembly"/>
    <s v="chromosome"/>
    <m/>
    <s v="CP001348.1"/>
    <n v="2789000"/>
    <n v="2789974"/>
    <s v="-"/>
    <s v="ACL76698.1"/>
    <m/>
    <m/>
    <x v="11"/>
    <m/>
    <m/>
    <s v="Ccel_2365"/>
    <n v="975"/>
    <n v="324"/>
    <m/>
  </r>
  <r>
    <x v="3"/>
    <x v="0"/>
    <s v="GCA_000022065.1"/>
    <s v="Primary Assembly"/>
    <s v="chromosome"/>
    <m/>
    <s v="CP001348.1"/>
    <n v="2790373"/>
    <n v="2791881"/>
    <s v="+"/>
    <s v="ACL76699.1"/>
    <m/>
    <m/>
    <x v="11"/>
    <m/>
    <m/>
    <s v="Ccel_2366"/>
    <n v="1509"/>
    <n v="502"/>
    <m/>
  </r>
  <r>
    <x v="3"/>
    <x v="0"/>
    <s v="GCA_000022065.1"/>
    <s v="Primary Assembly"/>
    <s v="chromosome"/>
    <m/>
    <s v="CP001348.1"/>
    <n v="2791952"/>
    <n v="2792233"/>
    <s v="-"/>
    <s v="ACL76700.1"/>
    <m/>
    <m/>
    <x v="4"/>
    <m/>
    <m/>
    <s v="Ccel_2367"/>
    <n v="282"/>
    <n v="93"/>
    <m/>
  </r>
  <r>
    <x v="3"/>
    <x v="0"/>
    <s v="GCA_000022065.1"/>
    <s v="Primary Assembly"/>
    <s v="chromosome"/>
    <m/>
    <s v="CP001348.1"/>
    <n v="2792324"/>
    <n v="2792485"/>
    <s v="-"/>
    <s v="ACL76701.1"/>
    <m/>
    <m/>
    <x v="11"/>
    <m/>
    <m/>
    <s v="Ccel_2368"/>
    <n v="162"/>
    <n v="53"/>
    <m/>
  </r>
  <r>
    <x v="3"/>
    <x v="0"/>
    <s v="GCA_000022065.1"/>
    <s v="Primary Assembly"/>
    <s v="chromosome"/>
    <m/>
    <s v="CP001348.1"/>
    <n v="2792583"/>
    <n v="2793713"/>
    <s v="-"/>
    <s v="ACL76702.1"/>
    <m/>
    <m/>
    <x v="4"/>
    <m/>
    <m/>
    <s v="Ccel_2369"/>
    <n v="1131"/>
    <n v="376"/>
    <m/>
  </r>
  <r>
    <x v="3"/>
    <x v="0"/>
    <s v="GCA_000022065.1"/>
    <s v="Primary Assembly"/>
    <s v="chromosome"/>
    <m/>
    <s v="CP001348.1"/>
    <n v="2793728"/>
    <n v="2795116"/>
    <s v="-"/>
    <s v="ACL76703.1"/>
    <m/>
    <m/>
    <x v="77"/>
    <m/>
    <m/>
    <s v="Ccel_2370"/>
    <n v="1389"/>
    <n v="462"/>
    <m/>
  </r>
  <r>
    <x v="3"/>
    <x v="0"/>
    <s v="GCA_000022065.1"/>
    <s v="Primary Assembly"/>
    <s v="chromosome"/>
    <m/>
    <s v="CP001348.1"/>
    <n v="2795431"/>
    <n v="2796231"/>
    <s v="-"/>
    <s v="ACL76704.1"/>
    <m/>
    <m/>
    <x v="136"/>
    <m/>
    <m/>
    <s v="Ccel_2371"/>
    <n v="801"/>
    <n v="266"/>
    <m/>
  </r>
  <r>
    <x v="3"/>
    <x v="0"/>
    <s v="GCA_000022065.1"/>
    <s v="Primary Assembly"/>
    <s v="chromosome"/>
    <m/>
    <s v="CP001348.1"/>
    <n v="2796273"/>
    <n v="2796851"/>
    <s v="-"/>
    <s v="ACL76705.1"/>
    <m/>
    <m/>
    <x v="135"/>
    <m/>
    <m/>
    <s v="Ccel_2372"/>
    <n v="579"/>
    <n v="192"/>
    <m/>
  </r>
  <r>
    <x v="3"/>
    <x v="0"/>
    <s v="GCA_000022065.1"/>
    <s v="Primary Assembly"/>
    <s v="chromosome"/>
    <m/>
    <s v="CP001348.1"/>
    <n v="2796959"/>
    <n v="2797762"/>
    <s v="-"/>
    <s v="ACL76706.1"/>
    <m/>
    <m/>
    <x v="1161"/>
    <m/>
    <m/>
    <s v="Ccel_2373"/>
    <n v="804"/>
    <n v="267"/>
    <m/>
  </r>
  <r>
    <x v="3"/>
    <x v="0"/>
    <s v="GCA_000022065.1"/>
    <s v="Primary Assembly"/>
    <s v="chromosome"/>
    <m/>
    <s v="CP001348.1"/>
    <n v="2797815"/>
    <n v="2798978"/>
    <s v="-"/>
    <s v="ACL76707.1"/>
    <m/>
    <m/>
    <x v="916"/>
    <m/>
    <m/>
    <s v="Ccel_2374"/>
    <n v="1164"/>
    <n v="387"/>
    <m/>
  </r>
  <r>
    <x v="3"/>
    <x v="0"/>
    <s v="GCA_000022065.1"/>
    <s v="Primary Assembly"/>
    <s v="chromosome"/>
    <m/>
    <s v="CP001348.1"/>
    <n v="2798962"/>
    <n v="2799207"/>
    <s v="-"/>
    <s v="ACL76708.1"/>
    <m/>
    <m/>
    <x v="4"/>
    <m/>
    <m/>
    <s v="Ccel_2375"/>
    <n v="246"/>
    <n v="81"/>
    <m/>
  </r>
  <r>
    <x v="3"/>
    <x v="0"/>
    <s v="GCA_000022065.1"/>
    <s v="Primary Assembly"/>
    <s v="chromosome"/>
    <m/>
    <s v="CP001348.1"/>
    <n v="2799275"/>
    <n v="2804137"/>
    <s v="-"/>
    <s v="ACL76709.1"/>
    <m/>
    <m/>
    <x v="526"/>
    <m/>
    <m/>
    <s v="Ccel_2376"/>
    <n v="4863"/>
    <n v="1620"/>
    <m/>
  </r>
  <r>
    <x v="3"/>
    <x v="0"/>
    <s v="GCA_000022065.1"/>
    <s v="Primary Assembly"/>
    <s v="chromosome"/>
    <m/>
    <s v="CP001348.1"/>
    <n v="2804171"/>
    <n v="2809012"/>
    <s v="-"/>
    <s v="ACL76710.1"/>
    <m/>
    <m/>
    <x v="526"/>
    <m/>
    <m/>
    <s v="Ccel_2377"/>
    <n v="4842"/>
    <n v="1613"/>
    <m/>
  </r>
  <r>
    <x v="3"/>
    <x v="0"/>
    <s v="GCA_000022065.1"/>
    <s v="Primary Assembly"/>
    <s v="chromosome"/>
    <m/>
    <s v="CP001348.1"/>
    <n v="2809055"/>
    <n v="2820142"/>
    <s v="-"/>
    <s v="ACL76711.1"/>
    <m/>
    <m/>
    <x v="527"/>
    <m/>
    <m/>
    <s v="Ccel_2378"/>
    <n v="11088"/>
    <n v="3695"/>
    <m/>
  </r>
  <r>
    <x v="3"/>
    <x v="0"/>
    <s v="GCA_000022065.1"/>
    <s v="Primary Assembly"/>
    <s v="chromosome"/>
    <m/>
    <s v="CP001348.1"/>
    <n v="2820152"/>
    <n v="2822023"/>
    <s v="-"/>
    <s v="ACL76712.1"/>
    <m/>
    <m/>
    <x v="77"/>
    <m/>
    <m/>
    <s v="Ccel_2379"/>
    <n v="1872"/>
    <n v="623"/>
    <m/>
  </r>
  <r>
    <x v="3"/>
    <x v="0"/>
    <s v="GCA_000022065.1"/>
    <s v="Primary Assembly"/>
    <s v="chromosome"/>
    <m/>
    <s v="CP001348.1"/>
    <n v="2822047"/>
    <n v="2823318"/>
    <s v="-"/>
    <s v="ACL76713.1"/>
    <m/>
    <m/>
    <x v="421"/>
    <m/>
    <m/>
    <s v="Ccel_2380"/>
    <n v="1272"/>
    <n v="423"/>
    <m/>
  </r>
  <r>
    <x v="3"/>
    <x v="0"/>
    <s v="GCA_000022065.1"/>
    <s v="Primary Assembly"/>
    <s v="chromosome"/>
    <m/>
    <s v="CP001348.1"/>
    <n v="2823319"/>
    <n v="2835909"/>
    <s v="-"/>
    <s v="ACL76714.1"/>
    <m/>
    <m/>
    <x v="527"/>
    <m/>
    <m/>
    <s v="Ccel_2381"/>
    <n v="12591"/>
    <n v="4196"/>
    <m/>
  </r>
  <r>
    <x v="3"/>
    <x v="0"/>
    <s v="GCA_000022065.1"/>
    <s v="Primary Assembly"/>
    <s v="chromosome"/>
    <m/>
    <s v="CP001348.1"/>
    <n v="2835946"/>
    <n v="2837052"/>
    <s v="-"/>
    <s v="ACL76715.1"/>
    <m/>
    <m/>
    <x v="11"/>
    <m/>
    <m/>
    <s v="Ccel_2382"/>
    <n v="1107"/>
    <n v="368"/>
    <m/>
  </r>
  <r>
    <x v="3"/>
    <x v="0"/>
    <s v="GCA_000022065.1"/>
    <s v="Primary Assembly"/>
    <s v="chromosome"/>
    <m/>
    <s v="CP001348.1"/>
    <n v="2837085"/>
    <n v="2843105"/>
    <s v="-"/>
    <s v="ACL76716.1"/>
    <m/>
    <m/>
    <x v="646"/>
    <m/>
    <m/>
    <s v="Ccel_2383"/>
    <n v="6021"/>
    <n v="2006"/>
    <m/>
  </r>
  <r>
    <x v="3"/>
    <x v="0"/>
    <s v="GCA_000022065.1"/>
    <s v="Primary Assembly"/>
    <s v="chromosome"/>
    <m/>
    <s v="CP001348.1"/>
    <n v="2843121"/>
    <n v="2850647"/>
    <s v="-"/>
    <s v="ACL76717.1"/>
    <m/>
    <m/>
    <x v="527"/>
    <m/>
    <m/>
    <s v="Ccel_2384"/>
    <n v="7527"/>
    <n v="2508"/>
    <m/>
  </r>
  <r>
    <x v="3"/>
    <x v="0"/>
    <s v="GCA_000022065.1"/>
    <s v="Primary Assembly"/>
    <s v="chromosome"/>
    <m/>
    <s v="CP001348.1"/>
    <n v="2850640"/>
    <n v="2854536"/>
    <s v="-"/>
    <s v="ACL76718.1"/>
    <m/>
    <m/>
    <x v="526"/>
    <m/>
    <m/>
    <s v="Ccel_2385"/>
    <n v="3897"/>
    <n v="1298"/>
    <m/>
  </r>
  <r>
    <x v="3"/>
    <x v="0"/>
    <s v="GCA_000022065.1"/>
    <s v="Primary Assembly"/>
    <s v="chromosome"/>
    <m/>
    <s v="CP001348.1"/>
    <n v="2854554"/>
    <n v="2860235"/>
    <s v="-"/>
    <s v="ACL76719.1"/>
    <m/>
    <m/>
    <x v="527"/>
    <m/>
    <m/>
    <s v="Ccel_2386"/>
    <n v="5682"/>
    <n v="1893"/>
    <m/>
  </r>
  <r>
    <x v="3"/>
    <x v="0"/>
    <s v="GCA_000022065.1"/>
    <s v="Primary Assembly"/>
    <s v="chromosome"/>
    <m/>
    <s v="CP001348.1"/>
    <n v="2860272"/>
    <n v="2861909"/>
    <s v="-"/>
    <s v="ACL76720.1"/>
    <m/>
    <m/>
    <x v="1162"/>
    <m/>
    <m/>
    <s v="Ccel_2387"/>
    <n v="1638"/>
    <n v="545"/>
    <m/>
  </r>
  <r>
    <x v="3"/>
    <x v="0"/>
    <s v="GCA_000022065.1"/>
    <s v="Primary Assembly"/>
    <s v="chromosome"/>
    <m/>
    <s v="CP001348.1"/>
    <n v="2861971"/>
    <n v="2864409"/>
    <s v="-"/>
    <s v="ACL76721.1"/>
    <m/>
    <m/>
    <x v="1163"/>
    <m/>
    <m/>
    <s v="Ccel_2388"/>
    <n v="2439"/>
    <n v="812"/>
    <m/>
  </r>
  <r>
    <x v="3"/>
    <x v="0"/>
    <s v="GCA_000022065.1"/>
    <s v="Primary Assembly"/>
    <s v="chromosome"/>
    <m/>
    <s v="CP001348.1"/>
    <n v="2864437"/>
    <n v="2867535"/>
    <s v="-"/>
    <s v="ACL76722.1"/>
    <m/>
    <m/>
    <x v="1157"/>
    <m/>
    <m/>
    <s v="Ccel_2389"/>
    <n v="3099"/>
    <n v="1032"/>
    <m/>
  </r>
  <r>
    <x v="3"/>
    <x v="0"/>
    <s v="GCA_000022065.1"/>
    <s v="Primary Assembly"/>
    <s v="chromosome"/>
    <m/>
    <s v="CP001348.1"/>
    <n v="2867566"/>
    <n v="2872038"/>
    <s v="-"/>
    <s v="ACL76723.1"/>
    <m/>
    <m/>
    <x v="527"/>
    <m/>
    <m/>
    <s v="Ccel_2390"/>
    <n v="4473"/>
    <n v="1490"/>
    <m/>
  </r>
  <r>
    <x v="3"/>
    <x v="0"/>
    <s v="GCA_000022065.1"/>
    <s v="Primary Assembly"/>
    <s v="chromosome"/>
    <m/>
    <s v="CP001348.1"/>
    <n v="2872095"/>
    <n v="2873069"/>
    <s v="-"/>
    <s v="ACL76724.1"/>
    <m/>
    <m/>
    <x v="11"/>
    <m/>
    <m/>
    <s v="Ccel_2391"/>
    <n v="975"/>
    <n v="324"/>
    <m/>
  </r>
  <r>
    <x v="3"/>
    <x v="0"/>
    <s v="GCA_000022065.1"/>
    <s v="Primary Assembly"/>
    <s v="chromosome"/>
    <m/>
    <s v="CP001348.1"/>
    <n v="2873612"/>
    <n v="2876236"/>
    <s v="-"/>
    <s v="ACL76725.1"/>
    <m/>
    <m/>
    <x v="145"/>
    <m/>
    <m/>
    <s v="Ccel_2392"/>
    <n v="2625"/>
    <n v="874"/>
    <m/>
  </r>
  <r>
    <x v="3"/>
    <x v="0"/>
    <s v="GCA_000022065.1"/>
    <s v="Primary Assembly"/>
    <s v="chromosome"/>
    <m/>
    <s v="CP001348.1"/>
    <n v="2876269"/>
    <n v="2877837"/>
    <s v="-"/>
    <s v="ACL76726.1"/>
    <m/>
    <m/>
    <x v="32"/>
    <m/>
    <m/>
    <s v="Ccel_2393"/>
    <n v="1569"/>
    <n v="522"/>
    <m/>
  </r>
  <r>
    <x v="3"/>
    <x v="0"/>
    <s v="GCA_000022065.1"/>
    <s v="Primary Assembly"/>
    <s v="chromosome"/>
    <m/>
    <s v="CP001348.1"/>
    <n v="2878143"/>
    <n v="2879387"/>
    <s v="+"/>
    <s v="ACL76727.1"/>
    <m/>
    <m/>
    <x v="266"/>
    <m/>
    <m/>
    <s v="Ccel_2394"/>
    <n v="1245"/>
    <n v="414"/>
    <m/>
  </r>
  <r>
    <x v="3"/>
    <x v="0"/>
    <s v="GCA_000022065.1"/>
    <s v="Primary Assembly"/>
    <s v="chromosome"/>
    <m/>
    <s v="CP001348.1"/>
    <n v="2879578"/>
    <n v="2880513"/>
    <s v="-"/>
    <s v="ACL76728.1"/>
    <m/>
    <m/>
    <x v="1003"/>
    <m/>
    <m/>
    <s v="Ccel_2395"/>
    <n v="936"/>
    <n v="311"/>
    <m/>
  </r>
  <r>
    <x v="3"/>
    <x v="0"/>
    <s v="GCA_000022065.1"/>
    <s v="Primary Assembly"/>
    <s v="chromosome"/>
    <m/>
    <s v="CP001348.1"/>
    <n v="2883442"/>
    <n v="2884098"/>
    <s v="-"/>
    <s v="ACL76729.1"/>
    <m/>
    <m/>
    <x v="1164"/>
    <m/>
    <m/>
    <s v="Ccel_2399"/>
    <n v="657"/>
    <n v="218"/>
    <m/>
  </r>
  <r>
    <x v="3"/>
    <x v="0"/>
    <s v="GCA_000022065.1"/>
    <s v="Primary Assembly"/>
    <s v="chromosome"/>
    <m/>
    <s v="CP001348.1"/>
    <n v="2884095"/>
    <n v="2888096"/>
    <s v="-"/>
    <s v="ACL76730.1"/>
    <m/>
    <m/>
    <x v="11"/>
    <m/>
    <m/>
    <s v="Ccel_2400"/>
    <n v="4002"/>
    <n v="1333"/>
    <m/>
  </r>
  <r>
    <x v="3"/>
    <x v="0"/>
    <s v="GCA_000022065.1"/>
    <s v="Primary Assembly"/>
    <s v="chromosome"/>
    <m/>
    <s v="CP001348.1"/>
    <n v="2889140"/>
    <n v="2891527"/>
    <s v="-"/>
    <s v="ACL76731.1"/>
    <m/>
    <m/>
    <x v="1165"/>
    <m/>
    <m/>
    <s v="Ccel_2401"/>
    <n v="2388"/>
    <n v="795"/>
    <m/>
  </r>
  <r>
    <x v="3"/>
    <x v="0"/>
    <s v="GCA_000022065.1"/>
    <s v="Primary Assembly"/>
    <s v="chromosome"/>
    <m/>
    <s v="CP001348.1"/>
    <n v="2891690"/>
    <n v="2893021"/>
    <s v="-"/>
    <s v="ACL76732.1"/>
    <m/>
    <m/>
    <x v="4"/>
    <m/>
    <m/>
    <s v="Ccel_2402"/>
    <n v="1332"/>
    <n v="443"/>
    <m/>
  </r>
  <r>
    <x v="3"/>
    <x v="0"/>
    <s v="GCA_000022065.1"/>
    <s v="Primary Assembly"/>
    <s v="chromosome"/>
    <m/>
    <s v="CP001348.1"/>
    <n v="2893272"/>
    <n v="2896790"/>
    <s v="-"/>
    <s v="ACL76733.1"/>
    <m/>
    <m/>
    <x v="1166"/>
    <m/>
    <m/>
    <s v="Ccel_2403"/>
    <n v="3519"/>
    <n v="1172"/>
    <m/>
  </r>
  <r>
    <x v="3"/>
    <x v="0"/>
    <s v="GCA_000022065.1"/>
    <s v="Primary Assembly"/>
    <s v="chromosome"/>
    <m/>
    <s v="CP001348.1"/>
    <n v="2896816"/>
    <n v="2899380"/>
    <s v="-"/>
    <s v="ACL76734.1"/>
    <m/>
    <m/>
    <x v="11"/>
    <m/>
    <m/>
    <s v="Ccel_2404"/>
    <n v="2565"/>
    <n v="854"/>
    <m/>
  </r>
  <r>
    <x v="3"/>
    <x v="0"/>
    <s v="GCA_000022065.1"/>
    <s v="Primary Assembly"/>
    <s v="chromosome"/>
    <m/>
    <s v="CP001348.1"/>
    <n v="2899373"/>
    <n v="2900290"/>
    <s v="-"/>
    <s v="ACL76735.1"/>
    <m/>
    <m/>
    <x v="11"/>
    <m/>
    <m/>
    <s v="Ccel_2405"/>
    <n v="918"/>
    <n v="305"/>
    <m/>
  </r>
  <r>
    <x v="3"/>
    <x v="0"/>
    <s v="GCA_000022065.1"/>
    <s v="Primary Assembly"/>
    <s v="chromosome"/>
    <m/>
    <s v="CP001348.1"/>
    <n v="2900306"/>
    <n v="2901706"/>
    <s v="-"/>
    <s v="ACL76736.1"/>
    <m/>
    <m/>
    <x v="11"/>
    <m/>
    <m/>
    <s v="Ccel_2406"/>
    <n v="1401"/>
    <n v="466"/>
    <m/>
  </r>
  <r>
    <x v="3"/>
    <x v="0"/>
    <s v="GCA_000022065.1"/>
    <s v="Primary Assembly"/>
    <s v="chromosome"/>
    <m/>
    <s v="CP001348.1"/>
    <n v="2901766"/>
    <n v="2902764"/>
    <s v="-"/>
    <s v="ACL76737.1"/>
    <m/>
    <m/>
    <x v="1167"/>
    <m/>
    <m/>
    <s v="Ccel_2407"/>
    <n v="999"/>
    <n v="332"/>
    <m/>
  </r>
  <r>
    <x v="3"/>
    <x v="0"/>
    <s v="GCA_000022065.1"/>
    <s v="Primary Assembly"/>
    <s v="chromosome"/>
    <m/>
    <s v="CP001348.1"/>
    <n v="2902796"/>
    <n v="2903320"/>
    <s v="-"/>
    <s v="ACL76738.1"/>
    <m/>
    <m/>
    <x v="11"/>
    <m/>
    <m/>
    <s v="Ccel_2408"/>
    <n v="525"/>
    <n v="174"/>
    <m/>
  </r>
  <r>
    <x v="3"/>
    <x v="0"/>
    <s v="GCA_000022065.1"/>
    <s v="Primary Assembly"/>
    <s v="chromosome"/>
    <m/>
    <s v="CP001348.1"/>
    <n v="2903360"/>
    <n v="2904415"/>
    <s v="-"/>
    <s v="ACL76739.1"/>
    <m/>
    <m/>
    <x v="1168"/>
    <m/>
    <m/>
    <s v="Ccel_2409"/>
    <n v="1056"/>
    <n v="351"/>
    <m/>
  </r>
  <r>
    <x v="3"/>
    <x v="0"/>
    <s v="GCA_000022065.1"/>
    <s v="Primary Assembly"/>
    <s v="chromosome"/>
    <m/>
    <s v="CP001348.1"/>
    <n v="2904446"/>
    <n v="2905243"/>
    <s v="-"/>
    <s v="ACL76740.1"/>
    <m/>
    <m/>
    <x v="1169"/>
    <m/>
    <m/>
    <s v="Ccel_2410"/>
    <n v="798"/>
    <n v="265"/>
    <m/>
  </r>
  <r>
    <x v="3"/>
    <x v="0"/>
    <s v="GCA_000022065.1"/>
    <s v="Primary Assembly"/>
    <s v="chromosome"/>
    <m/>
    <s v="CP001348.1"/>
    <n v="2905248"/>
    <n v="2905634"/>
    <s v="-"/>
    <s v="ACL76741.1"/>
    <m/>
    <m/>
    <x v="4"/>
    <m/>
    <m/>
    <s v="Ccel_2411"/>
    <n v="387"/>
    <n v="128"/>
    <m/>
  </r>
  <r>
    <x v="3"/>
    <x v="0"/>
    <s v="GCA_000022065.1"/>
    <s v="Primary Assembly"/>
    <s v="chromosome"/>
    <m/>
    <s v="CP001348.1"/>
    <n v="2905673"/>
    <n v="2906890"/>
    <s v="-"/>
    <s v="ACL76742.1"/>
    <m/>
    <m/>
    <x v="1170"/>
    <m/>
    <m/>
    <s v="Ccel_2412"/>
    <n v="1218"/>
    <n v="405"/>
    <m/>
  </r>
  <r>
    <x v="3"/>
    <x v="0"/>
    <s v="GCA_000022065.1"/>
    <s v="Primary Assembly"/>
    <s v="chromosome"/>
    <m/>
    <s v="CP001348.1"/>
    <n v="2907017"/>
    <n v="2908072"/>
    <s v="-"/>
    <s v="ACL76743.1"/>
    <m/>
    <m/>
    <x v="1171"/>
    <m/>
    <m/>
    <s v="Ccel_2413"/>
    <n v="1056"/>
    <n v="351"/>
    <m/>
  </r>
  <r>
    <x v="3"/>
    <x v="0"/>
    <s v="GCA_000022065.1"/>
    <s v="Primary Assembly"/>
    <s v="chromosome"/>
    <m/>
    <s v="CP001348.1"/>
    <n v="2908131"/>
    <n v="2909825"/>
    <s v="-"/>
    <s v="ACL76744.1"/>
    <m/>
    <m/>
    <x v="80"/>
    <m/>
    <m/>
    <s v="Ccel_2414"/>
    <n v="1695"/>
    <n v="564"/>
    <m/>
  </r>
  <r>
    <x v="3"/>
    <x v="0"/>
    <s v="GCA_000022065.1"/>
    <s v="Primary Assembly"/>
    <s v="chromosome"/>
    <m/>
    <s v="CP001348.1"/>
    <n v="2916426"/>
    <n v="2917082"/>
    <s v="-"/>
    <s v="ACL76745.1"/>
    <m/>
    <m/>
    <x v="1172"/>
    <m/>
    <m/>
    <s v="Ccel_2415"/>
    <n v="657"/>
    <n v="218"/>
    <m/>
  </r>
  <r>
    <x v="3"/>
    <x v="0"/>
    <s v="GCA_000022065.1"/>
    <s v="Primary Assembly"/>
    <s v="chromosome"/>
    <m/>
    <s v="CP001348.1"/>
    <n v="2917084"/>
    <n v="2917656"/>
    <s v="-"/>
    <s v="ACL76746.1"/>
    <m/>
    <m/>
    <x v="1173"/>
    <m/>
    <m/>
    <s v="Ccel_2416"/>
    <n v="573"/>
    <n v="190"/>
    <m/>
  </r>
  <r>
    <x v="3"/>
    <x v="0"/>
    <s v="GCA_000022065.1"/>
    <s v="Primary Assembly"/>
    <s v="chromosome"/>
    <m/>
    <s v="CP001348.1"/>
    <n v="2917915"/>
    <n v="2919891"/>
    <s v="+"/>
    <s v="ACL76747.1"/>
    <m/>
    <m/>
    <x v="1174"/>
    <m/>
    <m/>
    <s v="Ccel_2417"/>
    <n v="1977"/>
    <n v="658"/>
    <m/>
  </r>
  <r>
    <x v="3"/>
    <x v="0"/>
    <s v="GCA_000022065.1"/>
    <s v="Primary Assembly"/>
    <s v="chromosome"/>
    <m/>
    <s v="CP001348.1"/>
    <n v="2920878"/>
    <n v="2921306"/>
    <s v="+"/>
    <s v="ACL76748.1"/>
    <m/>
    <m/>
    <x v="4"/>
    <m/>
    <m/>
    <s v="Ccel_2418"/>
    <n v="429"/>
    <n v="142"/>
    <m/>
  </r>
  <r>
    <x v="3"/>
    <x v="0"/>
    <s v="GCA_000022065.1"/>
    <s v="Primary Assembly"/>
    <s v="chromosome"/>
    <m/>
    <s v="CP001348.1"/>
    <n v="2921621"/>
    <n v="2922895"/>
    <s v="-"/>
    <s v="ACL76749.1"/>
    <m/>
    <m/>
    <x v="1175"/>
    <m/>
    <m/>
    <s v="Ccel_2419"/>
    <n v="1275"/>
    <n v="424"/>
    <m/>
  </r>
  <r>
    <x v="3"/>
    <x v="0"/>
    <s v="GCA_000022065.1"/>
    <s v="Primary Assembly"/>
    <s v="chromosome"/>
    <m/>
    <s v="CP001348.1"/>
    <n v="2923126"/>
    <n v="2923329"/>
    <s v="-"/>
    <s v="ACL76750.1"/>
    <m/>
    <m/>
    <x v="612"/>
    <m/>
    <m/>
    <s v="Ccel_2420"/>
    <n v="204"/>
    <n v="67"/>
    <m/>
  </r>
  <r>
    <x v="3"/>
    <x v="0"/>
    <s v="GCA_000022065.1"/>
    <s v="Primary Assembly"/>
    <s v="chromosome"/>
    <m/>
    <s v="CP001348.1"/>
    <n v="2923432"/>
    <n v="2923989"/>
    <s v="-"/>
    <s v="ACL76751.1"/>
    <m/>
    <m/>
    <x v="1176"/>
    <m/>
    <m/>
    <s v="Ccel_2421"/>
    <n v="558"/>
    <n v="185"/>
    <m/>
  </r>
  <r>
    <x v="3"/>
    <x v="0"/>
    <s v="GCA_000022065.1"/>
    <s v="Primary Assembly"/>
    <s v="chromosome"/>
    <m/>
    <s v="CP001348.1"/>
    <n v="2924003"/>
    <n v="2924845"/>
    <s v="-"/>
    <s v="ACL76752.1"/>
    <m/>
    <m/>
    <x v="1177"/>
    <m/>
    <m/>
    <s v="Ccel_2422"/>
    <n v="843"/>
    <n v="280"/>
    <m/>
  </r>
  <r>
    <x v="3"/>
    <x v="0"/>
    <s v="GCA_000022065.1"/>
    <s v="Primary Assembly"/>
    <s v="chromosome"/>
    <m/>
    <s v="CP001348.1"/>
    <n v="2925069"/>
    <n v="2925452"/>
    <s v="+"/>
    <s v="ACL76753.1"/>
    <m/>
    <m/>
    <x v="1178"/>
    <m/>
    <m/>
    <s v="Ccel_2423"/>
    <n v="384"/>
    <n v="127"/>
    <m/>
  </r>
  <r>
    <x v="3"/>
    <x v="0"/>
    <s v="GCA_000022065.1"/>
    <s v="Primary Assembly"/>
    <s v="chromosome"/>
    <m/>
    <s v="CP001348.1"/>
    <n v="2925580"/>
    <n v="2925855"/>
    <s v="+"/>
    <s v="ACL76754.1"/>
    <m/>
    <m/>
    <x v="1179"/>
    <m/>
    <m/>
    <s v="Ccel_2424"/>
    <n v="276"/>
    <n v="91"/>
    <m/>
  </r>
  <r>
    <x v="3"/>
    <x v="0"/>
    <s v="GCA_000022065.1"/>
    <s v="Primary Assembly"/>
    <s v="chromosome"/>
    <m/>
    <s v="CP001348.1"/>
    <n v="2925925"/>
    <n v="2926680"/>
    <s v="-"/>
    <s v="ACL76755.1"/>
    <m/>
    <m/>
    <x v="896"/>
    <m/>
    <m/>
    <s v="Ccel_2425"/>
    <n v="756"/>
    <n v="251"/>
    <m/>
  </r>
  <r>
    <x v="3"/>
    <x v="0"/>
    <s v="GCA_000022065.1"/>
    <s v="Primary Assembly"/>
    <s v="chromosome"/>
    <m/>
    <s v="CP001348.1"/>
    <n v="2926715"/>
    <n v="2927218"/>
    <s v="-"/>
    <s v="ACL76756.1"/>
    <m/>
    <m/>
    <x v="238"/>
    <m/>
    <m/>
    <s v="Ccel_2426"/>
    <n v="504"/>
    <n v="167"/>
    <m/>
  </r>
  <r>
    <x v="3"/>
    <x v="0"/>
    <s v="GCA_000022065.1"/>
    <s v="Primary Assembly"/>
    <s v="chromosome"/>
    <m/>
    <s v="CP001348.1"/>
    <n v="2927215"/>
    <n v="2928393"/>
    <s v="-"/>
    <s v="ACL76757.1"/>
    <m/>
    <m/>
    <x v="1180"/>
    <m/>
    <m/>
    <s v="Ccel_2427"/>
    <n v="1179"/>
    <n v="392"/>
    <m/>
  </r>
  <r>
    <x v="3"/>
    <x v="0"/>
    <s v="GCA_000022065.1"/>
    <s v="Primary Assembly"/>
    <s v="chromosome"/>
    <m/>
    <s v="CP001348.1"/>
    <n v="2928437"/>
    <n v="2929705"/>
    <s v="-"/>
    <s v="ACL76758.1"/>
    <m/>
    <m/>
    <x v="1181"/>
    <m/>
    <m/>
    <s v="Ccel_2428"/>
    <n v="1269"/>
    <n v="422"/>
    <m/>
  </r>
  <r>
    <x v="3"/>
    <x v="0"/>
    <s v="GCA_000022065.1"/>
    <s v="Primary Assembly"/>
    <s v="chromosome"/>
    <m/>
    <s v="CP001348.1"/>
    <n v="2929840"/>
    <n v="2930994"/>
    <s v="-"/>
    <s v="ACL76759.1"/>
    <m/>
    <m/>
    <x v="1182"/>
    <m/>
    <m/>
    <s v="Ccel_2429"/>
    <n v="1155"/>
    <n v="384"/>
    <m/>
  </r>
  <r>
    <x v="3"/>
    <x v="0"/>
    <s v="GCA_000022065.1"/>
    <s v="Primary Assembly"/>
    <s v="chromosome"/>
    <m/>
    <s v="CP001348.1"/>
    <n v="2931515"/>
    <n v="2932852"/>
    <s v="+"/>
    <s v="ACL76760.1"/>
    <m/>
    <m/>
    <x v="1183"/>
    <m/>
    <m/>
    <s v="Ccel_2430"/>
    <n v="1338"/>
    <n v="445"/>
    <m/>
  </r>
  <r>
    <x v="3"/>
    <x v="0"/>
    <s v="GCA_000022065.1"/>
    <s v="Primary Assembly"/>
    <s v="chromosome"/>
    <m/>
    <s v="CP001348.1"/>
    <n v="2932924"/>
    <n v="2933595"/>
    <s v="-"/>
    <s v="ACL76761.1"/>
    <m/>
    <m/>
    <x v="865"/>
    <m/>
    <m/>
    <s v="Ccel_2431"/>
    <n v="672"/>
    <n v="223"/>
    <m/>
  </r>
  <r>
    <x v="3"/>
    <x v="0"/>
    <s v="GCA_000022065.1"/>
    <s v="Primary Assembly"/>
    <s v="chromosome"/>
    <m/>
    <s v="CP001348.1"/>
    <n v="2933592"/>
    <n v="2934455"/>
    <s v="-"/>
    <s v="ACL76762.1"/>
    <m/>
    <m/>
    <x v="4"/>
    <m/>
    <m/>
    <s v="Ccel_2432"/>
    <n v="864"/>
    <n v="287"/>
    <m/>
  </r>
  <r>
    <x v="3"/>
    <x v="0"/>
    <s v="GCA_000022065.1"/>
    <s v="Primary Assembly"/>
    <s v="chromosome"/>
    <m/>
    <s v="CP001348.1"/>
    <n v="2934551"/>
    <n v="2935210"/>
    <s v="-"/>
    <s v="ACL76763.1"/>
    <m/>
    <m/>
    <x v="4"/>
    <m/>
    <m/>
    <s v="Ccel_2433"/>
    <n v="660"/>
    <n v="219"/>
    <m/>
  </r>
  <r>
    <x v="3"/>
    <x v="0"/>
    <s v="GCA_000022065.1"/>
    <s v="Primary Assembly"/>
    <s v="chromosome"/>
    <m/>
    <s v="CP001348.1"/>
    <n v="2935398"/>
    <n v="2936261"/>
    <s v="+"/>
    <s v="ACL76764.1"/>
    <m/>
    <m/>
    <x v="1184"/>
    <m/>
    <m/>
    <s v="Ccel_2434"/>
    <n v="864"/>
    <n v="287"/>
    <m/>
  </r>
  <r>
    <x v="3"/>
    <x v="0"/>
    <s v="GCA_000022065.1"/>
    <s v="Primary Assembly"/>
    <s v="chromosome"/>
    <m/>
    <s v="CP001348.1"/>
    <n v="2936291"/>
    <n v="2936584"/>
    <s v="+"/>
    <s v="ACL76765.1"/>
    <m/>
    <m/>
    <x v="1185"/>
    <m/>
    <m/>
    <s v="Ccel_2435"/>
    <n v="294"/>
    <n v="97"/>
    <m/>
  </r>
  <r>
    <x v="3"/>
    <x v="0"/>
    <s v="GCA_000022065.1"/>
    <s v="Primary Assembly"/>
    <s v="chromosome"/>
    <m/>
    <s v="CP001348.1"/>
    <n v="2936603"/>
    <n v="2938063"/>
    <s v="+"/>
    <s v="ACL76766.1"/>
    <m/>
    <m/>
    <x v="1186"/>
    <m/>
    <m/>
    <s v="Ccel_2436"/>
    <n v="1461"/>
    <n v="486"/>
    <m/>
  </r>
  <r>
    <x v="3"/>
    <x v="0"/>
    <s v="GCA_000022065.1"/>
    <s v="Primary Assembly"/>
    <s v="chromosome"/>
    <m/>
    <s v="CP001348.1"/>
    <n v="2938082"/>
    <n v="2939539"/>
    <s v="+"/>
    <s v="ACL76767.1"/>
    <m/>
    <m/>
    <x v="1187"/>
    <m/>
    <m/>
    <s v="Ccel_2437"/>
    <n v="1458"/>
    <n v="485"/>
    <m/>
  </r>
  <r>
    <x v="3"/>
    <x v="0"/>
    <s v="GCA_000022065.1"/>
    <s v="Primary Assembly"/>
    <s v="chromosome"/>
    <m/>
    <s v="CP001348.1"/>
    <n v="2941345"/>
    <n v="2941518"/>
    <s v="-"/>
    <s v="ACL76768.1"/>
    <m/>
    <m/>
    <x v="11"/>
    <m/>
    <m/>
    <s v="Ccel_2439"/>
    <n v="174"/>
    <n v="57"/>
    <m/>
  </r>
  <r>
    <x v="3"/>
    <x v="0"/>
    <s v="GCA_000022065.1"/>
    <s v="Primary Assembly"/>
    <s v="chromosome"/>
    <m/>
    <s v="CP001348.1"/>
    <n v="2941950"/>
    <n v="2943452"/>
    <s v="-"/>
    <s v="ACL76769.1"/>
    <m/>
    <m/>
    <x v="268"/>
    <m/>
    <m/>
    <s v="Ccel_2440"/>
    <n v="1503"/>
    <n v="500"/>
    <m/>
  </r>
  <r>
    <x v="3"/>
    <x v="0"/>
    <s v="GCA_000022065.1"/>
    <s v="Primary Assembly"/>
    <s v="chromosome"/>
    <m/>
    <s v="CP001348.1"/>
    <n v="2943473"/>
    <n v="2943628"/>
    <s v="-"/>
    <s v="ACL76770.1"/>
    <m/>
    <m/>
    <x v="11"/>
    <m/>
    <m/>
    <s v="Ccel_2441"/>
    <n v="156"/>
    <n v="51"/>
    <m/>
  </r>
  <r>
    <x v="3"/>
    <x v="0"/>
    <s v="GCA_000022065.1"/>
    <s v="Primary Assembly"/>
    <s v="chromosome"/>
    <m/>
    <s v="CP001348.1"/>
    <n v="2943945"/>
    <n v="2946557"/>
    <s v="-"/>
    <s v="ACL76771.1"/>
    <m/>
    <m/>
    <x v="263"/>
    <m/>
    <m/>
    <s v="Ccel_2442"/>
    <n v="2613"/>
    <n v="870"/>
    <m/>
  </r>
  <r>
    <x v="3"/>
    <x v="0"/>
    <s v="GCA_000022065.1"/>
    <s v="Primary Assembly"/>
    <s v="chromosome"/>
    <m/>
    <s v="CP001348.1"/>
    <n v="2947209"/>
    <n v="2948582"/>
    <s v="-"/>
    <s v="ACL76772.1"/>
    <m/>
    <m/>
    <x v="266"/>
    <m/>
    <m/>
    <s v="Ccel_2443"/>
    <n v="1374"/>
    <n v="457"/>
    <m/>
  </r>
  <r>
    <x v="3"/>
    <x v="0"/>
    <s v="GCA_000022065.1"/>
    <s v="Primary Assembly"/>
    <s v="chromosome"/>
    <m/>
    <s v="CP001348.1"/>
    <n v="2948836"/>
    <n v="2950026"/>
    <s v="+"/>
    <s v="ACL76773.1"/>
    <m/>
    <m/>
    <x v="1188"/>
    <m/>
    <m/>
    <s v="Ccel_2444"/>
    <n v="1191"/>
    <n v="396"/>
    <m/>
  </r>
  <r>
    <x v="3"/>
    <x v="0"/>
    <s v="GCA_000022065.1"/>
    <s v="Primary Assembly"/>
    <s v="chromosome"/>
    <m/>
    <s v="CP001348.1"/>
    <n v="2950102"/>
    <n v="2950797"/>
    <s v="-"/>
    <s v="ACL76774.1"/>
    <m/>
    <m/>
    <x v="11"/>
    <m/>
    <m/>
    <s v="Ccel_2445"/>
    <n v="696"/>
    <n v="231"/>
    <m/>
  </r>
  <r>
    <x v="3"/>
    <x v="0"/>
    <s v="GCA_000022065.1"/>
    <s v="Primary Assembly"/>
    <s v="chromosome"/>
    <m/>
    <s v="CP001348.1"/>
    <n v="2951279"/>
    <n v="2951596"/>
    <s v="+"/>
    <s v="ACL76775.1"/>
    <m/>
    <m/>
    <x v="1189"/>
    <m/>
    <m/>
    <s v="Ccel_2446"/>
    <n v="318"/>
    <n v="105"/>
    <m/>
  </r>
  <r>
    <x v="3"/>
    <x v="0"/>
    <s v="GCA_000022065.1"/>
    <s v="Primary Assembly"/>
    <s v="chromosome"/>
    <m/>
    <s v="CP001348.1"/>
    <n v="2951670"/>
    <n v="2955083"/>
    <s v="-"/>
    <s v="ACL76776.1"/>
    <m/>
    <m/>
    <x v="298"/>
    <m/>
    <m/>
    <s v="Ccel_2447"/>
    <n v="3414"/>
    <n v="1137"/>
    <m/>
  </r>
  <r>
    <x v="3"/>
    <x v="0"/>
    <s v="GCA_000022065.1"/>
    <s v="Primary Assembly"/>
    <s v="chromosome"/>
    <m/>
    <s v="CP001348.1"/>
    <n v="2955394"/>
    <n v="2956926"/>
    <s v="+"/>
    <s v="ACL76777.1"/>
    <m/>
    <m/>
    <x v="553"/>
    <m/>
    <m/>
    <s v="Ccel_2448"/>
    <n v="1533"/>
    <n v="510"/>
    <m/>
  </r>
  <r>
    <x v="3"/>
    <x v="0"/>
    <s v="GCA_000022065.1"/>
    <s v="Primary Assembly"/>
    <s v="chromosome"/>
    <m/>
    <s v="CP001348.1"/>
    <n v="2956941"/>
    <n v="2957723"/>
    <s v="-"/>
    <s v="ACL76778.1"/>
    <m/>
    <m/>
    <x v="4"/>
    <m/>
    <m/>
    <s v="Ccel_2449"/>
    <n v="783"/>
    <n v="260"/>
    <m/>
  </r>
  <r>
    <x v="3"/>
    <x v="0"/>
    <s v="GCA_000022065.1"/>
    <s v="Primary Assembly"/>
    <s v="chromosome"/>
    <m/>
    <s v="CP001348.1"/>
    <n v="2957892"/>
    <n v="2959256"/>
    <s v="+"/>
    <s v="ACL76779.1"/>
    <m/>
    <m/>
    <x v="1190"/>
    <m/>
    <m/>
    <s v="Ccel_2450"/>
    <n v="1365"/>
    <n v="454"/>
    <m/>
  </r>
  <r>
    <x v="3"/>
    <x v="0"/>
    <s v="GCA_000022065.1"/>
    <s v="Primary Assembly"/>
    <s v="chromosome"/>
    <m/>
    <s v="CP001348.1"/>
    <n v="2959323"/>
    <n v="2961383"/>
    <s v="-"/>
    <s v="ACL76780.1"/>
    <m/>
    <m/>
    <x v="1191"/>
    <m/>
    <m/>
    <s v="Ccel_2451"/>
    <n v="2061"/>
    <n v="686"/>
    <m/>
  </r>
  <r>
    <x v="3"/>
    <x v="0"/>
    <s v="GCA_000022065.1"/>
    <s v="Primary Assembly"/>
    <s v="chromosome"/>
    <m/>
    <s v="CP001348.1"/>
    <n v="2961376"/>
    <n v="2962905"/>
    <s v="-"/>
    <s v="ACL76781.1"/>
    <m/>
    <m/>
    <x v="99"/>
    <m/>
    <m/>
    <s v="Ccel_2452"/>
    <n v="1530"/>
    <n v="509"/>
    <m/>
  </r>
  <r>
    <x v="3"/>
    <x v="0"/>
    <s v="GCA_000022065.1"/>
    <s v="Primary Assembly"/>
    <s v="chromosome"/>
    <m/>
    <s v="CP001348.1"/>
    <n v="2962883"/>
    <n v="2964721"/>
    <s v="-"/>
    <s v="ACL76782.1"/>
    <m/>
    <m/>
    <x v="154"/>
    <m/>
    <m/>
    <s v="Ccel_2453"/>
    <n v="1839"/>
    <n v="612"/>
    <m/>
  </r>
  <r>
    <x v="3"/>
    <x v="0"/>
    <s v="GCA_000022065.1"/>
    <s v="Primary Assembly"/>
    <s v="chromosome"/>
    <m/>
    <s v="CP001348.1"/>
    <n v="2964821"/>
    <n v="2966956"/>
    <s v="-"/>
    <s v="ACL76783.1"/>
    <m/>
    <m/>
    <x v="132"/>
    <m/>
    <m/>
    <s v="Ccel_2454"/>
    <n v="2136"/>
    <n v="711"/>
    <m/>
  </r>
  <r>
    <x v="3"/>
    <x v="0"/>
    <s v="GCA_000022065.1"/>
    <s v="Primary Assembly"/>
    <s v="chromosome"/>
    <m/>
    <s v="CP001348.1"/>
    <n v="2966986"/>
    <n v="2969298"/>
    <s v="-"/>
    <s v="ACL76784.1"/>
    <m/>
    <m/>
    <x v="569"/>
    <m/>
    <m/>
    <s v="Ccel_2455"/>
    <n v="2313"/>
    <n v="770"/>
    <m/>
  </r>
  <r>
    <x v="3"/>
    <x v="0"/>
    <s v="GCA_000022065.1"/>
    <s v="Primary Assembly"/>
    <s v="chromosome"/>
    <m/>
    <s v="CP001348.1"/>
    <n v="2969593"/>
    <n v="2970543"/>
    <s v="+"/>
    <s v="ACL76785.1"/>
    <m/>
    <m/>
    <x v="39"/>
    <m/>
    <m/>
    <s v="Ccel_2456"/>
    <n v="951"/>
    <n v="316"/>
    <m/>
  </r>
  <r>
    <x v="3"/>
    <x v="0"/>
    <s v="GCA_000022065.1"/>
    <s v="Primary Assembly"/>
    <s v="chromosome"/>
    <m/>
    <s v="CP001348.1"/>
    <n v="2970569"/>
    <n v="2971492"/>
    <s v="+"/>
    <s v="ACL76786.1"/>
    <m/>
    <m/>
    <x v="39"/>
    <m/>
    <m/>
    <s v="Ccel_2457"/>
    <n v="924"/>
    <n v="307"/>
    <m/>
  </r>
  <r>
    <x v="3"/>
    <x v="0"/>
    <s v="GCA_000022065.1"/>
    <s v="Primary Assembly"/>
    <s v="chromosome"/>
    <m/>
    <s v="CP001348.1"/>
    <n v="2971590"/>
    <n v="2973356"/>
    <s v="+"/>
    <s v="ACL76787.1"/>
    <m/>
    <m/>
    <x v="97"/>
    <m/>
    <m/>
    <s v="Ccel_2458"/>
    <n v="1767"/>
    <n v="588"/>
    <m/>
  </r>
  <r>
    <x v="3"/>
    <x v="0"/>
    <s v="GCA_000022065.1"/>
    <s v="Primary Assembly"/>
    <s v="chromosome"/>
    <m/>
    <s v="CP001348.1"/>
    <n v="2973387"/>
    <n v="2974157"/>
    <s v="-"/>
    <s v="ACL76788.1"/>
    <m/>
    <m/>
    <x v="1192"/>
    <m/>
    <m/>
    <s v="Ccel_2459"/>
    <n v="771"/>
    <n v="256"/>
    <m/>
  </r>
  <r>
    <x v="3"/>
    <x v="0"/>
    <s v="GCA_000022065.1"/>
    <s v="Primary Assembly"/>
    <s v="chromosome"/>
    <m/>
    <s v="CP001348.1"/>
    <n v="2974183"/>
    <n v="2974830"/>
    <s v="-"/>
    <s v="ACL76789.1"/>
    <m/>
    <m/>
    <x v="11"/>
    <m/>
    <m/>
    <s v="Ccel_2460"/>
    <n v="648"/>
    <n v="215"/>
    <m/>
  </r>
  <r>
    <x v="3"/>
    <x v="0"/>
    <s v="GCA_000022065.1"/>
    <s v="Primary Assembly"/>
    <s v="chromosome"/>
    <m/>
    <s v="CP001348.1"/>
    <n v="2974864"/>
    <n v="2975622"/>
    <s v="-"/>
    <s v="ACL76790.1"/>
    <m/>
    <m/>
    <x v="1193"/>
    <m/>
    <m/>
    <s v="Ccel_2461"/>
    <n v="759"/>
    <n v="252"/>
    <m/>
  </r>
  <r>
    <x v="3"/>
    <x v="0"/>
    <s v="GCA_000022065.1"/>
    <s v="Primary Assembly"/>
    <s v="chromosome"/>
    <m/>
    <s v="CP001348.1"/>
    <n v="2975649"/>
    <n v="2976218"/>
    <s v="-"/>
    <s v="ACL76791.1"/>
    <m/>
    <m/>
    <x v="447"/>
    <m/>
    <m/>
    <s v="Ccel_2462"/>
    <n v="570"/>
    <n v="189"/>
    <m/>
  </r>
  <r>
    <x v="3"/>
    <x v="0"/>
    <s v="GCA_000022065.1"/>
    <s v="Primary Assembly"/>
    <s v="chromosome"/>
    <m/>
    <s v="CP001348.1"/>
    <n v="2976476"/>
    <n v="2978290"/>
    <s v="-"/>
    <s v="ACL76792.1"/>
    <m/>
    <m/>
    <x v="1194"/>
    <m/>
    <m/>
    <s v="Ccel_2463"/>
    <n v="1815"/>
    <n v="604"/>
    <m/>
  </r>
  <r>
    <x v="3"/>
    <x v="0"/>
    <s v="GCA_000022065.1"/>
    <s v="Primary Assembly"/>
    <s v="chromosome"/>
    <m/>
    <s v="CP001348.1"/>
    <n v="2978314"/>
    <n v="2980131"/>
    <s v="-"/>
    <s v="ACL76793.1"/>
    <m/>
    <m/>
    <x v="1194"/>
    <m/>
    <m/>
    <s v="Ccel_2464"/>
    <n v="1818"/>
    <n v="605"/>
    <m/>
  </r>
  <r>
    <x v="3"/>
    <x v="0"/>
    <s v="GCA_000022065.1"/>
    <s v="Primary Assembly"/>
    <s v="chromosome"/>
    <m/>
    <s v="CP001348.1"/>
    <n v="2980408"/>
    <n v="2983017"/>
    <s v="+"/>
    <s v="ACL76794.1"/>
    <m/>
    <m/>
    <x v="189"/>
    <m/>
    <m/>
    <s v="Ccel_2465"/>
    <n v="2610"/>
    <n v="869"/>
    <m/>
  </r>
  <r>
    <x v="3"/>
    <x v="0"/>
    <s v="GCA_000022065.1"/>
    <s v="Primary Assembly"/>
    <s v="chromosome"/>
    <m/>
    <s v="CP001348.1"/>
    <n v="2983101"/>
    <n v="2983229"/>
    <s v="+"/>
    <s v="ACL76795.1"/>
    <m/>
    <m/>
    <x v="11"/>
    <m/>
    <m/>
    <s v="Ccel_2466"/>
    <n v="129"/>
    <n v="42"/>
    <m/>
  </r>
  <r>
    <x v="3"/>
    <x v="0"/>
    <s v="GCA_000022065.1"/>
    <s v="Primary Assembly"/>
    <s v="chromosome"/>
    <m/>
    <s v="CP001348.1"/>
    <n v="2983299"/>
    <n v="2985023"/>
    <s v="-"/>
    <s v="ACL76796.1"/>
    <m/>
    <m/>
    <x v="1113"/>
    <m/>
    <m/>
    <s v="Ccel_2467"/>
    <n v="1725"/>
    <n v="574"/>
    <m/>
  </r>
  <r>
    <x v="3"/>
    <x v="0"/>
    <s v="GCA_000022065.1"/>
    <s v="Primary Assembly"/>
    <s v="chromosome"/>
    <m/>
    <s v="CP001348.1"/>
    <n v="2987222"/>
    <n v="2989102"/>
    <s v="-"/>
    <s v="ACL76797.1"/>
    <m/>
    <m/>
    <x v="346"/>
    <m/>
    <m/>
    <s v="Ccel_2469"/>
    <n v="1881"/>
    <n v="626"/>
    <m/>
  </r>
  <r>
    <x v="3"/>
    <x v="0"/>
    <s v="GCA_000022065.1"/>
    <s v="Primary Assembly"/>
    <s v="chromosome"/>
    <m/>
    <s v="CP001348.1"/>
    <n v="2989423"/>
    <n v="2989782"/>
    <s v="-"/>
    <s v="ACL76798.1"/>
    <m/>
    <m/>
    <x v="11"/>
    <m/>
    <m/>
    <s v="Ccel_2470"/>
    <n v="360"/>
    <n v="119"/>
    <m/>
  </r>
  <r>
    <x v="3"/>
    <x v="0"/>
    <s v="GCA_000022065.1"/>
    <s v="Primary Assembly"/>
    <s v="chromosome"/>
    <m/>
    <s v="CP001348.1"/>
    <n v="2989833"/>
    <n v="2990618"/>
    <s v="-"/>
    <s v="ACL76799.1"/>
    <m/>
    <m/>
    <x v="1195"/>
    <m/>
    <m/>
    <s v="Ccel_2471"/>
    <n v="786"/>
    <n v="261"/>
    <m/>
  </r>
  <r>
    <x v="3"/>
    <x v="0"/>
    <s v="GCA_000022065.1"/>
    <s v="Primary Assembly"/>
    <s v="chromosome"/>
    <m/>
    <s v="CP001348.1"/>
    <n v="2990618"/>
    <n v="2992330"/>
    <s v="-"/>
    <s v="ACL76800.1"/>
    <m/>
    <m/>
    <x v="317"/>
    <m/>
    <m/>
    <s v="Ccel_2472"/>
    <n v="1713"/>
    <n v="570"/>
    <m/>
  </r>
  <r>
    <x v="3"/>
    <x v="0"/>
    <s v="GCA_000022065.1"/>
    <s v="Primary Assembly"/>
    <s v="chromosome"/>
    <m/>
    <s v="CP001348.1"/>
    <n v="2992431"/>
    <n v="2993216"/>
    <s v="-"/>
    <s v="ACL76801.1"/>
    <m/>
    <m/>
    <x v="1196"/>
    <m/>
    <m/>
    <s v="Ccel_2473"/>
    <n v="786"/>
    <n v="261"/>
    <m/>
  </r>
  <r>
    <x v="3"/>
    <x v="0"/>
    <s v="GCA_000022065.1"/>
    <s v="Primary Assembly"/>
    <s v="chromosome"/>
    <m/>
    <s v="CP001348.1"/>
    <n v="2993218"/>
    <n v="2995065"/>
    <s v="-"/>
    <s v="ACL76802.1"/>
    <m/>
    <m/>
    <x v="1197"/>
    <m/>
    <m/>
    <s v="Ccel_2474"/>
    <n v="1848"/>
    <n v="615"/>
    <m/>
  </r>
  <r>
    <x v="3"/>
    <x v="0"/>
    <s v="GCA_000022065.1"/>
    <s v="Primary Assembly"/>
    <s v="chromosome"/>
    <m/>
    <s v="CP001348.1"/>
    <n v="2995190"/>
    <n v="2995366"/>
    <s v="+"/>
    <s v="ACL76803.1"/>
    <m/>
    <m/>
    <x v="4"/>
    <m/>
    <m/>
    <s v="Ccel_2475"/>
    <n v="177"/>
    <n v="58"/>
    <m/>
  </r>
  <r>
    <x v="3"/>
    <x v="0"/>
    <s v="GCA_000022065.1"/>
    <s v="Primary Assembly"/>
    <s v="chromosome"/>
    <m/>
    <s v="CP001348.1"/>
    <n v="2995455"/>
    <n v="2996870"/>
    <s v="-"/>
    <s v="ACL76804.1"/>
    <m/>
    <m/>
    <x v="304"/>
    <m/>
    <m/>
    <s v="Ccel_2476"/>
    <n v="1416"/>
    <n v="471"/>
    <m/>
  </r>
  <r>
    <x v="3"/>
    <x v="0"/>
    <s v="GCA_000022065.1"/>
    <s v="Primary Assembly"/>
    <s v="chromosome"/>
    <m/>
    <s v="CP001348.1"/>
    <n v="2996895"/>
    <n v="2998094"/>
    <s v="-"/>
    <s v="ACL76805.1"/>
    <m/>
    <m/>
    <x v="1198"/>
    <m/>
    <m/>
    <s v="Ccel_2477"/>
    <n v="1200"/>
    <n v="399"/>
    <m/>
  </r>
  <r>
    <x v="3"/>
    <x v="0"/>
    <s v="GCA_000022065.1"/>
    <s v="Primary Assembly"/>
    <s v="chromosome"/>
    <m/>
    <s v="CP001348.1"/>
    <n v="2998124"/>
    <n v="2998552"/>
    <s v="-"/>
    <s v="ACL76806.1"/>
    <m/>
    <m/>
    <x v="323"/>
    <m/>
    <m/>
    <s v="Ccel_2478"/>
    <n v="429"/>
    <n v="142"/>
    <m/>
  </r>
  <r>
    <x v="3"/>
    <x v="0"/>
    <s v="GCA_000022065.1"/>
    <s v="Primary Assembly"/>
    <s v="chromosome"/>
    <m/>
    <s v="CP001348.1"/>
    <n v="2998820"/>
    <n v="2999086"/>
    <s v="+"/>
    <s v="ACL76807.1"/>
    <m/>
    <m/>
    <x v="1199"/>
    <m/>
    <m/>
    <s v="Ccel_2479"/>
    <n v="267"/>
    <n v="88"/>
    <m/>
  </r>
  <r>
    <x v="3"/>
    <x v="0"/>
    <s v="GCA_000022065.1"/>
    <s v="Primary Assembly"/>
    <s v="chromosome"/>
    <m/>
    <s v="CP001348.1"/>
    <n v="2999223"/>
    <n v="3000728"/>
    <s v="+"/>
    <s v="ACL76808.1"/>
    <m/>
    <m/>
    <x v="1200"/>
    <m/>
    <m/>
    <s v="Ccel_2480"/>
    <n v="1506"/>
    <n v="501"/>
    <m/>
  </r>
  <r>
    <x v="3"/>
    <x v="0"/>
    <s v="GCA_000022065.1"/>
    <s v="Primary Assembly"/>
    <s v="chromosome"/>
    <m/>
    <s v="CP001348.1"/>
    <n v="3000788"/>
    <n v="3001411"/>
    <s v="+"/>
    <s v="ACL76809.1"/>
    <m/>
    <m/>
    <x v="10"/>
    <m/>
    <m/>
    <s v="Ccel_2481"/>
    <n v="624"/>
    <n v="207"/>
    <m/>
  </r>
  <r>
    <x v="3"/>
    <x v="0"/>
    <s v="GCA_000022065.1"/>
    <s v="Primary Assembly"/>
    <s v="chromosome"/>
    <m/>
    <s v="CP001348.1"/>
    <n v="3001413"/>
    <n v="3002894"/>
    <s v="-"/>
    <s v="ACL76810.1"/>
    <m/>
    <m/>
    <x v="260"/>
    <m/>
    <m/>
    <s v="Ccel_2482"/>
    <n v="1482"/>
    <n v="493"/>
    <m/>
  </r>
  <r>
    <x v="3"/>
    <x v="0"/>
    <s v="GCA_000022065.1"/>
    <s v="Primary Assembly"/>
    <s v="chromosome"/>
    <m/>
    <s v="CP001348.1"/>
    <n v="3002933"/>
    <n v="3004267"/>
    <s v="-"/>
    <s v="ACL76811.1"/>
    <m/>
    <m/>
    <x v="229"/>
    <m/>
    <m/>
    <s v="Ccel_2483"/>
    <n v="1335"/>
    <n v="444"/>
    <m/>
  </r>
  <r>
    <x v="3"/>
    <x v="0"/>
    <s v="GCA_000022065.1"/>
    <s v="Primary Assembly"/>
    <s v="chromosome"/>
    <m/>
    <s v="CP001348.1"/>
    <n v="3004403"/>
    <n v="3004795"/>
    <s v="-"/>
    <s v="ACL76812.1"/>
    <m/>
    <m/>
    <x v="117"/>
    <m/>
    <m/>
    <s v="Ccel_2484"/>
    <n v="393"/>
    <n v="130"/>
    <m/>
  </r>
  <r>
    <x v="3"/>
    <x v="0"/>
    <s v="GCA_000022065.1"/>
    <s v="Primary Assembly"/>
    <s v="chromosome"/>
    <m/>
    <s v="CP001348.1"/>
    <n v="3005093"/>
    <n v="3006043"/>
    <s v="+"/>
    <s v="ACL76813.1"/>
    <m/>
    <m/>
    <x v="92"/>
    <m/>
    <m/>
    <s v="Ccel_2485"/>
    <n v="951"/>
    <n v="316"/>
    <m/>
  </r>
  <r>
    <x v="3"/>
    <x v="0"/>
    <s v="GCA_000022065.1"/>
    <s v="Primary Assembly"/>
    <s v="chromosome"/>
    <m/>
    <s v="CP001348.1"/>
    <n v="3006098"/>
    <n v="3007159"/>
    <s v="-"/>
    <s v="ACL76814.1"/>
    <m/>
    <m/>
    <x v="916"/>
    <m/>
    <m/>
    <s v="Ccel_2486"/>
    <n v="1062"/>
    <n v="353"/>
    <m/>
  </r>
  <r>
    <x v="3"/>
    <x v="0"/>
    <s v="GCA_000022065.1"/>
    <s v="Primary Assembly"/>
    <s v="chromosome"/>
    <m/>
    <s v="CP001348.1"/>
    <n v="3007194"/>
    <n v="3007853"/>
    <s v="-"/>
    <s v="ACL76815.1"/>
    <m/>
    <m/>
    <x v="1201"/>
    <m/>
    <m/>
    <s v="Ccel_2487"/>
    <n v="660"/>
    <n v="219"/>
    <m/>
  </r>
  <r>
    <x v="3"/>
    <x v="0"/>
    <s v="GCA_000022065.1"/>
    <s v="Primary Assembly"/>
    <s v="chromosome"/>
    <m/>
    <s v="CP001348.1"/>
    <n v="3008046"/>
    <n v="3009743"/>
    <s v="+"/>
    <s v="ACL76816.1"/>
    <m/>
    <m/>
    <x v="82"/>
    <m/>
    <m/>
    <s v="Ccel_2488"/>
    <n v="1698"/>
    <n v="565"/>
    <m/>
  </r>
  <r>
    <x v="3"/>
    <x v="0"/>
    <s v="GCA_000022065.1"/>
    <s v="Primary Assembly"/>
    <s v="chromosome"/>
    <m/>
    <s v="CP001348.1"/>
    <n v="3010171"/>
    <n v="3015156"/>
    <s v="-"/>
    <s v="ACL76817.1"/>
    <m/>
    <m/>
    <x v="1202"/>
    <m/>
    <m/>
    <s v="Ccel_2489"/>
    <n v="4986"/>
    <n v="1661"/>
    <m/>
  </r>
  <r>
    <x v="3"/>
    <x v="0"/>
    <s v="GCA_000022065.1"/>
    <s v="Primary Assembly"/>
    <s v="chromosome"/>
    <m/>
    <s v="CP001348.1"/>
    <n v="3015225"/>
    <n v="3016571"/>
    <s v="-"/>
    <s v="ACL76818.1"/>
    <m/>
    <m/>
    <x v="11"/>
    <m/>
    <m/>
    <s v="Ccel_2490"/>
    <n v="1347"/>
    <n v="448"/>
    <m/>
  </r>
  <r>
    <x v="3"/>
    <x v="0"/>
    <s v="GCA_000022065.1"/>
    <s v="Primary Assembly"/>
    <s v="chromosome"/>
    <m/>
    <s v="CP001348.1"/>
    <n v="3016759"/>
    <n v="3017001"/>
    <s v="+"/>
    <s v="ACL76819.1"/>
    <m/>
    <m/>
    <x v="610"/>
    <m/>
    <m/>
    <s v="Ccel_2491"/>
    <n v="243"/>
    <n v="80"/>
    <m/>
  </r>
  <r>
    <x v="3"/>
    <x v="0"/>
    <s v="GCA_000022065.1"/>
    <s v="Primary Assembly"/>
    <s v="chromosome"/>
    <m/>
    <s v="CP001348.1"/>
    <n v="3017095"/>
    <n v="3017349"/>
    <s v="+"/>
    <s v="ACL76820.1"/>
    <m/>
    <m/>
    <x v="610"/>
    <m/>
    <m/>
    <s v="Ccel_2492"/>
    <n v="255"/>
    <n v="84"/>
    <m/>
  </r>
  <r>
    <x v="3"/>
    <x v="0"/>
    <s v="GCA_000022065.1"/>
    <s v="Primary Assembly"/>
    <s v="chromosome"/>
    <m/>
    <s v="CP001348.1"/>
    <n v="3017405"/>
    <n v="3017650"/>
    <s v="+"/>
    <s v="ACL76821.1"/>
    <m/>
    <m/>
    <x v="610"/>
    <m/>
    <m/>
    <s v="Ccel_2493"/>
    <n v="246"/>
    <n v="81"/>
    <m/>
  </r>
  <r>
    <x v="3"/>
    <x v="0"/>
    <s v="GCA_000022065.1"/>
    <s v="Primary Assembly"/>
    <s v="chromosome"/>
    <m/>
    <s v="CP001348.1"/>
    <n v="3017769"/>
    <n v="3018368"/>
    <s v="+"/>
    <s v="ACL76822.1"/>
    <m/>
    <m/>
    <x v="590"/>
    <m/>
    <m/>
    <s v="Ccel_2494"/>
    <n v="600"/>
    <n v="199"/>
    <m/>
  </r>
  <r>
    <x v="3"/>
    <x v="0"/>
    <s v="GCA_000022065.1"/>
    <s v="Primary Assembly"/>
    <s v="chromosome"/>
    <m/>
    <s v="CP001348.1"/>
    <n v="3018394"/>
    <n v="3018948"/>
    <s v="-"/>
    <s v="ACL76823.1"/>
    <m/>
    <m/>
    <x v="1203"/>
    <m/>
    <m/>
    <s v="Ccel_2495"/>
    <n v="555"/>
    <n v="184"/>
    <m/>
  </r>
  <r>
    <x v="3"/>
    <x v="0"/>
    <s v="GCA_000022065.1"/>
    <s v="Primary Assembly"/>
    <s v="chromosome"/>
    <m/>
    <s v="CP001348.1"/>
    <n v="3018962"/>
    <n v="3019591"/>
    <s v="-"/>
    <s v="ACL76824.1"/>
    <m/>
    <m/>
    <x v="4"/>
    <m/>
    <m/>
    <s v="Ccel_2496"/>
    <n v="630"/>
    <n v="209"/>
    <m/>
  </r>
  <r>
    <x v="3"/>
    <x v="0"/>
    <s v="GCA_000022065.1"/>
    <s v="Primary Assembly"/>
    <s v="chromosome"/>
    <m/>
    <s v="CP001348.1"/>
    <n v="3019726"/>
    <n v="3020535"/>
    <s v="+"/>
    <s v="ACL76825.1"/>
    <m/>
    <m/>
    <x v="528"/>
    <m/>
    <m/>
    <s v="Ccel_2497"/>
    <n v="810"/>
    <n v="269"/>
    <m/>
  </r>
  <r>
    <x v="3"/>
    <x v="0"/>
    <s v="GCA_000022065.1"/>
    <s v="Primary Assembly"/>
    <s v="chromosome"/>
    <m/>
    <s v="CP001348.1"/>
    <n v="3020715"/>
    <n v="3022223"/>
    <s v="+"/>
    <s v="ACL76826.1"/>
    <m/>
    <m/>
    <x v="1204"/>
    <m/>
    <m/>
    <s v="Ccel_2498"/>
    <n v="1509"/>
    <n v="502"/>
    <m/>
  </r>
  <r>
    <x v="3"/>
    <x v="0"/>
    <s v="GCA_000022065.1"/>
    <s v="Primary Assembly"/>
    <s v="chromosome"/>
    <m/>
    <s v="CP001348.1"/>
    <n v="3022224"/>
    <n v="3022328"/>
    <s v="+"/>
    <s v="ACL76827.1"/>
    <m/>
    <m/>
    <x v="11"/>
    <m/>
    <m/>
    <s v="Ccel_2499"/>
    <n v="105"/>
    <n v="34"/>
    <m/>
  </r>
  <r>
    <x v="3"/>
    <x v="0"/>
    <s v="GCA_000022065.1"/>
    <s v="Primary Assembly"/>
    <s v="chromosome"/>
    <m/>
    <s v="CP001348.1"/>
    <n v="3022362"/>
    <n v="3022592"/>
    <s v="-"/>
    <s v="ACL76828.1"/>
    <m/>
    <m/>
    <x v="1205"/>
    <m/>
    <m/>
    <s v="Ccel_2500"/>
    <n v="231"/>
    <n v="76"/>
    <m/>
  </r>
  <r>
    <x v="3"/>
    <x v="0"/>
    <s v="GCA_000022065.1"/>
    <s v="Primary Assembly"/>
    <s v="chromosome"/>
    <m/>
    <s v="CP001348.1"/>
    <n v="3022623"/>
    <n v="3022883"/>
    <s v="-"/>
    <s v="ACL76829.1"/>
    <m/>
    <m/>
    <x v="11"/>
    <m/>
    <m/>
    <s v="Ccel_2501"/>
    <n v="261"/>
    <n v="86"/>
    <m/>
  </r>
  <r>
    <x v="3"/>
    <x v="0"/>
    <s v="GCA_000022065.1"/>
    <s v="Primary Assembly"/>
    <s v="chromosome"/>
    <m/>
    <s v="CP001348.1"/>
    <n v="3023211"/>
    <n v="3024752"/>
    <s v="+"/>
    <s v="ACL76830.1"/>
    <m/>
    <m/>
    <x v="11"/>
    <m/>
    <m/>
    <s v="Ccel_2502"/>
    <n v="1542"/>
    <n v="513"/>
    <m/>
  </r>
  <r>
    <x v="3"/>
    <x v="0"/>
    <s v="GCA_000022065.1"/>
    <s v="Primary Assembly"/>
    <s v="chromosome"/>
    <m/>
    <s v="CP001348.1"/>
    <n v="3024775"/>
    <n v="3025899"/>
    <s v="-"/>
    <s v="ACL76831.1"/>
    <m/>
    <m/>
    <x v="429"/>
    <m/>
    <m/>
    <s v="Ccel_2503"/>
    <n v="1125"/>
    <n v="374"/>
    <m/>
  </r>
  <r>
    <x v="3"/>
    <x v="0"/>
    <s v="GCA_000022065.1"/>
    <s v="Primary Assembly"/>
    <s v="chromosome"/>
    <m/>
    <s v="CP001348.1"/>
    <n v="3025973"/>
    <n v="3026902"/>
    <s v="-"/>
    <s v="ACL76832.1"/>
    <m/>
    <m/>
    <x v="4"/>
    <m/>
    <m/>
    <s v="Ccel_2504"/>
    <n v="930"/>
    <n v="309"/>
    <m/>
  </r>
  <r>
    <x v="3"/>
    <x v="0"/>
    <s v="GCA_000022065.1"/>
    <s v="Primary Assembly"/>
    <s v="chromosome"/>
    <m/>
    <s v="CP001348.1"/>
    <n v="3027052"/>
    <n v="3028884"/>
    <s v="-"/>
    <s v="ACL76833.1"/>
    <m/>
    <m/>
    <x v="1206"/>
    <m/>
    <m/>
    <s v="Ccel_2505"/>
    <n v="1833"/>
    <n v="610"/>
    <m/>
  </r>
  <r>
    <x v="3"/>
    <x v="0"/>
    <s v="GCA_000022065.1"/>
    <s v="Primary Assembly"/>
    <s v="chromosome"/>
    <m/>
    <s v="CP001348.1"/>
    <n v="3029187"/>
    <n v="3029387"/>
    <s v="+"/>
    <s v="ACL76834.1"/>
    <m/>
    <m/>
    <x v="11"/>
    <m/>
    <m/>
    <s v="Ccel_2506"/>
    <n v="201"/>
    <n v="66"/>
    <m/>
  </r>
  <r>
    <x v="3"/>
    <x v="0"/>
    <s v="GCA_000022065.1"/>
    <s v="Primary Assembly"/>
    <s v="chromosome"/>
    <m/>
    <s v="CP001348.1"/>
    <n v="3029384"/>
    <n v="3030052"/>
    <s v="-"/>
    <s v="ACL76835.1"/>
    <m/>
    <m/>
    <x v="1054"/>
    <m/>
    <m/>
    <s v="Ccel_2507"/>
    <n v="669"/>
    <n v="222"/>
    <m/>
  </r>
  <r>
    <x v="3"/>
    <x v="0"/>
    <s v="GCA_000022065.1"/>
    <s v="Primary Assembly"/>
    <s v="chromosome"/>
    <m/>
    <s v="CP001348.1"/>
    <n v="3030049"/>
    <n v="3031599"/>
    <s v="-"/>
    <s v="ACL76836.1"/>
    <m/>
    <m/>
    <x v="11"/>
    <m/>
    <m/>
    <s v="Ccel_2508"/>
    <n v="1551"/>
    <n v="516"/>
    <m/>
  </r>
  <r>
    <x v="3"/>
    <x v="0"/>
    <s v="GCA_000022065.1"/>
    <s v="Primary Assembly"/>
    <s v="chromosome"/>
    <m/>
    <s v="CP001348.1"/>
    <n v="3031629"/>
    <n v="3031877"/>
    <s v="-"/>
    <s v="ACL76837.1"/>
    <m/>
    <m/>
    <x v="561"/>
    <m/>
    <m/>
    <s v="Ccel_2509"/>
    <n v="249"/>
    <n v="82"/>
    <m/>
  </r>
  <r>
    <x v="3"/>
    <x v="0"/>
    <s v="GCA_000022065.1"/>
    <s v="Primary Assembly"/>
    <s v="chromosome"/>
    <m/>
    <s v="CP001348.1"/>
    <n v="3031900"/>
    <n v="3033252"/>
    <s v="-"/>
    <s v="ACL76838.1"/>
    <m/>
    <m/>
    <x v="1207"/>
    <m/>
    <m/>
    <s v="Ccel_2510"/>
    <n v="1353"/>
    <n v="450"/>
    <m/>
  </r>
  <r>
    <x v="3"/>
    <x v="0"/>
    <s v="GCA_000022065.1"/>
    <s v="Primary Assembly"/>
    <s v="chromosome"/>
    <m/>
    <s v="CP001348.1"/>
    <n v="3033258"/>
    <n v="3034508"/>
    <s v="-"/>
    <s v="ACL76839.1"/>
    <m/>
    <m/>
    <x v="1208"/>
    <m/>
    <m/>
    <s v="Ccel_2511"/>
    <n v="1251"/>
    <n v="416"/>
    <m/>
  </r>
  <r>
    <x v="3"/>
    <x v="0"/>
    <s v="GCA_000022065.1"/>
    <s v="Primary Assembly"/>
    <s v="chromosome"/>
    <m/>
    <s v="CP001348.1"/>
    <n v="3034518"/>
    <n v="3035228"/>
    <s v="-"/>
    <s v="ACL76840.1"/>
    <m/>
    <m/>
    <x v="410"/>
    <m/>
    <m/>
    <s v="Ccel_2512"/>
    <n v="711"/>
    <n v="236"/>
    <m/>
  </r>
  <r>
    <x v="3"/>
    <x v="0"/>
    <s v="GCA_000022065.1"/>
    <s v="Primary Assembly"/>
    <s v="chromosome"/>
    <m/>
    <s v="CP001348.1"/>
    <n v="3035355"/>
    <n v="3036047"/>
    <s v="-"/>
    <s v="ACL76841.1"/>
    <m/>
    <m/>
    <x v="1209"/>
    <m/>
    <m/>
    <s v="Ccel_2513"/>
    <n v="693"/>
    <n v="230"/>
    <m/>
  </r>
  <r>
    <x v="3"/>
    <x v="0"/>
    <s v="GCA_000022065.1"/>
    <s v="Primary Assembly"/>
    <s v="chromosome"/>
    <m/>
    <s v="CP001348.1"/>
    <n v="3036133"/>
    <n v="3037242"/>
    <s v="-"/>
    <s v="ACL76842.1"/>
    <m/>
    <m/>
    <x v="4"/>
    <m/>
    <m/>
    <s v="Ccel_2514"/>
    <n v="1110"/>
    <n v="369"/>
    <m/>
  </r>
  <r>
    <x v="3"/>
    <x v="0"/>
    <s v="GCA_000022065.1"/>
    <s v="Primary Assembly"/>
    <s v="chromosome"/>
    <m/>
    <s v="CP001348.1"/>
    <n v="3037286"/>
    <n v="3038443"/>
    <s v="-"/>
    <s v="ACL76843.1"/>
    <m/>
    <m/>
    <x v="11"/>
    <m/>
    <m/>
    <s v="Ccel_2515"/>
    <n v="1158"/>
    <n v="385"/>
    <m/>
  </r>
  <r>
    <x v="3"/>
    <x v="0"/>
    <s v="GCA_000022065.1"/>
    <s v="Primary Assembly"/>
    <s v="chromosome"/>
    <m/>
    <s v="CP001348.1"/>
    <n v="3038459"/>
    <n v="3039973"/>
    <s v="-"/>
    <s v="ACL76844.1"/>
    <m/>
    <m/>
    <x v="317"/>
    <m/>
    <m/>
    <s v="Ccel_2516"/>
    <n v="1515"/>
    <n v="504"/>
    <m/>
  </r>
  <r>
    <x v="3"/>
    <x v="0"/>
    <s v="GCA_000022065.1"/>
    <s v="Primary Assembly"/>
    <s v="chromosome"/>
    <m/>
    <s v="CP001348.1"/>
    <n v="3039991"/>
    <n v="3041130"/>
    <s v="-"/>
    <s v="ACL76845.1"/>
    <m/>
    <m/>
    <x v="11"/>
    <m/>
    <m/>
    <s v="Ccel_2517"/>
    <n v="1140"/>
    <n v="379"/>
    <m/>
  </r>
  <r>
    <x v="3"/>
    <x v="0"/>
    <s v="GCA_000022065.1"/>
    <s v="Primary Assembly"/>
    <s v="chromosome"/>
    <m/>
    <s v="CP001348.1"/>
    <n v="3041156"/>
    <n v="3041407"/>
    <s v="-"/>
    <s v="ACL76846.1"/>
    <m/>
    <m/>
    <x v="561"/>
    <m/>
    <m/>
    <s v="Ccel_2518"/>
    <n v="252"/>
    <n v="83"/>
    <m/>
  </r>
  <r>
    <x v="3"/>
    <x v="0"/>
    <s v="GCA_000022065.1"/>
    <s v="Primary Assembly"/>
    <s v="chromosome"/>
    <m/>
    <s v="CP001348.1"/>
    <n v="3041435"/>
    <n v="3043006"/>
    <s v="-"/>
    <s v="ACL76847.1"/>
    <m/>
    <m/>
    <x v="1210"/>
    <m/>
    <m/>
    <s v="Ccel_2519"/>
    <n v="1572"/>
    <n v="523"/>
    <m/>
  </r>
  <r>
    <x v="3"/>
    <x v="0"/>
    <s v="GCA_000022065.1"/>
    <s v="Primary Assembly"/>
    <s v="chromosome"/>
    <m/>
    <s v="CP001348.1"/>
    <n v="3043025"/>
    <n v="3043864"/>
    <s v="-"/>
    <s v="ACL76848.1"/>
    <m/>
    <m/>
    <x v="1159"/>
    <m/>
    <m/>
    <s v="Ccel_2520"/>
    <n v="840"/>
    <n v="279"/>
    <m/>
  </r>
  <r>
    <x v="3"/>
    <x v="0"/>
    <s v="GCA_000022065.1"/>
    <s v="Primary Assembly"/>
    <s v="chromosome"/>
    <m/>
    <s v="CP001348.1"/>
    <n v="3043868"/>
    <n v="3044656"/>
    <s v="-"/>
    <s v="ACL76849.1"/>
    <m/>
    <m/>
    <x v="1159"/>
    <m/>
    <m/>
    <s v="Ccel_2521"/>
    <n v="789"/>
    <n v="262"/>
    <m/>
  </r>
  <r>
    <x v="3"/>
    <x v="0"/>
    <s v="GCA_000022065.1"/>
    <s v="Primary Assembly"/>
    <s v="chromosome"/>
    <m/>
    <s v="CP001348.1"/>
    <n v="3044631"/>
    <n v="3045641"/>
    <s v="-"/>
    <s v="ACL76850.1"/>
    <m/>
    <m/>
    <x v="81"/>
    <m/>
    <m/>
    <s v="Ccel_2522"/>
    <n v="1011"/>
    <n v="336"/>
    <m/>
  </r>
  <r>
    <x v="3"/>
    <x v="0"/>
    <s v="GCA_000022065.1"/>
    <s v="Primary Assembly"/>
    <s v="chromosome"/>
    <m/>
    <s v="CP001348.1"/>
    <n v="3045857"/>
    <n v="3046399"/>
    <s v="-"/>
    <s v="ACL76851.1"/>
    <m/>
    <m/>
    <x v="1211"/>
    <m/>
    <m/>
    <s v="Ccel_2523"/>
    <n v="543"/>
    <n v="180"/>
    <m/>
  </r>
  <r>
    <x v="3"/>
    <x v="0"/>
    <s v="GCA_000022065.1"/>
    <s v="Primary Assembly"/>
    <s v="chromosome"/>
    <m/>
    <s v="CP001348.1"/>
    <n v="3046396"/>
    <n v="3046659"/>
    <s v="-"/>
    <s v="ACL76852.1"/>
    <m/>
    <m/>
    <x v="1212"/>
    <m/>
    <m/>
    <s v="Ccel_2524"/>
    <n v="264"/>
    <n v="87"/>
    <m/>
  </r>
  <r>
    <x v="3"/>
    <x v="0"/>
    <s v="GCA_000022065.1"/>
    <s v="Primary Assembly"/>
    <s v="chromosome"/>
    <m/>
    <s v="CP001348.1"/>
    <n v="3046982"/>
    <n v="3048115"/>
    <s v="-"/>
    <s v="ACL76853.1"/>
    <m/>
    <m/>
    <x v="559"/>
    <m/>
    <m/>
    <s v="Ccel_2525"/>
    <n v="1134"/>
    <n v="377"/>
    <m/>
  </r>
  <r>
    <x v="3"/>
    <x v="0"/>
    <s v="GCA_000022065.1"/>
    <s v="Primary Assembly"/>
    <s v="chromosome"/>
    <m/>
    <s v="CP001348.1"/>
    <n v="3048264"/>
    <n v="3050306"/>
    <s v="-"/>
    <s v="ACL76854.1"/>
    <m/>
    <m/>
    <x v="40"/>
    <m/>
    <m/>
    <s v="Ccel_2526"/>
    <n v="2043"/>
    <n v="680"/>
    <m/>
  </r>
  <r>
    <x v="3"/>
    <x v="0"/>
    <s v="GCA_000022065.1"/>
    <s v="Primary Assembly"/>
    <s v="chromosome"/>
    <m/>
    <s v="CP001348.1"/>
    <n v="3050899"/>
    <n v="3051429"/>
    <s v="+"/>
    <s v="ACL76855.1"/>
    <m/>
    <m/>
    <x v="592"/>
    <m/>
    <m/>
    <s v="Ccel_2527"/>
    <n v="531"/>
    <n v="176"/>
    <m/>
  </r>
  <r>
    <x v="3"/>
    <x v="0"/>
    <s v="GCA_000022065.1"/>
    <s v="Primary Assembly"/>
    <s v="chromosome"/>
    <m/>
    <s v="CP001348.1"/>
    <n v="3051474"/>
    <n v="3053246"/>
    <s v="+"/>
    <s v="ACL76856.1"/>
    <m/>
    <m/>
    <x v="260"/>
    <m/>
    <m/>
    <s v="Ccel_2528"/>
    <n v="1773"/>
    <n v="590"/>
    <m/>
  </r>
  <r>
    <x v="3"/>
    <x v="0"/>
    <s v="GCA_000022065.1"/>
    <s v="Primary Assembly"/>
    <s v="chromosome"/>
    <m/>
    <s v="CP001348.1"/>
    <n v="3053432"/>
    <n v="3056266"/>
    <s v="-"/>
    <s v="ACL76857.1"/>
    <m/>
    <m/>
    <x v="11"/>
    <m/>
    <m/>
    <s v="Ccel_2529"/>
    <n v="2835"/>
    <n v="944"/>
    <m/>
  </r>
  <r>
    <x v="3"/>
    <x v="0"/>
    <s v="GCA_000022065.1"/>
    <s v="Primary Assembly"/>
    <s v="chromosome"/>
    <m/>
    <s v="CP001348.1"/>
    <n v="3056289"/>
    <n v="3057527"/>
    <s v="-"/>
    <s v="ACL76858.1"/>
    <m/>
    <m/>
    <x v="1213"/>
    <m/>
    <m/>
    <s v="Ccel_2530"/>
    <n v="1239"/>
    <n v="412"/>
    <m/>
  </r>
  <r>
    <x v="3"/>
    <x v="0"/>
    <s v="GCA_000022065.1"/>
    <s v="Primary Assembly"/>
    <s v="chromosome"/>
    <m/>
    <s v="CP001348.1"/>
    <n v="3057606"/>
    <n v="3057962"/>
    <s v="-"/>
    <s v="ACL76859.1"/>
    <m/>
    <m/>
    <x v="11"/>
    <m/>
    <m/>
    <s v="Ccel_2531"/>
    <n v="357"/>
    <n v="118"/>
    <m/>
  </r>
  <r>
    <x v="3"/>
    <x v="0"/>
    <s v="GCA_000022065.1"/>
    <s v="Primary Assembly"/>
    <s v="chromosome"/>
    <m/>
    <s v="CP001348.1"/>
    <n v="3058132"/>
    <n v="3058422"/>
    <s v="-"/>
    <s v="ACL76860.1"/>
    <m/>
    <m/>
    <x v="11"/>
    <m/>
    <m/>
    <s v="Ccel_2532"/>
    <n v="291"/>
    <n v="96"/>
    <m/>
  </r>
  <r>
    <x v="3"/>
    <x v="0"/>
    <s v="GCA_000022065.1"/>
    <s v="Primary Assembly"/>
    <s v="chromosome"/>
    <m/>
    <s v="CP001348.1"/>
    <n v="3058505"/>
    <n v="3059494"/>
    <s v="-"/>
    <s v="ACL76861.1"/>
    <m/>
    <m/>
    <x v="1214"/>
    <m/>
    <m/>
    <s v="Ccel_2533"/>
    <n v="990"/>
    <n v="329"/>
    <m/>
  </r>
  <r>
    <x v="3"/>
    <x v="0"/>
    <s v="GCA_000022065.1"/>
    <s v="Primary Assembly"/>
    <s v="chromosome"/>
    <m/>
    <s v="CP001348.1"/>
    <n v="3059527"/>
    <n v="3060777"/>
    <s v="-"/>
    <s v="ACL76862.1"/>
    <m/>
    <m/>
    <x v="1215"/>
    <m/>
    <m/>
    <s v="Ccel_2534"/>
    <n v="1251"/>
    <n v="416"/>
    <m/>
  </r>
  <r>
    <x v="3"/>
    <x v="0"/>
    <s v="GCA_000022065.1"/>
    <s v="Primary Assembly"/>
    <s v="chromosome"/>
    <m/>
    <s v="CP001348.1"/>
    <n v="3060809"/>
    <n v="3061501"/>
    <s v="-"/>
    <s v="ACL76863.1"/>
    <m/>
    <m/>
    <x v="1216"/>
    <m/>
    <m/>
    <s v="Ccel_2535"/>
    <n v="693"/>
    <n v="230"/>
    <m/>
  </r>
  <r>
    <x v="3"/>
    <x v="0"/>
    <s v="GCA_000022065.1"/>
    <s v="Primary Assembly"/>
    <s v="chromosome"/>
    <m/>
    <s v="CP001348.1"/>
    <n v="3061580"/>
    <n v="3062842"/>
    <s v="-"/>
    <s v="ACL76864.1"/>
    <m/>
    <m/>
    <x v="11"/>
    <m/>
    <m/>
    <s v="Ccel_2536"/>
    <n v="1263"/>
    <n v="420"/>
    <m/>
  </r>
  <r>
    <x v="3"/>
    <x v="0"/>
    <s v="GCA_000022065.1"/>
    <s v="Primary Assembly"/>
    <s v="chromosome"/>
    <m/>
    <s v="CP001348.1"/>
    <n v="3062842"/>
    <n v="3063924"/>
    <s v="-"/>
    <s v="ACL76865.1"/>
    <m/>
    <m/>
    <x v="849"/>
    <m/>
    <m/>
    <s v="Ccel_2537"/>
    <n v="1083"/>
    <n v="360"/>
    <m/>
  </r>
  <r>
    <x v="3"/>
    <x v="0"/>
    <s v="GCA_000022065.1"/>
    <s v="Primary Assembly"/>
    <s v="chromosome"/>
    <m/>
    <s v="CP001348.1"/>
    <n v="3063933"/>
    <n v="3064877"/>
    <s v="-"/>
    <s v="ACL76866.1"/>
    <m/>
    <m/>
    <x v="848"/>
    <m/>
    <m/>
    <s v="Ccel_2538"/>
    <n v="945"/>
    <n v="314"/>
    <m/>
  </r>
  <r>
    <x v="3"/>
    <x v="0"/>
    <s v="GCA_000022065.1"/>
    <s v="Primary Assembly"/>
    <s v="chromosome"/>
    <m/>
    <s v="CP001348.1"/>
    <n v="3064942"/>
    <n v="3065316"/>
    <s v="-"/>
    <s v="ACL76867.1"/>
    <m/>
    <m/>
    <x v="4"/>
    <m/>
    <m/>
    <s v="Ccel_2539"/>
    <n v="375"/>
    <n v="124"/>
    <m/>
  </r>
  <r>
    <x v="3"/>
    <x v="0"/>
    <s v="GCA_000022065.1"/>
    <s v="Primary Assembly"/>
    <s v="chromosome"/>
    <m/>
    <s v="CP001348.1"/>
    <n v="3065340"/>
    <n v="3065711"/>
    <s v="-"/>
    <s v="ACL76868.1"/>
    <m/>
    <m/>
    <x v="541"/>
    <m/>
    <m/>
    <s v="Ccel_2540"/>
    <n v="372"/>
    <n v="123"/>
    <m/>
  </r>
  <r>
    <x v="3"/>
    <x v="0"/>
    <s v="GCA_000022065.1"/>
    <s v="Primary Assembly"/>
    <s v="chromosome"/>
    <m/>
    <s v="CP001348.1"/>
    <n v="3065903"/>
    <n v="3067081"/>
    <s v="+"/>
    <s v="ACL76869.1"/>
    <m/>
    <m/>
    <x v="638"/>
    <m/>
    <m/>
    <s v="Ccel_2541"/>
    <n v="1179"/>
    <n v="392"/>
    <m/>
  </r>
  <r>
    <x v="3"/>
    <x v="0"/>
    <s v="GCA_000022065.1"/>
    <s v="Primary Assembly"/>
    <s v="chromosome"/>
    <m/>
    <s v="CP001348.1"/>
    <n v="3067084"/>
    <n v="3068223"/>
    <s v="-"/>
    <s v="ACL76870.1"/>
    <m/>
    <m/>
    <x v="25"/>
    <m/>
    <m/>
    <s v="Ccel_2542"/>
    <n v="1140"/>
    <n v="379"/>
    <m/>
  </r>
  <r>
    <x v="3"/>
    <x v="0"/>
    <s v="GCA_000022065.1"/>
    <s v="Primary Assembly"/>
    <s v="chromosome"/>
    <m/>
    <s v="CP001348.1"/>
    <n v="3068437"/>
    <n v="3069426"/>
    <s v="+"/>
    <s v="ACL76871.1"/>
    <m/>
    <m/>
    <x v="11"/>
    <m/>
    <m/>
    <s v="Ccel_2543"/>
    <n v="990"/>
    <n v="329"/>
    <m/>
  </r>
  <r>
    <x v="3"/>
    <x v="0"/>
    <s v="GCA_000022065.1"/>
    <s v="Primary Assembly"/>
    <s v="chromosome"/>
    <m/>
    <s v="CP001348.1"/>
    <n v="3069493"/>
    <n v="3069933"/>
    <s v="-"/>
    <s v="ACL76872.1"/>
    <m/>
    <m/>
    <x v="1217"/>
    <m/>
    <m/>
    <s v="Ccel_2544"/>
    <n v="441"/>
    <n v="146"/>
    <m/>
  </r>
  <r>
    <x v="3"/>
    <x v="0"/>
    <s v="GCA_000022065.1"/>
    <s v="Primary Assembly"/>
    <s v="chromosome"/>
    <m/>
    <s v="CP001348.1"/>
    <n v="3069973"/>
    <n v="3071367"/>
    <s v="-"/>
    <s v="ACL76873.1"/>
    <m/>
    <m/>
    <x v="1218"/>
    <m/>
    <m/>
    <s v="Ccel_2545"/>
    <n v="1395"/>
    <n v="464"/>
    <m/>
  </r>
  <r>
    <x v="3"/>
    <x v="0"/>
    <s v="GCA_000022065.1"/>
    <s v="Primary Assembly"/>
    <s v="chromosome"/>
    <m/>
    <s v="CP001348.1"/>
    <n v="3071360"/>
    <n v="3072205"/>
    <s v="-"/>
    <s v="ACL76874.1"/>
    <m/>
    <m/>
    <x v="383"/>
    <m/>
    <m/>
    <s v="Ccel_2546"/>
    <n v="846"/>
    <n v="281"/>
    <m/>
  </r>
  <r>
    <x v="3"/>
    <x v="0"/>
    <s v="GCA_000022065.1"/>
    <s v="Primary Assembly"/>
    <s v="chromosome"/>
    <m/>
    <s v="CP001348.1"/>
    <n v="3072339"/>
    <n v="3073244"/>
    <s v="-"/>
    <s v="ACL76875.1"/>
    <m/>
    <m/>
    <x v="869"/>
    <m/>
    <m/>
    <s v="Ccel_2547"/>
    <n v="906"/>
    <n v="301"/>
    <m/>
  </r>
  <r>
    <x v="3"/>
    <x v="0"/>
    <s v="GCA_000022065.1"/>
    <s v="Primary Assembly"/>
    <s v="chromosome"/>
    <m/>
    <s v="CP001348.1"/>
    <n v="3073273"/>
    <n v="3074130"/>
    <s v="-"/>
    <s v="ACL76876.1"/>
    <m/>
    <m/>
    <x v="181"/>
    <m/>
    <m/>
    <s v="Ccel_2548"/>
    <n v="858"/>
    <n v="285"/>
    <m/>
  </r>
  <r>
    <x v="3"/>
    <x v="0"/>
    <s v="GCA_000022065.1"/>
    <s v="Primary Assembly"/>
    <s v="chromosome"/>
    <m/>
    <s v="CP001348.1"/>
    <n v="3074307"/>
    <n v="3075323"/>
    <s v="+"/>
    <s v="ACL76877.1"/>
    <m/>
    <m/>
    <x v="1219"/>
    <m/>
    <m/>
    <s v="Ccel_2549"/>
    <n v="1017"/>
    <n v="338"/>
    <m/>
  </r>
  <r>
    <x v="3"/>
    <x v="0"/>
    <s v="GCA_000022065.1"/>
    <s v="Primary Assembly"/>
    <s v="chromosome"/>
    <m/>
    <s v="CP001348.1"/>
    <n v="3075343"/>
    <n v="3075597"/>
    <s v="+"/>
    <s v="ACL76878.1"/>
    <m/>
    <m/>
    <x v="11"/>
    <m/>
    <m/>
    <s v="Ccel_2550"/>
    <n v="255"/>
    <n v="84"/>
    <m/>
  </r>
  <r>
    <x v="3"/>
    <x v="0"/>
    <s v="GCA_000022065.1"/>
    <s v="Primary Assembly"/>
    <s v="chromosome"/>
    <m/>
    <s v="CP001348.1"/>
    <n v="3075788"/>
    <n v="3076834"/>
    <s v="+"/>
    <s v="ACL76879.1"/>
    <m/>
    <m/>
    <x v="136"/>
    <m/>
    <m/>
    <s v="Ccel_2551"/>
    <n v="1047"/>
    <n v="348"/>
    <m/>
  </r>
  <r>
    <x v="3"/>
    <x v="0"/>
    <s v="GCA_000022065.1"/>
    <s v="Primary Assembly"/>
    <s v="chromosome"/>
    <m/>
    <s v="CP001348.1"/>
    <n v="3076992"/>
    <n v="3077345"/>
    <s v="+"/>
    <s v="ACL76880.1"/>
    <m/>
    <m/>
    <x v="11"/>
    <m/>
    <m/>
    <s v="Ccel_2552"/>
    <n v="354"/>
    <n v="117"/>
    <m/>
  </r>
  <r>
    <x v="3"/>
    <x v="0"/>
    <s v="GCA_000022065.1"/>
    <s v="Primary Assembly"/>
    <s v="chromosome"/>
    <m/>
    <s v="CP001348.1"/>
    <n v="3077491"/>
    <n v="3078537"/>
    <s v="-"/>
    <s v="ACL76881.1"/>
    <m/>
    <m/>
    <x v="136"/>
    <m/>
    <m/>
    <s v="Ccel_2553"/>
    <n v="1047"/>
    <n v="348"/>
    <m/>
  </r>
  <r>
    <x v="3"/>
    <x v="0"/>
    <s v="GCA_000022065.1"/>
    <s v="Primary Assembly"/>
    <s v="chromosome"/>
    <m/>
    <s v="CP001348.1"/>
    <n v="3078625"/>
    <n v="3078972"/>
    <s v="-"/>
    <s v="ACL76882.1"/>
    <m/>
    <m/>
    <x v="11"/>
    <m/>
    <m/>
    <s v="Ccel_2554"/>
    <n v="348"/>
    <n v="115"/>
    <m/>
  </r>
  <r>
    <x v="3"/>
    <x v="0"/>
    <s v="GCA_000022065.1"/>
    <s v="Primary Assembly"/>
    <s v="chromosome"/>
    <m/>
    <s v="CP001348.1"/>
    <n v="3078987"/>
    <n v="3079133"/>
    <s v="-"/>
    <s v="ACL76883.1"/>
    <m/>
    <m/>
    <x v="11"/>
    <m/>
    <m/>
    <s v="Ccel_2555"/>
    <n v="147"/>
    <n v="48"/>
    <m/>
  </r>
  <r>
    <x v="3"/>
    <x v="0"/>
    <s v="GCA_000022065.1"/>
    <s v="Primary Assembly"/>
    <s v="chromosome"/>
    <m/>
    <s v="CP001348.1"/>
    <n v="3079106"/>
    <n v="3079498"/>
    <s v="-"/>
    <s v="ACL76884.1"/>
    <m/>
    <m/>
    <x v="1220"/>
    <m/>
    <m/>
    <s v="Ccel_2556"/>
    <n v="393"/>
    <n v="130"/>
    <m/>
  </r>
  <r>
    <x v="3"/>
    <x v="0"/>
    <s v="GCA_000022065.1"/>
    <s v="Primary Assembly"/>
    <s v="chromosome"/>
    <m/>
    <s v="CP001348.1"/>
    <n v="3079523"/>
    <n v="3079807"/>
    <s v="-"/>
    <s v="ACL76885.1"/>
    <m/>
    <m/>
    <x v="1221"/>
    <m/>
    <m/>
    <s v="Ccel_2557"/>
    <n v="285"/>
    <n v="94"/>
    <m/>
  </r>
  <r>
    <x v="3"/>
    <x v="0"/>
    <s v="GCA_000022065.1"/>
    <s v="Primary Assembly"/>
    <s v="chromosome"/>
    <m/>
    <s v="CP001348.1"/>
    <n v="3079822"/>
    <n v="3080622"/>
    <s v="-"/>
    <s v="ACL76886.1"/>
    <m/>
    <m/>
    <x v="1222"/>
    <m/>
    <m/>
    <s v="Ccel_2558"/>
    <n v="801"/>
    <n v="266"/>
    <m/>
  </r>
  <r>
    <x v="3"/>
    <x v="0"/>
    <s v="GCA_000022065.1"/>
    <s v="Primary Assembly"/>
    <s v="chromosome"/>
    <m/>
    <s v="CP001348.1"/>
    <n v="3080792"/>
    <n v="3081481"/>
    <s v="-"/>
    <s v="ACL76887.1"/>
    <m/>
    <m/>
    <x v="1223"/>
    <m/>
    <m/>
    <s v="Ccel_2559"/>
    <n v="690"/>
    <n v="229"/>
    <m/>
  </r>
  <r>
    <x v="3"/>
    <x v="0"/>
    <s v="GCA_000022065.1"/>
    <s v="Primary Assembly"/>
    <s v="chromosome"/>
    <m/>
    <s v="CP001348.1"/>
    <n v="3081522"/>
    <n v="3083624"/>
    <s v="-"/>
    <s v="ACL76888.1"/>
    <m/>
    <m/>
    <x v="1224"/>
    <m/>
    <m/>
    <s v="Ccel_2560"/>
    <n v="2103"/>
    <n v="700"/>
    <m/>
  </r>
  <r>
    <x v="3"/>
    <x v="0"/>
    <s v="GCA_000022065.1"/>
    <s v="Primary Assembly"/>
    <s v="chromosome"/>
    <m/>
    <s v="CP001348.1"/>
    <n v="3083668"/>
    <n v="3084180"/>
    <s v="-"/>
    <s v="ACL76889.1"/>
    <m/>
    <m/>
    <x v="1225"/>
    <m/>
    <m/>
    <s v="Ccel_2561"/>
    <n v="513"/>
    <n v="170"/>
    <m/>
  </r>
  <r>
    <x v="3"/>
    <x v="0"/>
    <s v="GCA_000022065.1"/>
    <s v="Primary Assembly"/>
    <s v="chromosome"/>
    <m/>
    <s v="CP001348.1"/>
    <n v="3084177"/>
    <n v="3085037"/>
    <s v="-"/>
    <s v="ACL76890.1"/>
    <m/>
    <m/>
    <x v="1226"/>
    <m/>
    <m/>
    <s v="Ccel_2562"/>
    <n v="861"/>
    <n v="286"/>
    <m/>
  </r>
  <r>
    <x v="3"/>
    <x v="0"/>
    <s v="GCA_000022065.1"/>
    <s v="Primary Assembly"/>
    <s v="chromosome"/>
    <m/>
    <s v="CP001348.1"/>
    <n v="3085084"/>
    <n v="3086106"/>
    <s v="-"/>
    <s v="ACL76891.1"/>
    <m/>
    <m/>
    <x v="1227"/>
    <m/>
    <m/>
    <s v="Ccel_2563"/>
    <n v="1023"/>
    <n v="340"/>
    <m/>
  </r>
  <r>
    <x v="3"/>
    <x v="0"/>
    <s v="GCA_000022065.1"/>
    <s v="Primary Assembly"/>
    <s v="chromosome"/>
    <m/>
    <s v="CP001348.1"/>
    <n v="3086133"/>
    <n v="3086822"/>
    <s v="-"/>
    <s v="ACL76892.1"/>
    <m/>
    <m/>
    <x v="1228"/>
    <m/>
    <m/>
    <s v="Ccel_2564"/>
    <n v="690"/>
    <n v="229"/>
    <m/>
  </r>
  <r>
    <x v="3"/>
    <x v="0"/>
    <s v="GCA_000022065.1"/>
    <s v="Primary Assembly"/>
    <s v="chromosome"/>
    <m/>
    <s v="CP001348.1"/>
    <n v="3087008"/>
    <n v="3087589"/>
    <s v="-"/>
    <s v="ACL76893.1"/>
    <m/>
    <m/>
    <x v="1229"/>
    <m/>
    <m/>
    <s v="Ccel_2565"/>
    <n v="582"/>
    <n v="193"/>
    <m/>
  </r>
  <r>
    <x v="3"/>
    <x v="0"/>
    <s v="GCA_000022065.1"/>
    <s v="Primary Assembly"/>
    <s v="chromosome"/>
    <m/>
    <s v="CP001348.1"/>
    <n v="3087872"/>
    <n v="3088486"/>
    <s v="+"/>
    <s v="ACL76894.1"/>
    <m/>
    <m/>
    <x v="1230"/>
    <m/>
    <m/>
    <s v="Ccel_2566"/>
    <n v="615"/>
    <n v="204"/>
    <m/>
  </r>
  <r>
    <x v="3"/>
    <x v="0"/>
    <s v="GCA_000022065.1"/>
    <s v="Primary Assembly"/>
    <s v="chromosome"/>
    <m/>
    <s v="CP001348.1"/>
    <n v="3088542"/>
    <n v="3089612"/>
    <s v="-"/>
    <s v="ACL76895.1"/>
    <m/>
    <m/>
    <x v="1231"/>
    <m/>
    <m/>
    <s v="Ccel_2567"/>
    <n v="1071"/>
    <n v="356"/>
    <m/>
  </r>
  <r>
    <x v="3"/>
    <x v="0"/>
    <s v="GCA_000022065.1"/>
    <s v="Primary Assembly"/>
    <s v="chromosome"/>
    <m/>
    <s v="CP001348.1"/>
    <n v="3089763"/>
    <n v="3092102"/>
    <s v="-"/>
    <s v="ACL76896.1"/>
    <m/>
    <m/>
    <x v="1232"/>
    <m/>
    <m/>
    <s v="Ccel_2568"/>
    <n v="2340"/>
    <n v="779"/>
    <m/>
  </r>
  <r>
    <x v="3"/>
    <x v="0"/>
    <s v="GCA_000022065.1"/>
    <s v="Primary Assembly"/>
    <s v="chromosome"/>
    <m/>
    <s v="CP001348.1"/>
    <n v="3092206"/>
    <n v="3093948"/>
    <s v="-"/>
    <s v="ACL76897.1"/>
    <m/>
    <m/>
    <x v="1233"/>
    <m/>
    <m/>
    <s v="Ccel_2569"/>
    <n v="1743"/>
    <n v="580"/>
    <m/>
  </r>
  <r>
    <x v="3"/>
    <x v="0"/>
    <s v="GCA_000022065.1"/>
    <s v="Primary Assembly"/>
    <s v="chromosome"/>
    <m/>
    <s v="CP001348.1"/>
    <n v="3094194"/>
    <n v="3095564"/>
    <s v="+"/>
    <s v="ACL76898.1"/>
    <m/>
    <m/>
    <x v="1204"/>
    <m/>
    <m/>
    <s v="Ccel_2570"/>
    <n v="1371"/>
    <n v="456"/>
    <m/>
  </r>
  <r>
    <x v="3"/>
    <x v="0"/>
    <s v="GCA_000022065.1"/>
    <s v="Primary Assembly"/>
    <s v="chromosome"/>
    <m/>
    <s v="CP001348.1"/>
    <n v="3095600"/>
    <n v="3096952"/>
    <s v="-"/>
    <s v="ACL76899.1"/>
    <m/>
    <m/>
    <x v="1234"/>
    <m/>
    <m/>
    <s v="Ccel_2571"/>
    <n v="1353"/>
    <n v="450"/>
    <m/>
  </r>
  <r>
    <x v="3"/>
    <x v="0"/>
    <s v="GCA_000022065.1"/>
    <s v="Primary Assembly"/>
    <s v="chromosome"/>
    <m/>
    <s v="CP001348.1"/>
    <n v="3097273"/>
    <n v="3097767"/>
    <s v="-"/>
    <s v="ACL76900.1"/>
    <m/>
    <m/>
    <x v="54"/>
    <m/>
    <m/>
    <s v="Ccel_2572"/>
    <n v="495"/>
    <n v="164"/>
    <m/>
  </r>
  <r>
    <x v="3"/>
    <x v="0"/>
    <s v="GCA_000022065.1"/>
    <s v="Primary Assembly"/>
    <s v="chromosome"/>
    <m/>
    <s v="CP001348.1"/>
    <n v="3097968"/>
    <n v="3098621"/>
    <s v="+"/>
    <s v="ACL76901.1"/>
    <m/>
    <m/>
    <x v="4"/>
    <m/>
    <m/>
    <s v="Ccel_2573"/>
    <n v="654"/>
    <n v="217"/>
    <m/>
  </r>
  <r>
    <x v="3"/>
    <x v="0"/>
    <s v="GCA_000022065.1"/>
    <s v="Primary Assembly"/>
    <s v="chromosome"/>
    <m/>
    <s v="CP001348.1"/>
    <n v="3098672"/>
    <n v="3100066"/>
    <s v="-"/>
    <s v="ACL76902.1"/>
    <m/>
    <m/>
    <x v="1235"/>
    <m/>
    <m/>
    <s v="Ccel_2574"/>
    <n v="1395"/>
    <n v="464"/>
    <m/>
  </r>
  <r>
    <x v="3"/>
    <x v="0"/>
    <s v="GCA_000022065.1"/>
    <s v="Primary Assembly"/>
    <s v="chromosome"/>
    <m/>
    <s v="CP001348.1"/>
    <n v="3100190"/>
    <n v="3101200"/>
    <s v="-"/>
    <s v="ACL76903.1"/>
    <m/>
    <m/>
    <x v="1236"/>
    <m/>
    <m/>
    <s v="Ccel_2575"/>
    <n v="1011"/>
    <n v="336"/>
    <m/>
  </r>
  <r>
    <x v="3"/>
    <x v="0"/>
    <s v="GCA_000022065.1"/>
    <s v="Primary Assembly"/>
    <s v="chromosome"/>
    <m/>
    <s v="CP001348.1"/>
    <n v="3101377"/>
    <n v="3102585"/>
    <s v="-"/>
    <s v="ACL76904.1"/>
    <m/>
    <m/>
    <x v="1237"/>
    <m/>
    <m/>
    <s v="Ccel_2576"/>
    <n v="1209"/>
    <n v="402"/>
    <m/>
  </r>
  <r>
    <x v="3"/>
    <x v="0"/>
    <s v="GCA_000022065.1"/>
    <s v="Primary Assembly"/>
    <s v="chromosome"/>
    <m/>
    <s v="CP001348.1"/>
    <n v="3102915"/>
    <n v="3111386"/>
    <s v="-"/>
    <s v="ACL76905.1"/>
    <m/>
    <m/>
    <x v="1238"/>
    <m/>
    <m/>
    <s v="Ccel_2577"/>
    <n v="8472"/>
    <n v="2823"/>
    <m/>
  </r>
  <r>
    <x v="3"/>
    <x v="0"/>
    <s v="GCA_000022065.1"/>
    <s v="Primary Assembly"/>
    <s v="chromosome"/>
    <m/>
    <s v="CP001348.1"/>
    <n v="3111504"/>
    <n v="3112085"/>
    <s v="-"/>
    <s v="ACL76906.1"/>
    <m/>
    <m/>
    <x v="11"/>
    <m/>
    <m/>
    <s v="Ccel_2578"/>
    <n v="582"/>
    <n v="193"/>
    <m/>
  </r>
  <r>
    <x v="3"/>
    <x v="0"/>
    <s v="GCA_000022065.1"/>
    <s v="Primary Assembly"/>
    <s v="chromosome"/>
    <m/>
    <s v="CP001348.1"/>
    <n v="3112268"/>
    <n v="3112714"/>
    <s v="+"/>
    <s v="ACL76907.1"/>
    <m/>
    <m/>
    <x v="644"/>
    <m/>
    <m/>
    <s v="Ccel_2579"/>
    <n v="447"/>
    <n v="148"/>
    <m/>
  </r>
  <r>
    <x v="3"/>
    <x v="0"/>
    <s v="GCA_000022065.1"/>
    <s v="Primary Assembly"/>
    <s v="chromosome"/>
    <m/>
    <s v="CP001348.1"/>
    <n v="3112797"/>
    <n v="3112979"/>
    <s v="+"/>
    <s v="ACL76908.1"/>
    <m/>
    <m/>
    <x v="4"/>
    <m/>
    <m/>
    <s v="Ccel_2580"/>
    <n v="183"/>
    <n v="60"/>
    <m/>
  </r>
  <r>
    <x v="3"/>
    <x v="0"/>
    <s v="GCA_000022065.1"/>
    <s v="Primary Assembly"/>
    <s v="chromosome"/>
    <m/>
    <s v="CP001348.1"/>
    <n v="3112984"/>
    <n v="3113706"/>
    <s v="-"/>
    <s v="ACL76909.1"/>
    <m/>
    <m/>
    <x v="1239"/>
    <m/>
    <m/>
    <s v="Ccel_2581"/>
    <n v="723"/>
    <n v="240"/>
    <m/>
  </r>
  <r>
    <x v="3"/>
    <x v="0"/>
    <s v="GCA_000022065.1"/>
    <s v="Primary Assembly"/>
    <s v="chromosome"/>
    <m/>
    <s v="CP001348.1"/>
    <n v="3113820"/>
    <n v="3116048"/>
    <s v="-"/>
    <s v="ACL76910.1"/>
    <m/>
    <m/>
    <x v="1110"/>
    <m/>
    <m/>
    <s v="Ccel_2582"/>
    <n v="2229"/>
    <n v="742"/>
    <m/>
  </r>
  <r>
    <x v="3"/>
    <x v="0"/>
    <s v="GCA_000022065.1"/>
    <s v="Primary Assembly"/>
    <s v="chromosome"/>
    <m/>
    <s v="CP001348.1"/>
    <n v="3116273"/>
    <n v="3117742"/>
    <s v="-"/>
    <s v="ACL76911.1"/>
    <m/>
    <m/>
    <x v="11"/>
    <m/>
    <m/>
    <s v="Ccel_2583"/>
    <n v="1470"/>
    <n v="489"/>
    <m/>
  </r>
  <r>
    <x v="3"/>
    <x v="0"/>
    <s v="GCA_000022065.1"/>
    <s v="Primary Assembly"/>
    <s v="chromosome"/>
    <m/>
    <s v="CP001348.1"/>
    <n v="3118061"/>
    <n v="3118435"/>
    <s v="-"/>
    <s v="ACL76912.1"/>
    <m/>
    <m/>
    <x v="11"/>
    <m/>
    <m/>
    <s v="Ccel_2584"/>
    <n v="375"/>
    <n v="124"/>
    <m/>
  </r>
  <r>
    <x v="3"/>
    <x v="0"/>
    <s v="GCA_000022065.1"/>
    <s v="Primary Assembly"/>
    <s v="chromosome"/>
    <m/>
    <s v="CP001348.1"/>
    <n v="3118494"/>
    <n v="3119816"/>
    <s v="-"/>
    <s v="ACL76913.1"/>
    <m/>
    <m/>
    <x v="1240"/>
    <m/>
    <m/>
    <s v="Ccel_2585"/>
    <n v="1323"/>
    <n v="440"/>
    <m/>
  </r>
  <r>
    <x v="3"/>
    <x v="0"/>
    <s v="GCA_000022065.1"/>
    <s v="Primary Assembly"/>
    <s v="chromosome"/>
    <m/>
    <s v="CP001348.1"/>
    <n v="3119908"/>
    <n v="3121038"/>
    <s v="-"/>
    <s v="ACL76914.1"/>
    <m/>
    <m/>
    <x v="1241"/>
    <m/>
    <m/>
    <s v="Ccel_2586"/>
    <n v="1131"/>
    <n v="376"/>
    <m/>
  </r>
  <r>
    <x v="3"/>
    <x v="0"/>
    <s v="GCA_000022065.1"/>
    <s v="Primary Assembly"/>
    <s v="chromosome"/>
    <m/>
    <s v="CP001348.1"/>
    <n v="3121079"/>
    <n v="3121801"/>
    <s v="-"/>
    <s v="ACL76915.1"/>
    <m/>
    <m/>
    <x v="81"/>
    <m/>
    <m/>
    <s v="Ccel_2587"/>
    <n v="723"/>
    <n v="240"/>
    <m/>
  </r>
  <r>
    <x v="3"/>
    <x v="0"/>
    <s v="GCA_000022065.1"/>
    <s v="Primary Assembly"/>
    <s v="chromosome"/>
    <m/>
    <s v="CP001348.1"/>
    <n v="3121794"/>
    <n v="3122459"/>
    <s v="-"/>
    <s v="ACL76916.1"/>
    <m/>
    <m/>
    <x v="532"/>
    <m/>
    <m/>
    <s v="Ccel_2588"/>
    <n v="666"/>
    <n v="221"/>
    <m/>
  </r>
  <r>
    <x v="3"/>
    <x v="0"/>
    <s v="GCA_000022065.1"/>
    <s v="Primary Assembly"/>
    <s v="chromosome"/>
    <m/>
    <s v="CP001348.1"/>
    <n v="3122558"/>
    <n v="3123364"/>
    <s v="-"/>
    <s v="ACL76917.1"/>
    <m/>
    <m/>
    <x v="272"/>
    <m/>
    <m/>
    <s v="Ccel_2589"/>
    <n v="807"/>
    <n v="268"/>
    <m/>
  </r>
  <r>
    <x v="3"/>
    <x v="0"/>
    <s v="GCA_000022065.1"/>
    <s v="Primary Assembly"/>
    <s v="chromosome"/>
    <m/>
    <s v="CP001348.1"/>
    <n v="3123715"/>
    <n v="3124638"/>
    <s v="+"/>
    <s v="ACL76918.1"/>
    <m/>
    <m/>
    <x v="887"/>
    <m/>
    <m/>
    <s v="Ccel_2590"/>
    <n v="924"/>
    <n v="307"/>
    <m/>
  </r>
  <r>
    <x v="3"/>
    <x v="0"/>
    <s v="GCA_000022065.1"/>
    <s v="Primary Assembly"/>
    <s v="chromosome"/>
    <m/>
    <s v="CP001348.1"/>
    <n v="3124789"/>
    <n v="3125874"/>
    <s v="+"/>
    <s v="ACL76919.1"/>
    <m/>
    <m/>
    <x v="1242"/>
    <m/>
    <m/>
    <s v="Ccel_2591"/>
    <n v="1086"/>
    <n v="361"/>
    <m/>
  </r>
  <r>
    <x v="3"/>
    <x v="0"/>
    <s v="GCA_000022065.1"/>
    <s v="Primary Assembly"/>
    <s v="chromosome"/>
    <m/>
    <s v="CP001348.1"/>
    <n v="3126030"/>
    <n v="3128492"/>
    <s v="+"/>
    <s v="ACL76920.1"/>
    <m/>
    <m/>
    <x v="11"/>
    <m/>
    <m/>
    <s v="Ccel_2592"/>
    <n v="2463"/>
    <n v="820"/>
    <m/>
  </r>
  <r>
    <x v="3"/>
    <x v="0"/>
    <s v="GCA_000022065.1"/>
    <s v="Primary Assembly"/>
    <s v="chromosome"/>
    <m/>
    <s v="CP001348.1"/>
    <n v="3128573"/>
    <n v="3128953"/>
    <s v="-"/>
    <s v="ACL76921.1"/>
    <m/>
    <m/>
    <x v="1243"/>
    <m/>
    <m/>
    <s v="Ccel_2593"/>
    <n v="381"/>
    <n v="126"/>
    <m/>
  </r>
  <r>
    <x v="3"/>
    <x v="0"/>
    <s v="GCA_000022065.1"/>
    <s v="Primary Assembly"/>
    <s v="chromosome"/>
    <m/>
    <s v="CP001348.1"/>
    <n v="3128975"/>
    <n v="3130273"/>
    <s v="-"/>
    <s v="ACL76922.1"/>
    <m/>
    <m/>
    <x v="1244"/>
    <m/>
    <m/>
    <s v="Ccel_2594"/>
    <n v="1299"/>
    <n v="432"/>
    <m/>
  </r>
  <r>
    <x v="3"/>
    <x v="0"/>
    <s v="GCA_000022065.1"/>
    <s v="Primary Assembly"/>
    <s v="chromosome"/>
    <m/>
    <s v="CP001348.1"/>
    <n v="3130283"/>
    <n v="3131779"/>
    <s v="-"/>
    <s v="ACL76923.1"/>
    <m/>
    <m/>
    <x v="578"/>
    <m/>
    <m/>
    <s v="Ccel_2595"/>
    <n v="1497"/>
    <n v="498"/>
    <m/>
  </r>
  <r>
    <x v="3"/>
    <x v="0"/>
    <s v="GCA_000022065.1"/>
    <s v="Primary Assembly"/>
    <s v="chromosome"/>
    <m/>
    <s v="CP001348.1"/>
    <n v="3131951"/>
    <n v="3132262"/>
    <s v="-"/>
    <s v="ACL76924.1"/>
    <m/>
    <m/>
    <x v="1245"/>
    <m/>
    <m/>
    <s v="Ccel_2596"/>
    <n v="312"/>
    <n v="103"/>
    <m/>
  </r>
  <r>
    <x v="3"/>
    <x v="0"/>
    <s v="GCA_000022065.1"/>
    <s v="Primary Assembly"/>
    <s v="chromosome"/>
    <m/>
    <s v="CP001348.1"/>
    <n v="3132255"/>
    <n v="3133001"/>
    <s v="-"/>
    <s v="ACL76925.1"/>
    <m/>
    <m/>
    <x v="1246"/>
    <m/>
    <m/>
    <s v="Ccel_2597"/>
    <n v="747"/>
    <n v="248"/>
    <m/>
  </r>
  <r>
    <x v="3"/>
    <x v="0"/>
    <s v="GCA_000022065.1"/>
    <s v="Primary Assembly"/>
    <s v="chromosome"/>
    <m/>
    <s v="CP001348.1"/>
    <n v="3133134"/>
    <n v="3133418"/>
    <s v="-"/>
    <s v="ACL76926.1"/>
    <m/>
    <m/>
    <x v="4"/>
    <m/>
    <m/>
    <s v="Ccel_2598"/>
    <n v="285"/>
    <n v="94"/>
    <m/>
  </r>
  <r>
    <x v="3"/>
    <x v="0"/>
    <s v="GCA_000022065.1"/>
    <s v="Primary Assembly"/>
    <s v="chromosome"/>
    <m/>
    <s v="CP001348.1"/>
    <n v="3133433"/>
    <n v="3134560"/>
    <s v="-"/>
    <s v="ACL76927.1"/>
    <m/>
    <m/>
    <x v="4"/>
    <m/>
    <m/>
    <s v="Ccel_2599"/>
    <n v="1128"/>
    <n v="375"/>
    <m/>
  </r>
  <r>
    <x v="3"/>
    <x v="0"/>
    <s v="GCA_000022065.1"/>
    <s v="Primary Assembly"/>
    <s v="chromosome"/>
    <m/>
    <s v="CP001348.1"/>
    <n v="3134587"/>
    <n v="3136047"/>
    <s v="-"/>
    <s v="ACL76928.1"/>
    <m/>
    <m/>
    <x v="77"/>
    <m/>
    <m/>
    <s v="Ccel_2600"/>
    <n v="1461"/>
    <n v="486"/>
    <m/>
  </r>
  <r>
    <x v="3"/>
    <x v="0"/>
    <s v="GCA_000022065.1"/>
    <s v="Primary Assembly"/>
    <s v="chromosome"/>
    <m/>
    <s v="CP001348.1"/>
    <n v="3136127"/>
    <n v="3136288"/>
    <s v="-"/>
    <s v="ACL76929.1"/>
    <m/>
    <m/>
    <x v="11"/>
    <m/>
    <m/>
    <s v="Ccel_2601"/>
    <n v="162"/>
    <n v="53"/>
    <m/>
  </r>
  <r>
    <x v="3"/>
    <x v="0"/>
    <s v="GCA_000022065.1"/>
    <s v="Primary Assembly"/>
    <s v="chromosome"/>
    <m/>
    <s v="CP001348.1"/>
    <n v="3136649"/>
    <n v="3137419"/>
    <s v="-"/>
    <s v="ACL76930.1"/>
    <m/>
    <m/>
    <x v="1247"/>
    <m/>
    <m/>
    <s v="Ccel_2602"/>
    <n v="771"/>
    <n v="256"/>
    <m/>
  </r>
  <r>
    <x v="3"/>
    <x v="0"/>
    <s v="GCA_000022065.1"/>
    <s v="Primary Assembly"/>
    <s v="chromosome"/>
    <m/>
    <s v="CP001348.1"/>
    <n v="3137481"/>
    <n v="3138497"/>
    <s v="-"/>
    <s v="ACL76931.1"/>
    <m/>
    <m/>
    <x v="1248"/>
    <m/>
    <m/>
    <s v="Ccel_2603"/>
    <n v="1017"/>
    <n v="338"/>
    <m/>
  </r>
  <r>
    <x v="3"/>
    <x v="0"/>
    <s v="GCA_000022065.1"/>
    <s v="Primary Assembly"/>
    <s v="chromosome"/>
    <m/>
    <s v="CP001348.1"/>
    <n v="3138652"/>
    <n v="3139032"/>
    <s v="+"/>
    <s v="ACL76932.1"/>
    <m/>
    <m/>
    <x v="19"/>
    <m/>
    <m/>
    <s v="Ccel_2604"/>
    <n v="381"/>
    <n v="126"/>
    <m/>
  </r>
  <r>
    <x v="3"/>
    <x v="0"/>
    <s v="GCA_000022065.1"/>
    <s v="Primary Assembly"/>
    <s v="chromosome"/>
    <m/>
    <s v="CP001348.1"/>
    <n v="3139029"/>
    <n v="3139928"/>
    <s v="+"/>
    <s v="ACL76933.1"/>
    <m/>
    <m/>
    <x v="81"/>
    <m/>
    <m/>
    <s v="Ccel_2605"/>
    <n v="900"/>
    <n v="299"/>
    <m/>
  </r>
  <r>
    <x v="3"/>
    <x v="0"/>
    <s v="GCA_000022065.1"/>
    <s v="Primary Assembly"/>
    <s v="chromosome"/>
    <m/>
    <s v="CP001348.1"/>
    <n v="3139903"/>
    <n v="3141582"/>
    <s v="+"/>
    <s v="ACL76934.1"/>
    <m/>
    <m/>
    <x v="4"/>
    <m/>
    <m/>
    <s v="Ccel_2606"/>
    <n v="1680"/>
    <n v="559"/>
    <m/>
  </r>
  <r>
    <x v="3"/>
    <x v="0"/>
    <s v="GCA_000022065.1"/>
    <s v="Primary Assembly"/>
    <s v="chromosome"/>
    <m/>
    <s v="CP001348.1"/>
    <n v="3141651"/>
    <n v="3142370"/>
    <s v="-"/>
    <s v="ACL76935.1"/>
    <m/>
    <m/>
    <x v="4"/>
    <m/>
    <m/>
    <s v="Ccel_2607"/>
    <n v="720"/>
    <n v="239"/>
    <m/>
  </r>
  <r>
    <x v="3"/>
    <x v="0"/>
    <s v="GCA_000022065.1"/>
    <s v="Primary Assembly"/>
    <s v="chromosome"/>
    <m/>
    <s v="CP001348.1"/>
    <n v="3142385"/>
    <n v="3143236"/>
    <s v="-"/>
    <s v="ACL76936.1"/>
    <m/>
    <m/>
    <x v="81"/>
    <m/>
    <m/>
    <s v="Ccel_2608"/>
    <n v="852"/>
    <n v="283"/>
    <m/>
  </r>
  <r>
    <x v="3"/>
    <x v="0"/>
    <s v="GCA_000022065.1"/>
    <s v="Primary Assembly"/>
    <s v="chromosome"/>
    <m/>
    <s v="CP001348.1"/>
    <n v="3143233"/>
    <n v="3143601"/>
    <s v="-"/>
    <s v="ACL76937.1"/>
    <m/>
    <m/>
    <x v="19"/>
    <m/>
    <m/>
    <s v="Ccel_2609"/>
    <n v="369"/>
    <n v="122"/>
    <m/>
  </r>
  <r>
    <x v="3"/>
    <x v="0"/>
    <s v="GCA_000022065.1"/>
    <s v="Primary Assembly"/>
    <s v="chromosome"/>
    <m/>
    <s v="CP001348.1"/>
    <n v="3143812"/>
    <n v="3144804"/>
    <s v="+"/>
    <s v="ACL76938.1"/>
    <m/>
    <m/>
    <x v="11"/>
    <m/>
    <m/>
    <s v="Ccel_2610"/>
    <n v="993"/>
    <n v="330"/>
    <m/>
  </r>
  <r>
    <x v="3"/>
    <x v="0"/>
    <s v="GCA_000022065.1"/>
    <s v="Primary Assembly"/>
    <s v="chromosome"/>
    <m/>
    <s v="CP001348.1"/>
    <n v="3144797"/>
    <n v="3145927"/>
    <s v="-"/>
    <s v="ACL76939.1"/>
    <m/>
    <m/>
    <x v="1249"/>
    <m/>
    <m/>
    <s v="Ccel_2611"/>
    <n v="1131"/>
    <n v="376"/>
    <m/>
  </r>
  <r>
    <x v="3"/>
    <x v="0"/>
    <s v="GCA_000022065.1"/>
    <s v="Primary Assembly"/>
    <s v="chromosome"/>
    <m/>
    <s v="CP001348.1"/>
    <n v="3146030"/>
    <n v="3147013"/>
    <s v="-"/>
    <s v="ACL76940.1"/>
    <m/>
    <m/>
    <x v="1250"/>
    <m/>
    <m/>
    <s v="Ccel_2612"/>
    <n v="984"/>
    <n v="327"/>
    <m/>
  </r>
  <r>
    <x v="3"/>
    <x v="0"/>
    <s v="GCA_000022065.1"/>
    <s v="Primary Assembly"/>
    <s v="chromosome"/>
    <m/>
    <s v="CP001348.1"/>
    <n v="3147133"/>
    <n v="3148035"/>
    <s v="-"/>
    <s v="ACL76941.1"/>
    <m/>
    <m/>
    <x v="1251"/>
    <m/>
    <m/>
    <s v="Ccel_2613"/>
    <n v="903"/>
    <n v="300"/>
    <m/>
  </r>
  <r>
    <x v="3"/>
    <x v="0"/>
    <s v="GCA_000022065.1"/>
    <s v="Primary Assembly"/>
    <s v="chromosome"/>
    <m/>
    <s v="CP001348.1"/>
    <n v="3148181"/>
    <n v="3149161"/>
    <s v="-"/>
    <s v="ACL76942.1"/>
    <m/>
    <m/>
    <x v="574"/>
    <m/>
    <m/>
    <s v="Ccel_2614"/>
    <n v="981"/>
    <n v="326"/>
    <m/>
  </r>
  <r>
    <x v="3"/>
    <x v="0"/>
    <s v="GCA_000022065.1"/>
    <s v="Primary Assembly"/>
    <s v="chromosome"/>
    <m/>
    <s v="CP001348.1"/>
    <n v="3149437"/>
    <n v="3150285"/>
    <s v="+"/>
    <s v="ACL76943.1"/>
    <m/>
    <m/>
    <x v="110"/>
    <m/>
    <m/>
    <s v="Ccel_2615"/>
    <n v="849"/>
    <n v="282"/>
    <m/>
  </r>
  <r>
    <x v="3"/>
    <x v="0"/>
    <s v="GCA_000022065.1"/>
    <s v="Primary Assembly"/>
    <s v="chromosome"/>
    <m/>
    <s v="CP001348.1"/>
    <n v="3150416"/>
    <n v="3151327"/>
    <s v="-"/>
    <s v="ACL76944.1"/>
    <m/>
    <m/>
    <x v="1252"/>
    <m/>
    <m/>
    <s v="Ccel_2616"/>
    <n v="912"/>
    <n v="303"/>
    <m/>
  </r>
  <r>
    <x v="3"/>
    <x v="0"/>
    <s v="GCA_000022065.1"/>
    <s v="Primary Assembly"/>
    <s v="chromosome"/>
    <m/>
    <s v="CP001348.1"/>
    <n v="3151305"/>
    <n v="3152456"/>
    <s v="-"/>
    <s v="ACL76945.1"/>
    <m/>
    <m/>
    <x v="1252"/>
    <m/>
    <m/>
    <s v="Ccel_2617"/>
    <n v="1152"/>
    <n v="383"/>
    <m/>
  </r>
  <r>
    <x v="3"/>
    <x v="0"/>
    <s v="GCA_000022065.1"/>
    <s v="Primary Assembly"/>
    <s v="chromosome"/>
    <m/>
    <s v="CP001348.1"/>
    <n v="3152665"/>
    <n v="3153432"/>
    <s v="-"/>
    <s v="ACL76946.1"/>
    <m/>
    <m/>
    <x v="393"/>
    <m/>
    <m/>
    <s v="Ccel_2618"/>
    <n v="768"/>
    <n v="255"/>
    <m/>
  </r>
  <r>
    <x v="3"/>
    <x v="0"/>
    <s v="GCA_000022065.1"/>
    <s v="Primary Assembly"/>
    <s v="chromosome"/>
    <m/>
    <s v="CP001348.1"/>
    <n v="3153774"/>
    <n v="3154304"/>
    <s v="-"/>
    <s v="ACL76947.1"/>
    <m/>
    <m/>
    <x v="685"/>
    <m/>
    <m/>
    <s v="Ccel_2619"/>
    <n v="531"/>
    <n v="176"/>
    <m/>
  </r>
  <r>
    <x v="3"/>
    <x v="0"/>
    <s v="GCA_000022065.1"/>
    <s v="Primary Assembly"/>
    <s v="chromosome"/>
    <m/>
    <s v="CP001348.1"/>
    <n v="3154645"/>
    <n v="3155794"/>
    <s v="+"/>
    <s v="ACL76948.1"/>
    <m/>
    <m/>
    <x v="135"/>
    <m/>
    <m/>
    <s v="Ccel_2620"/>
    <n v="1149"/>
    <n v="382"/>
    <s v="ribosomal_slippage"/>
  </r>
  <r>
    <x v="3"/>
    <x v="0"/>
    <s v="GCA_000022065.1"/>
    <s v="Primary Assembly"/>
    <s v="chromosome"/>
    <m/>
    <s v="CP001348.1"/>
    <n v="3155954"/>
    <n v="3158455"/>
    <s v="-"/>
    <s v="ACL76949.1"/>
    <m/>
    <m/>
    <x v="1253"/>
    <m/>
    <m/>
    <s v="Ccel_2621"/>
    <n v="2502"/>
    <n v="833"/>
    <m/>
  </r>
  <r>
    <x v="3"/>
    <x v="0"/>
    <s v="GCA_000022065.1"/>
    <s v="Primary Assembly"/>
    <s v="chromosome"/>
    <m/>
    <s v="CP001348.1"/>
    <n v="3158686"/>
    <n v="3159360"/>
    <s v="-"/>
    <s v="ACL76950.1"/>
    <m/>
    <m/>
    <x v="11"/>
    <m/>
    <m/>
    <s v="Ccel_2622"/>
    <n v="675"/>
    <n v="224"/>
    <m/>
  </r>
  <r>
    <x v="3"/>
    <x v="0"/>
    <s v="GCA_000022065.1"/>
    <s v="Primary Assembly"/>
    <s v="chromosome"/>
    <m/>
    <s v="CP001348.1"/>
    <n v="3159411"/>
    <n v="3160088"/>
    <s v="-"/>
    <s v="ACL76951.1"/>
    <m/>
    <m/>
    <x v="11"/>
    <m/>
    <m/>
    <s v="Ccel_2623"/>
    <n v="678"/>
    <n v="225"/>
    <m/>
  </r>
  <r>
    <x v="3"/>
    <x v="0"/>
    <s v="GCA_000022065.1"/>
    <s v="Primary Assembly"/>
    <s v="chromosome"/>
    <m/>
    <s v="CP001348.1"/>
    <n v="3160327"/>
    <n v="3160665"/>
    <s v="+"/>
    <s v="ACL76952.1"/>
    <m/>
    <m/>
    <x v="11"/>
    <m/>
    <m/>
    <s v="Ccel_2625"/>
    <n v="339"/>
    <n v="112"/>
    <m/>
  </r>
  <r>
    <x v="3"/>
    <x v="0"/>
    <s v="GCA_000022065.1"/>
    <s v="Primary Assembly"/>
    <s v="chromosome"/>
    <m/>
    <s v="CP001348.1"/>
    <n v="3160659"/>
    <n v="3161015"/>
    <s v="+"/>
    <s v="ACL76953.1"/>
    <m/>
    <m/>
    <x v="910"/>
    <m/>
    <m/>
    <s v="Ccel_2626"/>
    <n v="357"/>
    <n v="118"/>
    <m/>
  </r>
  <r>
    <x v="3"/>
    <x v="0"/>
    <s v="GCA_000022065.1"/>
    <s v="Primary Assembly"/>
    <s v="chromosome"/>
    <m/>
    <s v="CP001348.1"/>
    <n v="3161091"/>
    <n v="3162680"/>
    <s v="+"/>
    <s v="ACL76954.1"/>
    <m/>
    <m/>
    <x v="911"/>
    <m/>
    <m/>
    <s v="Ccel_2627"/>
    <n v="1590"/>
    <n v="529"/>
    <m/>
  </r>
  <r>
    <x v="3"/>
    <x v="0"/>
    <s v="GCA_000022065.1"/>
    <s v="Primary Assembly"/>
    <s v="chromosome"/>
    <m/>
    <s v="CP001348.1"/>
    <n v="3163265"/>
    <n v="3164101"/>
    <s v="-"/>
    <s v="ACL76955.1"/>
    <m/>
    <m/>
    <x v="11"/>
    <m/>
    <m/>
    <s v="Ccel_2628"/>
    <n v="837"/>
    <n v="278"/>
    <m/>
  </r>
  <r>
    <x v="3"/>
    <x v="0"/>
    <s v="GCA_000022065.1"/>
    <s v="Primary Assembly"/>
    <s v="chromosome"/>
    <m/>
    <s v="CP001348.1"/>
    <n v="3164116"/>
    <n v="3164901"/>
    <s v="-"/>
    <s v="ACL76956.1"/>
    <m/>
    <m/>
    <x v="11"/>
    <m/>
    <m/>
    <s v="Ccel_2629"/>
    <n v="786"/>
    <n v="261"/>
    <m/>
  </r>
  <r>
    <x v="3"/>
    <x v="0"/>
    <s v="GCA_000022065.1"/>
    <s v="Primary Assembly"/>
    <s v="chromosome"/>
    <m/>
    <s v="CP001348.1"/>
    <n v="3164894"/>
    <n v="3165781"/>
    <s v="-"/>
    <s v="ACL76957.1"/>
    <m/>
    <m/>
    <x v="11"/>
    <m/>
    <m/>
    <s v="Ccel_2630"/>
    <n v="888"/>
    <n v="295"/>
    <m/>
  </r>
  <r>
    <x v="3"/>
    <x v="0"/>
    <s v="GCA_000022065.1"/>
    <s v="Primary Assembly"/>
    <s v="chromosome"/>
    <m/>
    <s v="CP001348.1"/>
    <n v="3165893"/>
    <n v="3166276"/>
    <s v="-"/>
    <s v="ACL76958.1"/>
    <m/>
    <m/>
    <x v="11"/>
    <m/>
    <m/>
    <s v="Ccel_2631"/>
    <n v="384"/>
    <n v="127"/>
    <m/>
  </r>
  <r>
    <x v="3"/>
    <x v="0"/>
    <s v="GCA_000022065.1"/>
    <s v="Primary Assembly"/>
    <s v="chromosome"/>
    <m/>
    <s v="CP001348.1"/>
    <n v="3166552"/>
    <n v="3171762"/>
    <s v="-"/>
    <s v="ACL76959.1"/>
    <m/>
    <m/>
    <x v="11"/>
    <m/>
    <m/>
    <s v="Ccel_2632"/>
    <n v="5211"/>
    <n v="1736"/>
    <m/>
  </r>
  <r>
    <x v="3"/>
    <x v="0"/>
    <s v="GCA_000022065.1"/>
    <s v="Primary Assembly"/>
    <s v="chromosome"/>
    <m/>
    <s v="CP001348.1"/>
    <n v="3171779"/>
    <n v="3173206"/>
    <s v="-"/>
    <s v="ACL76960.1"/>
    <m/>
    <m/>
    <x v="32"/>
    <m/>
    <m/>
    <s v="Ccel_2633"/>
    <n v="1428"/>
    <n v="475"/>
    <m/>
  </r>
  <r>
    <x v="3"/>
    <x v="0"/>
    <s v="GCA_000022065.1"/>
    <s v="Primary Assembly"/>
    <s v="chromosome"/>
    <m/>
    <s v="CP001348.1"/>
    <n v="3173773"/>
    <n v="3174609"/>
    <s v="-"/>
    <s v="ACL76961.1"/>
    <m/>
    <m/>
    <x v="11"/>
    <m/>
    <m/>
    <s v="Ccel_2634"/>
    <n v="837"/>
    <n v="278"/>
    <m/>
  </r>
  <r>
    <x v="3"/>
    <x v="0"/>
    <s v="GCA_000022065.1"/>
    <s v="Primary Assembly"/>
    <s v="chromosome"/>
    <m/>
    <s v="CP001348.1"/>
    <n v="3174599"/>
    <n v="3175111"/>
    <s v="-"/>
    <s v="ACL76962.1"/>
    <m/>
    <m/>
    <x v="144"/>
    <m/>
    <m/>
    <s v="Ccel_2635"/>
    <n v="513"/>
    <n v="170"/>
    <m/>
  </r>
  <r>
    <x v="3"/>
    <x v="0"/>
    <s v="GCA_000022065.1"/>
    <s v="Primary Assembly"/>
    <s v="chromosome"/>
    <m/>
    <s v="CP001348.1"/>
    <n v="3175300"/>
    <n v="3176760"/>
    <s v="-"/>
    <s v="ACL76963.1"/>
    <m/>
    <m/>
    <x v="40"/>
    <m/>
    <m/>
    <s v="Ccel_2636"/>
    <n v="1461"/>
    <n v="486"/>
    <m/>
  </r>
  <r>
    <x v="3"/>
    <x v="0"/>
    <s v="GCA_000022065.1"/>
    <s v="Primary Assembly"/>
    <s v="chromosome"/>
    <m/>
    <s v="CP001348.1"/>
    <n v="3177098"/>
    <n v="3177919"/>
    <s v="-"/>
    <s v="ACL76964.1"/>
    <m/>
    <m/>
    <x v="367"/>
    <m/>
    <m/>
    <s v="Ccel_2638"/>
    <n v="822"/>
    <n v="273"/>
    <m/>
  </r>
  <r>
    <x v="3"/>
    <x v="0"/>
    <s v="GCA_000022065.1"/>
    <s v="Primary Assembly"/>
    <s v="chromosome"/>
    <m/>
    <s v="CP001348.1"/>
    <n v="3179549"/>
    <n v="3180820"/>
    <s v="+"/>
    <s v="ACL76965.1"/>
    <m/>
    <m/>
    <x v="1071"/>
    <m/>
    <m/>
    <s v="Ccel_2641"/>
    <n v="1272"/>
    <n v="423"/>
    <m/>
  </r>
  <r>
    <x v="3"/>
    <x v="0"/>
    <s v="GCA_000022065.1"/>
    <s v="Primary Assembly"/>
    <s v="chromosome"/>
    <m/>
    <s v="CP001348.1"/>
    <n v="3181005"/>
    <n v="3183674"/>
    <s v="+"/>
    <s v="ACL76966.1"/>
    <m/>
    <m/>
    <x v="1160"/>
    <m/>
    <m/>
    <s v="Ccel_2642"/>
    <n v="2670"/>
    <n v="889"/>
    <m/>
  </r>
  <r>
    <x v="3"/>
    <x v="0"/>
    <s v="GCA_000022065.1"/>
    <s v="Primary Assembly"/>
    <s v="chromosome"/>
    <m/>
    <s v="CP001348.1"/>
    <n v="3183812"/>
    <n v="3185200"/>
    <s v="-"/>
    <s v="ACL76967.1"/>
    <m/>
    <m/>
    <x v="1254"/>
    <m/>
    <m/>
    <s v="Ccel_2643"/>
    <n v="1389"/>
    <n v="462"/>
    <m/>
  </r>
  <r>
    <x v="3"/>
    <x v="0"/>
    <s v="GCA_000022065.1"/>
    <s v="Primary Assembly"/>
    <s v="chromosome"/>
    <m/>
    <s v="CP001348.1"/>
    <n v="3185260"/>
    <n v="3191796"/>
    <s v="-"/>
    <s v="ACL76968.1"/>
    <m/>
    <m/>
    <x v="1255"/>
    <m/>
    <m/>
    <s v="Ccel_2644"/>
    <n v="6537"/>
    <n v="2178"/>
    <m/>
  </r>
  <r>
    <x v="3"/>
    <x v="0"/>
    <s v="GCA_000022065.1"/>
    <s v="Primary Assembly"/>
    <s v="chromosome"/>
    <m/>
    <s v="CP001348.1"/>
    <n v="3191910"/>
    <n v="3192248"/>
    <s v="-"/>
    <s v="ACL76969.1"/>
    <m/>
    <m/>
    <x v="11"/>
    <m/>
    <m/>
    <s v="Ccel_2645"/>
    <n v="339"/>
    <n v="112"/>
    <m/>
  </r>
  <r>
    <x v="3"/>
    <x v="0"/>
    <s v="GCA_000022065.1"/>
    <s v="Primary Assembly"/>
    <s v="chromosome"/>
    <m/>
    <s v="CP001348.1"/>
    <n v="3192410"/>
    <n v="3193168"/>
    <s v="+"/>
    <s v="ACL76970.1"/>
    <m/>
    <m/>
    <x v="629"/>
    <m/>
    <m/>
    <s v="Ccel_2646"/>
    <n v="759"/>
    <n v="252"/>
    <m/>
  </r>
  <r>
    <x v="3"/>
    <x v="0"/>
    <s v="GCA_000022065.1"/>
    <s v="Primary Assembly"/>
    <s v="chromosome"/>
    <m/>
    <s v="CP001348.1"/>
    <n v="3193165"/>
    <n v="3194445"/>
    <s v="+"/>
    <s v="ACL76971.1"/>
    <m/>
    <m/>
    <x v="1071"/>
    <m/>
    <m/>
    <s v="Ccel_2647"/>
    <n v="1281"/>
    <n v="426"/>
    <m/>
  </r>
  <r>
    <x v="3"/>
    <x v="0"/>
    <s v="GCA_000022065.1"/>
    <s v="Primary Assembly"/>
    <s v="chromosome"/>
    <m/>
    <s v="CP001348.1"/>
    <n v="3194597"/>
    <n v="3195025"/>
    <s v="-"/>
    <s v="ACL76972.1"/>
    <m/>
    <m/>
    <x v="11"/>
    <m/>
    <m/>
    <s v="Ccel_2648"/>
    <n v="429"/>
    <n v="142"/>
    <m/>
  </r>
  <r>
    <x v="3"/>
    <x v="0"/>
    <s v="GCA_000022065.1"/>
    <s v="Primary Assembly"/>
    <s v="chromosome"/>
    <m/>
    <s v="CP001348.1"/>
    <n v="3195006"/>
    <n v="3195896"/>
    <s v="-"/>
    <s v="ACL76973.1"/>
    <m/>
    <m/>
    <x v="11"/>
    <m/>
    <m/>
    <s v="Ccel_2649"/>
    <n v="891"/>
    <n v="296"/>
    <m/>
  </r>
  <r>
    <x v="3"/>
    <x v="0"/>
    <s v="GCA_000022065.1"/>
    <s v="Primary Assembly"/>
    <s v="chromosome"/>
    <m/>
    <s v="CP001348.1"/>
    <n v="3196300"/>
    <n v="3197220"/>
    <s v="+"/>
    <s v="ACL76974.1"/>
    <m/>
    <m/>
    <x v="350"/>
    <m/>
    <m/>
    <s v="Ccel_2650"/>
    <n v="921"/>
    <n v="306"/>
    <m/>
  </r>
  <r>
    <x v="3"/>
    <x v="0"/>
    <s v="GCA_000022065.1"/>
    <s v="Primary Assembly"/>
    <s v="chromosome"/>
    <m/>
    <s v="CP001348.1"/>
    <n v="3197447"/>
    <n v="3197986"/>
    <s v="-"/>
    <s v="ACL76975.1"/>
    <m/>
    <m/>
    <x v="4"/>
    <m/>
    <m/>
    <s v="Ccel_2651"/>
    <n v="540"/>
    <n v="179"/>
    <m/>
  </r>
  <r>
    <x v="3"/>
    <x v="0"/>
    <s v="GCA_000022065.1"/>
    <s v="Primary Assembly"/>
    <s v="chromosome"/>
    <m/>
    <s v="CP001348.1"/>
    <n v="3198102"/>
    <n v="3198431"/>
    <s v="-"/>
    <s v="ACL76976.1"/>
    <m/>
    <m/>
    <x v="11"/>
    <m/>
    <m/>
    <s v="Ccel_2652"/>
    <n v="330"/>
    <n v="109"/>
    <m/>
  </r>
  <r>
    <x v="3"/>
    <x v="0"/>
    <s v="GCA_000022065.1"/>
    <s v="Primary Assembly"/>
    <s v="chromosome"/>
    <m/>
    <s v="CP001348.1"/>
    <n v="3198416"/>
    <n v="3199768"/>
    <s v="-"/>
    <s v="ACL76977.1"/>
    <m/>
    <m/>
    <x v="1256"/>
    <m/>
    <m/>
    <s v="Ccel_2653"/>
    <n v="1353"/>
    <n v="450"/>
    <m/>
  </r>
  <r>
    <x v="3"/>
    <x v="0"/>
    <s v="GCA_000022065.1"/>
    <s v="Primary Assembly"/>
    <s v="chromosome"/>
    <m/>
    <s v="CP001348.1"/>
    <n v="3199819"/>
    <n v="3200712"/>
    <s v="-"/>
    <s v="ACL76978.1"/>
    <m/>
    <m/>
    <x v="83"/>
    <m/>
    <m/>
    <s v="Ccel_2654"/>
    <n v="894"/>
    <n v="297"/>
    <m/>
  </r>
  <r>
    <x v="3"/>
    <x v="0"/>
    <s v="GCA_000022065.1"/>
    <s v="Primary Assembly"/>
    <s v="chromosome"/>
    <m/>
    <s v="CP001348.1"/>
    <n v="3200925"/>
    <n v="3202877"/>
    <s v="-"/>
    <s v="ACL76979.1"/>
    <m/>
    <m/>
    <x v="4"/>
    <m/>
    <m/>
    <s v="Ccel_2655"/>
    <n v="1953"/>
    <n v="650"/>
    <m/>
  </r>
  <r>
    <x v="3"/>
    <x v="0"/>
    <s v="GCA_000022065.1"/>
    <s v="Primary Assembly"/>
    <s v="chromosome"/>
    <m/>
    <s v="CP001348.1"/>
    <n v="3203415"/>
    <n v="3204503"/>
    <s v="-"/>
    <s v="ACL76980.1"/>
    <m/>
    <m/>
    <x v="154"/>
    <m/>
    <m/>
    <s v="Ccel_2657"/>
    <n v="1089"/>
    <n v="362"/>
    <m/>
  </r>
  <r>
    <x v="3"/>
    <x v="0"/>
    <s v="GCA_000022065.1"/>
    <s v="Primary Assembly"/>
    <s v="chromosome"/>
    <m/>
    <s v="CP001348.1"/>
    <n v="3204493"/>
    <n v="3205197"/>
    <s v="-"/>
    <s v="ACL76981.1"/>
    <m/>
    <m/>
    <x v="153"/>
    <m/>
    <m/>
    <s v="Ccel_2658"/>
    <n v="705"/>
    <n v="234"/>
    <m/>
  </r>
  <r>
    <x v="3"/>
    <x v="0"/>
    <s v="GCA_000022065.1"/>
    <s v="Primary Assembly"/>
    <s v="chromosome"/>
    <m/>
    <s v="CP001348.1"/>
    <n v="3205310"/>
    <n v="3207298"/>
    <s v="-"/>
    <s v="ACL76982.1"/>
    <m/>
    <m/>
    <x v="559"/>
    <m/>
    <m/>
    <s v="Ccel_2659"/>
    <n v="1989"/>
    <n v="662"/>
    <m/>
  </r>
  <r>
    <x v="3"/>
    <x v="0"/>
    <s v="GCA_000022065.1"/>
    <s v="Primary Assembly"/>
    <s v="chromosome"/>
    <m/>
    <s v="CP001348.1"/>
    <n v="3207511"/>
    <n v="3208263"/>
    <s v="-"/>
    <s v="ACL76983.1"/>
    <m/>
    <m/>
    <x v="81"/>
    <m/>
    <m/>
    <s v="Ccel_2660"/>
    <n v="753"/>
    <n v="250"/>
    <m/>
  </r>
  <r>
    <x v="3"/>
    <x v="0"/>
    <s v="GCA_000022065.1"/>
    <s v="Primary Assembly"/>
    <s v="chromosome"/>
    <m/>
    <s v="CP001348.1"/>
    <n v="3208260"/>
    <n v="3209318"/>
    <s v="-"/>
    <s v="ACL76984.1"/>
    <m/>
    <m/>
    <x v="1257"/>
    <m/>
    <m/>
    <s v="Ccel_2661"/>
    <n v="1059"/>
    <n v="352"/>
    <m/>
  </r>
  <r>
    <x v="3"/>
    <x v="0"/>
    <s v="GCA_000022065.1"/>
    <s v="Primary Assembly"/>
    <s v="chromosome"/>
    <m/>
    <s v="CP001348.1"/>
    <n v="3209315"/>
    <n v="3210325"/>
    <s v="-"/>
    <s v="ACL76985.1"/>
    <m/>
    <m/>
    <x v="1257"/>
    <m/>
    <m/>
    <s v="Ccel_2662"/>
    <n v="1011"/>
    <n v="336"/>
    <m/>
  </r>
  <r>
    <x v="3"/>
    <x v="0"/>
    <s v="GCA_000022065.1"/>
    <s v="Primary Assembly"/>
    <s v="chromosome"/>
    <m/>
    <s v="CP001348.1"/>
    <n v="3210347"/>
    <n v="3211369"/>
    <s v="-"/>
    <s v="ACL76986.1"/>
    <m/>
    <m/>
    <x v="1258"/>
    <m/>
    <m/>
    <s v="Ccel_2663"/>
    <n v="1023"/>
    <n v="340"/>
    <m/>
  </r>
  <r>
    <x v="3"/>
    <x v="0"/>
    <s v="GCA_000022065.1"/>
    <s v="Primary Assembly"/>
    <s v="chromosome"/>
    <m/>
    <s v="CP001348.1"/>
    <n v="3212313"/>
    <n v="3212501"/>
    <s v="-"/>
    <s v="ACL76987.1"/>
    <m/>
    <m/>
    <x v="4"/>
    <m/>
    <m/>
    <s v="Ccel_2664"/>
    <n v="189"/>
    <n v="62"/>
    <m/>
  </r>
  <r>
    <x v="3"/>
    <x v="0"/>
    <s v="GCA_000022065.1"/>
    <s v="Primary Assembly"/>
    <s v="chromosome"/>
    <m/>
    <s v="CP001348.1"/>
    <n v="3213782"/>
    <n v="3214312"/>
    <s v="-"/>
    <s v="ACL76988.1"/>
    <m/>
    <m/>
    <x v="685"/>
    <m/>
    <m/>
    <s v="Ccel_2666"/>
    <n v="531"/>
    <n v="176"/>
    <m/>
  </r>
  <r>
    <x v="3"/>
    <x v="0"/>
    <s v="GCA_000022065.1"/>
    <s v="Primary Assembly"/>
    <s v="chromosome"/>
    <m/>
    <s v="CP001348.1"/>
    <n v="3214626"/>
    <n v="3214733"/>
    <s v="+"/>
    <s v="ACL76989.1"/>
    <m/>
    <m/>
    <x v="11"/>
    <m/>
    <m/>
    <s v="Ccel_2667"/>
    <n v="108"/>
    <n v="35"/>
    <m/>
  </r>
  <r>
    <x v="3"/>
    <x v="0"/>
    <s v="GCA_000022065.1"/>
    <s v="Primary Assembly"/>
    <s v="chromosome"/>
    <m/>
    <s v="CP001348.1"/>
    <n v="3215657"/>
    <n v="3215893"/>
    <s v="-"/>
    <s v="ACL76990.1"/>
    <m/>
    <m/>
    <x v="11"/>
    <m/>
    <m/>
    <s v="Ccel_2668"/>
    <n v="237"/>
    <n v="78"/>
    <m/>
  </r>
  <r>
    <x v="3"/>
    <x v="0"/>
    <s v="GCA_000022065.1"/>
    <s v="Primary Assembly"/>
    <s v="chromosome"/>
    <m/>
    <s v="CP001348.1"/>
    <n v="3216073"/>
    <n v="3217680"/>
    <s v="-"/>
    <s v="ACL76991.1"/>
    <m/>
    <m/>
    <x v="566"/>
    <m/>
    <m/>
    <s v="Ccel_2669"/>
    <n v="1608"/>
    <n v="535"/>
    <m/>
  </r>
  <r>
    <x v="3"/>
    <x v="0"/>
    <s v="GCA_000022065.1"/>
    <s v="Primary Assembly"/>
    <s v="chromosome"/>
    <m/>
    <s v="CP001348.1"/>
    <n v="3217784"/>
    <n v="3218656"/>
    <s v="-"/>
    <s v="ACL76992.1"/>
    <m/>
    <m/>
    <x v="77"/>
    <m/>
    <m/>
    <s v="Ccel_2670"/>
    <n v="873"/>
    <n v="290"/>
    <m/>
  </r>
  <r>
    <x v="3"/>
    <x v="0"/>
    <s v="GCA_000022065.1"/>
    <s v="Primary Assembly"/>
    <s v="chromosome"/>
    <m/>
    <s v="CP001348.1"/>
    <n v="3218787"/>
    <n v="3219245"/>
    <s v="-"/>
    <s v="ACL76993.1"/>
    <m/>
    <m/>
    <x v="4"/>
    <m/>
    <m/>
    <s v="Ccel_2671"/>
    <n v="459"/>
    <n v="152"/>
    <m/>
  </r>
  <r>
    <x v="3"/>
    <x v="0"/>
    <s v="GCA_000022065.1"/>
    <s v="Primary Assembly"/>
    <s v="chromosome"/>
    <m/>
    <s v="CP001348.1"/>
    <n v="3219269"/>
    <n v="3220090"/>
    <s v="-"/>
    <s v="ACL76994.1"/>
    <m/>
    <m/>
    <x v="83"/>
    <m/>
    <m/>
    <s v="Ccel_2672"/>
    <n v="822"/>
    <n v="273"/>
    <m/>
  </r>
  <r>
    <x v="3"/>
    <x v="0"/>
    <s v="GCA_000022065.1"/>
    <s v="Primary Assembly"/>
    <s v="chromosome"/>
    <m/>
    <s v="CP001348.1"/>
    <n v="3221865"/>
    <n v="3223148"/>
    <s v="+"/>
    <s v="ACL76995.1"/>
    <m/>
    <m/>
    <x v="400"/>
    <m/>
    <m/>
    <s v="Ccel_2674"/>
    <n v="1284"/>
    <n v="427"/>
    <m/>
  </r>
  <r>
    <x v="3"/>
    <x v="0"/>
    <s v="GCA_000022065.1"/>
    <s v="Primary Assembly"/>
    <s v="chromosome"/>
    <m/>
    <s v="CP001348.1"/>
    <n v="3223849"/>
    <n v="3225045"/>
    <s v="+"/>
    <s v="ACL76996.1"/>
    <m/>
    <m/>
    <x v="264"/>
    <m/>
    <m/>
    <s v="Ccel_2675"/>
    <n v="1197"/>
    <n v="398"/>
    <m/>
  </r>
  <r>
    <x v="3"/>
    <x v="0"/>
    <s v="GCA_000022065.1"/>
    <s v="Primary Assembly"/>
    <s v="chromosome"/>
    <m/>
    <s v="CP001348.1"/>
    <n v="3225140"/>
    <n v="3226186"/>
    <s v="+"/>
    <s v="ACL76997.1"/>
    <m/>
    <m/>
    <x v="136"/>
    <m/>
    <m/>
    <s v="Ccel_2676"/>
    <n v="1047"/>
    <n v="348"/>
    <m/>
  </r>
  <r>
    <x v="3"/>
    <x v="0"/>
    <s v="GCA_000022065.1"/>
    <s v="Primary Assembly"/>
    <s v="chromosome"/>
    <m/>
    <s v="CP001348.1"/>
    <n v="3226841"/>
    <n v="3227695"/>
    <s v="-"/>
    <s v="ACL76998.1"/>
    <m/>
    <m/>
    <x v="83"/>
    <m/>
    <m/>
    <s v="Ccel_2678"/>
    <n v="855"/>
    <n v="284"/>
    <m/>
  </r>
  <r>
    <x v="3"/>
    <x v="0"/>
    <s v="GCA_000022065.1"/>
    <s v="Primary Assembly"/>
    <s v="chromosome"/>
    <m/>
    <s v="CP001348.1"/>
    <n v="3228459"/>
    <n v="3229121"/>
    <s v="-"/>
    <s v="ACL76999.1"/>
    <m/>
    <m/>
    <x v="1259"/>
    <m/>
    <m/>
    <s v="Ccel_2680"/>
    <n v="663"/>
    <n v="220"/>
    <m/>
  </r>
  <r>
    <x v="3"/>
    <x v="0"/>
    <s v="GCA_000022065.1"/>
    <s v="Primary Assembly"/>
    <s v="chromosome"/>
    <m/>
    <s v="CP001348.1"/>
    <n v="3229139"/>
    <n v="3230383"/>
    <s v="-"/>
    <s v="ACL77000.1"/>
    <m/>
    <m/>
    <x v="11"/>
    <m/>
    <m/>
    <s v="Ccel_2681"/>
    <n v="1245"/>
    <n v="414"/>
    <m/>
  </r>
  <r>
    <x v="3"/>
    <x v="0"/>
    <s v="GCA_000022065.1"/>
    <s v="Primary Assembly"/>
    <s v="chromosome"/>
    <m/>
    <s v="CP001348.1"/>
    <n v="3231431"/>
    <n v="3232642"/>
    <s v="-"/>
    <s v="ACL77001.1"/>
    <m/>
    <m/>
    <x v="599"/>
    <m/>
    <m/>
    <s v="Ccel_2684"/>
    <n v="1212"/>
    <n v="403"/>
    <m/>
  </r>
  <r>
    <x v="3"/>
    <x v="0"/>
    <s v="GCA_000022065.1"/>
    <s v="Primary Assembly"/>
    <s v="chromosome"/>
    <m/>
    <s v="CP001348.1"/>
    <n v="3232688"/>
    <n v="3233734"/>
    <s v="+"/>
    <s v="ACL77002.1"/>
    <m/>
    <m/>
    <x v="136"/>
    <m/>
    <m/>
    <s v="Ccel_2685"/>
    <n v="1047"/>
    <n v="348"/>
    <m/>
  </r>
  <r>
    <x v="3"/>
    <x v="0"/>
    <s v="GCA_000022065.1"/>
    <s v="Primary Assembly"/>
    <s v="chromosome"/>
    <m/>
    <s v="CP001348.1"/>
    <n v="3233890"/>
    <n v="3235440"/>
    <s v="-"/>
    <s v="ACL77003.1"/>
    <m/>
    <m/>
    <x v="81"/>
    <m/>
    <m/>
    <s v="Ccel_2686"/>
    <n v="1551"/>
    <n v="516"/>
    <m/>
  </r>
  <r>
    <x v="3"/>
    <x v="0"/>
    <s v="GCA_000022065.1"/>
    <s v="Primary Assembly"/>
    <s v="chromosome"/>
    <m/>
    <s v="CP001348.1"/>
    <n v="3235551"/>
    <n v="3236630"/>
    <s v="-"/>
    <s v="ACL77004.1"/>
    <m/>
    <m/>
    <x v="988"/>
    <m/>
    <m/>
    <s v="Ccel_2687"/>
    <n v="1080"/>
    <n v="359"/>
    <m/>
  </r>
  <r>
    <x v="3"/>
    <x v="0"/>
    <s v="GCA_000022065.1"/>
    <s v="Primary Assembly"/>
    <s v="chromosome"/>
    <m/>
    <s v="CP001348.1"/>
    <n v="3236910"/>
    <n v="3237692"/>
    <s v="+"/>
    <s v="ACL77005.1"/>
    <m/>
    <m/>
    <x v="580"/>
    <m/>
    <m/>
    <s v="Ccel_2688"/>
    <n v="783"/>
    <n v="260"/>
    <m/>
  </r>
  <r>
    <x v="3"/>
    <x v="0"/>
    <s v="GCA_000022065.1"/>
    <s v="Primary Assembly"/>
    <s v="chromosome"/>
    <m/>
    <s v="CP001348.1"/>
    <n v="3237729"/>
    <n v="3239243"/>
    <s v="+"/>
    <s v="ACL77006.1"/>
    <m/>
    <m/>
    <x v="81"/>
    <m/>
    <m/>
    <s v="Ccel_2689"/>
    <n v="1515"/>
    <n v="504"/>
    <m/>
  </r>
  <r>
    <x v="3"/>
    <x v="0"/>
    <s v="GCA_000022065.1"/>
    <s v="Primary Assembly"/>
    <s v="chromosome"/>
    <m/>
    <s v="CP001348.1"/>
    <n v="3239373"/>
    <n v="3240419"/>
    <s v="-"/>
    <s v="ACL77007.1"/>
    <m/>
    <m/>
    <x v="136"/>
    <m/>
    <m/>
    <s v="Ccel_2690"/>
    <n v="1047"/>
    <n v="348"/>
    <m/>
  </r>
  <r>
    <x v="3"/>
    <x v="0"/>
    <s v="GCA_000022065.1"/>
    <s v="Primary Assembly"/>
    <s v="chromosome"/>
    <m/>
    <s v="CP001348.1"/>
    <n v="3242081"/>
    <n v="3243127"/>
    <s v="-"/>
    <s v="ACL77008.1"/>
    <m/>
    <m/>
    <x v="136"/>
    <m/>
    <m/>
    <s v="Ccel_2693"/>
    <n v="1047"/>
    <n v="348"/>
    <m/>
  </r>
  <r>
    <x v="3"/>
    <x v="0"/>
    <s v="GCA_000022065.1"/>
    <s v="Primary Assembly"/>
    <s v="chromosome"/>
    <m/>
    <s v="CP001348.1"/>
    <n v="3243735"/>
    <n v="3244019"/>
    <s v="-"/>
    <s v="ACL77009.1"/>
    <m/>
    <m/>
    <x v="135"/>
    <m/>
    <m/>
    <s v="Ccel_2694"/>
    <n v="285"/>
    <n v="94"/>
    <m/>
  </r>
  <r>
    <x v="3"/>
    <x v="0"/>
    <s v="GCA_000022065.1"/>
    <s v="Primary Assembly"/>
    <s v="chromosome"/>
    <m/>
    <s v="CP001348.1"/>
    <n v="3247497"/>
    <n v="3248258"/>
    <s v="-"/>
    <s v="ACL77010.1"/>
    <m/>
    <m/>
    <x v="1260"/>
    <m/>
    <m/>
    <s v="Ccel_2696"/>
    <n v="762"/>
    <n v="253"/>
    <m/>
  </r>
  <r>
    <x v="3"/>
    <x v="0"/>
    <s v="GCA_000022065.1"/>
    <s v="Primary Assembly"/>
    <s v="chromosome"/>
    <m/>
    <s v="CP001348.1"/>
    <n v="3248733"/>
    <n v="3249317"/>
    <s v="-"/>
    <s v="ACL77011.1"/>
    <m/>
    <m/>
    <x v="11"/>
    <m/>
    <m/>
    <s v="Ccel_2698"/>
    <n v="585"/>
    <n v="194"/>
    <m/>
  </r>
  <r>
    <x v="3"/>
    <x v="0"/>
    <s v="GCA_000022065.1"/>
    <s v="Primary Assembly"/>
    <s v="chromosome"/>
    <m/>
    <s v="CP001348.1"/>
    <n v="3249379"/>
    <n v="3250552"/>
    <s v="-"/>
    <s v="ACL77012.1"/>
    <m/>
    <m/>
    <x v="135"/>
    <m/>
    <m/>
    <s v="Ccel_2699"/>
    <n v="1173"/>
    <n v="390"/>
    <s v="ribosomal_slippage"/>
  </r>
  <r>
    <x v="3"/>
    <x v="0"/>
    <s v="GCA_000022065.1"/>
    <s v="Primary Assembly"/>
    <s v="chromosome"/>
    <m/>
    <s v="CP001348.1"/>
    <n v="3252666"/>
    <n v="3253949"/>
    <s v="-"/>
    <s v="ACL77013.1"/>
    <m/>
    <m/>
    <x v="400"/>
    <m/>
    <m/>
    <s v="Ccel_2701"/>
    <n v="1284"/>
    <n v="427"/>
    <m/>
  </r>
  <r>
    <x v="3"/>
    <x v="0"/>
    <s v="GCA_000022065.1"/>
    <s v="Primary Assembly"/>
    <s v="chromosome"/>
    <m/>
    <s v="CP001348.1"/>
    <n v="3254813"/>
    <n v="3255962"/>
    <s v="+"/>
    <s v="ACL77014.1"/>
    <m/>
    <m/>
    <x v="135"/>
    <m/>
    <m/>
    <s v="Ccel_2702"/>
    <n v="1149"/>
    <n v="382"/>
    <s v="ribosomal_slippage"/>
  </r>
  <r>
    <x v="3"/>
    <x v="0"/>
    <s v="GCA_000022065.1"/>
    <s v="Primary Assembly"/>
    <s v="chromosome"/>
    <m/>
    <s v="CP001348.1"/>
    <n v="3256576"/>
    <n v="3257343"/>
    <s v="-"/>
    <s v="ACL77015.1"/>
    <m/>
    <m/>
    <x v="81"/>
    <m/>
    <m/>
    <s v="Ccel_2703"/>
    <n v="768"/>
    <n v="255"/>
    <m/>
  </r>
  <r>
    <x v="3"/>
    <x v="0"/>
    <s v="GCA_000022065.1"/>
    <s v="Primary Assembly"/>
    <s v="chromosome"/>
    <m/>
    <s v="CP001348.1"/>
    <n v="3258260"/>
    <n v="3258598"/>
    <s v="+"/>
    <s v="ACL77016.1"/>
    <m/>
    <m/>
    <x v="11"/>
    <m/>
    <m/>
    <s v="Ccel_2705"/>
    <n v="339"/>
    <n v="112"/>
    <m/>
  </r>
  <r>
    <x v="3"/>
    <x v="0"/>
    <s v="GCA_000022065.1"/>
    <s v="Primary Assembly"/>
    <s v="chromosome"/>
    <m/>
    <s v="CP001348.1"/>
    <n v="3258592"/>
    <n v="3258948"/>
    <s v="+"/>
    <s v="ACL77017.1"/>
    <m/>
    <m/>
    <x v="910"/>
    <m/>
    <m/>
    <s v="Ccel_2706"/>
    <n v="357"/>
    <n v="118"/>
    <m/>
  </r>
  <r>
    <x v="3"/>
    <x v="0"/>
    <s v="GCA_000022065.1"/>
    <s v="Primary Assembly"/>
    <s v="chromosome"/>
    <m/>
    <s v="CP001348.1"/>
    <n v="3259024"/>
    <n v="3260613"/>
    <s v="+"/>
    <s v="ACL77018.1"/>
    <m/>
    <m/>
    <x v="911"/>
    <m/>
    <m/>
    <s v="Ccel_2707"/>
    <n v="1590"/>
    <n v="529"/>
    <m/>
  </r>
  <r>
    <x v="3"/>
    <x v="0"/>
    <s v="GCA_000022065.1"/>
    <s v="Primary Assembly"/>
    <s v="chromosome"/>
    <m/>
    <s v="CP001348.1"/>
    <n v="3260928"/>
    <n v="3261974"/>
    <s v="-"/>
    <s v="ACL77019.1"/>
    <m/>
    <m/>
    <x v="136"/>
    <m/>
    <m/>
    <s v="Ccel_2708"/>
    <n v="1047"/>
    <n v="348"/>
    <m/>
  </r>
  <r>
    <x v="3"/>
    <x v="0"/>
    <s v="GCA_000022065.1"/>
    <s v="Primary Assembly"/>
    <s v="chromosome"/>
    <m/>
    <s v="CP001348.1"/>
    <n v="3262296"/>
    <n v="3265406"/>
    <s v="-"/>
    <s v="ACL77020.1"/>
    <m/>
    <m/>
    <x v="43"/>
    <m/>
    <m/>
    <s v="Ccel_2709"/>
    <n v="3111"/>
    <n v="1036"/>
    <m/>
  </r>
  <r>
    <x v="3"/>
    <x v="0"/>
    <s v="GCA_000022065.1"/>
    <s v="Primary Assembly"/>
    <s v="chromosome"/>
    <m/>
    <s v="CP001348.1"/>
    <n v="3265390"/>
    <n v="3265935"/>
    <s v="-"/>
    <s v="ACL77021.1"/>
    <m/>
    <m/>
    <x v="11"/>
    <m/>
    <m/>
    <s v="Ccel_2710"/>
    <n v="546"/>
    <n v="181"/>
    <m/>
  </r>
  <r>
    <x v="3"/>
    <x v="0"/>
    <s v="GCA_000022065.1"/>
    <s v="Primary Assembly"/>
    <s v="chromosome"/>
    <m/>
    <s v="CP001348.1"/>
    <n v="3265925"/>
    <n v="3267241"/>
    <s v="-"/>
    <s v="ACL77022.1"/>
    <m/>
    <m/>
    <x v="11"/>
    <m/>
    <m/>
    <s v="Ccel_2711"/>
    <n v="1317"/>
    <n v="438"/>
    <m/>
  </r>
  <r>
    <x v="3"/>
    <x v="0"/>
    <s v="GCA_000022065.1"/>
    <s v="Primary Assembly"/>
    <s v="chromosome"/>
    <m/>
    <s v="CP001348.1"/>
    <n v="3267238"/>
    <n v="3268287"/>
    <s v="-"/>
    <s v="ACL77023.1"/>
    <m/>
    <m/>
    <x v="1261"/>
    <m/>
    <m/>
    <s v="Ccel_2712"/>
    <n v="1050"/>
    <n v="349"/>
    <m/>
  </r>
  <r>
    <x v="3"/>
    <x v="0"/>
    <s v="GCA_000022065.1"/>
    <s v="Primary Assembly"/>
    <s v="chromosome"/>
    <m/>
    <s v="CP001348.1"/>
    <n v="3268624"/>
    <n v="3268890"/>
    <s v="-"/>
    <s v="ACL77024.1"/>
    <m/>
    <m/>
    <x v="11"/>
    <m/>
    <m/>
    <s v="Ccel_2713"/>
    <n v="267"/>
    <n v="88"/>
    <m/>
  </r>
  <r>
    <x v="3"/>
    <x v="0"/>
    <s v="GCA_000022065.1"/>
    <s v="Primary Assembly"/>
    <s v="chromosome"/>
    <m/>
    <s v="CP001348.1"/>
    <n v="3269034"/>
    <n v="3269279"/>
    <s v="-"/>
    <s v="ACL77025.1"/>
    <m/>
    <m/>
    <x v="11"/>
    <m/>
    <m/>
    <s v="Ccel_2714"/>
    <n v="246"/>
    <n v="81"/>
    <m/>
  </r>
  <r>
    <x v="3"/>
    <x v="0"/>
    <s v="GCA_000022065.1"/>
    <s v="Primary Assembly"/>
    <s v="chromosome"/>
    <m/>
    <s v="CP001348.1"/>
    <n v="3269290"/>
    <n v="3269457"/>
    <s v="-"/>
    <s v="ACL77026.1"/>
    <m/>
    <m/>
    <x v="4"/>
    <m/>
    <m/>
    <s v="Ccel_2715"/>
    <n v="168"/>
    <n v="55"/>
    <m/>
  </r>
  <r>
    <x v="3"/>
    <x v="0"/>
    <s v="GCA_000022065.1"/>
    <s v="Primary Assembly"/>
    <s v="chromosome"/>
    <m/>
    <s v="CP001348.1"/>
    <n v="3269612"/>
    <n v="3272335"/>
    <s v="-"/>
    <s v="ACL77027.1"/>
    <m/>
    <m/>
    <x v="11"/>
    <m/>
    <m/>
    <s v="Ccel_2716"/>
    <n v="2724"/>
    <n v="907"/>
    <m/>
  </r>
  <r>
    <x v="3"/>
    <x v="0"/>
    <s v="GCA_000022065.1"/>
    <s v="Primary Assembly"/>
    <s v="chromosome"/>
    <m/>
    <s v="CP001348.1"/>
    <n v="3272328"/>
    <n v="3275213"/>
    <s v="-"/>
    <s v="ACL77028.1"/>
    <m/>
    <m/>
    <x v="11"/>
    <m/>
    <m/>
    <s v="Ccel_2717"/>
    <n v="2886"/>
    <n v="961"/>
    <m/>
  </r>
  <r>
    <x v="3"/>
    <x v="0"/>
    <s v="GCA_000022065.1"/>
    <s v="Primary Assembly"/>
    <s v="chromosome"/>
    <m/>
    <s v="CP001348.1"/>
    <n v="3275354"/>
    <n v="3275728"/>
    <s v="-"/>
    <s v="ACL77029.1"/>
    <m/>
    <m/>
    <x v="11"/>
    <m/>
    <m/>
    <s v="Ccel_2718"/>
    <n v="375"/>
    <n v="124"/>
    <m/>
  </r>
  <r>
    <x v="3"/>
    <x v="0"/>
    <s v="GCA_000022065.1"/>
    <s v="Primary Assembly"/>
    <s v="chromosome"/>
    <m/>
    <s v="CP001348.1"/>
    <n v="3275712"/>
    <n v="3276905"/>
    <s v="-"/>
    <s v="ACL77030.1"/>
    <m/>
    <m/>
    <x v="11"/>
    <m/>
    <m/>
    <s v="Ccel_2719"/>
    <n v="1194"/>
    <n v="397"/>
    <m/>
  </r>
  <r>
    <x v="3"/>
    <x v="0"/>
    <s v="GCA_000022065.1"/>
    <s v="Primary Assembly"/>
    <s v="chromosome"/>
    <m/>
    <s v="CP001348.1"/>
    <n v="3276929"/>
    <n v="3277915"/>
    <s v="-"/>
    <s v="ACL77031.1"/>
    <m/>
    <m/>
    <x v="11"/>
    <m/>
    <m/>
    <s v="Ccel_2720"/>
    <n v="987"/>
    <n v="328"/>
    <m/>
  </r>
  <r>
    <x v="3"/>
    <x v="0"/>
    <s v="GCA_000022065.1"/>
    <s v="Primary Assembly"/>
    <s v="chromosome"/>
    <m/>
    <s v="CP001348.1"/>
    <n v="3278373"/>
    <n v="3279098"/>
    <s v="-"/>
    <s v="ACL77032.1"/>
    <m/>
    <m/>
    <x v="11"/>
    <m/>
    <m/>
    <s v="Ccel_2721"/>
    <n v="726"/>
    <n v="241"/>
    <m/>
  </r>
  <r>
    <x v="3"/>
    <x v="0"/>
    <s v="GCA_000022065.1"/>
    <s v="Primary Assembly"/>
    <s v="chromosome"/>
    <m/>
    <s v="CP001348.1"/>
    <n v="3279523"/>
    <n v="3280680"/>
    <s v="+"/>
    <s v="ACL77033.1"/>
    <m/>
    <m/>
    <x v="1262"/>
    <m/>
    <m/>
    <s v="Ccel_2722"/>
    <n v="1158"/>
    <n v="385"/>
    <m/>
  </r>
  <r>
    <x v="3"/>
    <x v="0"/>
    <s v="GCA_000022065.1"/>
    <s v="Primary Assembly"/>
    <s v="chromosome"/>
    <m/>
    <s v="CP001348.1"/>
    <n v="3280764"/>
    <n v="3281705"/>
    <s v="+"/>
    <s v="ACL77034.1"/>
    <m/>
    <m/>
    <x v="53"/>
    <m/>
    <m/>
    <s v="Ccel_2723"/>
    <n v="942"/>
    <n v="313"/>
    <m/>
  </r>
  <r>
    <x v="3"/>
    <x v="0"/>
    <s v="GCA_000022065.1"/>
    <s v="Primary Assembly"/>
    <s v="chromosome"/>
    <m/>
    <s v="CP001348.1"/>
    <n v="3281712"/>
    <n v="3282941"/>
    <s v="-"/>
    <s v="ACL77035.1"/>
    <m/>
    <m/>
    <x v="1262"/>
    <m/>
    <m/>
    <s v="Ccel_2724"/>
    <n v="1230"/>
    <n v="409"/>
    <m/>
  </r>
  <r>
    <x v="3"/>
    <x v="0"/>
    <s v="GCA_000022065.1"/>
    <s v="Primary Assembly"/>
    <s v="chromosome"/>
    <m/>
    <s v="CP001348.1"/>
    <n v="3283006"/>
    <n v="3284583"/>
    <s v="-"/>
    <s v="ACL77036.1"/>
    <m/>
    <m/>
    <x v="1263"/>
    <m/>
    <m/>
    <s v="Ccel_2725"/>
    <n v="1578"/>
    <n v="525"/>
    <m/>
  </r>
  <r>
    <x v="3"/>
    <x v="0"/>
    <s v="GCA_000022065.1"/>
    <s v="Primary Assembly"/>
    <s v="chromosome"/>
    <m/>
    <s v="CP001348.1"/>
    <n v="3284580"/>
    <n v="3287705"/>
    <s v="-"/>
    <s v="ACL77037.1"/>
    <m/>
    <m/>
    <x v="1264"/>
    <m/>
    <m/>
    <s v="Ccel_2726"/>
    <n v="3126"/>
    <n v="1041"/>
    <m/>
  </r>
  <r>
    <x v="3"/>
    <x v="0"/>
    <s v="GCA_000022065.1"/>
    <s v="Primary Assembly"/>
    <s v="chromosome"/>
    <m/>
    <s v="CP001348.1"/>
    <n v="3289580"/>
    <n v="3291187"/>
    <s v="-"/>
    <s v="ACL77038.1"/>
    <m/>
    <m/>
    <x v="268"/>
    <m/>
    <m/>
    <s v="Ccel_2729"/>
    <n v="1608"/>
    <n v="535"/>
    <m/>
  </r>
  <r>
    <x v="3"/>
    <x v="0"/>
    <s v="GCA_000022065.1"/>
    <s v="Primary Assembly"/>
    <s v="chromosome"/>
    <m/>
    <s v="CP001348.1"/>
    <n v="3291157"/>
    <n v="3292137"/>
    <s v="-"/>
    <s v="ACL77039.1"/>
    <m/>
    <m/>
    <x v="1081"/>
    <m/>
    <m/>
    <s v="Ccel_2730"/>
    <n v="981"/>
    <n v="326"/>
    <m/>
  </r>
  <r>
    <x v="3"/>
    <x v="0"/>
    <s v="GCA_000022065.1"/>
    <s v="Primary Assembly"/>
    <s v="chromosome"/>
    <m/>
    <s v="CP001348.1"/>
    <n v="3292153"/>
    <n v="3293733"/>
    <s v="-"/>
    <s v="ACL77040.1"/>
    <m/>
    <m/>
    <x v="268"/>
    <m/>
    <m/>
    <s v="Ccel_2731"/>
    <n v="1581"/>
    <n v="526"/>
    <m/>
  </r>
  <r>
    <x v="3"/>
    <x v="0"/>
    <s v="GCA_000022065.1"/>
    <s v="Primary Assembly"/>
    <s v="chromosome"/>
    <m/>
    <s v="CP001348.1"/>
    <n v="3293815"/>
    <n v="3293976"/>
    <s v="-"/>
    <s v="ACL77041.1"/>
    <m/>
    <m/>
    <x v="4"/>
    <m/>
    <m/>
    <s v="Ccel_2732"/>
    <n v="162"/>
    <n v="53"/>
    <m/>
  </r>
  <r>
    <x v="3"/>
    <x v="0"/>
    <s v="GCA_000022065.1"/>
    <s v="Primary Assembly"/>
    <s v="chromosome"/>
    <m/>
    <s v="CP001348.1"/>
    <n v="3293990"/>
    <n v="3294370"/>
    <s v="-"/>
    <s v="ACL77042.1"/>
    <m/>
    <m/>
    <x v="268"/>
    <m/>
    <m/>
    <s v="Ccel_2733"/>
    <n v="381"/>
    <n v="126"/>
    <m/>
  </r>
  <r>
    <x v="3"/>
    <x v="0"/>
    <s v="GCA_000022065.1"/>
    <s v="Primary Assembly"/>
    <s v="chromosome"/>
    <m/>
    <s v="CP001348.1"/>
    <n v="3294953"/>
    <n v="3295345"/>
    <s v="-"/>
    <s v="ACL77043.1"/>
    <m/>
    <m/>
    <x v="144"/>
    <m/>
    <m/>
    <s v="Ccel_2734"/>
    <n v="393"/>
    <n v="130"/>
    <m/>
  </r>
  <r>
    <x v="3"/>
    <x v="0"/>
    <s v="GCA_000022065.1"/>
    <s v="Primary Assembly"/>
    <s v="chromosome"/>
    <m/>
    <s v="CP001348.1"/>
    <n v="3296650"/>
    <n v="3297243"/>
    <s v="-"/>
    <s v="ACL77044.1"/>
    <m/>
    <m/>
    <x v="11"/>
    <m/>
    <m/>
    <s v="Ccel_2735"/>
    <n v="594"/>
    <n v="197"/>
    <m/>
  </r>
  <r>
    <x v="3"/>
    <x v="0"/>
    <s v="GCA_000022065.1"/>
    <s v="Primary Assembly"/>
    <s v="chromosome"/>
    <m/>
    <s v="CP001348.1"/>
    <n v="3297417"/>
    <n v="3297833"/>
    <s v="-"/>
    <s v="ACL77045.1"/>
    <m/>
    <m/>
    <x v="11"/>
    <m/>
    <m/>
    <s v="Ccel_2736"/>
    <n v="417"/>
    <n v="138"/>
    <m/>
  </r>
  <r>
    <x v="3"/>
    <x v="0"/>
    <s v="GCA_000022065.1"/>
    <s v="Primary Assembly"/>
    <s v="chromosome"/>
    <m/>
    <s v="CP001348.1"/>
    <n v="3298342"/>
    <n v="3298602"/>
    <s v="-"/>
    <s v="ACL77046.1"/>
    <m/>
    <m/>
    <x v="4"/>
    <m/>
    <m/>
    <s v="Ccel_2737"/>
    <n v="261"/>
    <n v="86"/>
    <m/>
  </r>
  <r>
    <x v="3"/>
    <x v="0"/>
    <s v="GCA_000022065.1"/>
    <s v="Primary Assembly"/>
    <s v="chromosome"/>
    <m/>
    <s v="CP001348.1"/>
    <n v="3298613"/>
    <n v="3300433"/>
    <s v="-"/>
    <s v="ACL77047.1"/>
    <m/>
    <m/>
    <x v="1265"/>
    <m/>
    <m/>
    <s v="Ccel_2738"/>
    <n v="1821"/>
    <n v="606"/>
    <m/>
  </r>
  <r>
    <x v="3"/>
    <x v="0"/>
    <s v="GCA_000022065.1"/>
    <s v="Primary Assembly"/>
    <s v="chromosome"/>
    <m/>
    <s v="CP001348.1"/>
    <n v="3300498"/>
    <n v="3300965"/>
    <s v="+"/>
    <s v="ACL77048.1"/>
    <m/>
    <m/>
    <x v="11"/>
    <m/>
    <m/>
    <s v="Ccel_2739"/>
    <n v="468"/>
    <n v="155"/>
    <m/>
  </r>
  <r>
    <x v="3"/>
    <x v="0"/>
    <s v="GCA_000022065.1"/>
    <s v="Primary Assembly"/>
    <s v="chromosome"/>
    <m/>
    <s v="CP001348.1"/>
    <n v="3301003"/>
    <n v="3301935"/>
    <s v="-"/>
    <s v="ACL77049.1"/>
    <m/>
    <m/>
    <x v="4"/>
    <m/>
    <m/>
    <s v="Ccel_2740"/>
    <n v="933"/>
    <n v="310"/>
    <m/>
  </r>
  <r>
    <x v="3"/>
    <x v="0"/>
    <s v="GCA_000022065.1"/>
    <s v="Primary Assembly"/>
    <s v="chromosome"/>
    <m/>
    <s v="CP001348.1"/>
    <n v="3302070"/>
    <n v="3303119"/>
    <s v="-"/>
    <s v="ACL77050.1"/>
    <m/>
    <m/>
    <x v="1266"/>
    <m/>
    <m/>
    <s v="Ccel_2741"/>
    <n v="1050"/>
    <n v="349"/>
    <m/>
  </r>
  <r>
    <x v="3"/>
    <x v="0"/>
    <s v="GCA_000022065.1"/>
    <s v="Primary Assembly"/>
    <s v="chromosome"/>
    <m/>
    <s v="CP001348.1"/>
    <n v="3305132"/>
    <n v="3305950"/>
    <s v="-"/>
    <s v="ACL77051.1"/>
    <m/>
    <m/>
    <x v="11"/>
    <m/>
    <m/>
    <s v="Ccel_2744"/>
    <n v="819"/>
    <n v="272"/>
    <m/>
  </r>
  <r>
    <x v="3"/>
    <x v="0"/>
    <s v="GCA_000022065.1"/>
    <s v="Primary Assembly"/>
    <s v="chromosome"/>
    <m/>
    <s v="CP001348.1"/>
    <n v="3309391"/>
    <n v="3309804"/>
    <s v="-"/>
    <s v="ACL77052.1"/>
    <m/>
    <m/>
    <x v="4"/>
    <m/>
    <m/>
    <s v="Ccel_2746"/>
    <n v="414"/>
    <n v="137"/>
    <m/>
  </r>
  <r>
    <x v="3"/>
    <x v="0"/>
    <s v="GCA_000022065.1"/>
    <s v="Primary Assembly"/>
    <s v="chromosome"/>
    <m/>
    <s v="CP001348.1"/>
    <n v="3310199"/>
    <n v="3310450"/>
    <s v="-"/>
    <s v="ACL77053.1"/>
    <m/>
    <m/>
    <x v="4"/>
    <m/>
    <m/>
    <s v="Ccel_2747"/>
    <n v="252"/>
    <n v="83"/>
    <m/>
  </r>
  <r>
    <x v="3"/>
    <x v="0"/>
    <s v="GCA_000022065.1"/>
    <s v="Primary Assembly"/>
    <s v="chromosome"/>
    <m/>
    <s v="CP001348.1"/>
    <n v="3310496"/>
    <n v="3310858"/>
    <s v="-"/>
    <s v="ACL77054.1"/>
    <m/>
    <m/>
    <x v="4"/>
    <m/>
    <m/>
    <s v="Ccel_2748"/>
    <n v="363"/>
    <n v="120"/>
    <m/>
  </r>
  <r>
    <x v="3"/>
    <x v="0"/>
    <s v="GCA_000022065.1"/>
    <s v="Primary Assembly"/>
    <s v="chromosome"/>
    <m/>
    <s v="CP001348.1"/>
    <n v="3310855"/>
    <n v="3311991"/>
    <s v="-"/>
    <s v="ACL77055.1"/>
    <m/>
    <m/>
    <x v="26"/>
    <m/>
    <m/>
    <s v="Ccel_2749"/>
    <n v="1137"/>
    <n v="378"/>
    <m/>
  </r>
  <r>
    <x v="3"/>
    <x v="0"/>
    <s v="GCA_000022065.1"/>
    <s v="Primary Assembly"/>
    <s v="chromosome"/>
    <m/>
    <s v="CP001348.1"/>
    <n v="3312394"/>
    <n v="3314250"/>
    <s v="-"/>
    <s v="ACL77056.1"/>
    <m/>
    <m/>
    <x v="1267"/>
    <m/>
    <m/>
    <s v="Ccel_2751"/>
    <n v="1857"/>
    <n v="618"/>
    <m/>
  </r>
  <r>
    <x v="3"/>
    <x v="0"/>
    <s v="GCA_000022065.1"/>
    <s v="Primary Assembly"/>
    <s v="chromosome"/>
    <m/>
    <s v="CP001348.1"/>
    <n v="3315230"/>
    <n v="3316258"/>
    <s v="-"/>
    <s v="ACL77057.1"/>
    <m/>
    <m/>
    <x v="4"/>
    <m/>
    <m/>
    <s v="Ccel_2752"/>
    <n v="1029"/>
    <n v="342"/>
    <m/>
  </r>
  <r>
    <x v="3"/>
    <x v="0"/>
    <s v="GCA_000022065.1"/>
    <s v="Primary Assembly"/>
    <s v="chromosome"/>
    <m/>
    <s v="CP001348.1"/>
    <n v="3316322"/>
    <n v="3318154"/>
    <s v="-"/>
    <s v="ACL77058.1"/>
    <m/>
    <m/>
    <x v="4"/>
    <m/>
    <m/>
    <s v="Ccel_2753"/>
    <n v="1833"/>
    <n v="610"/>
    <m/>
  </r>
  <r>
    <x v="3"/>
    <x v="0"/>
    <s v="GCA_000022065.1"/>
    <s v="Primary Assembly"/>
    <s v="chromosome"/>
    <m/>
    <s v="CP001348.1"/>
    <n v="3318933"/>
    <n v="3319193"/>
    <s v="-"/>
    <s v="ACL77059.1"/>
    <m/>
    <m/>
    <x v="4"/>
    <m/>
    <m/>
    <s v="Ccel_2755"/>
    <n v="261"/>
    <n v="86"/>
    <m/>
  </r>
  <r>
    <x v="3"/>
    <x v="0"/>
    <s v="GCA_000022065.1"/>
    <s v="Primary Assembly"/>
    <s v="chromosome"/>
    <m/>
    <s v="CP001348.1"/>
    <n v="3319678"/>
    <n v="3320517"/>
    <s v="-"/>
    <s v="ACL77060.1"/>
    <m/>
    <m/>
    <x v="1268"/>
    <m/>
    <m/>
    <s v="Ccel_2756"/>
    <n v="840"/>
    <n v="279"/>
    <m/>
  </r>
  <r>
    <x v="3"/>
    <x v="0"/>
    <s v="GCA_000022065.1"/>
    <s v="Primary Assembly"/>
    <s v="chromosome"/>
    <m/>
    <s v="CP001348.1"/>
    <n v="3321231"/>
    <n v="3321428"/>
    <s v="-"/>
    <s v="ACL77061.1"/>
    <m/>
    <m/>
    <x v="828"/>
    <m/>
    <m/>
    <s v="Ccel_2759"/>
    <n v="198"/>
    <n v="65"/>
    <m/>
  </r>
  <r>
    <x v="3"/>
    <x v="0"/>
    <s v="GCA_000022065.1"/>
    <s v="Primary Assembly"/>
    <s v="chromosome"/>
    <m/>
    <s v="CP001348.1"/>
    <n v="3321695"/>
    <n v="3322282"/>
    <s v="-"/>
    <s v="ACL77062.1"/>
    <m/>
    <m/>
    <x v="4"/>
    <m/>
    <m/>
    <s v="Ccel_2760"/>
    <n v="588"/>
    <n v="195"/>
    <m/>
  </r>
  <r>
    <x v="3"/>
    <x v="0"/>
    <s v="GCA_000022065.1"/>
    <s v="Primary Assembly"/>
    <s v="chromosome"/>
    <m/>
    <s v="CP001348.1"/>
    <n v="3322300"/>
    <n v="3323940"/>
    <s v="-"/>
    <s v="ACL77063.1"/>
    <m/>
    <m/>
    <x v="11"/>
    <m/>
    <m/>
    <s v="Ccel_2761"/>
    <n v="1641"/>
    <n v="546"/>
    <m/>
  </r>
  <r>
    <x v="3"/>
    <x v="0"/>
    <s v="GCA_000022065.1"/>
    <s v="Primary Assembly"/>
    <s v="chromosome"/>
    <m/>
    <s v="CP001348.1"/>
    <n v="3326044"/>
    <n v="3326904"/>
    <s v="-"/>
    <s v="ACL77064.1"/>
    <m/>
    <m/>
    <x v="4"/>
    <m/>
    <m/>
    <s v="Ccel_2764"/>
    <n v="861"/>
    <n v="286"/>
    <m/>
  </r>
  <r>
    <x v="3"/>
    <x v="0"/>
    <s v="GCA_000022065.1"/>
    <s v="Primary Assembly"/>
    <s v="chromosome"/>
    <m/>
    <s v="CP001348.1"/>
    <n v="3329233"/>
    <n v="3329328"/>
    <s v="-"/>
    <s v="ACL77065.1"/>
    <m/>
    <m/>
    <x v="11"/>
    <m/>
    <m/>
    <s v="Ccel_2767"/>
    <n v="96"/>
    <n v="31"/>
    <m/>
  </r>
  <r>
    <x v="3"/>
    <x v="0"/>
    <s v="GCA_000022065.1"/>
    <s v="Primary Assembly"/>
    <s v="chromosome"/>
    <m/>
    <s v="CP001348.1"/>
    <n v="3329788"/>
    <n v="3330066"/>
    <s v="-"/>
    <s v="ACL77066.1"/>
    <m/>
    <m/>
    <x v="4"/>
    <m/>
    <m/>
    <s v="Ccel_2768"/>
    <n v="279"/>
    <n v="92"/>
    <m/>
  </r>
  <r>
    <x v="3"/>
    <x v="0"/>
    <s v="GCA_000022065.1"/>
    <s v="Primary Assembly"/>
    <s v="chromosome"/>
    <m/>
    <s v="CP001348.1"/>
    <n v="3330151"/>
    <n v="3331875"/>
    <s v="-"/>
    <s v="ACL77067.1"/>
    <m/>
    <m/>
    <x v="4"/>
    <m/>
    <m/>
    <s v="Ccel_2769"/>
    <n v="1725"/>
    <n v="574"/>
    <m/>
  </r>
  <r>
    <x v="3"/>
    <x v="0"/>
    <s v="GCA_000022065.1"/>
    <s v="Primary Assembly"/>
    <s v="chromosome"/>
    <m/>
    <s v="CP001348.1"/>
    <n v="3331947"/>
    <n v="3332498"/>
    <s v="-"/>
    <s v="ACL77068.1"/>
    <m/>
    <m/>
    <x v="4"/>
    <m/>
    <m/>
    <s v="Ccel_2770"/>
    <n v="552"/>
    <n v="183"/>
    <m/>
  </r>
  <r>
    <x v="3"/>
    <x v="0"/>
    <s v="GCA_000022065.1"/>
    <s v="Primary Assembly"/>
    <s v="chromosome"/>
    <m/>
    <s v="CP001348.1"/>
    <n v="3332597"/>
    <n v="3333142"/>
    <s v="-"/>
    <s v="ACL77069.1"/>
    <m/>
    <m/>
    <x v="4"/>
    <m/>
    <m/>
    <s v="Ccel_2771"/>
    <n v="546"/>
    <n v="181"/>
    <m/>
  </r>
  <r>
    <x v="3"/>
    <x v="0"/>
    <s v="GCA_000022065.1"/>
    <s v="Primary Assembly"/>
    <s v="chromosome"/>
    <m/>
    <s v="CP001348.1"/>
    <n v="3333139"/>
    <n v="3333465"/>
    <s v="-"/>
    <s v="ACL77070.1"/>
    <m/>
    <m/>
    <x v="4"/>
    <m/>
    <m/>
    <s v="Ccel_2772"/>
    <n v="327"/>
    <n v="108"/>
    <m/>
  </r>
  <r>
    <x v="3"/>
    <x v="0"/>
    <s v="GCA_000022065.1"/>
    <s v="Primary Assembly"/>
    <s v="chromosome"/>
    <m/>
    <s v="CP001348.1"/>
    <n v="3333503"/>
    <n v="3333649"/>
    <s v="-"/>
    <s v="ACL77071.1"/>
    <m/>
    <m/>
    <x v="11"/>
    <m/>
    <m/>
    <s v="Ccel_2773"/>
    <n v="147"/>
    <n v="48"/>
    <m/>
  </r>
  <r>
    <x v="3"/>
    <x v="0"/>
    <s v="GCA_000022065.1"/>
    <s v="Primary Assembly"/>
    <s v="chromosome"/>
    <m/>
    <s v="CP001348.1"/>
    <n v="3333664"/>
    <n v="3334536"/>
    <s v="-"/>
    <s v="ACL77072.1"/>
    <m/>
    <m/>
    <x v="4"/>
    <m/>
    <m/>
    <s v="Ccel_2774"/>
    <n v="873"/>
    <n v="290"/>
    <m/>
  </r>
  <r>
    <x v="3"/>
    <x v="0"/>
    <s v="GCA_000022065.1"/>
    <s v="Primary Assembly"/>
    <s v="chromosome"/>
    <m/>
    <s v="CP001348.1"/>
    <n v="3334542"/>
    <n v="3335471"/>
    <s v="-"/>
    <s v="ACL77073.1"/>
    <m/>
    <m/>
    <x v="4"/>
    <m/>
    <m/>
    <s v="Ccel_2775"/>
    <n v="930"/>
    <n v="309"/>
    <m/>
  </r>
  <r>
    <x v="3"/>
    <x v="0"/>
    <s v="GCA_000022065.1"/>
    <s v="Primary Assembly"/>
    <s v="chromosome"/>
    <m/>
    <s v="CP001348.1"/>
    <n v="3335468"/>
    <n v="3336979"/>
    <s v="-"/>
    <s v="ACL77074.1"/>
    <m/>
    <m/>
    <x v="80"/>
    <m/>
    <m/>
    <s v="Ccel_2776"/>
    <n v="1512"/>
    <n v="503"/>
    <m/>
  </r>
  <r>
    <x v="3"/>
    <x v="0"/>
    <s v="GCA_000022065.1"/>
    <s v="Primary Assembly"/>
    <s v="chromosome"/>
    <m/>
    <s v="CP001348.1"/>
    <n v="3336976"/>
    <n v="3337791"/>
    <s v="-"/>
    <s v="ACL77075.1"/>
    <m/>
    <m/>
    <x v="4"/>
    <m/>
    <m/>
    <s v="Ccel_2777"/>
    <n v="816"/>
    <n v="271"/>
    <m/>
  </r>
  <r>
    <x v="3"/>
    <x v="0"/>
    <s v="GCA_000022065.1"/>
    <s v="Primary Assembly"/>
    <s v="chromosome"/>
    <m/>
    <s v="CP001348.1"/>
    <n v="3337791"/>
    <n v="3338675"/>
    <s v="-"/>
    <s v="ACL77076.1"/>
    <m/>
    <m/>
    <x v="79"/>
    <m/>
    <m/>
    <s v="Ccel_2778"/>
    <n v="885"/>
    <n v="294"/>
    <m/>
  </r>
  <r>
    <x v="3"/>
    <x v="0"/>
    <s v="GCA_000022065.1"/>
    <s v="Primary Assembly"/>
    <s v="chromosome"/>
    <m/>
    <s v="CP001348.1"/>
    <n v="3338672"/>
    <n v="3339133"/>
    <s v="-"/>
    <s v="ACL77077.1"/>
    <m/>
    <m/>
    <x v="322"/>
    <m/>
    <m/>
    <s v="Ccel_2779"/>
    <n v="462"/>
    <n v="153"/>
    <m/>
  </r>
  <r>
    <x v="3"/>
    <x v="0"/>
    <s v="GCA_000022065.1"/>
    <s v="Primary Assembly"/>
    <s v="chromosome"/>
    <m/>
    <s v="CP001348.1"/>
    <n v="3339123"/>
    <n v="3339341"/>
    <s v="-"/>
    <s v="ACL77078.1"/>
    <m/>
    <m/>
    <x v="11"/>
    <m/>
    <m/>
    <s v="Ccel_2780"/>
    <n v="219"/>
    <n v="72"/>
    <m/>
  </r>
  <r>
    <x v="3"/>
    <x v="0"/>
    <s v="GCA_000022065.1"/>
    <s v="Primary Assembly"/>
    <s v="chromosome"/>
    <m/>
    <s v="CP001348.1"/>
    <n v="3339398"/>
    <n v="3339778"/>
    <s v="-"/>
    <s v="ACL77079.1"/>
    <m/>
    <m/>
    <x v="1269"/>
    <m/>
    <m/>
    <s v="Ccel_2781"/>
    <n v="381"/>
    <n v="126"/>
    <m/>
  </r>
  <r>
    <x v="3"/>
    <x v="0"/>
    <s v="GCA_000022065.1"/>
    <s v="Primary Assembly"/>
    <s v="chromosome"/>
    <m/>
    <s v="CP001348.1"/>
    <n v="3339845"/>
    <n v="3340399"/>
    <s v="-"/>
    <s v="ACL77080.1"/>
    <m/>
    <m/>
    <x v="4"/>
    <m/>
    <m/>
    <s v="Ccel_2782"/>
    <n v="555"/>
    <n v="184"/>
    <m/>
  </r>
  <r>
    <x v="3"/>
    <x v="0"/>
    <s v="GCA_000022065.1"/>
    <s v="Primary Assembly"/>
    <s v="chromosome"/>
    <m/>
    <s v="CP001348.1"/>
    <n v="3340430"/>
    <n v="3343894"/>
    <s v="-"/>
    <s v="ACL77081.1"/>
    <m/>
    <m/>
    <x v="32"/>
    <m/>
    <m/>
    <s v="Ccel_2783"/>
    <n v="3465"/>
    <n v="1154"/>
    <m/>
  </r>
  <r>
    <x v="3"/>
    <x v="0"/>
    <s v="GCA_000022065.1"/>
    <s v="Primary Assembly"/>
    <s v="chromosome"/>
    <m/>
    <s v="CP001348.1"/>
    <n v="3344002"/>
    <n v="3344586"/>
    <s v="-"/>
    <s v="ACL77082.1"/>
    <m/>
    <m/>
    <x v="4"/>
    <m/>
    <m/>
    <s v="Ccel_2784"/>
    <n v="585"/>
    <n v="194"/>
    <m/>
  </r>
  <r>
    <x v="3"/>
    <x v="0"/>
    <s v="GCA_000022065.1"/>
    <s v="Primary Assembly"/>
    <s v="chromosome"/>
    <m/>
    <s v="CP001348.1"/>
    <n v="3344583"/>
    <n v="3344876"/>
    <s v="-"/>
    <s v="ACL77083.1"/>
    <m/>
    <m/>
    <x v="1270"/>
    <m/>
    <m/>
    <s v="Ccel_2785"/>
    <n v="294"/>
    <n v="97"/>
    <m/>
  </r>
  <r>
    <x v="3"/>
    <x v="0"/>
    <s v="GCA_000022065.1"/>
    <s v="Primary Assembly"/>
    <s v="chromosome"/>
    <m/>
    <s v="CP001348.1"/>
    <n v="3344869"/>
    <n v="3345288"/>
    <s v="-"/>
    <s v="ACL77084.1"/>
    <m/>
    <m/>
    <x v="4"/>
    <m/>
    <m/>
    <s v="Ccel_2786"/>
    <n v="420"/>
    <n v="139"/>
    <m/>
  </r>
  <r>
    <x v="3"/>
    <x v="0"/>
    <s v="GCA_000022065.1"/>
    <s v="Primary Assembly"/>
    <s v="chromosome"/>
    <m/>
    <s v="CP001348.1"/>
    <n v="3345417"/>
    <n v="3346334"/>
    <s v="-"/>
    <s v="ACL77085.1"/>
    <m/>
    <m/>
    <x v="1271"/>
    <m/>
    <m/>
    <s v="Ccel_2787"/>
    <n v="918"/>
    <n v="305"/>
    <m/>
  </r>
  <r>
    <x v="3"/>
    <x v="0"/>
    <s v="GCA_000022065.1"/>
    <s v="Primary Assembly"/>
    <s v="chromosome"/>
    <m/>
    <s v="CP001348.1"/>
    <n v="3346344"/>
    <n v="3346541"/>
    <s v="-"/>
    <s v="ACL77086.1"/>
    <m/>
    <m/>
    <x v="4"/>
    <m/>
    <m/>
    <s v="Ccel_2788"/>
    <n v="198"/>
    <n v="65"/>
    <m/>
  </r>
  <r>
    <x v="3"/>
    <x v="0"/>
    <s v="GCA_000022065.1"/>
    <s v="Primary Assembly"/>
    <s v="chromosome"/>
    <m/>
    <s v="CP001348.1"/>
    <n v="3348169"/>
    <n v="3349281"/>
    <s v="-"/>
    <s v="ACL77087.1"/>
    <m/>
    <m/>
    <x v="11"/>
    <m/>
    <m/>
    <s v="Ccel_2789"/>
    <n v="1113"/>
    <n v="370"/>
    <m/>
  </r>
  <r>
    <x v="3"/>
    <x v="0"/>
    <s v="GCA_000022065.1"/>
    <s v="Primary Assembly"/>
    <s v="chromosome"/>
    <m/>
    <s v="CP001348.1"/>
    <n v="3349531"/>
    <n v="3349932"/>
    <s v="+"/>
    <s v="ACL77088.1"/>
    <m/>
    <m/>
    <x v="49"/>
    <m/>
    <m/>
    <s v="Ccel_2790"/>
    <n v="402"/>
    <n v="133"/>
    <m/>
  </r>
  <r>
    <x v="3"/>
    <x v="0"/>
    <s v="GCA_000022065.1"/>
    <s v="Primary Assembly"/>
    <s v="chromosome"/>
    <m/>
    <s v="CP001348.1"/>
    <n v="3349983"/>
    <n v="3350129"/>
    <s v="-"/>
    <s v="ACL77089.1"/>
    <m/>
    <m/>
    <x v="11"/>
    <m/>
    <m/>
    <s v="Ccel_2791"/>
    <n v="147"/>
    <n v="48"/>
    <m/>
  </r>
  <r>
    <x v="3"/>
    <x v="0"/>
    <s v="GCA_000022065.1"/>
    <s v="Primary Assembly"/>
    <s v="chromosome"/>
    <m/>
    <s v="CP001348.1"/>
    <n v="3350158"/>
    <n v="3350967"/>
    <s v="-"/>
    <s v="ACL77090.1"/>
    <m/>
    <m/>
    <x v="11"/>
    <m/>
    <m/>
    <s v="Ccel_2792"/>
    <n v="810"/>
    <n v="269"/>
    <m/>
  </r>
  <r>
    <x v="3"/>
    <x v="0"/>
    <s v="GCA_000022065.1"/>
    <s v="Primary Assembly"/>
    <s v="chromosome"/>
    <m/>
    <s v="CP001348.1"/>
    <n v="3351178"/>
    <n v="3351504"/>
    <s v="+"/>
    <s v="ACL77091.1"/>
    <m/>
    <m/>
    <x v="49"/>
    <m/>
    <m/>
    <s v="Ccel_2793"/>
    <n v="327"/>
    <n v="108"/>
    <m/>
  </r>
  <r>
    <x v="3"/>
    <x v="0"/>
    <s v="GCA_000022065.1"/>
    <s v="Primary Assembly"/>
    <s v="chromosome"/>
    <m/>
    <s v="CP001348.1"/>
    <n v="3352433"/>
    <n v="3352927"/>
    <s v="-"/>
    <s v="ACL77092.1"/>
    <m/>
    <m/>
    <x v="11"/>
    <m/>
    <m/>
    <s v="Ccel_2795"/>
    <n v="495"/>
    <n v="164"/>
    <m/>
  </r>
  <r>
    <x v="3"/>
    <x v="0"/>
    <s v="GCA_000022065.1"/>
    <s v="Primary Assembly"/>
    <s v="chromosome"/>
    <m/>
    <s v="CP001348.1"/>
    <n v="3353039"/>
    <n v="3354250"/>
    <s v="-"/>
    <s v="ACL77093.1"/>
    <m/>
    <m/>
    <x v="11"/>
    <m/>
    <m/>
    <s v="Ccel_2796"/>
    <n v="1212"/>
    <n v="403"/>
    <m/>
  </r>
  <r>
    <x v="3"/>
    <x v="0"/>
    <s v="GCA_000022065.1"/>
    <s v="Primary Assembly"/>
    <s v="chromosome"/>
    <m/>
    <s v="CP001348.1"/>
    <n v="3354392"/>
    <n v="3354706"/>
    <s v="-"/>
    <s v="ACL77094.1"/>
    <m/>
    <m/>
    <x v="11"/>
    <m/>
    <m/>
    <s v="Ccel_2797"/>
    <n v="315"/>
    <n v="104"/>
    <m/>
  </r>
  <r>
    <x v="3"/>
    <x v="0"/>
    <s v="GCA_000022065.1"/>
    <s v="Primary Assembly"/>
    <s v="chromosome"/>
    <m/>
    <s v="CP001348.1"/>
    <n v="3354923"/>
    <n v="3355555"/>
    <s v="-"/>
    <s v="ACL77095.1"/>
    <m/>
    <m/>
    <x v="557"/>
    <m/>
    <m/>
    <s v="Ccel_2798"/>
    <n v="633"/>
    <n v="210"/>
    <m/>
  </r>
  <r>
    <x v="3"/>
    <x v="0"/>
    <s v="GCA_000022065.1"/>
    <s v="Primary Assembly"/>
    <s v="chromosome"/>
    <m/>
    <s v="CP001348.1"/>
    <n v="3356311"/>
    <n v="3357087"/>
    <s v="-"/>
    <s v="ACL77096.1"/>
    <m/>
    <m/>
    <x v="110"/>
    <m/>
    <m/>
    <s v="Ccel_2801"/>
    <n v="777"/>
    <n v="258"/>
    <m/>
  </r>
  <r>
    <x v="3"/>
    <x v="0"/>
    <s v="GCA_000022065.1"/>
    <s v="Primary Assembly"/>
    <s v="chromosome"/>
    <m/>
    <s v="CP001348.1"/>
    <n v="3358477"/>
    <n v="3360060"/>
    <s v="-"/>
    <s v="ACL77097.1"/>
    <m/>
    <m/>
    <x v="1272"/>
    <m/>
    <m/>
    <s v="Ccel_2803"/>
    <n v="1584"/>
    <n v="527"/>
    <m/>
  </r>
  <r>
    <x v="3"/>
    <x v="0"/>
    <s v="GCA_000022065.1"/>
    <s v="Primary Assembly"/>
    <s v="chromosome"/>
    <m/>
    <s v="CP001348.1"/>
    <n v="3360346"/>
    <n v="3361329"/>
    <s v="-"/>
    <s v="ACL77098.1"/>
    <m/>
    <m/>
    <x v="11"/>
    <m/>
    <m/>
    <s v="Ccel_2804"/>
    <n v="984"/>
    <n v="327"/>
    <m/>
  </r>
  <r>
    <x v="3"/>
    <x v="0"/>
    <s v="GCA_000022065.1"/>
    <s v="Primary Assembly"/>
    <s v="chromosome"/>
    <m/>
    <s v="CP001348.1"/>
    <n v="3361329"/>
    <n v="3362306"/>
    <s v="-"/>
    <s v="ACL77099.1"/>
    <m/>
    <m/>
    <x v="11"/>
    <m/>
    <m/>
    <s v="Ccel_2805"/>
    <n v="978"/>
    <n v="325"/>
    <m/>
  </r>
  <r>
    <x v="3"/>
    <x v="0"/>
    <s v="GCA_000022065.1"/>
    <s v="Primary Assembly"/>
    <s v="chromosome"/>
    <m/>
    <s v="CP001348.1"/>
    <n v="3362308"/>
    <n v="3363261"/>
    <s v="-"/>
    <s v="ACL77100.1"/>
    <m/>
    <m/>
    <x v="411"/>
    <m/>
    <m/>
    <s v="Ccel_2806"/>
    <n v="954"/>
    <n v="317"/>
    <m/>
  </r>
  <r>
    <x v="3"/>
    <x v="0"/>
    <s v="GCA_000022065.1"/>
    <s v="Primary Assembly"/>
    <s v="chromosome"/>
    <m/>
    <s v="CP001348.1"/>
    <n v="3363410"/>
    <n v="3364696"/>
    <s v="+"/>
    <s v="ACL77101.1"/>
    <m/>
    <m/>
    <x v="1273"/>
    <m/>
    <m/>
    <s v="Ccel_2807"/>
    <n v="1287"/>
    <n v="428"/>
    <m/>
  </r>
  <r>
    <x v="3"/>
    <x v="0"/>
    <s v="GCA_000022065.1"/>
    <s v="Primary Assembly"/>
    <s v="chromosome"/>
    <m/>
    <s v="CP001348.1"/>
    <n v="3365305"/>
    <n v="3366123"/>
    <s v="-"/>
    <s v="ACL77102.1"/>
    <m/>
    <m/>
    <x v="1274"/>
    <m/>
    <m/>
    <s v="Ccel_2808"/>
    <n v="819"/>
    <n v="272"/>
    <m/>
  </r>
  <r>
    <x v="3"/>
    <x v="0"/>
    <s v="GCA_000022065.1"/>
    <s v="Primary Assembly"/>
    <s v="chromosome"/>
    <m/>
    <s v="CP001348.1"/>
    <n v="3366196"/>
    <n v="3367416"/>
    <s v="-"/>
    <s v="ACL77103.1"/>
    <m/>
    <m/>
    <x v="1275"/>
    <m/>
    <m/>
    <s v="Ccel_2809"/>
    <n v="1221"/>
    <n v="406"/>
    <m/>
  </r>
  <r>
    <x v="3"/>
    <x v="0"/>
    <s v="GCA_000022065.1"/>
    <s v="Primary Assembly"/>
    <s v="chromosome"/>
    <m/>
    <s v="CP001348.1"/>
    <n v="3367457"/>
    <n v="3368197"/>
    <s v="-"/>
    <s v="ACL77104.1"/>
    <m/>
    <m/>
    <x v="110"/>
    <m/>
    <m/>
    <s v="Ccel_2810"/>
    <n v="741"/>
    <n v="246"/>
    <m/>
  </r>
  <r>
    <x v="3"/>
    <x v="0"/>
    <s v="GCA_000022065.1"/>
    <s v="Primary Assembly"/>
    <s v="chromosome"/>
    <m/>
    <s v="CP001348.1"/>
    <n v="3368178"/>
    <n v="3369047"/>
    <s v="-"/>
    <s v="ACL77105.1"/>
    <m/>
    <m/>
    <x v="1274"/>
    <m/>
    <m/>
    <s v="Ccel_2811"/>
    <n v="870"/>
    <n v="289"/>
    <m/>
  </r>
  <r>
    <x v="3"/>
    <x v="0"/>
    <s v="GCA_000022065.1"/>
    <s v="Primary Assembly"/>
    <s v="chromosome"/>
    <m/>
    <s v="CP001348.1"/>
    <n v="3369063"/>
    <n v="3370061"/>
    <s v="-"/>
    <s v="ACL77106.1"/>
    <m/>
    <m/>
    <x v="11"/>
    <m/>
    <m/>
    <s v="Ccel_2812"/>
    <n v="999"/>
    <n v="332"/>
    <m/>
  </r>
  <r>
    <x v="3"/>
    <x v="0"/>
    <s v="GCA_000022065.1"/>
    <s v="Primary Assembly"/>
    <s v="chromosome"/>
    <m/>
    <s v="CP001348.1"/>
    <n v="3370096"/>
    <n v="3370608"/>
    <s v="-"/>
    <s v="ACL77107.1"/>
    <m/>
    <m/>
    <x v="4"/>
    <m/>
    <m/>
    <s v="Ccel_2813"/>
    <n v="513"/>
    <n v="170"/>
    <m/>
  </r>
  <r>
    <x v="3"/>
    <x v="0"/>
    <s v="GCA_000022065.1"/>
    <s v="Primary Assembly"/>
    <s v="chromosome"/>
    <m/>
    <s v="CP001348.1"/>
    <n v="3370767"/>
    <n v="3372338"/>
    <s v="-"/>
    <s v="ACL77108.1"/>
    <m/>
    <m/>
    <x v="268"/>
    <m/>
    <m/>
    <s v="Ccel_2814"/>
    <n v="1572"/>
    <n v="523"/>
    <m/>
  </r>
  <r>
    <x v="3"/>
    <x v="0"/>
    <s v="GCA_000022065.1"/>
    <s v="Primary Assembly"/>
    <s v="chromosome"/>
    <m/>
    <s v="CP001348.1"/>
    <n v="3372342"/>
    <n v="3372755"/>
    <s v="-"/>
    <s v="ACL77109.1"/>
    <m/>
    <m/>
    <x v="1081"/>
    <m/>
    <m/>
    <s v="Ccel_2815"/>
    <n v="414"/>
    <n v="137"/>
    <m/>
  </r>
  <r>
    <x v="3"/>
    <x v="0"/>
    <s v="GCA_000022065.1"/>
    <s v="Primary Assembly"/>
    <s v="chromosome"/>
    <m/>
    <s v="CP001348.1"/>
    <n v="3372756"/>
    <n v="3374321"/>
    <s v="-"/>
    <s v="ACL77110.1"/>
    <m/>
    <m/>
    <x v="268"/>
    <m/>
    <m/>
    <s v="Ccel_2816"/>
    <n v="1566"/>
    <n v="521"/>
    <m/>
  </r>
  <r>
    <x v="3"/>
    <x v="0"/>
    <s v="GCA_000022065.1"/>
    <s v="Primary Assembly"/>
    <s v="chromosome"/>
    <m/>
    <s v="CP001348.1"/>
    <n v="3374383"/>
    <n v="3374619"/>
    <s v="-"/>
    <s v="ACL77111.1"/>
    <m/>
    <m/>
    <x v="4"/>
    <m/>
    <m/>
    <s v="Ccel_2817"/>
    <n v="237"/>
    <n v="78"/>
    <m/>
  </r>
  <r>
    <x v="3"/>
    <x v="0"/>
    <s v="GCA_000022065.1"/>
    <s v="Primary Assembly"/>
    <s v="chromosome"/>
    <m/>
    <s v="CP001348.1"/>
    <n v="3374814"/>
    <n v="3375515"/>
    <s v="-"/>
    <s v="ACL77112.1"/>
    <m/>
    <m/>
    <x v="1276"/>
    <m/>
    <m/>
    <s v="Ccel_2818"/>
    <n v="702"/>
    <n v="233"/>
    <m/>
  </r>
  <r>
    <x v="3"/>
    <x v="0"/>
    <s v="GCA_000022065.1"/>
    <s v="Primary Assembly"/>
    <s v="chromosome"/>
    <m/>
    <s v="CP001348.1"/>
    <n v="3375512"/>
    <n v="3375928"/>
    <s v="-"/>
    <s v="ACL77113.1"/>
    <m/>
    <m/>
    <x v="1277"/>
    <m/>
    <m/>
    <s v="Ccel_2819"/>
    <n v="417"/>
    <n v="138"/>
    <m/>
  </r>
  <r>
    <x v="3"/>
    <x v="0"/>
    <s v="GCA_000022065.1"/>
    <s v="Primary Assembly"/>
    <s v="chromosome"/>
    <m/>
    <s v="CP001348.1"/>
    <n v="3376013"/>
    <n v="3378481"/>
    <s v="-"/>
    <s v="ACL77114.1"/>
    <m/>
    <m/>
    <x v="4"/>
    <m/>
    <m/>
    <s v="Ccel_2820"/>
    <n v="2469"/>
    <n v="822"/>
    <m/>
  </r>
  <r>
    <x v="3"/>
    <x v="0"/>
    <s v="GCA_000022065.1"/>
    <s v="Primary Assembly"/>
    <s v="chromosome"/>
    <m/>
    <s v="CP001348.1"/>
    <n v="3378478"/>
    <n v="3379047"/>
    <s v="-"/>
    <s v="ACL77115.1"/>
    <m/>
    <m/>
    <x v="4"/>
    <m/>
    <m/>
    <s v="Ccel_2821"/>
    <n v="570"/>
    <n v="189"/>
    <m/>
  </r>
  <r>
    <x v="3"/>
    <x v="0"/>
    <s v="GCA_000022065.1"/>
    <s v="Primary Assembly"/>
    <s v="chromosome"/>
    <m/>
    <s v="CP001348.1"/>
    <n v="3379057"/>
    <n v="3379260"/>
    <s v="-"/>
    <s v="ACL77116.1"/>
    <m/>
    <m/>
    <x v="4"/>
    <m/>
    <m/>
    <s v="Ccel_2822"/>
    <n v="204"/>
    <n v="67"/>
    <m/>
  </r>
  <r>
    <x v="3"/>
    <x v="0"/>
    <s v="GCA_000022065.1"/>
    <s v="Primary Assembly"/>
    <s v="chromosome"/>
    <m/>
    <s v="CP001348.1"/>
    <n v="3379270"/>
    <n v="3381789"/>
    <s v="-"/>
    <s v="ACL77117.1"/>
    <m/>
    <m/>
    <x v="1278"/>
    <m/>
    <m/>
    <s v="Ccel_2823"/>
    <n v="2520"/>
    <n v="839"/>
    <m/>
  </r>
  <r>
    <x v="3"/>
    <x v="0"/>
    <s v="GCA_000022065.1"/>
    <s v="Primary Assembly"/>
    <s v="chromosome"/>
    <m/>
    <s v="CP001348.1"/>
    <n v="3381795"/>
    <n v="3382568"/>
    <s v="-"/>
    <s v="ACL77118.1"/>
    <m/>
    <m/>
    <x v="1279"/>
    <m/>
    <m/>
    <s v="Ccel_2824"/>
    <n v="774"/>
    <n v="257"/>
    <m/>
  </r>
  <r>
    <x v="3"/>
    <x v="0"/>
    <s v="GCA_000022065.1"/>
    <s v="Primary Assembly"/>
    <s v="chromosome"/>
    <m/>
    <s v="CP001348.1"/>
    <n v="3382584"/>
    <n v="3385040"/>
    <s v="-"/>
    <s v="ACL77119.1"/>
    <m/>
    <m/>
    <x v="4"/>
    <m/>
    <m/>
    <s v="Ccel_2825"/>
    <n v="2457"/>
    <n v="818"/>
    <m/>
  </r>
  <r>
    <x v="3"/>
    <x v="0"/>
    <s v="GCA_000022065.1"/>
    <s v="Primary Assembly"/>
    <s v="chromosome"/>
    <m/>
    <s v="CP001348.1"/>
    <n v="3385059"/>
    <n v="3385238"/>
    <s v="-"/>
    <s v="ACL77120.1"/>
    <m/>
    <m/>
    <x v="4"/>
    <m/>
    <m/>
    <s v="Ccel_2826"/>
    <n v="180"/>
    <n v="59"/>
    <m/>
  </r>
  <r>
    <x v="3"/>
    <x v="0"/>
    <s v="GCA_000022065.1"/>
    <s v="Primary Assembly"/>
    <s v="chromosome"/>
    <m/>
    <s v="CP001348.1"/>
    <n v="3385250"/>
    <n v="3385633"/>
    <s v="-"/>
    <s v="ACL77121.1"/>
    <m/>
    <m/>
    <x v="4"/>
    <m/>
    <m/>
    <s v="Ccel_2827"/>
    <n v="384"/>
    <n v="127"/>
    <m/>
  </r>
  <r>
    <x v="3"/>
    <x v="0"/>
    <s v="GCA_000022065.1"/>
    <s v="Primary Assembly"/>
    <s v="chromosome"/>
    <m/>
    <s v="CP001348.1"/>
    <n v="3385636"/>
    <n v="3386235"/>
    <s v="-"/>
    <s v="ACL77122.1"/>
    <m/>
    <m/>
    <x v="1280"/>
    <m/>
    <m/>
    <s v="Ccel_2828"/>
    <n v="600"/>
    <n v="199"/>
    <m/>
  </r>
  <r>
    <x v="3"/>
    <x v="0"/>
    <s v="GCA_000022065.1"/>
    <s v="Primary Assembly"/>
    <s v="chromosome"/>
    <m/>
    <s v="CP001348.1"/>
    <n v="3386238"/>
    <n v="3386582"/>
    <s v="-"/>
    <s v="ACL77123.1"/>
    <m/>
    <m/>
    <x v="4"/>
    <m/>
    <m/>
    <s v="Ccel_2829"/>
    <n v="345"/>
    <n v="114"/>
    <m/>
  </r>
  <r>
    <x v="3"/>
    <x v="0"/>
    <s v="GCA_000022065.1"/>
    <s v="Primary Assembly"/>
    <s v="chromosome"/>
    <m/>
    <s v="CP001348.1"/>
    <n v="3386579"/>
    <n v="3387010"/>
    <s v="-"/>
    <s v="ACL77124.1"/>
    <m/>
    <m/>
    <x v="1281"/>
    <m/>
    <m/>
    <s v="Ccel_2830"/>
    <n v="432"/>
    <n v="143"/>
    <m/>
  </r>
  <r>
    <x v="3"/>
    <x v="0"/>
    <s v="GCA_000022065.1"/>
    <s v="Primary Assembly"/>
    <s v="chromosome"/>
    <m/>
    <s v="CP001348.1"/>
    <n v="3387003"/>
    <n v="3387323"/>
    <s v="-"/>
    <s v="ACL77125.1"/>
    <m/>
    <m/>
    <x v="1282"/>
    <m/>
    <m/>
    <s v="Ccel_2831"/>
    <n v="321"/>
    <n v="106"/>
    <m/>
  </r>
  <r>
    <x v="3"/>
    <x v="0"/>
    <s v="GCA_000022065.1"/>
    <s v="Primary Assembly"/>
    <s v="chromosome"/>
    <m/>
    <s v="CP001348.1"/>
    <n v="3387340"/>
    <n v="3387660"/>
    <s v="-"/>
    <s v="ACL77126.1"/>
    <m/>
    <m/>
    <x v="1283"/>
    <m/>
    <m/>
    <s v="Ccel_2832"/>
    <n v="321"/>
    <n v="106"/>
    <m/>
  </r>
  <r>
    <x v="3"/>
    <x v="0"/>
    <s v="GCA_000022065.1"/>
    <s v="Primary Assembly"/>
    <s v="chromosome"/>
    <m/>
    <s v="CP001348.1"/>
    <n v="3387687"/>
    <n v="3387899"/>
    <s v="-"/>
    <s v="ACL77127.1"/>
    <m/>
    <m/>
    <x v="4"/>
    <m/>
    <m/>
    <s v="Ccel_2833"/>
    <n v="213"/>
    <n v="70"/>
    <m/>
  </r>
  <r>
    <x v="3"/>
    <x v="0"/>
    <s v="GCA_000022065.1"/>
    <s v="Primary Assembly"/>
    <s v="chromosome"/>
    <m/>
    <s v="CP001348.1"/>
    <n v="3387912"/>
    <n v="3389105"/>
    <s v="-"/>
    <s v="ACL77128.1"/>
    <m/>
    <m/>
    <x v="1284"/>
    <m/>
    <m/>
    <s v="Ccel_2834"/>
    <n v="1194"/>
    <n v="397"/>
    <m/>
  </r>
  <r>
    <x v="3"/>
    <x v="0"/>
    <s v="GCA_000022065.1"/>
    <s v="Primary Assembly"/>
    <s v="chromosome"/>
    <m/>
    <s v="CP001348.1"/>
    <n v="3389125"/>
    <n v="3389814"/>
    <s v="-"/>
    <s v="ACL77129.1"/>
    <m/>
    <m/>
    <x v="843"/>
    <m/>
    <m/>
    <s v="Ccel_2835"/>
    <n v="690"/>
    <n v="229"/>
    <m/>
  </r>
  <r>
    <x v="3"/>
    <x v="0"/>
    <s v="GCA_000022065.1"/>
    <s v="Primary Assembly"/>
    <s v="chromosome"/>
    <m/>
    <s v="CP001348.1"/>
    <n v="3389815"/>
    <n v="3391059"/>
    <s v="-"/>
    <s v="ACL77130.1"/>
    <m/>
    <m/>
    <x v="1285"/>
    <m/>
    <m/>
    <s v="Ccel_2836"/>
    <n v="1245"/>
    <n v="414"/>
    <m/>
  </r>
  <r>
    <x v="3"/>
    <x v="0"/>
    <s v="GCA_000022065.1"/>
    <s v="Primary Assembly"/>
    <s v="chromosome"/>
    <m/>
    <s v="CP001348.1"/>
    <n v="3391103"/>
    <n v="3392707"/>
    <s v="-"/>
    <s v="ACL77131.1"/>
    <m/>
    <m/>
    <x v="1286"/>
    <m/>
    <m/>
    <s v="Ccel_2837"/>
    <n v="1605"/>
    <n v="534"/>
    <m/>
  </r>
  <r>
    <x v="3"/>
    <x v="0"/>
    <s v="GCA_000022065.1"/>
    <s v="Primary Assembly"/>
    <s v="chromosome"/>
    <m/>
    <s v="CP001348.1"/>
    <n v="3392797"/>
    <n v="3392985"/>
    <s v="-"/>
    <s v="ACL77132.1"/>
    <m/>
    <m/>
    <x v="4"/>
    <m/>
    <m/>
    <s v="Ccel_2838"/>
    <n v="189"/>
    <n v="62"/>
    <m/>
  </r>
  <r>
    <x v="3"/>
    <x v="0"/>
    <s v="GCA_000022065.1"/>
    <s v="Primary Assembly"/>
    <s v="chromosome"/>
    <m/>
    <s v="CP001348.1"/>
    <n v="3393009"/>
    <n v="3393236"/>
    <s v="-"/>
    <s v="ACL77133.1"/>
    <m/>
    <m/>
    <x v="4"/>
    <m/>
    <m/>
    <s v="Ccel_2839"/>
    <n v="228"/>
    <n v="75"/>
    <m/>
  </r>
  <r>
    <x v="3"/>
    <x v="0"/>
    <s v="GCA_000022065.1"/>
    <s v="Primary Assembly"/>
    <s v="chromosome"/>
    <m/>
    <s v="CP001348.1"/>
    <n v="3393233"/>
    <n v="3393925"/>
    <s v="-"/>
    <s v="ACL77134.1"/>
    <m/>
    <m/>
    <x v="4"/>
    <m/>
    <m/>
    <s v="Ccel_2840"/>
    <n v="693"/>
    <n v="230"/>
    <m/>
  </r>
  <r>
    <x v="3"/>
    <x v="0"/>
    <s v="GCA_000022065.1"/>
    <s v="Primary Assembly"/>
    <s v="chromosome"/>
    <m/>
    <s v="CP001348.1"/>
    <n v="3394039"/>
    <n v="3396198"/>
    <s v="-"/>
    <s v="ACL77135.1"/>
    <m/>
    <m/>
    <x v="1219"/>
    <m/>
    <m/>
    <s v="Ccel_2841"/>
    <n v="2160"/>
    <n v="719"/>
    <m/>
  </r>
  <r>
    <x v="3"/>
    <x v="0"/>
    <s v="GCA_000022065.1"/>
    <s v="Primary Assembly"/>
    <s v="chromosome"/>
    <m/>
    <s v="CP001348.1"/>
    <n v="3396191"/>
    <n v="3397432"/>
    <s v="-"/>
    <s v="ACL77136.1"/>
    <m/>
    <m/>
    <x v="1287"/>
    <m/>
    <m/>
    <s v="Ccel_2842"/>
    <n v="1242"/>
    <n v="413"/>
    <m/>
  </r>
  <r>
    <x v="3"/>
    <x v="0"/>
    <s v="GCA_000022065.1"/>
    <s v="Primary Assembly"/>
    <s v="chromosome"/>
    <m/>
    <s v="CP001348.1"/>
    <n v="3397422"/>
    <n v="3398606"/>
    <s v="-"/>
    <s v="ACL77137.1"/>
    <m/>
    <m/>
    <x v="62"/>
    <m/>
    <m/>
    <s v="Ccel_2843"/>
    <n v="1185"/>
    <n v="394"/>
    <m/>
  </r>
  <r>
    <x v="3"/>
    <x v="0"/>
    <s v="GCA_000022065.1"/>
    <s v="Primary Assembly"/>
    <s v="chromosome"/>
    <m/>
    <s v="CP001348.1"/>
    <n v="3398609"/>
    <n v="3399160"/>
    <s v="-"/>
    <s v="ACL77138.1"/>
    <m/>
    <m/>
    <x v="4"/>
    <m/>
    <m/>
    <s v="Ccel_2844"/>
    <n v="552"/>
    <n v="183"/>
    <m/>
  </r>
  <r>
    <x v="3"/>
    <x v="0"/>
    <s v="GCA_000022065.1"/>
    <s v="Primary Assembly"/>
    <s v="chromosome"/>
    <m/>
    <s v="CP001348.1"/>
    <n v="3399272"/>
    <n v="3399631"/>
    <s v="-"/>
    <s v="ACL77139.1"/>
    <m/>
    <m/>
    <x v="1288"/>
    <m/>
    <m/>
    <s v="Ccel_2845"/>
    <n v="360"/>
    <n v="119"/>
    <m/>
  </r>
  <r>
    <x v="3"/>
    <x v="0"/>
    <s v="GCA_000022065.1"/>
    <s v="Primary Assembly"/>
    <s v="chromosome"/>
    <m/>
    <s v="CP001348.1"/>
    <n v="3399787"/>
    <n v="3400200"/>
    <s v="-"/>
    <s v="ACL77140.1"/>
    <m/>
    <m/>
    <x v="1289"/>
    <m/>
    <m/>
    <s v="Ccel_2846"/>
    <n v="414"/>
    <n v="137"/>
    <m/>
  </r>
  <r>
    <x v="3"/>
    <x v="0"/>
    <s v="GCA_000022065.1"/>
    <s v="Primary Assembly"/>
    <s v="chromosome"/>
    <m/>
    <s v="CP001348.1"/>
    <n v="3400197"/>
    <n v="3400418"/>
    <s v="-"/>
    <s v="ACL77141.1"/>
    <m/>
    <m/>
    <x v="4"/>
    <m/>
    <m/>
    <s v="Ccel_2847"/>
    <n v="222"/>
    <n v="73"/>
    <m/>
  </r>
  <r>
    <x v="3"/>
    <x v="0"/>
    <s v="GCA_000022065.1"/>
    <s v="Primary Assembly"/>
    <s v="chromosome"/>
    <m/>
    <s v="CP001348.1"/>
    <n v="3400415"/>
    <n v="3401776"/>
    <s v="-"/>
    <s v="ACL77142.1"/>
    <m/>
    <m/>
    <x v="1290"/>
    <m/>
    <m/>
    <s v="Ccel_2848"/>
    <n v="1362"/>
    <n v="453"/>
    <m/>
  </r>
  <r>
    <x v="3"/>
    <x v="0"/>
    <s v="GCA_000022065.1"/>
    <s v="Primary Assembly"/>
    <s v="chromosome"/>
    <m/>
    <s v="CP001348.1"/>
    <n v="3401757"/>
    <n v="3402038"/>
    <s v="-"/>
    <s v="ACL77143.1"/>
    <m/>
    <m/>
    <x v="1291"/>
    <m/>
    <m/>
    <s v="Ccel_2849"/>
    <n v="282"/>
    <n v="93"/>
    <m/>
  </r>
  <r>
    <x v="3"/>
    <x v="0"/>
    <s v="GCA_000022065.1"/>
    <s v="Primary Assembly"/>
    <s v="chromosome"/>
    <m/>
    <s v="CP001348.1"/>
    <n v="3402258"/>
    <n v="3404624"/>
    <s v="-"/>
    <s v="ACL77144.1"/>
    <m/>
    <m/>
    <x v="1292"/>
    <m/>
    <m/>
    <s v="Ccel_2850"/>
    <n v="2367"/>
    <n v="788"/>
    <m/>
  </r>
  <r>
    <x v="3"/>
    <x v="0"/>
    <s v="GCA_000022065.1"/>
    <s v="Primary Assembly"/>
    <s v="chromosome"/>
    <m/>
    <s v="CP001348.1"/>
    <n v="3404621"/>
    <n v="3405055"/>
    <s v="-"/>
    <s v="ACL77145.1"/>
    <m/>
    <m/>
    <x v="4"/>
    <m/>
    <m/>
    <s v="Ccel_2851"/>
    <n v="435"/>
    <n v="144"/>
    <m/>
  </r>
  <r>
    <x v="3"/>
    <x v="0"/>
    <s v="GCA_000022065.1"/>
    <s v="Primary Assembly"/>
    <s v="chromosome"/>
    <m/>
    <s v="CP001348.1"/>
    <n v="3405055"/>
    <n v="3405807"/>
    <s v="-"/>
    <s v="ACL77146.1"/>
    <m/>
    <m/>
    <x v="1293"/>
    <m/>
    <m/>
    <s v="Ccel_2852"/>
    <n v="753"/>
    <n v="250"/>
    <m/>
  </r>
  <r>
    <x v="3"/>
    <x v="0"/>
    <s v="GCA_000022065.1"/>
    <s v="Primary Assembly"/>
    <s v="chromosome"/>
    <m/>
    <s v="CP001348.1"/>
    <n v="3406193"/>
    <n v="3406411"/>
    <s v="-"/>
    <s v="ACL77147.1"/>
    <m/>
    <m/>
    <x v="4"/>
    <m/>
    <m/>
    <s v="Ccel_2853"/>
    <n v="219"/>
    <n v="72"/>
    <m/>
  </r>
  <r>
    <x v="3"/>
    <x v="0"/>
    <s v="GCA_000022065.1"/>
    <s v="Primary Assembly"/>
    <s v="chromosome"/>
    <m/>
    <s v="CP001348.1"/>
    <n v="3406437"/>
    <n v="3407150"/>
    <s v="-"/>
    <s v="ACL77148.1"/>
    <m/>
    <m/>
    <x v="4"/>
    <m/>
    <m/>
    <s v="Ccel_2854"/>
    <n v="714"/>
    <n v="237"/>
    <m/>
  </r>
  <r>
    <x v="3"/>
    <x v="0"/>
    <s v="GCA_000022065.1"/>
    <s v="Primary Assembly"/>
    <s v="chromosome"/>
    <m/>
    <s v="CP001348.1"/>
    <n v="3407253"/>
    <n v="3407852"/>
    <s v="+"/>
    <s v="ACL77149.1"/>
    <m/>
    <m/>
    <x v="592"/>
    <m/>
    <m/>
    <s v="Ccel_2855"/>
    <n v="600"/>
    <n v="199"/>
    <m/>
  </r>
  <r>
    <x v="3"/>
    <x v="0"/>
    <s v="GCA_000022065.1"/>
    <s v="Primary Assembly"/>
    <s v="chromosome"/>
    <m/>
    <s v="CP001348.1"/>
    <n v="3408136"/>
    <n v="3410079"/>
    <s v="-"/>
    <s v="ACL77150.1"/>
    <m/>
    <m/>
    <x v="1294"/>
    <m/>
    <m/>
    <s v="Ccel_2856"/>
    <n v="1944"/>
    <n v="647"/>
    <m/>
  </r>
  <r>
    <x v="3"/>
    <x v="0"/>
    <s v="GCA_000022065.1"/>
    <s v="Primary Assembly"/>
    <s v="chromosome"/>
    <m/>
    <s v="CP001348.1"/>
    <n v="3410067"/>
    <n v="3410594"/>
    <s v="-"/>
    <s v="ACL77151.1"/>
    <m/>
    <m/>
    <x v="1288"/>
    <m/>
    <m/>
    <s v="Ccel_2857"/>
    <n v="528"/>
    <n v="175"/>
    <m/>
  </r>
  <r>
    <x v="3"/>
    <x v="0"/>
    <s v="GCA_000022065.1"/>
    <s v="Primary Assembly"/>
    <s v="chromosome"/>
    <m/>
    <s v="CP001348.1"/>
    <n v="3410668"/>
    <n v="3411216"/>
    <s v="-"/>
    <s v="ACL77152.1"/>
    <m/>
    <m/>
    <x v="4"/>
    <m/>
    <m/>
    <s v="Ccel_2858"/>
    <n v="549"/>
    <n v="182"/>
    <m/>
  </r>
  <r>
    <x v="3"/>
    <x v="0"/>
    <s v="GCA_000022065.1"/>
    <s v="Primary Assembly"/>
    <s v="chromosome"/>
    <m/>
    <s v="CP001348.1"/>
    <n v="3411221"/>
    <n v="3412357"/>
    <s v="-"/>
    <s v="ACL77153.1"/>
    <m/>
    <m/>
    <x v="4"/>
    <m/>
    <m/>
    <s v="Ccel_2859"/>
    <n v="1137"/>
    <n v="378"/>
    <m/>
  </r>
  <r>
    <x v="3"/>
    <x v="0"/>
    <s v="GCA_000022065.1"/>
    <s v="Primary Assembly"/>
    <s v="chromosome"/>
    <m/>
    <s v="CP001348.1"/>
    <n v="3412350"/>
    <n v="3412673"/>
    <s v="-"/>
    <s v="ACL77154.1"/>
    <m/>
    <m/>
    <x v="1295"/>
    <m/>
    <m/>
    <s v="Ccel_2860"/>
    <n v="324"/>
    <n v="107"/>
    <m/>
  </r>
  <r>
    <x v="3"/>
    <x v="0"/>
    <s v="GCA_000022065.1"/>
    <s v="Primary Assembly"/>
    <s v="chromosome"/>
    <m/>
    <s v="CP001348.1"/>
    <n v="3412648"/>
    <n v="3412866"/>
    <s v="-"/>
    <s v="ACL77155.1"/>
    <m/>
    <m/>
    <x v="4"/>
    <m/>
    <m/>
    <s v="Ccel_2861"/>
    <n v="219"/>
    <n v="72"/>
    <m/>
  </r>
  <r>
    <x v="3"/>
    <x v="0"/>
    <s v="GCA_000022065.1"/>
    <s v="Primary Assembly"/>
    <s v="chromosome"/>
    <m/>
    <s v="CP001348.1"/>
    <n v="3412913"/>
    <n v="3413446"/>
    <s v="-"/>
    <s v="ACL77156.1"/>
    <m/>
    <m/>
    <x v="1289"/>
    <m/>
    <m/>
    <s v="Ccel_2862"/>
    <n v="534"/>
    <n v="177"/>
    <m/>
  </r>
  <r>
    <x v="3"/>
    <x v="0"/>
    <s v="GCA_000022065.1"/>
    <s v="Primary Assembly"/>
    <s v="chromosome"/>
    <m/>
    <s v="CP001348.1"/>
    <n v="3413677"/>
    <n v="3413823"/>
    <s v="-"/>
    <s v="ACL77157.1"/>
    <m/>
    <m/>
    <x v="4"/>
    <m/>
    <m/>
    <s v="Ccel_2863"/>
    <n v="147"/>
    <n v="48"/>
    <m/>
  </r>
  <r>
    <x v="3"/>
    <x v="0"/>
    <s v="GCA_000022065.1"/>
    <s v="Primary Assembly"/>
    <s v="chromosome"/>
    <m/>
    <s v="CP001348.1"/>
    <n v="3413919"/>
    <n v="3415787"/>
    <s v="-"/>
    <s v="ACL77158.1"/>
    <m/>
    <m/>
    <x v="4"/>
    <m/>
    <m/>
    <s v="Ccel_2864"/>
    <n v="1869"/>
    <n v="622"/>
    <m/>
  </r>
  <r>
    <x v="3"/>
    <x v="0"/>
    <s v="GCA_000022065.1"/>
    <s v="Primary Assembly"/>
    <s v="chromosome"/>
    <m/>
    <s v="CP001348.1"/>
    <n v="3415989"/>
    <n v="3416192"/>
    <s v="+"/>
    <s v="ACL77159.1"/>
    <m/>
    <m/>
    <x v="49"/>
    <m/>
    <m/>
    <s v="Ccel_2865"/>
    <n v="204"/>
    <n v="67"/>
    <m/>
  </r>
  <r>
    <x v="3"/>
    <x v="0"/>
    <s v="GCA_000022065.1"/>
    <s v="Primary Assembly"/>
    <s v="chromosome"/>
    <m/>
    <s v="CP001348.1"/>
    <n v="3416249"/>
    <n v="3417448"/>
    <s v="+"/>
    <s v="ACL77160.1"/>
    <m/>
    <m/>
    <x v="1296"/>
    <m/>
    <m/>
    <s v="Ccel_2866"/>
    <n v="1200"/>
    <n v="399"/>
    <m/>
  </r>
  <r>
    <x v="3"/>
    <x v="0"/>
    <s v="GCA_000022065.1"/>
    <s v="Primary Assembly"/>
    <s v="chromosome"/>
    <m/>
    <s v="CP001348.1"/>
    <n v="3417503"/>
    <n v="3418753"/>
    <s v="-"/>
    <s v="ACL77161.1"/>
    <m/>
    <m/>
    <x v="1219"/>
    <m/>
    <m/>
    <s v="Ccel_2867"/>
    <n v="1251"/>
    <n v="416"/>
    <m/>
  </r>
  <r>
    <x v="3"/>
    <x v="0"/>
    <s v="GCA_000022065.1"/>
    <s v="Primary Assembly"/>
    <s v="chromosome"/>
    <m/>
    <s v="CP001348.1"/>
    <n v="3419162"/>
    <n v="3420544"/>
    <s v="-"/>
    <s v="ACL77162.1"/>
    <m/>
    <m/>
    <x v="1297"/>
    <m/>
    <m/>
    <s v="Ccel_2868"/>
    <n v="1383"/>
    <n v="460"/>
    <m/>
  </r>
  <r>
    <x v="3"/>
    <x v="0"/>
    <s v="GCA_000022065.1"/>
    <s v="Primary Assembly"/>
    <s v="chromosome"/>
    <m/>
    <s v="CP001348.1"/>
    <n v="3420733"/>
    <n v="3420939"/>
    <s v="-"/>
    <s v="ACL77163.1"/>
    <m/>
    <m/>
    <x v="4"/>
    <m/>
    <m/>
    <s v="Ccel_2869"/>
    <n v="207"/>
    <n v="68"/>
    <m/>
  </r>
  <r>
    <x v="3"/>
    <x v="0"/>
    <s v="GCA_000022065.1"/>
    <s v="Primary Assembly"/>
    <s v="chromosome"/>
    <m/>
    <s v="CP001348.1"/>
    <n v="3420955"/>
    <n v="3421506"/>
    <s v="-"/>
    <s v="ACL77164.1"/>
    <m/>
    <m/>
    <x v="1172"/>
    <m/>
    <m/>
    <s v="Ccel_2870"/>
    <n v="552"/>
    <n v="183"/>
    <m/>
  </r>
  <r>
    <x v="3"/>
    <x v="0"/>
    <s v="GCA_000022065.1"/>
    <s v="Primary Assembly"/>
    <s v="chromosome"/>
    <m/>
    <s v="CP001348.1"/>
    <n v="3421657"/>
    <n v="3422211"/>
    <s v="+"/>
    <s v="ACL77165.1"/>
    <m/>
    <m/>
    <x v="1298"/>
    <m/>
    <m/>
    <s v="Ccel_2871"/>
    <n v="555"/>
    <n v="184"/>
    <m/>
  </r>
  <r>
    <x v="3"/>
    <x v="0"/>
    <s v="GCA_000022065.1"/>
    <s v="Primary Assembly"/>
    <s v="chromosome"/>
    <m/>
    <s v="CP001348.1"/>
    <n v="3422196"/>
    <n v="3422645"/>
    <s v="+"/>
    <s v="ACL77166.1"/>
    <m/>
    <m/>
    <x v="4"/>
    <m/>
    <m/>
    <s v="Ccel_2872"/>
    <n v="450"/>
    <n v="149"/>
    <m/>
  </r>
  <r>
    <x v="3"/>
    <x v="0"/>
    <s v="GCA_000022065.1"/>
    <s v="Primary Assembly"/>
    <s v="chromosome"/>
    <m/>
    <s v="CP001348.1"/>
    <n v="3422737"/>
    <n v="3423096"/>
    <s v="+"/>
    <s v="ACL77167.1"/>
    <m/>
    <m/>
    <x v="1299"/>
    <m/>
    <m/>
    <s v="Ccel_2873"/>
    <n v="360"/>
    <n v="119"/>
    <m/>
  </r>
  <r>
    <x v="3"/>
    <x v="0"/>
    <s v="GCA_000022065.1"/>
    <s v="Primary Assembly"/>
    <s v="chromosome"/>
    <m/>
    <s v="CP001348.1"/>
    <n v="3423278"/>
    <n v="3425593"/>
    <s v="-"/>
    <s v="ACL77168.1"/>
    <m/>
    <m/>
    <x v="40"/>
    <m/>
    <m/>
    <s v="Ccel_2874"/>
    <n v="2316"/>
    <n v="771"/>
    <m/>
  </r>
  <r>
    <x v="3"/>
    <x v="0"/>
    <s v="GCA_000022065.1"/>
    <s v="Primary Assembly"/>
    <s v="chromosome"/>
    <m/>
    <s v="CP001348.1"/>
    <n v="3425823"/>
    <n v="3426671"/>
    <s v="+"/>
    <s v="ACL77169.1"/>
    <m/>
    <m/>
    <x v="181"/>
    <m/>
    <m/>
    <s v="Ccel_2875"/>
    <n v="849"/>
    <n v="282"/>
    <m/>
  </r>
  <r>
    <x v="3"/>
    <x v="0"/>
    <s v="GCA_000022065.1"/>
    <s v="Primary Assembly"/>
    <s v="chromosome"/>
    <m/>
    <s v="CP001348.1"/>
    <n v="3426895"/>
    <n v="3429480"/>
    <s v="+"/>
    <s v="ACL77170.1"/>
    <m/>
    <m/>
    <x v="1300"/>
    <m/>
    <m/>
    <s v="Ccel_2876"/>
    <n v="2586"/>
    <n v="861"/>
    <m/>
  </r>
  <r>
    <x v="3"/>
    <x v="0"/>
    <s v="GCA_000022065.1"/>
    <s v="Primary Assembly"/>
    <s v="chromosome"/>
    <m/>
    <s v="CP001348.1"/>
    <n v="3429533"/>
    <n v="3430351"/>
    <s v="-"/>
    <s v="ACL77171.1"/>
    <m/>
    <m/>
    <x v="1301"/>
    <m/>
    <m/>
    <s v="Ccel_2877"/>
    <n v="819"/>
    <n v="272"/>
    <m/>
  </r>
  <r>
    <x v="3"/>
    <x v="0"/>
    <s v="GCA_000022065.1"/>
    <s v="Primary Assembly"/>
    <s v="chromosome"/>
    <m/>
    <s v="CP001348.1"/>
    <n v="3430435"/>
    <n v="3431127"/>
    <s v="-"/>
    <s v="ACL77172.1"/>
    <m/>
    <m/>
    <x v="11"/>
    <m/>
    <m/>
    <s v="Ccel_2878"/>
    <n v="693"/>
    <n v="230"/>
    <m/>
  </r>
  <r>
    <x v="3"/>
    <x v="0"/>
    <s v="GCA_000022065.1"/>
    <s v="Primary Assembly"/>
    <s v="chromosome"/>
    <m/>
    <s v="CP001348.1"/>
    <n v="3431338"/>
    <n v="3433422"/>
    <s v="-"/>
    <s v="ACL77173.1"/>
    <m/>
    <m/>
    <x v="204"/>
    <m/>
    <m/>
    <s v="Ccel_2879"/>
    <n v="2085"/>
    <n v="694"/>
    <m/>
  </r>
  <r>
    <x v="3"/>
    <x v="0"/>
    <s v="GCA_000022065.1"/>
    <s v="Primary Assembly"/>
    <s v="chromosome"/>
    <m/>
    <s v="CP001348.1"/>
    <n v="3433865"/>
    <n v="3434890"/>
    <s v="+"/>
    <s v="ACL77174.1"/>
    <m/>
    <m/>
    <x v="810"/>
    <m/>
    <m/>
    <s v="Ccel_2880"/>
    <n v="1026"/>
    <n v="341"/>
    <m/>
  </r>
  <r>
    <x v="3"/>
    <x v="0"/>
    <s v="GCA_000022065.1"/>
    <s v="Primary Assembly"/>
    <s v="chromosome"/>
    <m/>
    <s v="CP001348.1"/>
    <n v="3434880"/>
    <n v="3435980"/>
    <s v="+"/>
    <s v="ACL77175.1"/>
    <m/>
    <m/>
    <x v="1302"/>
    <m/>
    <m/>
    <s v="Ccel_2881"/>
    <n v="1101"/>
    <n v="366"/>
    <m/>
  </r>
  <r>
    <x v="3"/>
    <x v="0"/>
    <s v="GCA_000022065.1"/>
    <s v="Primary Assembly"/>
    <s v="chromosome"/>
    <m/>
    <s v="CP001348.1"/>
    <n v="3436029"/>
    <n v="3436667"/>
    <s v="-"/>
    <s v="ACL77176.1"/>
    <m/>
    <m/>
    <x v="1303"/>
    <m/>
    <m/>
    <s v="Ccel_2882"/>
    <n v="639"/>
    <n v="212"/>
    <m/>
  </r>
  <r>
    <x v="3"/>
    <x v="0"/>
    <s v="GCA_000022065.1"/>
    <s v="Primary Assembly"/>
    <s v="chromosome"/>
    <m/>
    <s v="CP001348.1"/>
    <n v="3436909"/>
    <n v="3439146"/>
    <s v="+"/>
    <s v="ACL77177.1"/>
    <m/>
    <m/>
    <x v="1304"/>
    <m/>
    <m/>
    <s v="Ccel_2883"/>
    <n v="2238"/>
    <n v="745"/>
    <m/>
  </r>
  <r>
    <x v="3"/>
    <x v="0"/>
    <s v="GCA_000022065.1"/>
    <s v="Primary Assembly"/>
    <s v="chromosome"/>
    <m/>
    <s v="CP001348.1"/>
    <n v="3439328"/>
    <n v="3441232"/>
    <s v="-"/>
    <s v="ACL77178.1"/>
    <m/>
    <m/>
    <x v="81"/>
    <m/>
    <m/>
    <s v="Ccel_2884"/>
    <n v="1905"/>
    <n v="634"/>
    <m/>
  </r>
  <r>
    <x v="3"/>
    <x v="0"/>
    <s v="GCA_000022065.1"/>
    <s v="Primary Assembly"/>
    <s v="chromosome"/>
    <m/>
    <s v="CP001348.1"/>
    <n v="3441391"/>
    <n v="3442389"/>
    <s v="-"/>
    <s v="ACL77179.1"/>
    <m/>
    <m/>
    <x v="529"/>
    <m/>
    <m/>
    <s v="Ccel_2885"/>
    <n v="999"/>
    <n v="332"/>
    <m/>
  </r>
  <r>
    <x v="3"/>
    <x v="0"/>
    <s v="GCA_000022065.1"/>
    <s v="Primary Assembly"/>
    <s v="chromosome"/>
    <m/>
    <s v="CP001348.1"/>
    <n v="3442650"/>
    <n v="3444134"/>
    <s v="+"/>
    <s v="ACL77180.1"/>
    <m/>
    <m/>
    <x v="40"/>
    <m/>
    <m/>
    <s v="Ccel_2886"/>
    <n v="1485"/>
    <n v="494"/>
    <m/>
  </r>
  <r>
    <x v="3"/>
    <x v="0"/>
    <s v="GCA_000022065.1"/>
    <s v="Primary Assembly"/>
    <s v="chromosome"/>
    <m/>
    <s v="CP001348.1"/>
    <n v="3444203"/>
    <n v="3445201"/>
    <s v="-"/>
    <s v="ACL77181.1"/>
    <m/>
    <m/>
    <x v="529"/>
    <m/>
    <m/>
    <s v="Ccel_2887"/>
    <n v="999"/>
    <n v="332"/>
    <m/>
  </r>
  <r>
    <x v="3"/>
    <x v="0"/>
    <s v="GCA_000022065.1"/>
    <s v="Primary Assembly"/>
    <s v="chromosome"/>
    <m/>
    <s v="CP001348.1"/>
    <n v="3445528"/>
    <n v="3447012"/>
    <s v="+"/>
    <s v="ACL77182.1"/>
    <m/>
    <m/>
    <x v="40"/>
    <m/>
    <m/>
    <s v="Ccel_2888"/>
    <n v="1485"/>
    <n v="494"/>
    <m/>
  </r>
  <r>
    <x v="3"/>
    <x v="0"/>
    <s v="GCA_000022065.1"/>
    <s v="Primary Assembly"/>
    <s v="chromosome"/>
    <m/>
    <s v="CP001348.1"/>
    <n v="3447152"/>
    <n v="3448198"/>
    <s v="+"/>
    <s v="ACL77183.1"/>
    <m/>
    <m/>
    <x v="136"/>
    <m/>
    <m/>
    <s v="Ccel_2889"/>
    <n v="1047"/>
    <n v="348"/>
    <m/>
  </r>
  <r>
    <x v="3"/>
    <x v="0"/>
    <s v="GCA_000022065.1"/>
    <s v="Primary Assembly"/>
    <s v="chromosome"/>
    <m/>
    <s v="CP001348.1"/>
    <n v="3448402"/>
    <n v="3449190"/>
    <s v="-"/>
    <s v="ACL77184.1"/>
    <m/>
    <m/>
    <x v="460"/>
    <m/>
    <m/>
    <s v="Ccel_2890"/>
    <n v="789"/>
    <n v="262"/>
    <m/>
  </r>
  <r>
    <x v="3"/>
    <x v="0"/>
    <s v="GCA_000022065.1"/>
    <s v="Primary Assembly"/>
    <s v="chromosome"/>
    <m/>
    <s v="CP001348.1"/>
    <n v="3449343"/>
    <n v="3450206"/>
    <s v="-"/>
    <s v="ACL77185.1"/>
    <m/>
    <m/>
    <x v="11"/>
    <m/>
    <m/>
    <s v="Ccel_2891"/>
    <n v="864"/>
    <n v="287"/>
    <m/>
  </r>
  <r>
    <x v="3"/>
    <x v="0"/>
    <s v="GCA_000022065.1"/>
    <s v="Primary Assembly"/>
    <s v="chromosome"/>
    <m/>
    <s v="CP001348.1"/>
    <n v="3450207"/>
    <n v="3450743"/>
    <s v="-"/>
    <s v="ACL77186.1"/>
    <m/>
    <m/>
    <x v="11"/>
    <m/>
    <m/>
    <s v="Ccel_2892"/>
    <n v="537"/>
    <n v="178"/>
    <m/>
  </r>
  <r>
    <x v="3"/>
    <x v="0"/>
    <s v="GCA_000022065.1"/>
    <s v="Primary Assembly"/>
    <s v="chromosome"/>
    <m/>
    <s v="CP001348.1"/>
    <n v="3450821"/>
    <n v="3452584"/>
    <s v="-"/>
    <s v="ACL77187.1"/>
    <m/>
    <m/>
    <x v="1305"/>
    <m/>
    <m/>
    <s v="Ccel_2893"/>
    <n v="1764"/>
    <n v="587"/>
    <m/>
  </r>
  <r>
    <x v="3"/>
    <x v="0"/>
    <s v="GCA_000022065.1"/>
    <s v="Primary Assembly"/>
    <s v="chromosome"/>
    <m/>
    <s v="CP001348.1"/>
    <n v="3452739"/>
    <n v="3453071"/>
    <s v="+"/>
    <s v="ACL77188.1"/>
    <m/>
    <m/>
    <x v="11"/>
    <m/>
    <m/>
    <s v="Ccel_2894"/>
    <n v="333"/>
    <n v="110"/>
    <m/>
  </r>
  <r>
    <x v="3"/>
    <x v="0"/>
    <s v="GCA_000022065.1"/>
    <s v="Primary Assembly"/>
    <s v="chromosome"/>
    <m/>
    <s v="CP001348.1"/>
    <n v="3453133"/>
    <n v="3453570"/>
    <s v="-"/>
    <s v="ACL77189.1"/>
    <m/>
    <m/>
    <x v="4"/>
    <m/>
    <m/>
    <s v="Ccel_2895"/>
    <n v="438"/>
    <n v="145"/>
    <m/>
  </r>
  <r>
    <x v="3"/>
    <x v="0"/>
    <s v="GCA_000022065.1"/>
    <s v="Primary Assembly"/>
    <s v="chromosome"/>
    <m/>
    <s v="CP001348.1"/>
    <n v="3453738"/>
    <n v="3454211"/>
    <s v="-"/>
    <s v="ACL77190.1"/>
    <m/>
    <m/>
    <x v="4"/>
    <m/>
    <m/>
    <s v="Ccel_2896"/>
    <n v="474"/>
    <n v="157"/>
    <m/>
  </r>
  <r>
    <x v="3"/>
    <x v="0"/>
    <s v="GCA_000022065.1"/>
    <s v="Primary Assembly"/>
    <s v="chromosome"/>
    <m/>
    <s v="CP001348.1"/>
    <n v="3454242"/>
    <n v="3454430"/>
    <s v="-"/>
    <s v="ACL77191.1"/>
    <m/>
    <m/>
    <x v="11"/>
    <m/>
    <m/>
    <s v="Ccel_2897"/>
    <n v="189"/>
    <n v="62"/>
    <m/>
  </r>
  <r>
    <x v="3"/>
    <x v="0"/>
    <s v="GCA_000022065.1"/>
    <s v="Primary Assembly"/>
    <s v="chromosome"/>
    <m/>
    <s v="CP001348.1"/>
    <n v="3454658"/>
    <n v="3455083"/>
    <s v="-"/>
    <s v="ACL77192.1"/>
    <m/>
    <m/>
    <x v="4"/>
    <m/>
    <m/>
    <s v="Ccel_2898"/>
    <n v="426"/>
    <n v="141"/>
    <m/>
  </r>
  <r>
    <x v="3"/>
    <x v="0"/>
    <s v="GCA_000022065.1"/>
    <s v="Primary Assembly"/>
    <s v="chromosome"/>
    <m/>
    <s v="CP001348.1"/>
    <n v="3455162"/>
    <n v="3455533"/>
    <s v="-"/>
    <s v="ACL77193.1"/>
    <m/>
    <m/>
    <x v="4"/>
    <m/>
    <m/>
    <s v="Ccel_2899"/>
    <n v="372"/>
    <n v="123"/>
    <m/>
  </r>
  <r>
    <x v="3"/>
    <x v="0"/>
    <s v="GCA_000022065.1"/>
    <s v="Primary Assembly"/>
    <s v="chromosome"/>
    <m/>
    <s v="CP001348.1"/>
    <n v="3456381"/>
    <n v="3457259"/>
    <s v="-"/>
    <s v="ACL77194.1"/>
    <m/>
    <m/>
    <x v="1306"/>
    <m/>
    <m/>
    <s v="Ccel_2900"/>
    <n v="879"/>
    <n v="292"/>
    <m/>
  </r>
  <r>
    <x v="3"/>
    <x v="0"/>
    <s v="GCA_000022065.1"/>
    <s v="Primary Assembly"/>
    <s v="chromosome"/>
    <m/>
    <s v="CP001348.1"/>
    <n v="3457410"/>
    <n v="3457610"/>
    <s v="-"/>
    <s v="ACL77195.1"/>
    <m/>
    <m/>
    <x v="1307"/>
    <m/>
    <m/>
    <s v="Ccel_2901"/>
    <n v="201"/>
    <n v="66"/>
    <m/>
  </r>
  <r>
    <x v="3"/>
    <x v="0"/>
    <s v="GCA_000022065.1"/>
    <s v="Primary Assembly"/>
    <s v="chromosome"/>
    <m/>
    <s v="CP001348.1"/>
    <n v="3457867"/>
    <n v="3458613"/>
    <s v="-"/>
    <s v="ACL77196.1"/>
    <m/>
    <m/>
    <x v="587"/>
    <m/>
    <m/>
    <s v="Ccel_2902"/>
    <n v="747"/>
    <n v="248"/>
    <m/>
  </r>
  <r>
    <x v="3"/>
    <x v="0"/>
    <s v="GCA_000022065.1"/>
    <s v="Primary Assembly"/>
    <s v="chromosome"/>
    <m/>
    <s v="CP001348.1"/>
    <n v="3458681"/>
    <n v="3458848"/>
    <s v="-"/>
    <s v="ACL77197.1"/>
    <m/>
    <m/>
    <x v="1308"/>
    <m/>
    <m/>
    <s v="Ccel_2903"/>
    <n v="168"/>
    <n v="55"/>
    <m/>
  </r>
  <r>
    <x v="3"/>
    <x v="0"/>
    <s v="GCA_000022065.1"/>
    <s v="Primary Assembly"/>
    <s v="chromosome"/>
    <m/>
    <s v="CP001348.1"/>
    <n v="3458900"/>
    <n v="3460147"/>
    <s v="-"/>
    <s v="ACL77198.1"/>
    <m/>
    <m/>
    <x v="185"/>
    <m/>
    <m/>
    <s v="Ccel_2904"/>
    <n v="1248"/>
    <n v="415"/>
    <m/>
  </r>
  <r>
    <x v="3"/>
    <x v="0"/>
    <s v="GCA_000022065.1"/>
    <s v="Primary Assembly"/>
    <s v="chromosome"/>
    <m/>
    <s v="CP001348.1"/>
    <n v="3460289"/>
    <n v="3461416"/>
    <s v="-"/>
    <s v="ACL77199.1"/>
    <m/>
    <m/>
    <x v="181"/>
    <m/>
    <m/>
    <s v="Ccel_2905"/>
    <n v="1128"/>
    <n v="375"/>
    <m/>
  </r>
  <r>
    <x v="3"/>
    <x v="0"/>
    <s v="GCA_000022065.1"/>
    <s v="Primary Assembly"/>
    <s v="chromosome"/>
    <m/>
    <s v="CP001348.1"/>
    <n v="3461454"/>
    <n v="3462368"/>
    <s v="-"/>
    <s v="ACL77200.1"/>
    <m/>
    <m/>
    <x v="297"/>
    <m/>
    <m/>
    <s v="Ccel_2906"/>
    <n v="915"/>
    <n v="304"/>
    <m/>
  </r>
  <r>
    <x v="3"/>
    <x v="0"/>
    <s v="GCA_000022065.1"/>
    <s v="Primary Assembly"/>
    <s v="chromosome"/>
    <m/>
    <s v="CP001348.1"/>
    <n v="3462337"/>
    <n v="3463044"/>
    <s v="-"/>
    <s v="ACL77201.1"/>
    <m/>
    <m/>
    <x v="1309"/>
    <m/>
    <m/>
    <s v="Ccel_2907"/>
    <n v="708"/>
    <n v="235"/>
    <m/>
  </r>
  <r>
    <x v="3"/>
    <x v="0"/>
    <s v="GCA_000022065.1"/>
    <s v="Primary Assembly"/>
    <s v="chromosome"/>
    <m/>
    <s v="CP001348.1"/>
    <n v="3463096"/>
    <n v="3464175"/>
    <s v="-"/>
    <s v="ACL77202.1"/>
    <m/>
    <m/>
    <x v="1310"/>
    <m/>
    <m/>
    <s v="Ccel_2908"/>
    <n v="1080"/>
    <n v="359"/>
    <m/>
  </r>
  <r>
    <x v="3"/>
    <x v="0"/>
    <s v="GCA_000022065.1"/>
    <s v="Primary Assembly"/>
    <s v="chromosome"/>
    <m/>
    <s v="CP001348.1"/>
    <n v="3464432"/>
    <n v="3465550"/>
    <s v="-"/>
    <s v="ACL77203.1"/>
    <m/>
    <m/>
    <x v="81"/>
    <m/>
    <m/>
    <s v="Ccel_2909"/>
    <n v="1119"/>
    <n v="372"/>
    <m/>
  </r>
  <r>
    <x v="3"/>
    <x v="0"/>
    <s v="GCA_000022065.1"/>
    <s v="Primary Assembly"/>
    <s v="chromosome"/>
    <m/>
    <s v="CP001348.1"/>
    <n v="3465879"/>
    <n v="3466820"/>
    <s v="+"/>
    <s v="ACL77204.1"/>
    <m/>
    <m/>
    <x v="1311"/>
    <m/>
    <m/>
    <s v="Ccel_2910"/>
    <n v="942"/>
    <n v="313"/>
    <m/>
  </r>
  <r>
    <x v="3"/>
    <x v="0"/>
    <s v="GCA_000022065.1"/>
    <s v="Primary Assembly"/>
    <s v="chromosome"/>
    <m/>
    <s v="CP001348.1"/>
    <n v="3466862"/>
    <n v="3467773"/>
    <s v="+"/>
    <s v="ACL77205.1"/>
    <m/>
    <m/>
    <x v="1312"/>
    <m/>
    <m/>
    <s v="Ccel_2911"/>
    <n v="912"/>
    <n v="303"/>
    <m/>
  </r>
  <r>
    <x v="3"/>
    <x v="0"/>
    <s v="GCA_000022065.1"/>
    <s v="Primary Assembly"/>
    <s v="chromosome"/>
    <m/>
    <s v="CP001348.1"/>
    <n v="3467958"/>
    <n v="3469160"/>
    <s v="+"/>
    <s v="ACL77206.1"/>
    <m/>
    <m/>
    <x v="1313"/>
    <m/>
    <m/>
    <s v="Ccel_2912"/>
    <n v="1203"/>
    <n v="400"/>
    <m/>
  </r>
  <r>
    <x v="3"/>
    <x v="0"/>
    <s v="GCA_000022065.1"/>
    <s v="Primary Assembly"/>
    <s v="chromosome"/>
    <m/>
    <s v="CP001348.1"/>
    <n v="3469203"/>
    <n v="3470258"/>
    <s v="+"/>
    <s v="ACL77207.1"/>
    <m/>
    <m/>
    <x v="381"/>
    <m/>
    <m/>
    <s v="Ccel_2913"/>
    <n v="1056"/>
    <n v="351"/>
    <m/>
  </r>
  <r>
    <x v="3"/>
    <x v="0"/>
    <s v="GCA_000022065.1"/>
    <s v="Primary Assembly"/>
    <s v="chromosome"/>
    <m/>
    <s v="CP001348.1"/>
    <n v="3470329"/>
    <n v="3473541"/>
    <s v="+"/>
    <s v="ACL77208.1"/>
    <m/>
    <m/>
    <x v="382"/>
    <m/>
    <m/>
    <s v="Ccel_2914"/>
    <n v="3213"/>
    <n v="1070"/>
    <m/>
  </r>
  <r>
    <x v="3"/>
    <x v="0"/>
    <s v="GCA_000022065.1"/>
    <s v="Primary Assembly"/>
    <s v="chromosome"/>
    <m/>
    <s v="CP001348.1"/>
    <n v="3473565"/>
    <n v="3474482"/>
    <s v="+"/>
    <s v="ACL77209.1"/>
    <m/>
    <m/>
    <x v="1314"/>
    <m/>
    <m/>
    <s v="Ccel_2915"/>
    <n v="918"/>
    <n v="305"/>
    <m/>
  </r>
  <r>
    <x v="3"/>
    <x v="0"/>
    <s v="GCA_000022065.1"/>
    <s v="Primary Assembly"/>
    <s v="chromosome"/>
    <m/>
    <s v="CP001348.1"/>
    <n v="3474504"/>
    <n v="3474980"/>
    <s v="+"/>
    <s v="ACL77210.1"/>
    <m/>
    <m/>
    <x v="22"/>
    <m/>
    <m/>
    <s v="Ccel_2916"/>
    <n v="477"/>
    <n v="158"/>
    <m/>
  </r>
  <r>
    <x v="3"/>
    <x v="0"/>
    <s v="GCA_000022065.1"/>
    <s v="Primary Assembly"/>
    <s v="chromosome"/>
    <m/>
    <s v="CP001348.1"/>
    <n v="3475068"/>
    <n v="3475685"/>
    <s v="-"/>
    <s v="ACL77211.1"/>
    <m/>
    <m/>
    <x v="11"/>
    <m/>
    <m/>
    <s v="Ccel_2917"/>
    <n v="618"/>
    <n v="205"/>
    <m/>
  </r>
  <r>
    <x v="3"/>
    <x v="0"/>
    <s v="GCA_000022065.1"/>
    <s v="Primary Assembly"/>
    <s v="chromosome"/>
    <m/>
    <s v="CP001348.1"/>
    <n v="3475857"/>
    <n v="3477989"/>
    <s v="+"/>
    <s v="ACL77212.1"/>
    <m/>
    <m/>
    <x v="273"/>
    <m/>
    <m/>
    <s v="Ccel_2918"/>
    <n v="2133"/>
    <n v="710"/>
    <m/>
  </r>
  <r>
    <x v="3"/>
    <x v="0"/>
    <s v="GCA_000022065.1"/>
    <s v="Primary Assembly"/>
    <s v="chromosome"/>
    <m/>
    <s v="CP001348.1"/>
    <n v="3478026"/>
    <n v="3478370"/>
    <s v="+"/>
    <s v="ACL77213.1"/>
    <m/>
    <m/>
    <x v="4"/>
    <m/>
    <m/>
    <s v="Ccel_2919"/>
    <n v="345"/>
    <n v="114"/>
    <m/>
  </r>
  <r>
    <x v="3"/>
    <x v="0"/>
    <s v="GCA_000022065.1"/>
    <s v="Primary Assembly"/>
    <s v="chromosome"/>
    <m/>
    <s v="CP001348.1"/>
    <n v="3478436"/>
    <n v="3479347"/>
    <s v="-"/>
    <s v="ACL77214.1"/>
    <m/>
    <m/>
    <x v="1315"/>
    <m/>
    <m/>
    <s v="Ccel_2920"/>
    <n v="912"/>
    <n v="303"/>
    <m/>
  </r>
  <r>
    <x v="3"/>
    <x v="0"/>
    <s v="GCA_000022065.1"/>
    <s v="Primary Assembly"/>
    <s v="chromosome"/>
    <m/>
    <s v="CP001348.1"/>
    <n v="3479544"/>
    <n v="3480287"/>
    <s v="+"/>
    <s v="ACL77215.1"/>
    <m/>
    <m/>
    <x v="1316"/>
    <m/>
    <m/>
    <s v="Ccel_2921"/>
    <n v="744"/>
    <n v="247"/>
    <m/>
  </r>
  <r>
    <x v="3"/>
    <x v="0"/>
    <s v="GCA_000022065.1"/>
    <s v="Primary Assembly"/>
    <s v="chromosome"/>
    <m/>
    <s v="CP001348.1"/>
    <n v="3480348"/>
    <n v="3482225"/>
    <s v="-"/>
    <s v="ACL77216.1"/>
    <m/>
    <m/>
    <x v="11"/>
    <m/>
    <m/>
    <s v="Ccel_2922"/>
    <n v="1878"/>
    <n v="625"/>
    <m/>
  </r>
  <r>
    <x v="3"/>
    <x v="0"/>
    <s v="GCA_000022065.1"/>
    <s v="Primary Assembly"/>
    <s v="chromosome"/>
    <m/>
    <s v="CP001348.1"/>
    <n v="3482354"/>
    <n v="3482884"/>
    <s v="-"/>
    <s v="ACL77217.1"/>
    <m/>
    <m/>
    <x v="4"/>
    <m/>
    <m/>
    <s v="Ccel_2923"/>
    <n v="531"/>
    <n v="176"/>
    <m/>
  </r>
  <r>
    <x v="3"/>
    <x v="0"/>
    <s v="GCA_000022065.1"/>
    <s v="Primary Assembly"/>
    <s v="chromosome"/>
    <m/>
    <s v="CP001348.1"/>
    <n v="3482913"/>
    <n v="3483263"/>
    <s v="-"/>
    <s v="ACL77218.1"/>
    <m/>
    <m/>
    <x v="1317"/>
    <m/>
    <m/>
    <s v="Ccel_2924"/>
    <n v="351"/>
    <n v="116"/>
    <m/>
  </r>
  <r>
    <x v="3"/>
    <x v="0"/>
    <s v="GCA_000022065.1"/>
    <s v="Primary Assembly"/>
    <s v="chromosome"/>
    <m/>
    <s v="CP001348.1"/>
    <n v="3483257"/>
    <n v="3483541"/>
    <s v="-"/>
    <s v="ACL77219.1"/>
    <m/>
    <m/>
    <x v="1318"/>
    <m/>
    <m/>
    <s v="Ccel_2925"/>
    <n v="285"/>
    <n v="94"/>
    <m/>
  </r>
  <r>
    <x v="3"/>
    <x v="0"/>
    <s v="GCA_000022065.1"/>
    <s v="Primary Assembly"/>
    <s v="chromosome"/>
    <m/>
    <s v="CP001348.1"/>
    <n v="3483694"/>
    <n v="3484863"/>
    <s v="-"/>
    <s v="ACL77220.1"/>
    <m/>
    <m/>
    <x v="1319"/>
    <m/>
    <m/>
    <s v="Ccel_2926"/>
    <n v="1170"/>
    <n v="389"/>
    <m/>
  </r>
  <r>
    <x v="3"/>
    <x v="0"/>
    <s v="GCA_000022065.1"/>
    <s v="Primary Assembly"/>
    <s v="chromosome"/>
    <m/>
    <s v="CP001348.1"/>
    <n v="3484953"/>
    <n v="3486503"/>
    <s v="-"/>
    <s v="ACL77221.1"/>
    <m/>
    <m/>
    <x v="1320"/>
    <m/>
    <m/>
    <s v="Ccel_2927"/>
    <n v="1551"/>
    <n v="516"/>
    <m/>
  </r>
  <r>
    <x v="3"/>
    <x v="0"/>
    <s v="GCA_000022065.1"/>
    <s v="Primary Assembly"/>
    <s v="chromosome"/>
    <m/>
    <s v="CP001348.1"/>
    <n v="3486525"/>
    <n v="3487151"/>
    <s v="-"/>
    <s v="ACL77222.1"/>
    <m/>
    <m/>
    <x v="4"/>
    <m/>
    <m/>
    <s v="Ccel_2928"/>
    <n v="627"/>
    <n v="208"/>
    <m/>
  </r>
  <r>
    <x v="3"/>
    <x v="0"/>
    <s v="GCA_000022065.1"/>
    <s v="Primary Assembly"/>
    <s v="chromosome"/>
    <m/>
    <s v="CP001348.1"/>
    <n v="3487440"/>
    <n v="3488714"/>
    <s v="+"/>
    <s v="ACL77223.1"/>
    <m/>
    <m/>
    <x v="1273"/>
    <m/>
    <m/>
    <s v="Ccel_2929"/>
    <n v="1275"/>
    <n v="424"/>
    <m/>
  </r>
  <r>
    <x v="3"/>
    <x v="0"/>
    <s v="GCA_000022065.1"/>
    <s v="Primary Assembly"/>
    <s v="chromosome"/>
    <m/>
    <s v="CP001348.1"/>
    <n v="3488779"/>
    <n v="3490026"/>
    <s v="+"/>
    <s v="ACL77224.1"/>
    <m/>
    <m/>
    <x v="1321"/>
    <m/>
    <m/>
    <s v="Ccel_2930"/>
    <n v="1248"/>
    <n v="415"/>
    <m/>
  </r>
  <r>
    <x v="3"/>
    <x v="0"/>
    <s v="GCA_000022065.1"/>
    <s v="Primary Assembly"/>
    <s v="chromosome"/>
    <m/>
    <s v="CP001348.1"/>
    <n v="3490043"/>
    <n v="3490537"/>
    <s v="+"/>
    <s v="ACL77225.1"/>
    <m/>
    <m/>
    <x v="4"/>
    <m/>
    <m/>
    <s v="Ccel_2931"/>
    <n v="495"/>
    <n v="164"/>
    <m/>
  </r>
  <r>
    <x v="3"/>
    <x v="0"/>
    <s v="GCA_000022065.1"/>
    <s v="Primary Assembly"/>
    <s v="chromosome"/>
    <m/>
    <s v="CP001348.1"/>
    <n v="3490573"/>
    <n v="3491094"/>
    <s v="+"/>
    <s v="ACL77226.1"/>
    <m/>
    <m/>
    <x v="11"/>
    <m/>
    <m/>
    <s v="Ccel_2932"/>
    <n v="522"/>
    <n v="173"/>
    <m/>
  </r>
  <r>
    <x v="3"/>
    <x v="0"/>
    <s v="GCA_000022065.1"/>
    <s v="Primary Assembly"/>
    <s v="chromosome"/>
    <m/>
    <s v="CP001348.1"/>
    <n v="3491121"/>
    <n v="3492497"/>
    <s v="+"/>
    <s v="ACL77227.1"/>
    <m/>
    <m/>
    <x v="1322"/>
    <m/>
    <m/>
    <s v="Ccel_2933"/>
    <n v="1377"/>
    <n v="458"/>
    <m/>
  </r>
  <r>
    <x v="3"/>
    <x v="0"/>
    <s v="GCA_000022065.1"/>
    <s v="Primary Assembly"/>
    <s v="chromosome"/>
    <m/>
    <s v="CP001348.1"/>
    <n v="3492833"/>
    <n v="3494179"/>
    <s v="-"/>
    <s v="ACL77228.1"/>
    <m/>
    <m/>
    <x v="1198"/>
    <m/>
    <m/>
    <s v="Ccel_2934"/>
    <n v="1347"/>
    <n v="448"/>
    <m/>
  </r>
  <r>
    <x v="3"/>
    <x v="0"/>
    <s v="GCA_000022065.1"/>
    <s v="Primary Assembly"/>
    <s v="chromosome"/>
    <m/>
    <s v="CP001348.1"/>
    <n v="3494160"/>
    <n v="3494510"/>
    <s v="-"/>
    <s v="ACL77229.1"/>
    <m/>
    <m/>
    <x v="143"/>
    <m/>
    <m/>
    <s v="Ccel_2935"/>
    <n v="351"/>
    <n v="116"/>
    <m/>
  </r>
  <r>
    <x v="3"/>
    <x v="0"/>
    <s v="GCA_000022065.1"/>
    <s v="Primary Assembly"/>
    <s v="chromosome"/>
    <m/>
    <s v="CP001348.1"/>
    <n v="3494665"/>
    <n v="3496128"/>
    <s v="-"/>
    <s v="ACL77230.1"/>
    <m/>
    <m/>
    <x v="4"/>
    <m/>
    <m/>
    <s v="Ccel_2936"/>
    <n v="1464"/>
    <n v="487"/>
    <m/>
  </r>
  <r>
    <x v="3"/>
    <x v="0"/>
    <s v="GCA_000022065.1"/>
    <s v="Primary Assembly"/>
    <s v="chromosome"/>
    <m/>
    <s v="CP001348.1"/>
    <n v="3496268"/>
    <n v="3497110"/>
    <s v="+"/>
    <s v="ACL77231.1"/>
    <m/>
    <m/>
    <x v="123"/>
    <m/>
    <m/>
    <s v="Ccel_2937"/>
    <n v="843"/>
    <n v="280"/>
    <m/>
  </r>
  <r>
    <x v="3"/>
    <x v="0"/>
    <s v="GCA_000022065.1"/>
    <s v="Primary Assembly"/>
    <s v="chromosome"/>
    <m/>
    <s v="CP001348.1"/>
    <n v="3497176"/>
    <n v="3497613"/>
    <s v="-"/>
    <s v="ACL77232.1"/>
    <m/>
    <m/>
    <x v="1323"/>
    <m/>
    <m/>
    <s v="Ccel_2938"/>
    <n v="438"/>
    <n v="145"/>
    <m/>
  </r>
  <r>
    <x v="3"/>
    <x v="0"/>
    <s v="GCA_000022065.1"/>
    <s v="Primary Assembly"/>
    <s v="chromosome"/>
    <m/>
    <s v="CP001348.1"/>
    <n v="3497781"/>
    <n v="3499349"/>
    <s v="-"/>
    <s v="ACL77233.1"/>
    <m/>
    <m/>
    <x v="1200"/>
    <m/>
    <m/>
    <s v="Ccel_2939"/>
    <n v="1569"/>
    <n v="522"/>
    <m/>
  </r>
  <r>
    <x v="3"/>
    <x v="0"/>
    <s v="GCA_000022065.1"/>
    <s v="Primary Assembly"/>
    <s v="chromosome"/>
    <m/>
    <s v="CP001348.1"/>
    <n v="3499733"/>
    <n v="3500530"/>
    <s v="+"/>
    <s v="ACL77234.1"/>
    <m/>
    <m/>
    <x v="26"/>
    <m/>
    <m/>
    <s v="Ccel_2940"/>
    <n v="798"/>
    <n v="265"/>
    <m/>
  </r>
  <r>
    <x v="3"/>
    <x v="0"/>
    <s v="GCA_000022065.1"/>
    <s v="Primary Assembly"/>
    <s v="chromosome"/>
    <m/>
    <s v="CP001348.1"/>
    <n v="3500650"/>
    <n v="3501402"/>
    <s v="+"/>
    <s v="ACL77235.1"/>
    <m/>
    <m/>
    <x v="460"/>
    <m/>
    <m/>
    <s v="Ccel_2941"/>
    <n v="753"/>
    <n v="250"/>
    <m/>
  </r>
  <r>
    <x v="3"/>
    <x v="0"/>
    <s v="GCA_000022065.1"/>
    <s v="Primary Assembly"/>
    <s v="chromosome"/>
    <m/>
    <s v="CP001348.1"/>
    <n v="3501368"/>
    <n v="3502330"/>
    <s v="-"/>
    <s v="ACL77236.1"/>
    <m/>
    <m/>
    <x v="1324"/>
    <m/>
    <m/>
    <s v="Ccel_2942"/>
    <n v="963"/>
    <n v="320"/>
    <m/>
  </r>
  <r>
    <x v="3"/>
    <x v="0"/>
    <s v="GCA_000022065.1"/>
    <s v="Primary Assembly"/>
    <s v="chromosome"/>
    <m/>
    <s v="CP001348.1"/>
    <n v="3502987"/>
    <n v="3503454"/>
    <s v="-"/>
    <s v="ACL77237.1"/>
    <m/>
    <m/>
    <x v="1277"/>
    <m/>
    <m/>
    <s v="Ccel_2943"/>
    <n v="468"/>
    <n v="155"/>
    <m/>
  </r>
  <r>
    <x v="3"/>
    <x v="0"/>
    <s v="GCA_000022065.1"/>
    <s v="Primary Assembly"/>
    <s v="chromosome"/>
    <m/>
    <s v="CP001348.1"/>
    <n v="3503481"/>
    <n v="3504182"/>
    <s v="-"/>
    <s v="ACL77238.1"/>
    <m/>
    <m/>
    <x v="522"/>
    <m/>
    <m/>
    <s v="Ccel_2944"/>
    <n v="702"/>
    <n v="233"/>
    <m/>
  </r>
  <r>
    <x v="3"/>
    <x v="0"/>
    <s v="GCA_000022065.1"/>
    <s v="Primary Assembly"/>
    <s v="chromosome"/>
    <m/>
    <s v="CP001348.1"/>
    <n v="3504314"/>
    <n v="3504814"/>
    <s v="-"/>
    <s v="ACL77239.1"/>
    <m/>
    <m/>
    <x v="1317"/>
    <m/>
    <m/>
    <s v="Ccel_2945"/>
    <n v="501"/>
    <n v="166"/>
    <m/>
  </r>
  <r>
    <x v="3"/>
    <x v="0"/>
    <s v="GCA_000022065.1"/>
    <s v="Primary Assembly"/>
    <s v="chromosome"/>
    <m/>
    <s v="CP001348.1"/>
    <n v="3504818"/>
    <n v="3505066"/>
    <s v="-"/>
    <s v="ACL77240.1"/>
    <m/>
    <m/>
    <x v="11"/>
    <m/>
    <m/>
    <s v="Ccel_2946"/>
    <n v="249"/>
    <n v="82"/>
    <m/>
  </r>
  <r>
    <x v="3"/>
    <x v="0"/>
    <s v="GCA_000022065.1"/>
    <s v="Primary Assembly"/>
    <s v="chromosome"/>
    <m/>
    <s v="CP001348.1"/>
    <n v="3505395"/>
    <n v="3505511"/>
    <s v="-"/>
    <s v="ACL77241.1"/>
    <m/>
    <m/>
    <x v="11"/>
    <m/>
    <m/>
    <s v="Ccel_2947"/>
    <n v="117"/>
    <n v="38"/>
    <m/>
  </r>
  <r>
    <x v="3"/>
    <x v="0"/>
    <s v="GCA_000022065.1"/>
    <s v="Primary Assembly"/>
    <s v="chromosome"/>
    <m/>
    <s v="CP001348.1"/>
    <n v="3505516"/>
    <n v="3505911"/>
    <s v="-"/>
    <s v="ACL77242.1"/>
    <m/>
    <m/>
    <x v="11"/>
    <m/>
    <m/>
    <s v="Ccel_2948"/>
    <n v="396"/>
    <n v="131"/>
    <m/>
  </r>
  <r>
    <x v="3"/>
    <x v="0"/>
    <s v="GCA_000022065.1"/>
    <s v="Primary Assembly"/>
    <s v="chromosome"/>
    <m/>
    <s v="CP001348.1"/>
    <n v="3506177"/>
    <n v="3506989"/>
    <s v="-"/>
    <s v="ACL77243.1"/>
    <m/>
    <m/>
    <x v="136"/>
    <m/>
    <m/>
    <s v="Ccel_2949"/>
    <n v="813"/>
    <n v="270"/>
    <m/>
  </r>
  <r>
    <x v="3"/>
    <x v="0"/>
    <s v="GCA_000022065.1"/>
    <s v="Primary Assembly"/>
    <s v="chromosome"/>
    <m/>
    <s v="CP001348.1"/>
    <n v="3507037"/>
    <n v="3507321"/>
    <s v="-"/>
    <s v="ACL77244.1"/>
    <m/>
    <m/>
    <x v="135"/>
    <m/>
    <m/>
    <s v="Ccel_2950"/>
    <n v="285"/>
    <n v="94"/>
    <m/>
  </r>
  <r>
    <x v="3"/>
    <x v="0"/>
    <s v="GCA_000022065.1"/>
    <s v="Primary Assembly"/>
    <s v="chromosome"/>
    <m/>
    <s v="CP001348.1"/>
    <n v="3507346"/>
    <n v="3507504"/>
    <s v="-"/>
    <s v="ACL77245.1"/>
    <m/>
    <m/>
    <x v="11"/>
    <m/>
    <m/>
    <s v="Ccel_2951"/>
    <n v="159"/>
    <n v="52"/>
    <m/>
  </r>
  <r>
    <x v="3"/>
    <x v="0"/>
    <s v="GCA_000022065.1"/>
    <s v="Primary Assembly"/>
    <s v="chromosome"/>
    <m/>
    <s v="CP001348.1"/>
    <n v="3507509"/>
    <n v="3507967"/>
    <s v="-"/>
    <s v="ACL77246.1"/>
    <m/>
    <m/>
    <x v="4"/>
    <m/>
    <m/>
    <s v="Ccel_2952"/>
    <n v="459"/>
    <n v="152"/>
    <m/>
  </r>
  <r>
    <x v="3"/>
    <x v="0"/>
    <s v="GCA_000022065.1"/>
    <s v="Primary Assembly"/>
    <s v="chromosome"/>
    <m/>
    <s v="CP001348.1"/>
    <n v="3507977"/>
    <n v="3508396"/>
    <s v="-"/>
    <s v="ACL77247.1"/>
    <m/>
    <m/>
    <x v="4"/>
    <m/>
    <m/>
    <s v="Ccel_2953"/>
    <n v="420"/>
    <n v="139"/>
    <m/>
  </r>
  <r>
    <x v="3"/>
    <x v="0"/>
    <s v="GCA_000022065.1"/>
    <s v="Primary Assembly"/>
    <s v="chromosome"/>
    <m/>
    <s v="CP001348.1"/>
    <n v="3508397"/>
    <n v="3508729"/>
    <s v="-"/>
    <s v="ACL77248.1"/>
    <m/>
    <m/>
    <x v="1282"/>
    <m/>
    <m/>
    <s v="Ccel_2954"/>
    <n v="333"/>
    <n v="110"/>
    <m/>
  </r>
  <r>
    <x v="3"/>
    <x v="0"/>
    <s v="GCA_000022065.1"/>
    <s v="Primary Assembly"/>
    <s v="chromosome"/>
    <m/>
    <s v="CP001348.1"/>
    <n v="3508726"/>
    <n v="3509007"/>
    <s v="-"/>
    <s v="ACL77249.1"/>
    <m/>
    <m/>
    <x v="1283"/>
    <m/>
    <m/>
    <s v="Ccel_2955"/>
    <n v="282"/>
    <n v="93"/>
    <m/>
  </r>
  <r>
    <x v="3"/>
    <x v="0"/>
    <s v="GCA_000022065.1"/>
    <s v="Primary Assembly"/>
    <s v="chromosome"/>
    <m/>
    <s v="CP001348.1"/>
    <n v="3509057"/>
    <n v="3510019"/>
    <s v="-"/>
    <s v="ACL77250.1"/>
    <m/>
    <m/>
    <x v="1284"/>
    <m/>
    <m/>
    <s v="Ccel_2956"/>
    <n v="963"/>
    <n v="320"/>
    <m/>
  </r>
  <r>
    <x v="3"/>
    <x v="0"/>
    <s v="GCA_000022065.1"/>
    <s v="Primary Assembly"/>
    <s v="chromosome"/>
    <m/>
    <s v="CP001348.1"/>
    <n v="3510049"/>
    <n v="3510144"/>
    <s v="-"/>
    <s v="ACL77251.1"/>
    <m/>
    <m/>
    <x v="11"/>
    <m/>
    <m/>
    <s v="Ccel_2957"/>
    <n v="96"/>
    <n v="31"/>
    <m/>
  </r>
  <r>
    <x v="3"/>
    <x v="0"/>
    <s v="GCA_000022065.1"/>
    <s v="Primary Assembly"/>
    <s v="chromosome"/>
    <m/>
    <s v="CP001348.1"/>
    <n v="3510191"/>
    <n v="3510802"/>
    <s v="-"/>
    <s v="ACL77252.1"/>
    <m/>
    <m/>
    <x v="1325"/>
    <m/>
    <m/>
    <s v="Ccel_2958"/>
    <n v="612"/>
    <n v="203"/>
    <m/>
  </r>
  <r>
    <x v="3"/>
    <x v="0"/>
    <s v="GCA_000022065.1"/>
    <s v="Primary Assembly"/>
    <s v="chromosome"/>
    <m/>
    <s v="CP001348.1"/>
    <n v="3510792"/>
    <n v="3512039"/>
    <s v="-"/>
    <s v="ACL77253.1"/>
    <m/>
    <m/>
    <x v="1285"/>
    <m/>
    <m/>
    <s v="Ccel_2959"/>
    <n v="1248"/>
    <n v="415"/>
    <m/>
  </r>
  <r>
    <x v="3"/>
    <x v="0"/>
    <s v="GCA_000022065.1"/>
    <s v="Primary Assembly"/>
    <s v="chromosome"/>
    <m/>
    <s v="CP001348.1"/>
    <n v="3512258"/>
    <n v="3513925"/>
    <s v="-"/>
    <s v="ACL77254.1"/>
    <m/>
    <m/>
    <x v="1286"/>
    <m/>
    <m/>
    <s v="Ccel_2960"/>
    <n v="1668"/>
    <n v="555"/>
    <m/>
  </r>
  <r>
    <x v="3"/>
    <x v="0"/>
    <s v="GCA_000022065.1"/>
    <s v="Primary Assembly"/>
    <s v="chromosome"/>
    <m/>
    <s v="CP001348.1"/>
    <n v="3514083"/>
    <n v="3515129"/>
    <s v="-"/>
    <s v="ACL77255.1"/>
    <m/>
    <m/>
    <x v="136"/>
    <m/>
    <m/>
    <s v="Ccel_2961"/>
    <n v="1047"/>
    <n v="348"/>
    <m/>
  </r>
  <r>
    <x v="3"/>
    <x v="0"/>
    <s v="GCA_000022065.1"/>
    <s v="Primary Assembly"/>
    <s v="chromosome"/>
    <m/>
    <s v="CP001348.1"/>
    <n v="3515217"/>
    <n v="3517409"/>
    <s v="-"/>
    <s v="ACL77256.1"/>
    <m/>
    <m/>
    <x v="1326"/>
    <m/>
    <m/>
    <s v="Ccel_2962"/>
    <n v="2193"/>
    <n v="730"/>
    <m/>
  </r>
  <r>
    <x v="3"/>
    <x v="0"/>
    <s v="GCA_000022065.1"/>
    <s v="Primary Assembly"/>
    <s v="chromosome"/>
    <m/>
    <s v="CP001348.1"/>
    <n v="3517496"/>
    <n v="3518893"/>
    <s v="-"/>
    <s v="ACL77257.1"/>
    <m/>
    <m/>
    <x v="11"/>
    <m/>
    <m/>
    <s v="Ccel_2963"/>
    <n v="1398"/>
    <n v="465"/>
    <m/>
  </r>
  <r>
    <x v="3"/>
    <x v="0"/>
    <s v="GCA_000022065.1"/>
    <s v="Primary Assembly"/>
    <s v="chromosome"/>
    <m/>
    <s v="CP001348.1"/>
    <n v="3519517"/>
    <n v="3520089"/>
    <s v="-"/>
    <s v="ACL77258.1"/>
    <m/>
    <m/>
    <x v="4"/>
    <m/>
    <m/>
    <s v="Ccel_2964"/>
    <n v="573"/>
    <n v="190"/>
    <m/>
  </r>
  <r>
    <x v="3"/>
    <x v="0"/>
    <s v="GCA_000022065.1"/>
    <s v="Primary Assembly"/>
    <s v="chromosome"/>
    <m/>
    <s v="CP001348.1"/>
    <n v="3520764"/>
    <n v="3521372"/>
    <s v="-"/>
    <s v="ACL77259.1"/>
    <m/>
    <m/>
    <x v="11"/>
    <m/>
    <m/>
    <s v="Ccel_2965"/>
    <n v="609"/>
    <n v="202"/>
    <m/>
  </r>
  <r>
    <x v="3"/>
    <x v="0"/>
    <s v="GCA_000022065.1"/>
    <s v="Primary Assembly"/>
    <s v="chromosome"/>
    <m/>
    <s v="CP001348.1"/>
    <n v="3521531"/>
    <n v="3521746"/>
    <s v="+"/>
    <s v="ACL77260.1"/>
    <m/>
    <m/>
    <x v="11"/>
    <m/>
    <m/>
    <s v="Ccel_2966"/>
    <n v="216"/>
    <n v="71"/>
    <m/>
  </r>
  <r>
    <x v="3"/>
    <x v="0"/>
    <s v="GCA_000022065.1"/>
    <s v="Primary Assembly"/>
    <s v="chromosome"/>
    <m/>
    <s v="CP001348.1"/>
    <n v="3521869"/>
    <n v="3523473"/>
    <s v="+"/>
    <s v="ACL77261.1"/>
    <m/>
    <m/>
    <x v="11"/>
    <m/>
    <m/>
    <s v="Ccel_2967"/>
    <n v="1605"/>
    <n v="534"/>
    <m/>
  </r>
  <r>
    <x v="3"/>
    <x v="0"/>
    <s v="GCA_000022065.1"/>
    <s v="Primary Assembly"/>
    <s v="chromosome"/>
    <m/>
    <s v="CP001348.1"/>
    <n v="3523877"/>
    <n v="3524215"/>
    <s v="+"/>
    <s v="ACL77262.1"/>
    <m/>
    <m/>
    <x v="11"/>
    <m/>
    <m/>
    <s v="Ccel_2968"/>
    <n v="339"/>
    <n v="112"/>
    <m/>
  </r>
  <r>
    <x v="3"/>
    <x v="0"/>
    <s v="GCA_000022065.1"/>
    <s v="Primary Assembly"/>
    <s v="chromosome"/>
    <m/>
    <s v="CP001348.1"/>
    <n v="3524209"/>
    <n v="3524565"/>
    <s v="+"/>
    <s v="ACL77263.1"/>
    <m/>
    <m/>
    <x v="910"/>
    <m/>
    <m/>
    <s v="Ccel_2969"/>
    <n v="357"/>
    <n v="118"/>
    <m/>
  </r>
  <r>
    <x v="3"/>
    <x v="0"/>
    <s v="GCA_000022065.1"/>
    <s v="Primary Assembly"/>
    <s v="chromosome"/>
    <m/>
    <s v="CP001348.1"/>
    <n v="3524641"/>
    <n v="3526230"/>
    <s v="+"/>
    <s v="ACL77264.1"/>
    <m/>
    <m/>
    <x v="911"/>
    <m/>
    <m/>
    <s v="Ccel_2970"/>
    <n v="1590"/>
    <n v="529"/>
    <m/>
  </r>
  <r>
    <x v="3"/>
    <x v="0"/>
    <s v="GCA_000022065.1"/>
    <s v="Primary Assembly"/>
    <s v="chromosome"/>
    <m/>
    <s v="CP001348.1"/>
    <n v="3526361"/>
    <n v="3526501"/>
    <s v="-"/>
    <s v="ACL77265.1"/>
    <m/>
    <m/>
    <x v="11"/>
    <m/>
    <m/>
    <s v="Ccel_2971"/>
    <n v="141"/>
    <n v="46"/>
    <m/>
  </r>
  <r>
    <x v="3"/>
    <x v="0"/>
    <s v="GCA_000022065.1"/>
    <s v="Primary Assembly"/>
    <s v="chromosome"/>
    <m/>
    <s v="CP001348.1"/>
    <n v="3526664"/>
    <n v="3527710"/>
    <s v="-"/>
    <s v="ACL77266.1"/>
    <m/>
    <m/>
    <x v="136"/>
    <m/>
    <m/>
    <s v="Ccel_2972"/>
    <n v="1047"/>
    <n v="348"/>
    <m/>
  </r>
  <r>
    <x v="3"/>
    <x v="0"/>
    <s v="GCA_000022065.1"/>
    <s v="Primary Assembly"/>
    <s v="chromosome"/>
    <m/>
    <s v="CP001348.1"/>
    <n v="3527790"/>
    <n v="3527909"/>
    <s v="-"/>
    <s v="ACL77267.1"/>
    <m/>
    <m/>
    <x v="11"/>
    <m/>
    <m/>
    <s v="Ccel_2973"/>
    <n v="120"/>
    <n v="39"/>
    <m/>
  </r>
  <r>
    <x v="3"/>
    <x v="0"/>
    <s v="GCA_000022065.1"/>
    <s v="Primary Assembly"/>
    <s v="chromosome"/>
    <m/>
    <s v="CP001348.1"/>
    <n v="3527949"/>
    <n v="3528818"/>
    <s v="-"/>
    <s v="ACL77268.1"/>
    <m/>
    <m/>
    <x v="11"/>
    <m/>
    <m/>
    <s v="Ccel_2974"/>
    <n v="870"/>
    <n v="289"/>
    <m/>
  </r>
  <r>
    <x v="3"/>
    <x v="0"/>
    <s v="GCA_000022065.1"/>
    <s v="Primary Assembly"/>
    <s v="chromosome"/>
    <m/>
    <s v="CP001348.1"/>
    <n v="3528945"/>
    <n v="3529757"/>
    <s v="+"/>
    <s v="ACL77269.1"/>
    <m/>
    <m/>
    <x v="11"/>
    <m/>
    <m/>
    <s v="Ccel_2975"/>
    <n v="813"/>
    <n v="270"/>
    <m/>
  </r>
  <r>
    <x v="3"/>
    <x v="0"/>
    <s v="GCA_000022065.1"/>
    <s v="Primary Assembly"/>
    <s v="chromosome"/>
    <m/>
    <s v="CP001348.1"/>
    <n v="3529814"/>
    <n v="3530119"/>
    <s v="-"/>
    <s v="ACL77270.1"/>
    <m/>
    <m/>
    <x v="11"/>
    <m/>
    <m/>
    <s v="Ccel_2976"/>
    <n v="306"/>
    <n v="101"/>
    <m/>
  </r>
  <r>
    <x v="3"/>
    <x v="0"/>
    <s v="GCA_000022065.1"/>
    <s v="Primary Assembly"/>
    <s v="chromosome"/>
    <m/>
    <s v="CP001348.1"/>
    <n v="3530165"/>
    <n v="3531211"/>
    <s v="+"/>
    <s v="ACL77271.1"/>
    <m/>
    <m/>
    <x v="136"/>
    <m/>
    <m/>
    <s v="Ccel_2977"/>
    <n v="1047"/>
    <n v="348"/>
    <m/>
  </r>
  <r>
    <x v="3"/>
    <x v="0"/>
    <s v="GCA_000022065.1"/>
    <s v="Primary Assembly"/>
    <s v="chromosome"/>
    <m/>
    <s v="CP001348.1"/>
    <n v="3531425"/>
    <n v="3531718"/>
    <s v="-"/>
    <s v="ACL77272.1"/>
    <m/>
    <m/>
    <x v="4"/>
    <m/>
    <m/>
    <s v="Ccel_2978"/>
    <n v="294"/>
    <n v="97"/>
    <m/>
  </r>
  <r>
    <x v="3"/>
    <x v="0"/>
    <s v="GCA_000022065.1"/>
    <s v="Primary Assembly"/>
    <s v="chromosome"/>
    <m/>
    <s v="CP001348.1"/>
    <n v="3531741"/>
    <n v="3532283"/>
    <s v="-"/>
    <s v="ACL77273.1"/>
    <m/>
    <m/>
    <x v="4"/>
    <m/>
    <m/>
    <s v="Ccel_2979"/>
    <n v="543"/>
    <n v="180"/>
    <m/>
  </r>
  <r>
    <x v="3"/>
    <x v="0"/>
    <s v="GCA_000022065.1"/>
    <s v="Primary Assembly"/>
    <s v="chromosome"/>
    <m/>
    <s v="CP001348.1"/>
    <n v="3532292"/>
    <n v="3532546"/>
    <s v="-"/>
    <s v="ACL77274.1"/>
    <m/>
    <m/>
    <x v="11"/>
    <m/>
    <m/>
    <s v="Ccel_2980"/>
    <n v="255"/>
    <n v="84"/>
    <m/>
  </r>
  <r>
    <x v="3"/>
    <x v="0"/>
    <s v="GCA_000022065.1"/>
    <s v="Primary Assembly"/>
    <s v="chromosome"/>
    <m/>
    <s v="CP001348.1"/>
    <n v="3532674"/>
    <n v="3533597"/>
    <s v="-"/>
    <s v="ACL77275.1"/>
    <m/>
    <m/>
    <x v="53"/>
    <m/>
    <m/>
    <s v="Ccel_2981"/>
    <n v="924"/>
    <n v="307"/>
    <m/>
  </r>
  <r>
    <x v="3"/>
    <x v="0"/>
    <s v="GCA_000022065.1"/>
    <s v="Primary Assembly"/>
    <s v="chromosome"/>
    <m/>
    <s v="CP001348.1"/>
    <n v="3533967"/>
    <n v="3534083"/>
    <s v="-"/>
    <s v="ACL77276.1"/>
    <m/>
    <m/>
    <x v="11"/>
    <m/>
    <m/>
    <s v="Ccel_2982"/>
    <n v="117"/>
    <n v="38"/>
    <m/>
  </r>
  <r>
    <x v="3"/>
    <x v="0"/>
    <s v="GCA_000022065.1"/>
    <s v="Primary Assembly"/>
    <s v="chromosome"/>
    <m/>
    <s v="CP001348.1"/>
    <n v="3534121"/>
    <n v="3534924"/>
    <s v="-"/>
    <s v="ACL77277.1"/>
    <m/>
    <m/>
    <x v="4"/>
    <m/>
    <m/>
    <s v="Ccel_2983"/>
    <n v="804"/>
    <n v="267"/>
    <m/>
  </r>
  <r>
    <x v="3"/>
    <x v="0"/>
    <s v="GCA_000022065.1"/>
    <s v="Primary Assembly"/>
    <s v="chromosome"/>
    <m/>
    <s v="CP001348.1"/>
    <n v="3535083"/>
    <n v="3535724"/>
    <s v="-"/>
    <s v="ACL77278.1"/>
    <m/>
    <m/>
    <x v="11"/>
    <m/>
    <m/>
    <s v="Ccel_2984"/>
    <n v="642"/>
    <n v="213"/>
    <m/>
  </r>
  <r>
    <x v="3"/>
    <x v="0"/>
    <s v="GCA_000022065.1"/>
    <s v="Primary Assembly"/>
    <s v="chromosome"/>
    <m/>
    <s v="CP001348.1"/>
    <n v="3535807"/>
    <n v="3536175"/>
    <s v="-"/>
    <s v="ACL77279.1"/>
    <m/>
    <m/>
    <x v="4"/>
    <m/>
    <m/>
    <s v="Ccel_2985"/>
    <n v="369"/>
    <n v="122"/>
    <m/>
  </r>
  <r>
    <x v="3"/>
    <x v="0"/>
    <s v="GCA_000022065.1"/>
    <s v="Primary Assembly"/>
    <s v="chromosome"/>
    <m/>
    <s v="CP001348.1"/>
    <n v="3536245"/>
    <n v="3538659"/>
    <s v="-"/>
    <s v="ACL77280.1"/>
    <m/>
    <m/>
    <x v="1327"/>
    <m/>
    <m/>
    <s v="Ccel_2986"/>
    <n v="2415"/>
    <n v="804"/>
    <m/>
  </r>
  <r>
    <x v="3"/>
    <x v="0"/>
    <s v="GCA_000022065.1"/>
    <s v="Primary Assembly"/>
    <s v="chromosome"/>
    <m/>
    <s v="CP001348.1"/>
    <n v="3538902"/>
    <n v="3540341"/>
    <s v="-"/>
    <s v="ACL77281.1"/>
    <m/>
    <m/>
    <x v="1328"/>
    <m/>
    <m/>
    <s v="Ccel_2987"/>
    <n v="1440"/>
    <n v="479"/>
    <m/>
  </r>
  <r>
    <x v="3"/>
    <x v="0"/>
    <s v="GCA_000022065.1"/>
    <s v="Primary Assembly"/>
    <s v="chromosome"/>
    <m/>
    <s v="CP001348.1"/>
    <n v="3541120"/>
    <n v="3541851"/>
    <s v="-"/>
    <s v="ACL77282.1"/>
    <m/>
    <m/>
    <x v="4"/>
    <m/>
    <m/>
    <s v="Ccel_2988"/>
    <n v="732"/>
    <n v="243"/>
    <m/>
  </r>
  <r>
    <x v="3"/>
    <x v="0"/>
    <s v="GCA_000022065.1"/>
    <s v="Primary Assembly"/>
    <s v="chromosome"/>
    <m/>
    <s v="CP001348.1"/>
    <n v="3542089"/>
    <n v="3542319"/>
    <s v="+"/>
    <s v="ACL77283.1"/>
    <m/>
    <m/>
    <x v="11"/>
    <m/>
    <m/>
    <s v="Ccel_2989"/>
    <n v="231"/>
    <n v="76"/>
    <m/>
  </r>
  <r>
    <x v="3"/>
    <x v="0"/>
    <s v="GCA_000022065.1"/>
    <s v="Primary Assembly"/>
    <s v="chromosome"/>
    <m/>
    <s v="CP001348.1"/>
    <n v="3542542"/>
    <n v="3543828"/>
    <s v="+"/>
    <s v="ACL77284.1"/>
    <m/>
    <m/>
    <x v="851"/>
    <m/>
    <m/>
    <s v="Ccel_2990"/>
    <n v="1287"/>
    <n v="428"/>
    <m/>
  </r>
  <r>
    <x v="3"/>
    <x v="0"/>
    <s v="GCA_000022065.1"/>
    <s v="Primary Assembly"/>
    <s v="chromosome"/>
    <m/>
    <s v="CP001348.1"/>
    <n v="3543873"/>
    <n v="3544487"/>
    <s v="-"/>
    <s v="ACL77285.1"/>
    <m/>
    <m/>
    <x v="11"/>
    <m/>
    <m/>
    <s v="Ccel_2991"/>
    <n v="615"/>
    <n v="204"/>
    <m/>
  </r>
  <r>
    <x v="3"/>
    <x v="0"/>
    <s v="GCA_000022065.1"/>
    <s v="Primary Assembly"/>
    <s v="chromosome"/>
    <m/>
    <s v="CP001348.1"/>
    <n v="3544529"/>
    <n v="3544810"/>
    <s v="-"/>
    <s v="ACL77286.1"/>
    <m/>
    <m/>
    <x v="1329"/>
    <m/>
    <m/>
    <s v="Ccel_2992"/>
    <n v="282"/>
    <n v="93"/>
    <m/>
  </r>
  <r>
    <x v="3"/>
    <x v="0"/>
    <s v="GCA_000022065.1"/>
    <s v="Primary Assembly"/>
    <s v="chromosome"/>
    <m/>
    <s v="CP001348.1"/>
    <n v="3544844"/>
    <n v="3545518"/>
    <s v="-"/>
    <s v="ACL77287.1"/>
    <m/>
    <m/>
    <x v="1330"/>
    <m/>
    <m/>
    <s v="Ccel_2993"/>
    <n v="675"/>
    <n v="224"/>
    <m/>
  </r>
  <r>
    <x v="3"/>
    <x v="0"/>
    <s v="GCA_000022065.1"/>
    <s v="Primary Assembly"/>
    <s v="chromosome"/>
    <m/>
    <s v="CP001348.1"/>
    <n v="3545536"/>
    <n v="3545997"/>
    <s v="-"/>
    <s v="ACL77288.1"/>
    <m/>
    <m/>
    <x v="1331"/>
    <m/>
    <m/>
    <s v="Ccel_2994"/>
    <n v="462"/>
    <n v="153"/>
    <m/>
  </r>
  <r>
    <x v="3"/>
    <x v="0"/>
    <s v="GCA_000022065.1"/>
    <s v="Primary Assembly"/>
    <s v="chromosome"/>
    <m/>
    <s v="CP001348.1"/>
    <n v="3546061"/>
    <n v="3546897"/>
    <s v="-"/>
    <s v="ACL77289.1"/>
    <m/>
    <m/>
    <x v="39"/>
    <m/>
    <m/>
    <s v="Ccel_2995"/>
    <n v="837"/>
    <n v="278"/>
    <m/>
  </r>
  <r>
    <x v="3"/>
    <x v="0"/>
    <s v="GCA_000022065.1"/>
    <s v="Primary Assembly"/>
    <s v="chromosome"/>
    <m/>
    <s v="CP001348.1"/>
    <n v="3546897"/>
    <n v="3547784"/>
    <s v="-"/>
    <s v="ACL77290.1"/>
    <m/>
    <m/>
    <x v="39"/>
    <m/>
    <m/>
    <s v="Ccel_2996"/>
    <n v="888"/>
    <n v="295"/>
    <m/>
  </r>
  <r>
    <x v="3"/>
    <x v="0"/>
    <s v="GCA_000022065.1"/>
    <s v="Primary Assembly"/>
    <s v="chromosome"/>
    <m/>
    <s v="CP001348.1"/>
    <n v="3547922"/>
    <n v="3549310"/>
    <s v="-"/>
    <s v="ACL77291.1"/>
    <m/>
    <m/>
    <x v="97"/>
    <m/>
    <m/>
    <s v="Ccel_2997"/>
    <n v="1389"/>
    <n v="462"/>
    <m/>
  </r>
  <r>
    <x v="3"/>
    <x v="0"/>
    <s v="GCA_000022065.1"/>
    <s v="Primary Assembly"/>
    <s v="chromosome"/>
    <m/>
    <s v="CP001348.1"/>
    <n v="3549661"/>
    <n v="3550131"/>
    <s v="-"/>
    <s v="ACL77292.1"/>
    <m/>
    <m/>
    <x v="50"/>
    <m/>
    <m/>
    <s v="Ccel_2998"/>
    <n v="471"/>
    <n v="156"/>
    <m/>
  </r>
  <r>
    <x v="3"/>
    <x v="0"/>
    <s v="GCA_000022065.1"/>
    <s v="Primary Assembly"/>
    <s v="chromosome"/>
    <m/>
    <s v="CP001348.1"/>
    <n v="3550337"/>
    <n v="3551347"/>
    <s v="-"/>
    <s v="ACL77293.1"/>
    <m/>
    <m/>
    <x v="570"/>
    <m/>
    <m/>
    <s v="Ccel_2999"/>
    <n v="1011"/>
    <n v="336"/>
    <m/>
  </r>
  <r>
    <x v="3"/>
    <x v="0"/>
    <s v="GCA_000022065.1"/>
    <s v="Primary Assembly"/>
    <s v="chromosome"/>
    <m/>
    <s v="CP001348.1"/>
    <n v="3551485"/>
    <n v="3552525"/>
    <s v="-"/>
    <s v="ACL77294.1"/>
    <m/>
    <m/>
    <x v="570"/>
    <m/>
    <m/>
    <s v="Ccel_3000"/>
    <n v="1041"/>
    <n v="346"/>
    <m/>
  </r>
  <r>
    <x v="3"/>
    <x v="0"/>
    <s v="GCA_000022065.1"/>
    <s v="Primary Assembly"/>
    <s v="chromosome"/>
    <m/>
    <s v="CP001348.1"/>
    <n v="3552745"/>
    <n v="3553755"/>
    <s v="+"/>
    <s v="ACL77295.1"/>
    <m/>
    <m/>
    <x v="1332"/>
    <m/>
    <m/>
    <s v="Ccel_3001"/>
    <n v="1011"/>
    <n v="336"/>
    <m/>
  </r>
  <r>
    <x v="3"/>
    <x v="0"/>
    <s v="GCA_000022065.1"/>
    <s v="Primary Assembly"/>
    <s v="chromosome"/>
    <m/>
    <s v="CP001348.1"/>
    <n v="3553773"/>
    <n v="3554981"/>
    <s v="+"/>
    <s v="ACL77296.1"/>
    <m/>
    <m/>
    <x v="1333"/>
    <m/>
    <m/>
    <s v="Ccel_3002"/>
    <n v="1209"/>
    <n v="402"/>
    <m/>
  </r>
  <r>
    <x v="3"/>
    <x v="0"/>
    <s v="GCA_000022065.1"/>
    <s v="Primary Assembly"/>
    <s v="chromosome"/>
    <m/>
    <s v="CP001348.1"/>
    <n v="3555006"/>
    <n v="3556196"/>
    <s v="+"/>
    <s v="ACL77297.1"/>
    <m/>
    <m/>
    <x v="1332"/>
    <m/>
    <m/>
    <s v="Ccel_3003"/>
    <n v="1191"/>
    <n v="396"/>
    <m/>
  </r>
  <r>
    <x v="3"/>
    <x v="0"/>
    <s v="GCA_000022065.1"/>
    <s v="Primary Assembly"/>
    <s v="chromosome"/>
    <m/>
    <s v="CP001348.1"/>
    <n v="3556237"/>
    <n v="3556989"/>
    <s v="-"/>
    <s v="ACL77298.1"/>
    <m/>
    <m/>
    <x v="1334"/>
    <m/>
    <m/>
    <s v="Ccel_3004"/>
    <n v="753"/>
    <n v="250"/>
    <m/>
  </r>
  <r>
    <x v="3"/>
    <x v="0"/>
    <s v="GCA_000022065.1"/>
    <s v="Primary Assembly"/>
    <s v="chromosome"/>
    <m/>
    <s v="CP001348.1"/>
    <n v="3557001"/>
    <n v="3558575"/>
    <s v="-"/>
    <s v="ACL77299.1"/>
    <m/>
    <m/>
    <x v="541"/>
    <m/>
    <m/>
    <s v="Ccel_3005"/>
    <n v="1575"/>
    <n v="524"/>
    <m/>
  </r>
  <r>
    <x v="3"/>
    <x v="0"/>
    <s v="GCA_000022065.1"/>
    <s v="Primary Assembly"/>
    <s v="chromosome"/>
    <m/>
    <s v="CP001348.1"/>
    <n v="3558577"/>
    <n v="3559509"/>
    <s v="-"/>
    <s v="ACL77300.1"/>
    <m/>
    <m/>
    <x v="1335"/>
    <m/>
    <m/>
    <s v="Ccel_3006"/>
    <n v="933"/>
    <n v="310"/>
    <m/>
  </r>
  <r>
    <x v="3"/>
    <x v="0"/>
    <s v="GCA_000022065.1"/>
    <s v="Primary Assembly"/>
    <s v="chromosome"/>
    <m/>
    <s v="CP001348.1"/>
    <n v="3559638"/>
    <n v="3560069"/>
    <s v="+"/>
    <s v="ACL77301.1"/>
    <m/>
    <m/>
    <x v="993"/>
    <m/>
    <m/>
    <s v="Ccel_3007"/>
    <n v="432"/>
    <n v="143"/>
    <m/>
  </r>
  <r>
    <x v="3"/>
    <x v="0"/>
    <s v="GCA_000022065.1"/>
    <s v="Primary Assembly"/>
    <s v="chromosome"/>
    <m/>
    <s v="CP001348.1"/>
    <n v="3560059"/>
    <n v="3560616"/>
    <s v="-"/>
    <s v="ACL77302.1"/>
    <m/>
    <m/>
    <x v="22"/>
    <m/>
    <m/>
    <s v="Ccel_3008"/>
    <n v="558"/>
    <n v="185"/>
    <m/>
  </r>
  <r>
    <x v="3"/>
    <x v="0"/>
    <s v="GCA_000022065.1"/>
    <s v="Primary Assembly"/>
    <s v="chromosome"/>
    <m/>
    <s v="CP001348.1"/>
    <n v="3560846"/>
    <n v="3561373"/>
    <s v="+"/>
    <s v="ACL77303.1"/>
    <m/>
    <m/>
    <x v="217"/>
    <m/>
    <m/>
    <s v="Ccel_3009"/>
    <n v="528"/>
    <n v="175"/>
    <m/>
  </r>
  <r>
    <x v="3"/>
    <x v="0"/>
    <s v="GCA_000022065.1"/>
    <s v="Primary Assembly"/>
    <s v="chromosome"/>
    <m/>
    <s v="CP001348.1"/>
    <n v="3561374"/>
    <n v="3561862"/>
    <s v="+"/>
    <s v="ACL77304.1"/>
    <m/>
    <m/>
    <x v="11"/>
    <m/>
    <m/>
    <s v="Ccel_3010"/>
    <n v="489"/>
    <n v="162"/>
    <m/>
  </r>
  <r>
    <x v="3"/>
    <x v="0"/>
    <s v="GCA_000022065.1"/>
    <s v="Primary Assembly"/>
    <s v="chromosome"/>
    <m/>
    <s v="CP001348.1"/>
    <n v="3562356"/>
    <n v="3563462"/>
    <s v="-"/>
    <s v="ACL77305.1"/>
    <m/>
    <m/>
    <x v="328"/>
    <m/>
    <m/>
    <s v="Ccel_3011"/>
    <n v="1107"/>
    <n v="368"/>
    <m/>
  </r>
  <r>
    <x v="3"/>
    <x v="0"/>
    <s v="GCA_000022065.1"/>
    <s v="Primary Assembly"/>
    <s v="chromosome"/>
    <m/>
    <s v="CP001348.1"/>
    <n v="3563476"/>
    <n v="3563700"/>
    <s v="-"/>
    <s v="ACL77306.1"/>
    <m/>
    <m/>
    <x v="11"/>
    <m/>
    <m/>
    <s v="Ccel_3012"/>
    <n v="225"/>
    <n v="74"/>
    <m/>
  </r>
  <r>
    <x v="3"/>
    <x v="0"/>
    <s v="GCA_000022065.1"/>
    <s v="Primary Assembly"/>
    <s v="chromosome"/>
    <m/>
    <s v="CP001348.1"/>
    <n v="3563704"/>
    <n v="3564846"/>
    <s v="-"/>
    <s v="ACL77307.1"/>
    <m/>
    <m/>
    <x v="329"/>
    <m/>
    <m/>
    <s v="Ccel_3013"/>
    <n v="1143"/>
    <n v="380"/>
    <m/>
  </r>
  <r>
    <x v="3"/>
    <x v="0"/>
    <s v="GCA_000022065.1"/>
    <s v="Primary Assembly"/>
    <s v="chromosome"/>
    <m/>
    <s v="CP001348.1"/>
    <n v="3564843"/>
    <n v="3566402"/>
    <s v="-"/>
    <s v="ACL77308.1"/>
    <m/>
    <m/>
    <x v="327"/>
    <m/>
    <m/>
    <s v="Ccel_3014"/>
    <n v="1560"/>
    <n v="519"/>
    <m/>
  </r>
  <r>
    <x v="3"/>
    <x v="0"/>
    <s v="GCA_000022065.1"/>
    <s v="Primary Assembly"/>
    <s v="chromosome"/>
    <m/>
    <s v="CP001348.1"/>
    <n v="3567564"/>
    <n v="3567755"/>
    <s v="+"/>
    <s v="ACL77309.1"/>
    <m/>
    <m/>
    <x v="11"/>
    <m/>
    <m/>
    <s v="Ccel_3016"/>
    <n v="192"/>
    <n v="63"/>
    <m/>
  </r>
  <r>
    <x v="3"/>
    <x v="0"/>
    <s v="GCA_000022065.1"/>
    <s v="Primary Assembly"/>
    <s v="chromosome"/>
    <m/>
    <s v="CP001348.1"/>
    <n v="3568987"/>
    <n v="3569157"/>
    <s v="-"/>
    <s v="ACL77310.1"/>
    <m/>
    <m/>
    <x v="11"/>
    <m/>
    <m/>
    <s v="Ccel_3018"/>
    <n v="171"/>
    <n v="56"/>
    <m/>
  </r>
  <r>
    <x v="3"/>
    <x v="0"/>
    <s v="GCA_000022065.1"/>
    <s v="Primary Assembly"/>
    <s v="chromosome"/>
    <m/>
    <s v="CP001348.1"/>
    <n v="3569800"/>
    <n v="3571629"/>
    <s v="-"/>
    <s v="ACL77311.1"/>
    <m/>
    <m/>
    <x v="32"/>
    <m/>
    <m/>
    <s v="Ccel_3019"/>
    <n v="1830"/>
    <n v="609"/>
    <m/>
  </r>
  <r>
    <x v="3"/>
    <x v="0"/>
    <s v="GCA_000022065.1"/>
    <s v="Primary Assembly"/>
    <s v="chromosome"/>
    <m/>
    <s v="CP001348.1"/>
    <n v="3571650"/>
    <n v="3575402"/>
    <s v="-"/>
    <s v="ACL77312.1"/>
    <m/>
    <m/>
    <x v="11"/>
    <m/>
    <m/>
    <s v="Ccel_3020"/>
    <n v="3753"/>
    <n v="1250"/>
    <m/>
  </r>
  <r>
    <x v="3"/>
    <x v="0"/>
    <s v="GCA_000022065.1"/>
    <s v="Primary Assembly"/>
    <s v="chromosome"/>
    <m/>
    <s v="CP001348.1"/>
    <n v="3576085"/>
    <n v="3576234"/>
    <s v="-"/>
    <s v="ACL77313.1"/>
    <m/>
    <m/>
    <x v="11"/>
    <m/>
    <m/>
    <s v="Ccel_3021"/>
    <n v="150"/>
    <n v="49"/>
    <m/>
  </r>
  <r>
    <x v="3"/>
    <x v="0"/>
    <s v="GCA_000022065.1"/>
    <s v="Primary Assembly"/>
    <s v="chromosome"/>
    <m/>
    <s v="CP001348.1"/>
    <n v="3576213"/>
    <n v="3576548"/>
    <s v="-"/>
    <s v="ACL77314.1"/>
    <m/>
    <m/>
    <x v="11"/>
    <m/>
    <m/>
    <s v="Ccel_3022"/>
    <n v="336"/>
    <n v="111"/>
    <m/>
  </r>
  <r>
    <x v="3"/>
    <x v="0"/>
    <s v="GCA_000022065.1"/>
    <s v="Primary Assembly"/>
    <s v="chromosome"/>
    <m/>
    <s v="CP001348.1"/>
    <n v="3577404"/>
    <n v="3577895"/>
    <s v="-"/>
    <s v="ACL77315.1"/>
    <m/>
    <m/>
    <x v="11"/>
    <m/>
    <m/>
    <s v="Ccel_3023"/>
    <n v="492"/>
    <n v="163"/>
    <m/>
  </r>
  <r>
    <x v="3"/>
    <x v="0"/>
    <s v="GCA_000022065.1"/>
    <s v="Primary Assembly"/>
    <s v="chromosome"/>
    <m/>
    <s v="CP001348.1"/>
    <n v="3578044"/>
    <n v="3578214"/>
    <s v="-"/>
    <s v="ACL77316.1"/>
    <m/>
    <m/>
    <x v="11"/>
    <m/>
    <m/>
    <s v="Ccel_3024"/>
    <n v="171"/>
    <n v="56"/>
    <m/>
  </r>
  <r>
    <x v="3"/>
    <x v="0"/>
    <s v="GCA_000022065.1"/>
    <s v="Primary Assembly"/>
    <s v="chromosome"/>
    <m/>
    <s v="CP001348.1"/>
    <n v="3578215"/>
    <n v="3578916"/>
    <s v="-"/>
    <s v="ACL77317.1"/>
    <m/>
    <m/>
    <x v="522"/>
    <m/>
    <m/>
    <s v="Ccel_3025"/>
    <n v="702"/>
    <n v="233"/>
    <m/>
  </r>
  <r>
    <x v="3"/>
    <x v="0"/>
    <s v="GCA_000022065.1"/>
    <s v="Primary Assembly"/>
    <s v="chromosome"/>
    <m/>
    <s v="CP001348.1"/>
    <n v="3578927"/>
    <n v="3579181"/>
    <s v="-"/>
    <s v="ACL77318.1"/>
    <m/>
    <m/>
    <x v="11"/>
    <m/>
    <m/>
    <s v="Ccel_3026"/>
    <n v="255"/>
    <n v="84"/>
    <m/>
  </r>
  <r>
    <x v="3"/>
    <x v="0"/>
    <s v="GCA_000022065.1"/>
    <s v="Primary Assembly"/>
    <s v="chromosome"/>
    <m/>
    <s v="CP001348.1"/>
    <n v="3579212"/>
    <n v="3579502"/>
    <s v="-"/>
    <s v="ACL77319.1"/>
    <m/>
    <m/>
    <x v="11"/>
    <m/>
    <m/>
    <s v="Ccel_3027"/>
    <n v="291"/>
    <n v="96"/>
    <m/>
  </r>
  <r>
    <x v="3"/>
    <x v="0"/>
    <s v="GCA_000022065.1"/>
    <s v="Primary Assembly"/>
    <s v="chromosome"/>
    <m/>
    <s v="CP001348.1"/>
    <n v="3579519"/>
    <n v="3580379"/>
    <s v="-"/>
    <s v="ACL77320.1"/>
    <m/>
    <m/>
    <x v="11"/>
    <m/>
    <m/>
    <s v="Ccel_3028"/>
    <n v="861"/>
    <n v="286"/>
    <m/>
  </r>
  <r>
    <x v="3"/>
    <x v="0"/>
    <s v="GCA_000022065.1"/>
    <s v="Primary Assembly"/>
    <s v="chromosome"/>
    <m/>
    <s v="CP001348.1"/>
    <n v="3580379"/>
    <n v="3580822"/>
    <s v="-"/>
    <s v="ACL77321.1"/>
    <m/>
    <m/>
    <x v="11"/>
    <m/>
    <m/>
    <s v="Ccel_3029"/>
    <n v="444"/>
    <n v="147"/>
    <m/>
  </r>
  <r>
    <x v="3"/>
    <x v="0"/>
    <s v="GCA_000022065.1"/>
    <s v="Primary Assembly"/>
    <s v="chromosome"/>
    <m/>
    <s v="CP001348.1"/>
    <n v="3580824"/>
    <n v="3581642"/>
    <s v="-"/>
    <s v="ACL77322.1"/>
    <m/>
    <m/>
    <x v="11"/>
    <m/>
    <m/>
    <s v="Ccel_3030"/>
    <n v="819"/>
    <n v="272"/>
    <m/>
  </r>
  <r>
    <x v="3"/>
    <x v="0"/>
    <s v="GCA_000022065.1"/>
    <s v="Primary Assembly"/>
    <s v="chromosome"/>
    <m/>
    <s v="CP001348.1"/>
    <n v="3581620"/>
    <n v="3581886"/>
    <s v="-"/>
    <s v="ACL77323.1"/>
    <m/>
    <m/>
    <x v="11"/>
    <m/>
    <m/>
    <s v="Ccel_3031"/>
    <n v="267"/>
    <n v="88"/>
    <m/>
  </r>
  <r>
    <x v="3"/>
    <x v="0"/>
    <s v="GCA_000022065.1"/>
    <s v="Primary Assembly"/>
    <s v="chromosome"/>
    <m/>
    <s v="CP001348.1"/>
    <n v="3582009"/>
    <n v="3582671"/>
    <s v="+"/>
    <s v="ACL77324.1"/>
    <m/>
    <m/>
    <x v="11"/>
    <m/>
    <m/>
    <s v="Ccel_3032"/>
    <n v="663"/>
    <n v="220"/>
    <m/>
  </r>
  <r>
    <x v="3"/>
    <x v="0"/>
    <s v="GCA_000022065.1"/>
    <s v="Primary Assembly"/>
    <s v="chromosome"/>
    <m/>
    <s v="CP001348.1"/>
    <n v="3582720"/>
    <n v="3584711"/>
    <s v="-"/>
    <s v="ACL77325.1"/>
    <m/>
    <m/>
    <x v="11"/>
    <m/>
    <m/>
    <s v="Ccel_3033"/>
    <n v="1992"/>
    <n v="663"/>
    <m/>
  </r>
  <r>
    <x v="3"/>
    <x v="0"/>
    <s v="GCA_000022065.1"/>
    <s v="Primary Assembly"/>
    <s v="chromosome"/>
    <m/>
    <s v="CP001348.1"/>
    <n v="3584716"/>
    <n v="3585075"/>
    <s v="-"/>
    <s v="ACL77326.1"/>
    <m/>
    <m/>
    <x v="1336"/>
    <m/>
    <m/>
    <s v="Ccel_3034"/>
    <n v="360"/>
    <n v="119"/>
    <m/>
  </r>
  <r>
    <x v="3"/>
    <x v="0"/>
    <s v="GCA_000022065.1"/>
    <s v="Primary Assembly"/>
    <s v="chromosome"/>
    <m/>
    <s v="CP001348.1"/>
    <n v="3585089"/>
    <n v="3587614"/>
    <s v="-"/>
    <s v="ACL77327.1"/>
    <m/>
    <m/>
    <x v="1337"/>
    <m/>
    <m/>
    <s v="Ccel_3035"/>
    <n v="2526"/>
    <n v="841"/>
    <m/>
  </r>
  <r>
    <x v="3"/>
    <x v="0"/>
    <s v="GCA_000022065.1"/>
    <s v="Primary Assembly"/>
    <s v="chromosome"/>
    <m/>
    <s v="CP001348.1"/>
    <n v="3587607"/>
    <n v="3588017"/>
    <s v="-"/>
    <s v="ACL77328.1"/>
    <m/>
    <m/>
    <x v="11"/>
    <m/>
    <m/>
    <s v="Ccel_3036"/>
    <n v="411"/>
    <n v="136"/>
    <m/>
  </r>
  <r>
    <x v="3"/>
    <x v="0"/>
    <s v="GCA_000022065.1"/>
    <s v="Primary Assembly"/>
    <s v="chromosome"/>
    <m/>
    <s v="CP001348.1"/>
    <n v="3587959"/>
    <n v="3588264"/>
    <s v="-"/>
    <s v="ACL77329.1"/>
    <m/>
    <m/>
    <x v="11"/>
    <m/>
    <m/>
    <s v="Ccel_3037"/>
    <n v="306"/>
    <n v="101"/>
    <m/>
  </r>
  <r>
    <x v="3"/>
    <x v="0"/>
    <s v="GCA_000022065.1"/>
    <s v="Primary Assembly"/>
    <s v="chromosome"/>
    <m/>
    <s v="CP001348.1"/>
    <n v="3588302"/>
    <n v="3588754"/>
    <s v="-"/>
    <s v="ACL77330.1"/>
    <m/>
    <m/>
    <x v="4"/>
    <m/>
    <m/>
    <s v="Ccel_3038"/>
    <n v="453"/>
    <n v="150"/>
    <m/>
  </r>
  <r>
    <x v="3"/>
    <x v="0"/>
    <s v="GCA_000022065.1"/>
    <s v="Primary Assembly"/>
    <s v="chromosome"/>
    <m/>
    <s v="CP001348.1"/>
    <n v="3588754"/>
    <n v="3589152"/>
    <s v="-"/>
    <s v="ACL77331.1"/>
    <m/>
    <m/>
    <x v="4"/>
    <m/>
    <m/>
    <s v="Ccel_3039"/>
    <n v="399"/>
    <n v="132"/>
    <m/>
  </r>
  <r>
    <x v="3"/>
    <x v="0"/>
    <s v="GCA_000022065.1"/>
    <s v="Primary Assembly"/>
    <s v="chromosome"/>
    <m/>
    <s v="CP001348.1"/>
    <n v="3589149"/>
    <n v="3589532"/>
    <s v="-"/>
    <s v="ACL77332.1"/>
    <m/>
    <m/>
    <x v="4"/>
    <m/>
    <m/>
    <s v="Ccel_3040"/>
    <n v="384"/>
    <n v="127"/>
    <m/>
  </r>
  <r>
    <x v="3"/>
    <x v="0"/>
    <s v="GCA_000022065.1"/>
    <s v="Primary Assembly"/>
    <s v="chromosome"/>
    <m/>
    <s v="CP001348.1"/>
    <n v="3589532"/>
    <n v="3589849"/>
    <s v="-"/>
    <s v="ACL77333.1"/>
    <m/>
    <m/>
    <x v="4"/>
    <m/>
    <m/>
    <s v="Ccel_3041"/>
    <n v="318"/>
    <n v="105"/>
    <m/>
  </r>
  <r>
    <x v="3"/>
    <x v="0"/>
    <s v="GCA_000022065.1"/>
    <s v="Primary Assembly"/>
    <s v="chromosome"/>
    <m/>
    <s v="CP001348.1"/>
    <n v="3589852"/>
    <n v="3590214"/>
    <s v="-"/>
    <s v="ACL77334.1"/>
    <m/>
    <m/>
    <x v="4"/>
    <m/>
    <m/>
    <s v="Ccel_3042"/>
    <n v="363"/>
    <n v="120"/>
    <m/>
  </r>
  <r>
    <x v="3"/>
    <x v="0"/>
    <s v="GCA_000022065.1"/>
    <s v="Primary Assembly"/>
    <s v="chromosome"/>
    <m/>
    <s v="CP001348.1"/>
    <n v="3590227"/>
    <n v="3590502"/>
    <s v="-"/>
    <s v="ACL77335.1"/>
    <m/>
    <m/>
    <x v="4"/>
    <m/>
    <m/>
    <s v="Ccel_3043"/>
    <n v="276"/>
    <n v="91"/>
    <m/>
  </r>
  <r>
    <x v="3"/>
    <x v="0"/>
    <s v="GCA_000022065.1"/>
    <s v="Primary Assembly"/>
    <s v="chromosome"/>
    <m/>
    <s v="CP001348.1"/>
    <n v="3590514"/>
    <n v="3591419"/>
    <s v="-"/>
    <s v="ACL77336.1"/>
    <m/>
    <m/>
    <x v="1338"/>
    <m/>
    <m/>
    <s v="Ccel_3044"/>
    <n v="906"/>
    <n v="301"/>
    <m/>
  </r>
  <r>
    <x v="3"/>
    <x v="0"/>
    <s v="GCA_000022065.1"/>
    <s v="Primary Assembly"/>
    <s v="chromosome"/>
    <m/>
    <s v="CP001348.1"/>
    <n v="3591434"/>
    <n v="3592015"/>
    <s v="-"/>
    <s v="ACL77337.1"/>
    <m/>
    <m/>
    <x v="1339"/>
    <m/>
    <m/>
    <s v="Ccel_3045"/>
    <n v="582"/>
    <n v="193"/>
    <m/>
  </r>
  <r>
    <x v="3"/>
    <x v="0"/>
    <s v="GCA_000022065.1"/>
    <s v="Primary Assembly"/>
    <s v="chromosome"/>
    <m/>
    <s v="CP001348.1"/>
    <n v="3592165"/>
    <n v="3592398"/>
    <s v="-"/>
    <s v="ACL77338.1"/>
    <m/>
    <m/>
    <x v="11"/>
    <m/>
    <m/>
    <s v="Ccel_3046"/>
    <n v="234"/>
    <n v="77"/>
    <m/>
  </r>
  <r>
    <x v="3"/>
    <x v="0"/>
    <s v="GCA_000022065.1"/>
    <s v="Primary Assembly"/>
    <s v="chromosome"/>
    <m/>
    <s v="CP001348.1"/>
    <n v="3592456"/>
    <n v="3592674"/>
    <s v="-"/>
    <s v="ACL77339.1"/>
    <m/>
    <m/>
    <x v="11"/>
    <m/>
    <m/>
    <s v="Ccel_3047"/>
    <n v="219"/>
    <n v="72"/>
    <m/>
  </r>
  <r>
    <x v="3"/>
    <x v="0"/>
    <s v="GCA_000022065.1"/>
    <s v="Primary Assembly"/>
    <s v="chromosome"/>
    <m/>
    <s v="CP001348.1"/>
    <n v="3592679"/>
    <n v="3594610"/>
    <s v="-"/>
    <s v="ACL77340.1"/>
    <m/>
    <m/>
    <x v="11"/>
    <m/>
    <m/>
    <s v="Ccel_3048"/>
    <n v="1932"/>
    <n v="643"/>
    <m/>
  </r>
  <r>
    <x v="3"/>
    <x v="0"/>
    <s v="GCA_000022065.1"/>
    <s v="Primary Assembly"/>
    <s v="chromosome"/>
    <m/>
    <s v="CP001348.1"/>
    <n v="3594591"/>
    <n v="3596093"/>
    <s v="-"/>
    <s v="ACL77341.1"/>
    <m/>
    <m/>
    <x v="1340"/>
    <m/>
    <m/>
    <s v="Ccel_3049"/>
    <n v="1503"/>
    <n v="500"/>
    <m/>
  </r>
  <r>
    <x v="3"/>
    <x v="0"/>
    <s v="GCA_000022065.1"/>
    <s v="Primary Assembly"/>
    <s v="chromosome"/>
    <m/>
    <s v="CP001348.1"/>
    <n v="3596097"/>
    <n v="3597449"/>
    <s v="-"/>
    <s v="ACL77342.1"/>
    <m/>
    <m/>
    <x v="1341"/>
    <m/>
    <m/>
    <s v="Ccel_3050"/>
    <n v="1353"/>
    <n v="450"/>
    <m/>
  </r>
  <r>
    <x v="3"/>
    <x v="0"/>
    <s v="GCA_000022065.1"/>
    <s v="Primary Assembly"/>
    <s v="chromosome"/>
    <m/>
    <s v="CP001348.1"/>
    <n v="3597452"/>
    <n v="3597964"/>
    <s v="-"/>
    <s v="ACL77343.1"/>
    <m/>
    <m/>
    <x v="1342"/>
    <m/>
    <m/>
    <s v="Ccel_3051"/>
    <n v="513"/>
    <n v="170"/>
    <m/>
  </r>
  <r>
    <x v="3"/>
    <x v="0"/>
    <s v="GCA_000022065.1"/>
    <s v="Primary Assembly"/>
    <s v="chromosome"/>
    <m/>
    <s v="CP001348.1"/>
    <n v="3598019"/>
    <n v="3598348"/>
    <s v="-"/>
    <s v="ACL77344.1"/>
    <m/>
    <m/>
    <x v="11"/>
    <m/>
    <m/>
    <s v="Ccel_3052"/>
    <n v="330"/>
    <n v="109"/>
    <m/>
  </r>
  <r>
    <x v="3"/>
    <x v="0"/>
    <s v="GCA_000022065.1"/>
    <s v="Primary Assembly"/>
    <s v="chromosome"/>
    <m/>
    <s v="CP001348.1"/>
    <n v="3598547"/>
    <n v="3598981"/>
    <s v="-"/>
    <s v="ACL77345.1"/>
    <m/>
    <m/>
    <x v="4"/>
    <m/>
    <m/>
    <s v="Ccel_3053"/>
    <n v="435"/>
    <n v="144"/>
    <m/>
  </r>
  <r>
    <x v="3"/>
    <x v="0"/>
    <s v="GCA_000022065.1"/>
    <s v="Primary Assembly"/>
    <s v="chromosome"/>
    <m/>
    <s v="CP001348.1"/>
    <n v="3598994"/>
    <n v="3599179"/>
    <s v="-"/>
    <s v="ACL77346.1"/>
    <m/>
    <m/>
    <x v="11"/>
    <m/>
    <m/>
    <s v="Ccel_3054"/>
    <n v="186"/>
    <n v="61"/>
    <m/>
  </r>
  <r>
    <x v="3"/>
    <x v="0"/>
    <s v="GCA_000022065.1"/>
    <s v="Primary Assembly"/>
    <s v="chromosome"/>
    <m/>
    <s v="CP001348.1"/>
    <n v="3599179"/>
    <n v="3600552"/>
    <s v="-"/>
    <s v="ACL77347.1"/>
    <m/>
    <m/>
    <x v="1290"/>
    <m/>
    <m/>
    <s v="Ccel_3055"/>
    <n v="1374"/>
    <n v="457"/>
    <m/>
  </r>
  <r>
    <x v="3"/>
    <x v="0"/>
    <s v="GCA_000022065.1"/>
    <s v="Primary Assembly"/>
    <s v="chromosome"/>
    <m/>
    <s v="CP001348.1"/>
    <n v="3600542"/>
    <n v="3600802"/>
    <s v="-"/>
    <s v="ACL77348.1"/>
    <m/>
    <m/>
    <x v="1291"/>
    <m/>
    <m/>
    <s v="Ccel_3056"/>
    <n v="261"/>
    <n v="86"/>
    <m/>
  </r>
  <r>
    <x v="3"/>
    <x v="0"/>
    <s v="GCA_000022065.1"/>
    <s v="Primary Assembly"/>
    <s v="chromosome"/>
    <m/>
    <s v="CP001348.1"/>
    <n v="3601092"/>
    <n v="3603461"/>
    <s v="-"/>
    <s v="ACL77349.1"/>
    <m/>
    <m/>
    <x v="1292"/>
    <m/>
    <m/>
    <s v="Ccel_3057"/>
    <n v="2370"/>
    <n v="789"/>
    <m/>
  </r>
  <r>
    <x v="3"/>
    <x v="0"/>
    <s v="GCA_000022065.1"/>
    <s v="Primary Assembly"/>
    <s v="chromosome"/>
    <m/>
    <s v="CP001348.1"/>
    <n v="3603481"/>
    <n v="3603897"/>
    <s v="-"/>
    <s v="ACL77350.1"/>
    <m/>
    <m/>
    <x v="11"/>
    <m/>
    <m/>
    <s v="Ccel_3058"/>
    <n v="417"/>
    <n v="138"/>
    <m/>
  </r>
  <r>
    <x v="3"/>
    <x v="0"/>
    <s v="GCA_000022065.1"/>
    <s v="Primary Assembly"/>
    <s v="chromosome"/>
    <m/>
    <s v="CP001348.1"/>
    <n v="3603909"/>
    <n v="3604886"/>
    <s v="-"/>
    <s v="ACL77351.1"/>
    <m/>
    <m/>
    <x v="1287"/>
    <m/>
    <m/>
    <s v="Ccel_3059"/>
    <n v="978"/>
    <n v="325"/>
    <m/>
  </r>
  <r>
    <x v="3"/>
    <x v="0"/>
    <s v="GCA_000022065.1"/>
    <s v="Primary Assembly"/>
    <s v="chromosome"/>
    <m/>
    <s v="CP001348.1"/>
    <n v="3604870"/>
    <n v="3606252"/>
    <s v="-"/>
    <s v="ACL77352.1"/>
    <m/>
    <m/>
    <x v="1343"/>
    <m/>
    <m/>
    <s v="Ccel_3060"/>
    <n v="1383"/>
    <n v="460"/>
    <m/>
  </r>
  <r>
    <x v="3"/>
    <x v="0"/>
    <s v="GCA_000022065.1"/>
    <s v="Primary Assembly"/>
    <s v="chromosome"/>
    <m/>
    <s v="CP001348.1"/>
    <n v="3606288"/>
    <n v="3606437"/>
    <s v="-"/>
    <s v="ACL77353.1"/>
    <m/>
    <m/>
    <x v="11"/>
    <m/>
    <m/>
    <s v="Ccel_3061"/>
    <n v="150"/>
    <n v="49"/>
    <m/>
  </r>
  <r>
    <x v="3"/>
    <x v="0"/>
    <s v="GCA_000022065.1"/>
    <s v="Primary Assembly"/>
    <s v="chromosome"/>
    <m/>
    <s v="CP001348.1"/>
    <n v="3606409"/>
    <n v="3608367"/>
    <s v="-"/>
    <s v="ACL77354.1"/>
    <m/>
    <m/>
    <x v="1294"/>
    <m/>
    <m/>
    <s v="Ccel_3062"/>
    <n v="1959"/>
    <n v="652"/>
    <m/>
  </r>
  <r>
    <x v="3"/>
    <x v="0"/>
    <s v="GCA_000022065.1"/>
    <s v="Primary Assembly"/>
    <s v="chromosome"/>
    <m/>
    <s v="CP001348.1"/>
    <n v="3608381"/>
    <n v="3608614"/>
    <s v="-"/>
    <s v="ACL77355.1"/>
    <m/>
    <m/>
    <x v="11"/>
    <m/>
    <m/>
    <s v="Ccel_3063"/>
    <n v="234"/>
    <n v="77"/>
    <m/>
  </r>
  <r>
    <x v="3"/>
    <x v="0"/>
    <s v="GCA_000022065.1"/>
    <s v="Primary Assembly"/>
    <s v="chromosome"/>
    <m/>
    <s v="CP001348.1"/>
    <n v="3608653"/>
    <n v="3608928"/>
    <s v="-"/>
    <s v="ACL77356.1"/>
    <m/>
    <m/>
    <x v="11"/>
    <m/>
    <m/>
    <s v="Ccel_3064"/>
    <n v="276"/>
    <n v="91"/>
    <m/>
  </r>
  <r>
    <x v="3"/>
    <x v="0"/>
    <s v="GCA_000022065.1"/>
    <s v="Primary Assembly"/>
    <s v="chromosome"/>
    <m/>
    <s v="CP001348.1"/>
    <n v="3609012"/>
    <n v="3609578"/>
    <s v="-"/>
    <s v="ACL77357.1"/>
    <m/>
    <m/>
    <x v="4"/>
    <m/>
    <m/>
    <s v="Ccel_3065"/>
    <n v="567"/>
    <n v="188"/>
    <m/>
  </r>
  <r>
    <x v="3"/>
    <x v="0"/>
    <s v="GCA_000022065.1"/>
    <s v="Primary Assembly"/>
    <s v="chromosome"/>
    <m/>
    <s v="CP001348.1"/>
    <n v="3609595"/>
    <n v="3610830"/>
    <s v="-"/>
    <s v="ACL77358.1"/>
    <m/>
    <m/>
    <x v="4"/>
    <m/>
    <m/>
    <s v="Ccel_3066"/>
    <n v="1236"/>
    <n v="411"/>
    <m/>
  </r>
  <r>
    <x v="3"/>
    <x v="0"/>
    <s v="GCA_000022065.1"/>
    <s v="Primary Assembly"/>
    <s v="chromosome"/>
    <m/>
    <s v="CP001348.1"/>
    <n v="3610832"/>
    <n v="3611233"/>
    <s v="-"/>
    <s v="ACL77359.1"/>
    <m/>
    <m/>
    <x v="4"/>
    <m/>
    <m/>
    <s v="Ccel_3067"/>
    <n v="402"/>
    <n v="133"/>
    <m/>
  </r>
  <r>
    <x v="3"/>
    <x v="0"/>
    <s v="GCA_000022065.1"/>
    <s v="Primary Assembly"/>
    <s v="chromosome"/>
    <m/>
    <s v="CP001348.1"/>
    <n v="3611258"/>
    <n v="3611833"/>
    <s v="-"/>
    <s v="ACL77360.1"/>
    <m/>
    <m/>
    <x v="11"/>
    <m/>
    <m/>
    <s v="Ccel_3068"/>
    <n v="576"/>
    <n v="191"/>
    <m/>
  </r>
  <r>
    <x v="3"/>
    <x v="0"/>
    <s v="GCA_000022065.1"/>
    <s v="Primary Assembly"/>
    <s v="chromosome"/>
    <m/>
    <s v="CP001348.1"/>
    <n v="3611892"/>
    <n v="3612179"/>
    <s v="-"/>
    <s v="ACL77361.1"/>
    <m/>
    <m/>
    <x v="11"/>
    <m/>
    <m/>
    <s v="Ccel_3069"/>
    <n v="288"/>
    <n v="95"/>
    <m/>
  </r>
  <r>
    <x v="3"/>
    <x v="0"/>
    <s v="GCA_000022065.1"/>
    <s v="Primary Assembly"/>
    <s v="chromosome"/>
    <m/>
    <s v="CP001348.1"/>
    <n v="3612179"/>
    <n v="3612424"/>
    <s v="-"/>
    <s v="ACL77362.1"/>
    <m/>
    <m/>
    <x v="112"/>
    <m/>
    <m/>
    <s v="Ccel_3070"/>
    <n v="246"/>
    <n v="81"/>
    <m/>
  </r>
  <r>
    <x v="3"/>
    <x v="0"/>
    <s v="GCA_000022065.1"/>
    <s v="Primary Assembly"/>
    <s v="chromosome"/>
    <m/>
    <s v="CP001348.1"/>
    <n v="3612393"/>
    <n v="3612593"/>
    <s v="-"/>
    <s v="ACL77363.1"/>
    <m/>
    <m/>
    <x v="11"/>
    <m/>
    <m/>
    <s v="Ccel_3071"/>
    <n v="201"/>
    <n v="66"/>
    <m/>
  </r>
  <r>
    <x v="3"/>
    <x v="0"/>
    <s v="GCA_000022065.1"/>
    <s v="Primary Assembly"/>
    <s v="chromosome"/>
    <m/>
    <s v="CP001348.1"/>
    <n v="3612598"/>
    <n v="3612852"/>
    <s v="-"/>
    <s v="ACL77364.1"/>
    <m/>
    <m/>
    <x v="11"/>
    <m/>
    <m/>
    <s v="Ccel_3072"/>
    <n v="255"/>
    <n v="84"/>
    <m/>
  </r>
  <r>
    <x v="3"/>
    <x v="0"/>
    <s v="GCA_000022065.1"/>
    <s v="Primary Assembly"/>
    <s v="chromosome"/>
    <m/>
    <s v="CP001348.1"/>
    <n v="3612856"/>
    <n v="3613389"/>
    <s v="-"/>
    <s v="ACL77365.1"/>
    <m/>
    <m/>
    <x v="1344"/>
    <m/>
    <m/>
    <s v="Ccel_3073"/>
    <n v="534"/>
    <n v="177"/>
    <m/>
  </r>
  <r>
    <x v="3"/>
    <x v="0"/>
    <s v="GCA_000022065.1"/>
    <s v="Primary Assembly"/>
    <s v="chromosome"/>
    <m/>
    <s v="CP001348.1"/>
    <n v="3613463"/>
    <n v="3613597"/>
    <s v="-"/>
    <s v="ACL77366.1"/>
    <m/>
    <m/>
    <x v="11"/>
    <m/>
    <m/>
    <s v="Ccel_3074"/>
    <n v="135"/>
    <n v="44"/>
    <m/>
  </r>
  <r>
    <x v="3"/>
    <x v="0"/>
    <s v="GCA_000022065.1"/>
    <s v="Primary Assembly"/>
    <s v="chromosome"/>
    <m/>
    <s v="CP001348.1"/>
    <n v="3613630"/>
    <n v="3613947"/>
    <s v="-"/>
    <s v="ACL77367.1"/>
    <m/>
    <m/>
    <x v="49"/>
    <m/>
    <m/>
    <s v="Ccel_3075"/>
    <n v="318"/>
    <n v="105"/>
    <m/>
  </r>
  <r>
    <x v="3"/>
    <x v="0"/>
    <s v="GCA_000022065.1"/>
    <s v="Primary Assembly"/>
    <s v="chromosome"/>
    <m/>
    <s v="CP001348.1"/>
    <n v="3614180"/>
    <n v="3614530"/>
    <s v="+"/>
    <s v="ACL77368.1"/>
    <m/>
    <m/>
    <x v="1345"/>
    <m/>
    <m/>
    <s v="Ccel_3076"/>
    <n v="351"/>
    <n v="116"/>
    <m/>
  </r>
  <r>
    <x v="3"/>
    <x v="0"/>
    <s v="GCA_000022065.1"/>
    <s v="Primary Assembly"/>
    <s v="chromosome"/>
    <m/>
    <s v="CP001348.1"/>
    <n v="3614535"/>
    <n v="3615125"/>
    <s v="+"/>
    <s v="ACL77369.1"/>
    <m/>
    <m/>
    <x v="1346"/>
    <m/>
    <m/>
    <s v="Ccel_3077"/>
    <n v="591"/>
    <n v="196"/>
    <m/>
  </r>
  <r>
    <x v="3"/>
    <x v="0"/>
    <s v="GCA_000022065.1"/>
    <s v="Primary Assembly"/>
    <s v="chromosome"/>
    <m/>
    <s v="CP001348.1"/>
    <n v="3615122"/>
    <n v="3616570"/>
    <s v="+"/>
    <s v="ACL77370.1"/>
    <m/>
    <m/>
    <x v="268"/>
    <m/>
    <m/>
    <s v="Ccel_3078"/>
    <n v="1449"/>
    <n v="482"/>
    <m/>
  </r>
  <r>
    <x v="3"/>
    <x v="0"/>
    <s v="GCA_000022065.1"/>
    <s v="Primary Assembly"/>
    <s v="chromosome"/>
    <m/>
    <s v="CP001348.1"/>
    <n v="3616874"/>
    <n v="3617500"/>
    <s v="+"/>
    <s v="ACL77371.1"/>
    <m/>
    <m/>
    <x v="728"/>
    <m/>
    <m/>
    <s v="Ccel_3079"/>
    <n v="627"/>
    <n v="208"/>
    <m/>
  </r>
  <r>
    <x v="3"/>
    <x v="0"/>
    <s v="GCA_000022065.1"/>
    <s v="Primary Assembly"/>
    <s v="chromosome"/>
    <m/>
    <s v="CP001348.1"/>
    <n v="3617834"/>
    <n v="3618268"/>
    <s v="-"/>
    <s v="ACL77372.1"/>
    <m/>
    <m/>
    <x v="228"/>
    <m/>
    <m/>
    <s v="Ccel_3080"/>
    <n v="435"/>
    <n v="144"/>
    <m/>
  </r>
  <r>
    <x v="3"/>
    <x v="0"/>
    <s v="GCA_000022065.1"/>
    <s v="Primary Assembly"/>
    <s v="chromosome"/>
    <m/>
    <s v="CP001348.1"/>
    <n v="3618389"/>
    <n v="3618667"/>
    <s v="-"/>
    <s v="ACL77373.1"/>
    <m/>
    <m/>
    <x v="1347"/>
    <m/>
    <m/>
    <s v="Ccel_3081"/>
    <n v="279"/>
    <n v="92"/>
    <m/>
  </r>
  <r>
    <x v="3"/>
    <x v="0"/>
    <s v="GCA_000022065.1"/>
    <s v="Primary Assembly"/>
    <s v="chromosome"/>
    <m/>
    <s v="CP001348.1"/>
    <n v="3618746"/>
    <n v="3619285"/>
    <s v="-"/>
    <s v="ACL77374.1"/>
    <m/>
    <m/>
    <x v="4"/>
    <m/>
    <m/>
    <s v="Ccel_3082"/>
    <n v="540"/>
    <n v="179"/>
    <m/>
  </r>
  <r>
    <x v="3"/>
    <x v="0"/>
    <s v="GCA_000022065.1"/>
    <s v="Primary Assembly"/>
    <s v="chromosome"/>
    <m/>
    <s v="CP001348.1"/>
    <n v="3619310"/>
    <n v="3619594"/>
    <s v="-"/>
    <s v="ACL77375.1"/>
    <m/>
    <m/>
    <x v="1348"/>
    <m/>
    <m/>
    <s v="Ccel_3083"/>
    <n v="285"/>
    <n v="94"/>
    <m/>
  </r>
  <r>
    <x v="3"/>
    <x v="0"/>
    <s v="GCA_000022065.1"/>
    <s v="Primary Assembly"/>
    <s v="chromosome"/>
    <m/>
    <s v="CP001348.1"/>
    <n v="3619722"/>
    <n v="3619961"/>
    <s v="-"/>
    <s v="ACL77376.1"/>
    <m/>
    <m/>
    <x v="2"/>
    <m/>
    <m/>
    <s v="Ccel_3084"/>
    <n v="240"/>
    <n v="79"/>
    <m/>
  </r>
  <r>
    <x v="3"/>
    <x v="0"/>
    <s v="GCA_000022065.1"/>
    <s v="Primary Assembly"/>
    <s v="chromosome"/>
    <m/>
    <s v="CP001348.1"/>
    <n v="3620104"/>
    <n v="3620379"/>
    <s v="-"/>
    <s v="ACL77377.1"/>
    <m/>
    <m/>
    <x v="1179"/>
    <m/>
    <m/>
    <s v="Ccel_3085"/>
    <n v="276"/>
    <n v="91"/>
    <m/>
  </r>
  <r>
    <x v="3"/>
    <x v="0"/>
    <s v="GCA_000022065.1"/>
    <s v="Primary Assembly"/>
    <s v="chromosome"/>
    <m/>
    <s v="CP001348.1"/>
    <n v="3620416"/>
    <n v="3621210"/>
    <s v="-"/>
    <s v="ACL77378.1"/>
    <m/>
    <m/>
    <x v="1349"/>
    <m/>
    <m/>
    <s v="Ccel_3086"/>
    <n v="795"/>
    <n v="264"/>
    <m/>
  </r>
  <r>
    <x v="3"/>
    <x v="0"/>
    <s v="GCA_000022065.1"/>
    <s v="Primary Assembly"/>
    <s v="chromosome"/>
    <m/>
    <s v="CP001348.1"/>
    <n v="3621322"/>
    <n v="3621744"/>
    <s v="-"/>
    <s v="ACL77379.1"/>
    <m/>
    <m/>
    <x v="47"/>
    <m/>
    <m/>
    <s v="Ccel_3087"/>
    <n v="423"/>
    <n v="140"/>
    <m/>
  </r>
  <r>
    <x v="3"/>
    <x v="0"/>
    <s v="GCA_000022065.1"/>
    <s v="Primary Assembly"/>
    <s v="chromosome"/>
    <m/>
    <s v="CP001348.1"/>
    <n v="3622161"/>
    <n v="3622715"/>
    <s v="-"/>
    <s v="ACL77380.1"/>
    <m/>
    <m/>
    <x v="112"/>
    <m/>
    <m/>
    <s v="Ccel_3088"/>
    <n v="555"/>
    <n v="184"/>
    <m/>
  </r>
  <r>
    <x v="3"/>
    <x v="0"/>
    <s v="GCA_000022065.1"/>
    <s v="Primary Assembly"/>
    <s v="chromosome"/>
    <m/>
    <s v="CP001348.1"/>
    <n v="3622949"/>
    <n v="3624040"/>
    <s v="-"/>
    <s v="ACL77381.1"/>
    <m/>
    <m/>
    <x v="464"/>
    <m/>
    <m/>
    <s v="Ccel_3089"/>
    <n v="1092"/>
    <n v="363"/>
    <m/>
  </r>
  <r>
    <x v="3"/>
    <x v="0"/>
    <s v="GCA_000022065.1"/>
    <s v="Primary Assembly"/>
    <s v="chromosome"/>
    <m/>
    <s v="CP001348.1"/>
    <n v="3624126"/>
    <n v="3627650"/>
    <s v="-"/>
    <s v="ACL77382.1"/>
    <m/>
    <m/>
    <x v="1350"/>
    <m/>
    <m/>
    <s v="Ccel_3090"/>
    <n v="3525"/>
    <n v="1174"/>
    <m/>
  </r>
  <r>
    <x v="3"/>
    <x v="0"/>
    <s v="GCA_000022065.1"/>
    <s v="Primary Assembly"/>
    <s v="chromosome"/>
    <m/>
    <s v="CP001348.1"/>
    <n v="3627671"/>
    <n v="3628240"/>
    <s v="-"/>
    <s v="ACL77383.1"/>
    <m/>
    <m/>
    <x v="1351"/>
    <m/>
    <m/>
    <s v="Ccel_3091"/>
    <n v="570"/>
    <n v="189"/>
    <m/>
  </r>
  <r>
    <x v="3"/>
    <x v="0"/>
    <s v="GCA_000022065.1"/>
    <s v="Primary Assembly"/>
    <s v="chromosome"/>
    <m/>
    <s v="CP001348.1"/>
    <n v="3628339"/>
    <n v="3629298"/>
    <s v="-"/>
    <s v="ACL77384.1"/>
    <m/>
    <m/>
    <x v="1352"/>
    <m/>
    <m/>
    <s v="Ccel_3092"/>
    <n v="960"/>
    <n v="319"/>
    <m/>
  </r>
  <r>
    <x v="3"/>
    <x v="0"/>
    <s v="GCA_000022065.1"/>
    <s v="Primary Assembly"/>
    <s v="chromosome"/>
    <m/>
    <s v="CP001348.1"/>
    <n v="3629336"/>
    <n v="3630508"/>
    <s v="-"/>
    <s v="ACL77385.1"/>
    <m/>
    <m/>
    <x v="1353"/>
    <m/>
    <m/>
    <s v="Ccel_3093"/>
    <n v="1173"/>
    <n v="390"/>
    <m/>
  </r>
  <r>
    <x v="3"/>
    <x v="0"/>
    <s v="GCA_000022065.1"/>
    <s v="Primary Assembly"/>
    <s v="chromosome"/>
    <m/>
    <s v="CP001348.1"/>
    <n v="3630706"/>
    <n v="3630957"/>
    <s v="-"/>
    <s v="ACL77386.1"/>
    <m/>
    <m/>
    <x v="1269"/>
    <m/>
    <m/>
    <s v="Ccel_3094"/>
    <n v="252"/>
    <n v="83"/>
    <m/>
  </r>
  <r>
    <x v="3"/>
    <x v="0"/>
    <s v="GCA_000022065.1"/>
    <s v="Primary Assembly"/>
    <s v="chromosome"/>
    <m/>
    <s v="CP001348.1"/>
    <n v="3631087"/>
    <n v="3631899"/>
    <s v="-"/>
    <s v="ACL77387.1"/>
    <m/>
    <m/>
    <x v="1354"/>
    <m/>
    <m/>
    <s v="Ccel_3095"/>
    <n v="813"/>
    <n v="270"/>
    <m/>
  </r>
  <r>
    <x v="3"/>
    <x v="0"/>
    <s v="GCA_000022065.1"/>
    <s v="Primary Assembly"/>
    <s v="chromosome"/>
    <m/>
    <s v="CP001348.1"/>
    <n v="3632183"/>
    <n v="3633586"/>
    <s v="+"/>
    <s v="ACL77388.1"/>
    <m/>
    <m/>
    <x v="1355"/>
    <m/>
    <m/>
    <s v="Ccel_3096"/>
    <n v="1404"/>
    <n v="467"/>
    <m/>
  </r>
  <r>
    <x v="3"/>
    <x v="0"/>
    <s v="GCA_000022065.1"/>
    <s v="Primary Assembly"/>
    <s v="chromosome"/>
    <m/>
    <s v="CP001348.1"/>
    <n v="3633928"/>
    <n v="3634356"/>
    <s v="-"/>
    <s v="ACL77389.1"/>
    <m/>
    <m/>
    <x v="1356"/>
    <m/>
    <m/>
    <s v="Ccel_3097"/>
    <n v="429"/>
    <n v="142"/>
    <m/>
  </r>
  <r>
    <x v="3"/>
    <x v="0"/>
    <s v="GCA_000022065.1"/>
    <s v="Primary Assembly"/>
    <s v="chromosome"/>
    <m/>
    <s v="CP001348.1"/>
    <n v="3634475"/>
    <n v="3635626"/>
    <s v="-"/>
    <s v="ACL77390.1"/>
    <m/>
    <m/>
    <x v="1357"/>
    <m/>
    <m/>
    <s v="Ccel_3098"/>
    <n v="1152"/>
    <n v="383"/>
    <m/>
  </r>
  <r>
    <x v="3"/>
    <x v="0"/>
    <s v="GCA_000022065.1"/>
    <s v="Primary Assembly"/>
    <s v="chromosome"/>
    <m/>
    <s v="CP001348.1"/>
    <n v="3635613"/>
    <n v="3636002"/>
    <s v="-"/>
    <s v="ACL77391.1"/>
    <m/>
    <m/>
    <x v="4"/>
    <m/>
    <m/>
    <s v="Ccel_3099"/>
    <n v="390"/>
    <n v="129"/>
    <m/>
  </r>
  <r>
    <x v="3"/>
    <x v="0"/>
    <s v="GCA_000022065.1"/>
    <s v="Primary Assembly"/>
    <s v="chromosome"/>
    <m/>
    <s v="CP001348.1"/>
    <n v="3636020"/>
    <n v="3636832"/>
    <s v="-"/>
    <s v="ACL77392.1"/>
    <m/>
    <m/>
    <x v="1019"/>
    <m/>
    <m/>
    <s v="Ccel_3100"/>
    <n v="813"/>
    <n v="270"/>
    <m/>
  </r>
  <r>
    <x v="3"/>
    <x v="0"/>
    <s v="GCA_000022065.1"/>
    <s v="Primary Assembly"/>
    <s v="chromosome"/>
    <m/>
    <s v="CP001348.1"/>
    <n v="3636882"/>
    <n v="3637679"/>
    <s v="-"/>
    <s v="ACL77393.1"/>
    <m/>
    <m/>
    <x v="1019"/>
    <m/>
    <m/>
    <s v="Ccel_3101"/>
    <n v="798"/>
    <n v="265"/>
    <m/>
  </r>
  <r>
    <x v="3"/>
    <x v="0"/>
    <s v="GCA_000022065.1"/>
    <s v="Primary Assembly"/>
    <s v="chromosome"/>
    <m/>
    <s v="CP001348.1"/>
    <n v="3637812"/>
    <n v="3638840"/>
    <s v="-"/>
    <s v="ACL77394.1"/>
    <m/>
    <m/>
    <x v="1227"/>
    <m/>
    <m/>
    <s v="Ccel_3102"/>
    <n v="1029"/>
    <n v="342"/>
    <m/>
  </r>
  <r>
    <x v="3"/>
    <x v="0"/>
    <s v="GCA_000022065.1"/>
    <s v="Primary Assembly"/>
    <s v="chromosome"/>
    <m/>
    <s v="CP001348.1"/>
    <n v="3639025"/>
    <n v="3640215"/>
    <s v="-"/>
    <s v="ACL77395.1"/>
    <m/>
    <m/>
    <x v="588"/>
    <m/>
    <m/>
    <s v="Ccel_3103"/>
    <n v="1191"/>
    <n v="396"/>
    <m/>
  </r>
  <r>
    <x v="3"/>
    <x v="0"/>
    <s v="GCA_000022065.1"/>
    <s v="Primary Assembly"/>
    <s v="chromosome"/>
    <m/>
    <s v="CP001348.1"/>
    <n v="3640231"/>
    <n v="3641643"/>
    <s v="-"/>
    <s v="ACL77396.1"/>
    <m/>
    <m/>
    <x v="1358"/>
    <m/>
    <m/>
    <s v="Ccel_3104"/>
    <n v="1413"/>
    <n v="470"/>
    <m/>
  </r>
  <r>
    <x v="3"/>
    <x v="0"/>
    <s v="GCA_000022065.1"/>
    <s v="Primary Assembly"/>
    <s v="chromosome"/>
    <m/>
    <s v="CP001348.1"/>
    <n v="3641703"/>
    <n v="3641948"/>
    <s v="-"/>
    <s v="ACL77397.1"/>
    <m/>
    <m/>
    <x v="4"/>
    <m/>
    <m/>
    <s v="Ccel_3105"/>
    <n v="246"/>
    <n v="81"/>
    <m/>
  </r>
  <r>
    <x v="3"/>
    <x v="0"/>
    <s v="GCA_000022065.1"/>
    <s v="Primary Assembly"/>
    <s v="chromosome"/>
    <m/>
    <s v="CP001348.1"/>
    <n v="3642271"/>
    <n v="3642663"/>
    <s v="+"/>
    <s v="ACL77398.1"/>
    <m/>
    <m/>
    <x v="1359"/>
    <m/>
    <m/>
    <s v="Ccel_3106"/>
    <n v="393"/>
    <n v="130"/>
    <m/>
  </r>
  <r>
    <x v="3"/>
    <x v="0"/>
    <s v="GCA_000022065.1"/>
    <s v="Primary Assembly"/>
    <s v="chromosome"/>
    <m/>
    <s v="CP001348.1"/>
    <n v="3642699"/>
    <n v="3642866"/>
    <s v="-"/>
    <s v="ACL77399.1"/>
    <m/>
    <m/>
    <x v="11"/>
    <m/>
    <m/>
    <s v="Ccel_3107"/>
    <n v="168"/>
    <n v="55"/>
    <m/>
  </r>
  <r>
    <x v="3"/>
    <x v="0"/>
    <s v="GCA_000022065.1"/>
    <s v="Primary Assembly"/>
    <s v="chromosome"/>
    <m/>
    <s v="CP001348.1"/>
    <n v="3643213"/>
    <n v="3644415"/>
    <s v="-"/>
    <s v="ACL77400.1"/>
    <m/>
    <m/>
    <x v="1188"/>
    <m/>
    <m/>
    <s v="Ccel_3108"/>
    <n v="1203"/>
    <n v="400"/>
    <m/>
  </r>
  <r>
    <x v="3"/>
    <x v="0"/>
    <s v="GCA_000022065.1"/>
    <s v="Primary Assembly"/>
    <s v="chromosome"/>
    <m/>
    <s v="CP001348.1"/>
    <n v="3644415"/>
    <n v="3644903"/>
    <s v="-"/>
    <s v="ACL77401.1"/>
    <m/>
    <m/>
    <x v="1360"/>
    <m/>
    <m/>
    <s v="Ccel_3109"/>
    <n v="489"/>
    <n v="162"/>
    <m/>
  </r>
  <r>
    <x v="3"/>
    <x v="0"/>
    <s v="GCA_000022065.1"/>
    <s v="Primary Assembly"/>
    <s v="chromosome"/>
    <m/>
    <s v="CP001348.1"/>
    <n v="3646232"/>
    <n v="3647767"/>
    <s v="-"/>
    <s v="ACL77402.1"/>
    <m/>
    <m/>
    <x v="268"/>
    <m/>
    <m/>
    <s v="Ccel_3111"/>
    <n v="1536"/>
    <n v="511"/>
    <m/>
  </r>
  <r>
    <x v="3"/>
    <x v="0"/>
    <s v="GCA_000022065.1"/>
    <s v="Primary Assembly"/>
    <s v="chromosome"/>
    <m/>
    <s v="CP001348.1"/>
    <n v="3647793"/>
    <n v="3647930"/>
    <s v="-"/>
    <s v="ACL77403.1"/>
    <m/>
    <m/>
    <x v="11"/>
    <m/>
    <m/>
    <s v="Ccel_3112"/>
    <n v="138"/>
    <n v="45"/>
    <m/>
  </r>
  <r>
    <x v="3"/>
    <x v="0"/>
    <s v="GCA_000022065.1"/>
    <s v="Primary Assembly"/>
    <s v="chromosome"/>
    <m/>
    <s v="CP001348.1"/>
    <n v="3648542"/>
    <n v="3648673"/>
    <s v="-"/>
    <s v="ACL77404.1"/>
    <m/>
    <m/>
    <x v="11"/>
    <m/>
    <m/>
    <s v="Ccel_3113"/>
    <n v="132"/>
    <n v="43"/>
    <m/>
  </r>
  <r>
    <x v="3"/>
    <x v="0"/>
    <s v="GCA_000022065.1"/>
    <s v="Primary Assembly"/>
    <s v="chromosome"/>
    <m/>
    <s v="CP001348.1"/>
    <n v="3648648"/>
    <n v="3648863"/>
    <s v="-"/>
    <s v="ACL77405.1"/>
    <m/>
    <m/>
    <x v="1361"/>
    <m/>
    <m/>
    <s v="Ccel_3114"/>
    <n v="216"/>
    <n v="71"/>
    <m/>
  </r>
  <r>
    <x v="3"/>
    <x v="0"/>
    <s v="GCA_000022065.1"/>
    <s v="Primary Assembly"/>
    <s v="chromosome"/>
    <m/>
    <s v="CP001348.1"/>
    <n v="3649027"/>
    <n v="3649350"/>
    <s v="+"/>
    <s v="ACL77406.1"/>
    <m/>
    <m/>
    <x v="49"/>
    <m/>
    <m/>
    <s v="Ccel_3115"/>
    <n v="324"/>
    <n v="107"/>
    <m/>
  </r>
  <r>
    <x v="3"/>
    <x v="0"/>
    <s v="GCA_000022065.1"/>
    <s v="Primary Assembly"/>
    <s v="chromosome"/>
    <m/>
    <s v="CP001348.1"/>
    <n v="3649730"/>
    <n v="3650437"/>
    <s v="+"/>
    <s v="ACL77407.1"/>
    <m/>
    <m/>
    <x v="629"/>
    <m/>
    <m/>
    <s v="Ccel_3116"/>
    <n v="708"/>
    <n v="235"/>
    <m/>
  </r>
  <r>
    <x v="3"/>
    <x v="0"/>
    <s v="GCA_000022065.1"/>
    <s v="Primary Assembly"/>
    <s v="chromosome"/>
    <m/>
    <s v="CP001348.1"/>
    <n v="3650437"/>
    <n v="3651729"/>
    <s v="+"/>
    <s v="ACL77408.1"/>
    <m/>
    <m/>
    <x v="1071"/>
    <m/>
    <m/>
    <s v="Ccel_3117"/>
    <n v="1293"/>
    <n v="430"/>
    <m/>
  </r>
  <r>
    <x v="3"/>
    <x v="0"/>
    <s v="GCA_000022065.1"/>
    <s v="Primary Assembly"/>
    <s v="chromosome"/>
    <m/>
    <s v="CP001348.1"/>
    <n v="3652990"/>
    <n v="3653337"/>
    <s v="-"/>
    <s v="ACL77409.1"/>
    <m/>
    <m/>
    <x v="766"/>
    <m/>
    <m/>
    <s v="Ccel_3118"/>
    <n v="348"/>
    <n v="115"/>
    <m/>
  </r>
  <r>
    <x v="3"/>
    <x v="0"/>
    <s v="GCA_000022065.1"/>
    <s v="Primary Assembly"/>
    <s v="chromosome"/>
    <m/>
    <s v="CP001348.1"/>
    <n v="3653330"/>
    <n v="3654226"/>
    <s v="-"/>
    <s v="ACL77410.1"/>
    <m/>
    <m/>
    <x v="765"/>
    <m/>
    <m/>
    <s v="Ccel_3119"/>
    <n v="897"/>
    <n v="298"/>
    <m/>
  </r>
  <r>
    <x v="3"/>
    <x v="0"/>
    <s v="GCA_000022065.1"/>
    <s v="Primary Assembly"/>
    <s v="chromosome"/>
    <m/>
    <s v="CP001348.1"/>
    <n v="3654189"/>
    <n v="3657254"/>
    <s v="-"/>
    <s v="ACL77411.1"/>
    <m/>
    <m/>
    <x v="1362"/>
    <m/>
    <m/>
    <s v="Ccel_3120"/>
    <n v="3066"/>
    <n v="1021"/>
    <m/>
  </r>
  <r>
    <x v="3"/>
    <x v="0"/>
    <s v="GCA_000022065.1"/>
    <s v="Primary Assembly"/>
    <s v="chromosome"/>
    <m/>
    <s v="CP001348.1"/>
    <n v="3658372"/>
    <n v="3658629"/>
    <s v="+"/>
    <s v="ACL77412.1"/>
    <m/>
    <m/>
    <x v="11"/>
    <m/>
    <m/>
    <s v="Ccel_3121"/>
    <n v="258"/>
    <n v="85"/>
    <m/>
  </r>
  <r>
    <x v="3"/>
    <x v="0"/>
    <s v="GCA_000022065.1"/>
    <s v="Primary Assembly"/>
    <s v="chromosome"/>
    <m/>
    <s v="CP001348.1"/>
    <n v="3658714"/>
    <n v="3659283"/>
    <s v="-"/>
    <s v="ACL77413.1"/>
    <m/>
    <m/>
    <x v="11"/>
    <m/>
    <m/>
    <s v="Ccel_3122"/>
    <n v="570"/>
    <n v="189"/>
    <m/>
  </r>
  <r>
    <x v="3"/>
    <x v="0"/>
    <s v="GCA_000022065.1"/>
    <s v="Primary Assembly"/>
    <s v="chromosome"/>
    <m/>
    <s v="CP001348.1"/>
    <n v="3659966"/>
    <n v="3660706"/>
    <s v="-"/>
    <s v="ACL77414.1"/>
    <m/>
    <m/>
    <x v="11"/>
    <m/>
    <m/>
    <s v="Ccel_3123"/>
    <n v="741"/>
    <n v="246"/>
    <m/>
  </r>
  <r>
    <x v="3"/>
    <x v="0"/>
    <s v="GCA_000022065.1"/>
    <s v="Primary Assembly"/>
    <s v="chromosome"/>
    <m/>
    <s v="CP001348.1"/>
    <n v="3660783"/>
    <n v="3661916"/>
    <s v="-"/>
    <s v="ACL77415.1"/>
    <m/>
    <m/>
    <x v="11"/>
    <m/>
    <m/>
    <s v="Ccel_3124"/>
    <n v="1134"/>
    <n v="377"/>
    <m/>
  </r>
  <r>
    <x v="3"/>
    <x v="0"/>
    <s v="GCA_000022065.1"/>
    <s v="Primary Assembly"/>
    <s v="chromosome"/>
    <m/>
    <s v="CP001348.1"/>
    <n v="3661891"/>
    <n v="3662073"/>
    <s v="-"/>
    <s v="ACL77416.1"/>
    <m/>
    <m/>
    <x v="11"/>
    <m/>
    <m/>
    <s v="Ccel_3125"/>
    <n v="183"/>
    <n v="60"/>
    <m/>
  </r>
  <r>
    <x v="3"/>
    <x v="0"/>
    <s v="GCA_000022065.1"/>
    <s v="Primary Assembly"/>
    <s v="chromosome"/>
    <m/>
    <s v="CP001348.1"/>
    <n v="3662085"/>
    <n v="3663017"/>
    <s v="-"/>
    <s v="ACL77417.1"/>
    <m/>
    <m/>
    <x v="181"/>
    <m/>
    <m/>
    <s v="Ccel_3126"/>
    <n v="933"/>
    <n v="310"/>
    <m/>
  </r>
  <r>
    <x v="3"/>
    <x v="0"/>
    <s v="GCA_000022065.1"/>
    <s v="Primary Assembly"/>
    <s v="chromosome"/>
    <m/>
    <s v="CP001348.1"/>
    <n v="3663030"/>
    <n v="3664862"/>
    <s v="-"/>
    <s v="ACL77418.1"/>
    <m/>
    <m/>
    <x v="4"/>
    <m/>
    <m/>
    <s v="Ccel_3127"/>
    <n v="1833"/>
    <n v="610"/>
    <m/>
  </r>
  <r>
    <x v="3"/>
    <x v="0"/>
    <s v="GCA_000022065.1"/>
    <s v="Primary Assembly"/>
    <s v="chromosome"/>
    <m/>
    <s v="CP001348.1"/>
    <n v="3664865"/>
    <n v="3665608"/>
    <s v="-"/>
    <s v="ACL77419.1"/>
    <m/>
    <m/>
    <x v="4"/>
    <m/>
    <m/>
    <s v="Ccel_3128"/>
    <n v="744"/>
    <n v="247"/>
    <m/>
  </r>
  <r>
    <x v="3"/>
    <x v="0"/>
    <s v="GCA_000022065.1"/>
    <s v="Primary Assembly"/>
    <s v="chromosome"/>
    <m/>
    <s v="CP001348.1"/>
    <n v="3665612"/>
    <n v="3665713"/>
    <s v="-"/>
    <s v="ACL77420.1"/>
    <m/>
    <m/>
    <x v="11"/>
    <m/>
    <m/>
    <s v="Ccel_3129"/>
    <n v="102"/>
    <n v="33"/>
    <m/>
  </r>
  <r>
    <x v="3"/>
    <x v="0"/>
    <s v="GCA_000022065.1"/>
    <s v="Primary Assembly"/>
    <s v="chromosome"/>
    <m/>
    <s v="CP001348.1"/>
    <n v="3665762"/>
    <n v="3666004"/>
    <s v="-"/>
    <s v="ACL77421.1"/>
    <m/>
    <m/>
    <x v="112"/>
    <m/>
    <m/>
    <s v="Ccel_3130"/>
    <n v="243"/>
    <n v="80"/>
    <m/>
  </r>
  <r>
    <x v="3"/>
    <x v="0"/>
    <s v="GCA_000022065.1"/>
    <s v="Primary Assembly"/>
    <s v="chromosome"/>
    <m/>
    <s v="CP001348.1"/>
    <n v="3666033"/>
    <n v="3671306"/>
    <s v="-"/>
    <s v="ACL77422.1"/>
    <m/>
    <m/>
    <x v="11"/>
    <m/>
    <m/>
    <s v="Ccel_3131"/>
    <n v="5274"/>
    <n v="1757"/>
    <m/>
  </r>
  <r>
    <x v="3"/>
    <x v="0"/>
    <s v="GCA_000022065.1"/>
    <s v="Primary Assembly"/>
    <s v="chromosome"/>
    <m/>
    <s v="CP001348.1"/>
    <n v="3671326"/>
    <n v="3672762"/>
    <s v="-"/>
    <s v="ACL77423.1"/>
    <m/>
    <m/>
    <x v="32"/>
    <m/>
    <m/>
    <s v="Ccel_3132"/>
    <n v="1437"/>
    <n v="478"/>
    <m/>
  </r>
  <r>
    <x v="3"/>
    <x v="0"/>
    <s v="GCA_000022065.1"/>
    <s v="Primary Assembly"/>
    <s v="chromosome"/>
    <m/>
    <s v="CP001348.1"/>
    <n v="3673267"/>
    <n v="3673758"/>
    <s v="-"/>
    <s v="ACL77424.1"/>
    <m/>
    <m/>
    <x v="11"/>
    <m/>
    <m/>
    <s v="Ccel_3133"/>
    <n v="492"/>
    <n v="163"/>
    <m/>
  </r>
  <r>
    <x v="3"/>
    <x v="0"/>
    <s v="GCA_000022065.1"/>
    <s v="Primary Assembly"/>
    <s v="chromosome"/>
    <m/>
    <s v="CP001348.1"/>
    <n v="3673755"/>
    <n v="3674171"/>
    <s v="-"/>
    <s v="ACL77425.1"/>
    <m/>
    <m/>
    <x v="11"/>
    <m/>
    <m/>
    <s v="Ccel_3134"/>
    <n v="417"/>
    <n v="138"/>
    <m/>
  </r>
  <r>
    <x v="3"/>
    <x v="0"/>
    <s v="GCA_000022065.1"/>
    <s v="Primary Assembly"/>
    <s v="chromosome"/>
    <m/>
    <s v="CP001348.1"/>
    <n v="3674248"/>
    <n v="3674403"/>
    <s v="-"/>
    <s v="ACL77426.1"/>
    <m/>
    <m/>
    <x v="11"/>
    <m/>
    <m/>
    <s v="Ccel_3135"/>
    <n v="156"/>
    <n v="51"/>
    <m/>
  </r>
  <r>
    <x v="3"/>
    <x v="0"/>
    <s v="GCA_000022065.1"/>
    <s v="Primary Assembly"/>
    <s v="chromosome"/>
    <m/>
    <s v="CP001348.1"/>
    <n v="3674418"/>
    <n v="3674585"/>
    <s v="-"/>
    <s v="ACL77427.1"/>
    <m/>
    <m/>
    <x v="11"/>
    <m/>
    <m/>
    <s v="Ccel_3136"/>
    <n v="168"/>
    <n v="55"/>
    <m/>
  </r>
  <r>
    <x v="3"/>
    <x v="0"/>
    <s v="GCA_000022065.1"/>
    <s v="Primary Assembly"/>
    <s v="chromosome"/>
    <m/>
    <s v="CP001348.1"/>
    <n v="3674733"/>
    <n v="3675617"/>
    <s v="-"/>
    <s v="ACL77428.1"/>
    <m/>
    <m/>
    <x v="11"/>
    <m/>
    <m/>
    <s v="Ccel_3137"/>
    <n v="885"/>
    <n v="294"/>
    <m/>
  </r>
  <r>
    <x v="3"/>
    <x v="0"/>
    <s v="GCA_000022065.1"/>
    <s v="Primary Assembly"/>
    <s v="chromosome"/>
    <m/>
    <s v="CP001348.1"/>
    <n v="3675634"/>
    <n v="3676605"/>
    <s v="-"/>
    <s v="ACL77429.1"/>
    <m/>
    <m/>
    <x v="11"/>
    <m/>
    <m/>
    <s v="Ccel_3138"/>
    <n v="972"/>
    <n v="323"/>
    <m/>
  </r>
  <r>
    <x v="3"/>
    <x v="0"/>
    <s v="GCA_000022065.1"/>
    <s v="Primary Assembly"/>
    <s v="chromosome"/>
    <m/>
    <s v="CP001348.1"/>
    <n v="3676602"/>
    <n v="3678089"/>
    <s v="-"/>
    <s v="ACL77430.1"/>
    <m/>
    <m/>
    <x v="11"/>
    <m/>
    <m/>
    <s v="Ccel_3139"/>
    <n v="1488"/>
    <n v="495"/>
    <m/>
  </r>
  <r>
    <x v="3"/>
    <x v="0"/>
    <s v="GCA_000022065.1"/>
    <s v="Primary Assembly"/>
    <s v="chromosome"/>
    <m/>
    <s v="CP001348.1"/>
    <n v="3678093"/>
    <n v="3679259"/>
    <s v="-"/>
    <s v="ACL77431.1"/>
    <m/>
    <m/>
    <x v="11"/>
    <m/>
    <m/>
    <s v="Ccel_3140"/>
    <n v="1167"/>
    <n v="388"/>
    <m/>
  </r>
  <r>
    <x v="3"/>
    <x v="0"/>
    <s v="GCA_000022065.1"/>
    <s v="Primary Assembly"/>
    <s v="chromosome"/>
    <m/>
    <s v="CP001348.1"/>
    <n v="3679274"/>
    <n v="3679954"/>
    <s v="-"/>
    <s v="ACL77432.1"/>
    <m/>
    <m/>
    <x v="11"/>
    <m/>
    <m/>
    <s v="Ccel_3141"/>
    <n v="681"/>
    <n v="226"/>
    <m/>
  </r>
  <r>
    <x v="3"/>
    <x v="0"/>
    <s v="GCA_000022065.1"/>
    <s v="Primary Assembly"/>
    <s v="chromosome"/>
    <m/>
    <s v="CP001348.1"/>
    <n v="3679957"/>
    <n v="3681144"/>
    <s v="-"/>
    <s v="ACL77433.1"/>
    <m/>
    <m/>
    <x v="11"/>
    <m/>
    <m/>
    <s v="Ccel_3142"/>
    <n v="1188"/>
    <n v="395"/>
    <m/>
  </r>
  <r>
    <x v="3"/>
    <x v="0"/>
    <s v="GCA_000022065.1"/>
    <s v="Primary Assembly"/>
    <s v="chromosome"/>
    <m/>
    <s v="CP001348.1"/>
    <n v="3681141"/>
    <n v="3681485"/>
    <s v="-"/>
    <s v="ACL77434.1"/>
    <m/>
    <m/>
    <x v="4"/>
    <m/>
    <m/>
    <s v="Ccel_3143"/>
    <n v="345"/>
    <n v="114"/>
    <m/>
  </r>
  <r>
    <x v="3"/>
    <x v="0"/>
    <s v="GCA_000022065.1"/>
    <s v="Primary Assembly"/>
    <s v="chromosome"/>
    <m/>
    <s v="CP001348.1"/>
    <n v="3681482"/>
    <n v="3681715"/>
    <s v="-"/>
    <s v="ACL77435.1"/>
    <m/>
    <m/>
    <x v="11"/>
    <m/>
    <m/>
    <s v="Ccel_3144"/>
    <n v="234"/>
    <n v="77"/>
    <m/>
  </r>
  <r>
    <x v="3"/>
    <x v="0"/>
    <s v="GCA_000022065.1"/>
    <s v="Primary Assembly"/>
    <s v="chromosome"/>
    <m/>
    <s v="CP001348.1"/>
    <n v="3681728"/>
    <n v="3682618"/>
    <s v="-"/>
    <s v="ACL77436.1"/>
    <m/>
    <m/>
    <x v="11"/>
    <m/>
    <m/>
    <s v="Ccel_3145"/>
    <n v="891"/>
    <n v="296"/>
    <m/>
  </r>
  <r>
    <x v="3"/>
    <x v="0"/>
    <s v="GCA_000022065.1"/>
    <s v="Primary Assembly"/>
    <s v="chromosome"/>
    <m/>
    <s v="CP001348.1"/>
    <n v="3682652"/>
    <n v="3683047"/>
    <s v="-"/>
    <s v="ACL77437.1"/>
    <m/>
    <m/>
    <x v="11"/>
    <m/>
    <m/>
    <s v="Ccel_3146"/>
    <n v="396"/>
    <n v="131"/>
    <m/>
  </r>
  <r>
    <x v="3"/>
    <x v="0"/>
    <s v="GCA_000022065.1"/>
    <s v="Primary Assembly"/>
    <s v="chromosome"/>
    <m/>
    <s v="CP001348.1"/>
    <n v="3683053"/>
    <n v="3683994"/>
    <s v="-"/>
    <s v="ACL77438.1"/>
    <m/>
    <m/>
    <x v="11"/>
    <m/>
    <m/>
    <s v="Ccel_3147"/>
    <n v="942"/>
    <n v="313"/>
    <m/>
  </r>
  <r>
    <x v="3"/>
    <x v="0"/>
    <s v="GCA_000022065.1"/>
    <s v="Primary Assembly"/>
    <s v="chromosome"/>
    <m/>
    <s v="CP001348.1"/>
    <n v="3684267"/>
    <n v="3684479"/>
    <s v="-"/>
    <s v="ACL77439.1"/>
    <m/>
    <m/>
    <x v="11"/>
    <m/>
    <m/>
    <s v="Ccel_3148"/>
    <n v="213"/>
    <n v="70"/>
    <m/>
  </r>
  <r>
    <x v="3"/>
    <x v="0"/>
    <s v="GCA_000022065.1"/>
    <s v="Primary Assembly"/>
    <s v="chromosome"/>
    <m/>
    <s v="CP001348.1"/>
    <n v="3684558"/>
    <n v="3685019"/>
    <s v="-"/>
    <s v="ACL77440.1"/>
    <m/>
    <m/>
    <x v="11"/>
    <m/>
    <m/>
    <s v="Ccel_3149"/>
    <n v="462"/>
    <n v="153"/>
    <m/>
  </r>
  <r>
    <x v="3"/>
    <x v="0"/>
    <s v="GCA_000022065.1"/>
    <s v="Primary Assembly"/>
    <s v="chromosome"/>
    <m/>
    <s v="CP001348.1"/>
    <n v="3685055"/>
    <n v="3686011"/>
    <s v="-"/>
    <s v="ACL77441.1"/>
    <m/>
    <m/>
    <x v="11"/>
    <m/>
    <m/>
    <s v="Ccel_3150"/>
    <n v="957"/>
    <n v="318"/>
    <m/>
  </r>
  <r>
    <x v="3"/>
    <x v="0"/>
    <s v="GCA_000022065.1"/>
    <s v="Primary Assembly"/>
    <s v="chromosome"/>
    <m/>
    <s v="CP001348.1"/>
    <n v="3686059"/>
    <n v="3686343"/>
    <s v="-"/>
    <s v="ACL77442.1"/>
    <m/>
    <m/>
    <x v="11"/>
    <m/>
    <m/>
    <s v="Ccel_3151"/>
    <n v="285"/>
    <n v="94"/>
    <m/>
  </r>
  <r>
    <x v="3"/>
    <x v="0"/>
    <s v="GCA_000022065.1"/>
    <s v="Primary Assembly"/>
    <s v="chromosome"/>
    <m/>
    <s v="CP001348.1"/>
    <n v="3686398"/>
    <n v="3687477"/>
    <s v="-"/>
    <s v="ACL77443.1"/>
    <m/>
    <m/>
    <x v="1287"/>
    <m/>
    <m/>
    <s v="Ccel_3152"/>
    <n v="1080"/>
    <n v="359"/>
    <m/>
  </r>
  <r>
    <x v="3"/>
    <x v="0"/>
    <s v="GCA_000022065.1"/>
    <s v="Primary Assembly"/>
    <s v="chromosome"/>
    <m/>
    <s v="CP001348.1"/>
    <n v="3687633"/>
    <n v="3689921"/>
    <s v="-"/>
    <s v="ACL77444.1"/>
    <m/>
    <m/>
    <x v="1265"/>
    <m/>
    <m/>
    <s v="Ccel_3153"/>
    <n v="2289"/>
    <n v="762"/>
    <m/>
  </r>
  <r>
    <x v="3"/>
    <x v="0"/>
    <s v="GCA_000022065.1"/>
    <s v="Primary Assembly"/>
    <s v="chromosome"/>
    <m/>
    <s v="CP001348.1"/>
    <n v="3689946"/>
    <n v="3691160"/>
    <s v="-"/>
    <s v="ACL77445.1"/>
    <m/>
    <m/>
    <x v="11"/>
    <m/>
    <m/>
    <s v="Ccel_3154"/>
    <n v="1215"/>
    <n v="404"/>
    <m/>
  </r>
  <r>
    <x v="3"/>
    <x v="0"/>
    <s v="GCA_000022065.1"/>
    <s v="Primary Assembly"/>
    <s v="chromosome"/>
    <m/>
    <s v="CP001348.1"/>
    <n v="3691303"/>
    <n v="3692022"/>
    <s v="-"/>
    <s v="ACL77446.1"/>
    <m/>
    <m/>
    <x v="11"/>
    <m/>
    <m/>
    <s v="Ccel_3155"/>
    <n v="720"/>
    <n v="239"/>
    <m/>
  </r>
  <r>
    <x v="3"/>
    <x v="0"/>
    <s v="GCA_000022065.1"/>
    <s v="Primary Assembly"/>
    <s v="chromosome"/>
    <m/>
    <s v="CP001348.1"/>
    <n v="3692172"/>
    <n v="3692867"/>
    <s v="-"/>
    <s v="ACL77447.1"/>
    <m/>
    <m/>
    <x v="11"/>
    <m/>
    <m/>
    <s v="Ccel_3156"/>
    <n v="696"/>
    <n v="231"/>
    <m/>
  </r>
  <r>
    <x v="3"/>
    <x v="0"/>
    <s v="GCA_000022065.1"/>
    <s v="Primary Assembly"/>
    <s v="chromosome"/>
    <m/>
    <s v="CP001348.1"/>
    <n v="3693019"/>
    <n v="3693630"/>
    <s v="-"/>
    <s v="ACL77448.1"/>
    <m/>
    <m/>
    <x v="11"/>
    <m/>
    <m/>
    <s v="Ccel_3157"/>
    <n v="612"/>
    <n v="203"/>
    <m/>
  </r>
  <r>
    <x v="3"/>
    <x v="0"/>
    <s v="GCA_000022065.1"/>
    <s v="Primary Assembly"/>
    <s v="chromosome"/>
    <m/>
    <s v="CP001348.1"/>
    <n v="3693712"/>
    <n v="3694128"/>
    <s v="-"/>
    <s v="ACL77449.1"/>
    <m/>
    <m/>
    <x v="11"/>
    <m/>
    <m/>
    <s v="Ccel_3158"/>
    <n v="417"/>
    <n v="138"/>
    <m/>
  </r>
  <r>
    <x v="3"/>
    <x v="0"/>
    <s v="GCA_000022065.1"/>
    <s v="Primary Assembly"/>
    <s v="chromosome"/>
    <m/>
    <s v="CP001348.1"/>
    <n v="3694144"/>
    <n v="3694341"/>
    <s v="-"/>
    <s v="ACL77450.1"/>
    <m/>
    <m/>
    <x v="11"/>
    <m/>
    <m/>
    <s v="Ccel_3159"/>
    <n v="198"/>
    <n v="65"/>
    <m/>
  </r>
  <r>
    <x v="3"/>
    <x v="0"/>
    <s v="GCA_000022065.1"/>
    <s v="Primary Assembly"/>
    <s v="chromosome"/>
    <m/>
    <s v="CP001348.1"/>
    <n v="3694376"/>
    <n v="3694834"/>
    <s v="-"/>
    <s v="ACL77451.1"/>
    <m/>
    <m/>
    <x v="11"/>
    <m/>
    <m/>
    <s v="Ccel_3160"/>
    <n v="459"/>
    <n v="152"/>
    <m/>
  </r>
  <r>
    <x v="3"/>
    <x v="0"/>
    <s v="GCA_000022065.1"/>
    <s v="Primary Assembly"/>
    <s v="chromosome"/>
    <m/>
    <s v="CP001348.1"/>
    <n v="3695297"/>
    <n v="3696319"/>
    <s v="-"/>
    <s v="ACL77452.1"/>
    <m/>
    <m/>
    <x v="1363"/>
    <m/>
    <m/>
    <s v="Ccel_3161"/>
    <n v="1023"/>
    <n v="340"/>
    <m/>
  </r>
  <r>
    <x v="3"/>
    <x v="0"/>
    <s v="GCA_000022065.1"/>
    <s v="Primary Assembly"/>
    <s v="chromosome"/>
    <m/>
    <s v="CP001348.1"/>
    <n v="3696328"/>
    <n v="3698046"/>
    <s v="-"/>
    <s v="ACL77453.1"/>
    <m/>
    <m/>
    <x v="768"/>
    <m/>
    <m/>
    <s v="Ccel_3162"/>
    <n v="1719"/>
    <n v="572"/>
    <m/>
  </r>
  <r>
    <x v="3"/>
    <x v="0"/>
    <s v="GCA_000022065.1"/>
    <s v="Primary Assembly"/>
    <s v="chromosome"/>
    <m/>
    <s v="CP001348.1"/>
    <n v="3698033"/>
    <n v="3699091"/>
    <s v="-"/>
    <s v="ACL77454.1"/>
    <m/>
    <m/>
    <x v="7"/>
    <m/>
    <m/>
    <s v="Ccel_3163"/>
    <n v="1059"/>
    <n v="352"/>
    <m/>
  </r>
  <r>
    <x v="3"/>
    <x v="0"/>
    <s v="GCA_000022065.1"/>
    <s v="Primary Assembly"/>
    <s v="chromosome"/>
    <m/>
    <s v="CP001348.1"/>
    <n v="3699092"/>
    <n v="3699871"/>
    <s v="-"/>
    <s v="ACL77455.1"/>
    <m/>
    <m/>
    <x v="6"/>
    <m/>
    <m/>
    <s v="Ccel_3164"/>
    <n v="780"/>
    <n v="259"/>
    <m/>
  </r>
  <r>
    <x v="3"/>
    <x v="0"/>
    <s v="GCA_000022065.1"/>
    <s v="Primary Assembly"/>
    <s v="chromosome"/>
    <m/>
    <s v="CP001348.1"/>
    <n v="3699965"/>
    <n v="3700366"/>
    <s v="-"/>
    <s v="ACL77456.1"/>
    <m/>
    <m/>
    <x v="4"/>
    <m/>
    <m/>
    <s v="Ccel_3165"/>
    <n v="402"/>
    <n v="133"/>
    <m/>
  </r>
  <r>
    <x v="3"/>
    <x v="0"/>
    <s v="GCA_000022065.1"/>
    <s v="Primary Assembly"/>
    <s v="chromosome"/>
    <m/>
    <s v="CP001348.1"/>
    <n v="3700371"/>
    <n v="3700514"/>
    <s v="-"/>
    <s v="ACL77457.1"/>
    <m/>
    <m/>
    <x v="11"/>
    <m/>
    <m/>
    <s v="Ccel_3166"/>
    <n v="144"/>
    <n v="47"/>
    <m/>
  </r>
  <r>
    <x v="3"/>
    <x v="0"/>
    <s v="GCA_000022065.1"/>
    <s v="Primary Assembly"/>
    <s v="chromosome"/>
    <m/>
    <s v="CP001348.1"/>
    <n v="3700565"/>
    <n v="3701098"/>
    <s v="-"/>
    <s v="ACL77458.1"/>
    <m/>
    <m/>
    <x v="1288"/>
    <m/>
    <m/>
    <s v="Ccel_3167"/>
    <n v="534"/>
    <n v="177"/>
    <m/>
  </r>
  <r>
    <x v="3"/>
    <x v="0"/>
    <s v="GCA_000022065.1"/>
    <s v="Primary Assembly"/>
    <s v="chromosome"/>
    <m/>
    <s v="CP001348.1"/>
    <n v="3701095"/>
    <n v="3701256"/>
    <s v="-"/>
    <s v="ACL77459.1"/>
    <m/>
    <m/>
    <x v="11"/>
    <m/>
    <m/>
    <s v="Ccel_3168"/>
    <n v="162"/>
    <n v="53"/>
    <m/>
  </r>
  <r>
    <x v="3"/>
    <x v="0"/>
    <s v="GCA_000022065.1"/>
    <s v="Primary Assembly"/>
    <s v="chromosome"/>
    <m/>
    <s v="CP001348.1"/>
    <n v="3701296"/>
    <n v="3701523"/>
    <s v="-"/>
    <s v="ACL77460.1"/>
    <m/>
    <m/>
    <x v="11"/>
    <m/>
    <m/>
    <s v="Ccel_3169"/>
    <n v="228"/>
    <n v="75"/>
    <m/>
  </r>
  <r>
    <x v="3"/>
    <x v="0"/>
    <s v="GCA_000022065.1"/>
    <s v="Primary Assembly"/>
    <s v="chromosome"/>
    <m/>
    <s v="CP001348.1"/>
    <n v="3701568"/>
    <n v="3701816"/>
    <s v="-"/>
    <s v="ACL77461.1"/>
    <m/>
    <m/>
    <x v="11"/>
    <m/>
    <m/>
    <s v="Ccel_3170"/>
    <n v="249"/>
    <n v="82"/>
    <m/>
  </r>
  <r>
    <x v="3"/>
    <x v="0"/>
    <s v="GCA_000022065.1"/>
    <s v="Primary Assembly"/>
    <s v="chromosome"/>
    <m/>
    <s v="CP001348.1"/>
    <n v="3701850"/>
    <n v="3702047"/>
    <s v="-"/>
    <s v="ACL77462.1"/>
    <m/>
    <m/>
    <x v="11"/>
    <m/>
    <m/>
    <s v="Ccel_3171"/>
    <n v="198"/>
    <n v="65"/>
    <m/>
  </r>
  <r>
    <x v="3"/>
    <x v="0"/>
    <s v="GCA_000022065.1"/>
    <s v="Primary Assembly"/>
    <s v="chromosome"/>
    <m/>
    <s v="CP001348.1"/>
    <n v="3702113"/>
    <n v="3702472"/>
    <s v="-"/>
    <s v="ACL77463.1"/>
    <m/>
    <m/>
    <x v="11"/>
    <m/>
    <m/>
    <s v="Ccel_3172"/>
    <n v="360"/>
    <n v="119"/>
    <m/>
  </r>
  <r>
    <x v="3"/>
    <x v="0"/>
    <s v="GCA_000022065.1"/>
    <s v="Primary Assembly"/>
    <s v="chromosome"/>
    <m/>
    <s v="CP001348.1"/>
    <n v="3702636"/>
    <n v="3702845"/>
    <s v="+"/>
    <s v="ACL77464.1"/>
    <m/>
    <m/>
    <x v="1364"/>
    <m/>
    <m/>
    <s v="Ccel_3173"/>
    <n v="210"/>
    <n v="69"/>
    <m/>
  </r>
  <r>
    <x v="3"/>
    <x v="0"/>
    <s v="GCA_000022065.1"/>
    <s v="Primary Assembly"/>
    <s v="chromosome"/>
    <m/>
    <s v="CP001348.1"/>
    <n v="3702895"/>
    <n v="3703158"/>
    <s v="-"/>
    <s v="ACL77465.1"/>
    <m/>
    <m/>
    <x v="11"/>
    <m/>
    <m/>
    <s v="Ccel_3174"/>
    <n v="264"/>
    <n v="87"/>
    <m/>
  </r>
  <r>
    <x v="3"/>
    <x v="0"/>
    <s v="GCA_000022065.1"/>
    <s v="Primary Assembly"/>
    <s v="chromosome"/>
    <m/>
    <s v="CP001348.1"/>
    <n v="3703179"/>
    <n v="3703493"/>
    <s v="-"/>
    <s v="ACL77466.1"/>
    <m/>
    <m/>
    <x v="11"/>
    <m/>
    <m/>
    <s v="Ccel_3175"/>
    <n v="315"/>
    <n v="104"/>
    <m/>
  </r>
  <r>
    <x v="3"/>
    <x v="0"/>
    <s v="GCA_000022065.1"/>
    <s v="Primary Assembly"/>
    <s v="chromosome"/>
    <m/>
    <s v="CP001348.1"/>
    <n v="3703516"/>
    <n v="3703644"/>
    <s v="-"/>
    <s v="ACL77467.1"/>
    <m/>
    <m/>
    <x v="11"/>
    <m/>
    <m/>
    <s v="Ccel_3176"/>
    <n v="129"/>
    <n v="42"/>
    <m/>
  </r>
  <r>
    <x v="3"/>
    <x v="0"/>
    <s v="GCA_000022065.1"/>
    <s v="Primary Assembly"/>
    <s v="chromosome"/>
    <m/>
    <s v="CP001348.1"/>
    <n v="3703670"/>
    <n v="3709903"/>
    <s v="-"/>
    <s v="ACL77468.1"/>
    <m/>
    <m/>
    <x v="1343"/>
    <m/>
    <m/>
    <s v="Ccel_3177"/>
    <n v="6234"/>
    <n v="2077"/>
    <m/>
  </r>
  <r>
    <x v="3"/>
    <x v="0"/>
    <s v="GCA_000022065.1"/>
    <s v="Primary Assembly"/>
    <s v="chromosome"/>
    <m/>
    <s v="CP001348.1"/>
    <n v="3709969"/>
    <n v="3710739"/>
    <s v="-"/>
    <s v="ACL77469.1"/>
    <m/>
    <m/>
    <x v="11"/>
    <m/>
    <m/>
    <s v="Ccel_3178"/>
    <n v="771"/>
    <n v="256"/>
    <m/>
  </r>
  <r>
    <x v="3"/>
    <x v="0"/>
    <s v="GCA_000022065.1"/>
    <s v="Primary Assembly"/>
    <s v="chromosome"/>
    <m/>
    <s v="CP001348.1"/>
    <n v="3711085"/>
    <n v="3711579"/>
    <s v="-"/>
    <s v="ACL77470.1"/>
    <m/>
    <m/>
    <x v="681"/>
    <m/>
    <m/>
    <s v="Ccel_3180"/>
    <n v="495"/>
    <n v="164"/>
    <m/>
  </r>
  <r>
    <x v="3"/>
    <x v="0"/>
    <s v="GCA_000022065.1"/>
    <s v="Primary Assembly"/>
    <s v="chromosome"/>
    <m/>
    <s v="CP001348.1"/>
    <n v="3711762"/>
    <n v="3712979"/>
    <s v="+"/>
    <s v="ACL77471.1"/>
    <m/>
    <m/>
    <x v="558"/>
    <m/>
    <m/>
    <s v="Ccel_3181"/>
    <n v="1218"/>
    <n v="405"/>
    <m/>
  </r>
  <r>
    <x v="3"/>
    <x v="0"/>
    <s v="GCA_000022065.1"/>
    <s v="Primary Assembly"/>
    <s v="chromosome"/>
    <m/>
    <s v="CP001348.1"/>
    <n v="3713005"/>
    <n v="3713715"/>
    <s v="+"/>
    <s v="ACL77472.1"/>
    <m/>
    <m/>
    <x v="11"/>
    <m/>
    <m/>
    <s v="Ccel_3182"/>
    <n v="711"/>
    <n v="236"/>
    <m/>
  </r>
  <r>
    <x v="3"/>
    <x v="0"/>
    <s v="GCA_000022065.1"/>
    <s v="Primary Assembly"/>
    <s v="chromosome"/>
    <m/>
    <s v="CP001348.1"/>
    <n v="3713871"/>
    <n v="3715148"/>
    <s v="-"/>
    <s v="ACL77473.1"/>
    <m/>
    <m/>
    <x v="1365"/>
    <m/>
    <m/>
    <s v="Ccel_3183"/>
    <n v="1278"/>
    <n v="425"/>
    <m/>
  </r>
  <r>
    <x v="3"/>
    <x v="0"/>
    <s v="GCA_000022065.1"/>
    <s v="Primary Assembly"/>
    <s v="chromosome"/>
    <m/>
    <s v="CP001348.1"/>
    <n v="3715501"/>
    <n v="3716061"/>
    <s v="-"/>
    <s v="ACL77474.1"/>
    <m/>
    <m/>
    <x v="1366"/>
    <m/>
    <m/>
    <s v="Ccel_3184"/>
    <n v="561"/>
    <n v="186"/>
    <m/>
  </r>
  <r>
    <x v="3"/>
    <x v="0"/>
    <s v="GCA_000022065.1"/>
    <s v="Primary Assembly"/>
    <s v="chromosome"/>
    <m/>
    <s v="CP001348.1"/>
    <n v="3716111"/>
    <n v="3717286"/>
    <s v="-"/>
    <s v="ACL77475.1"/>
    <m/>
    <m/>
    <x v="584"/>
    <m/>
    <m/>
    <s v="Ccel_3185"/>
    <n v="1176"/>
    <n v="391"/>
    <m/>
  </r>
  <r>
    <x v="3"/>
    <x v="0"/>
    <s v="GCA_000022065.1"/>
    <s v="Primary Assembly"/>
    <s v="chromosome"/>
    <m/>
    <s v="CP001348.1"/>
    <n v="3717532"/>
    <n v="3718464"/>
    <s v="+"/>
    <s v="ACL77476.1"/>
    <m/>
    <m/>
    <x v="1367"/>
    <m/>
    <m/>
    <s v="Ccel_3186"/>
    <n v="933"/>
    <n v="310"/>
    <m/>
  </r>
  <r>
    <x v="3"/>
    <x v="0"/>
    <s v="GCA_000022065.1"/>
    <s v="Primary Assembly"/>
    <s v="chromosome"/>
    <m/>
    <s v="CP001348.1"/>
    <n v="3718640"/>
    <n v="3719434"/>
    <s v="+"/>
    <s v="ACL77477.1"/>
    <m/>
    <m/>
    <x v="1368"/>
    <m/>
    <m/>
    <s v="Ccel_3187"/>
    <n v="795"/>
    <n v="264"/>
    <m/>
  </r>
  <r>
    <x v="3"/>
    <x v="0"/>
    <s v="GCA_000022065.1"/>
    <s v="Primary Assembly"/>
    <s v="chromosome"/>
    <m/>
    <s v="CP001348.1"/>
    <n v="3719436"/>
    <n v="3719972"/>
    <s v="+"/>
    <s v="ACL77478.1"/>
    <m/>
    <m/>
    <x v="1369"/>
    <m/>
    <m/>
    <s v="Ccel_3188"/>
    <n v="537"/>
    <n v="178"/>
    <m/>
  </r>
  <r>
    <x v="3"/>
    <x v="0"/>
    <s v="GCA_000022065.1"/>
    <s v="Primary Assembly"/>
    <s v="chromosome"/>
    <m/>
    <s v="CP001348.1"/>
    <n v="3720031"/>
    <n v="3721068"/>
    <s v="+"/>
    <s v="ACL77479.1"/>
    <m/>
    <m/>
    <x v="77"/>
    <m/>
    <m/>
    <s v="Ccel_3189"/>
    <n v="1038"/>
    <n v="345"/>
    <m/>
  </r>
  <r>
    <x v="3"/>
    <x v="0"/>
    <s v="GCA_000022065.1"/>
    <s v="Primary Assembly"/>
    <s v="chromosome"/>
    <m/>
    <s v="CP001348.1"/>
    <n v="3721141"/>
    <n v="3721512"/>
    <s v="-"/>
    <s v="ACL77480.1"/>
    <m/>
    <m/>
    <x v="1370"/>
    <m/>
    <m/>
    <s v="Ccel_3190"/>
    <n v="372"/>
    <n v="123"/>
    <m/>
  </r>
  <r>
    <x v="3"/>
    <x v="0"/>
    <s v="GCA_000022065.1"/>
    <s v="Primary Assembly"/>
    <s v="chromosome"/>
    <m/>
    <s v="CP001348.1"/>
    <n v="3721630"/>
    <n v="3722730"/>
    <s v="-"/>
    <s v="ACL77481.1"/>
    <m/>
    <m/>
    <x v="556"/>
    <m/>
    <m/>
    <s v="Ccel_3191"/>
    <n v="1101"/>
    <n v="366"/>
    <m/>
  </r>
  <r>
    <x v="3"/>
    <x v="0"/>
    <s v="GCA_000022065.1"/>
    <s v="Primary Assembly"/>
    <s v="chromosome"/>
    <m/>
    <s v="CP001348.1"/>
    <n v="3722765"/>
    <n v="3723409"/>
    <s v="-"/>
    <s v="ACL77482.1"/>
    <m/>
    <m/>
    <x v="825"/>
    <m/>
    <m/>
    <s v="Ccel_3192"/>
    <n v="645"/>
    <n v="214"/>
    <m/>
  </r>
  <r>
    <x v="3"/>
    <x v="0"/>
    <s v="GCA_000022065.1"/>
    <s v="Primary Assembly"/>
    <s v="chromosome"/>
    <m/>
    <s v="CP001348.1"/>
    <n v="3723574"/>
    <n v="3724251"/>
    <s v="+"/>
    <s v="ACL77483.1"/>
    <m/>
    <m/>
    <x v="19"/>
    <m/>
    <m/>
    <s v="Ccel_3193"/>
    <n v="678"/>
    <n v="225"/>
    <m/>
  </r>
  <r>
    <x v="3"/>
    <x v="0"/>
    <s v="GCA_000022065.1"/>
    <s v="Primary Assembly"/>
    <s v="chromosome"/>
    <m/>
    <s v="CP001348.1"/>
    <n v="3724558"/>
    <n v="3725283"/>
    <s v="-"/>
    <s v="ACL77484.1"/>
    <m/>
    <m/>
    <x v="4"/>
    <m/>
    <m/>
    <s v="Ccel_3194"/>
    <n v="726"/>
    <n v="241"/>
    <m/>
  </r>
  <r>
    <x v="3"/>
    <x v="0"/>
    <s v="GCA_000022065.1"/>
    <s v="Primary Assembly"/>
    <s v="chromosome"/>
    <m/>
    <s v="CP001348.1"/>
    <n v="3725493"/>
    <n v="3726578"/>
    <s v="-"/>
    <s v="ACL77485.1"/>
    <m/>
    <m/>
    <x v="1371"/>
    <m/>
    <m/>
    <s v="Ccel_3195"/>
    <n v="1086"/>
    <n v="361"/>
    <m/>
  </r>
  <r>
    <x v="3"/>
    <x v="0"/>
    <s v="GCA_000022065.1"/>
    <s v="Primary Assembly"/>
    <s v="chromosome"/>
    <m/>
    <s v="CP001348.1"/>
    <n v="3726593"/>
    <n v="3728491"/>
    <s v="-"/>
    <s v="ACL77486.1"/>
    <m/>
    <m/>
    <x v="1254"/>
    <m/>
    <m/>
    <s v="Ccel_3196"/>
    <n v="1899"/>
    <n v="632"/>
    <m/>
  </r>
  <r>
    <x v="3"/>
    <x v="0"/>
    <s v="GCA_000022065.1"/>
    <s v="Primary Assembly"/>
    <s v="chromosome"/>
    <m/>
    <s v="CP001348.1"/>
    <n v="3728587"/>
    <n v="3729903"/>
    <s v="-"/>
    <s v="ACL77487.1"/>
    <m/>
    <m/>
    <x v="11"/>
    <m/>
    <m/>
    <s v="Ccel_3197"/>
    <n v="1317"/>
    <n v="438"/>
    <m/>
  </r>
  <r>
    <x v="3"/>
    <x v="0"/>
    <s v="GCA_000022065.1"/>
    <s v="Primary Assembly"/>
    <s v="chromosome"/>
    <m/>
    <s v="CP001348.1"/>
    <n v="3730187"/>
    <n v="3732790"/>
    <s v="-"/>
    <s v="ACL77488.1"/>
    <m/>
    <m/>
    <x v="535"/>
    <m/>
    <m/>
    <s v="Ccel_3198"/>
    <n v="2604"/>
    <n v="867"/>
    <m/>
  </r>
  <r>
    <x v="3"/>
    <x v="0"/>
    <s v="GCA_000022065.1"/>
    <s v="Primary Assembly"/>
    <s v="chromosome"/>
    <m/>
    <s v="CP001348.1"/>
    <n v="3733177"/>
    <n v="3733815"/>
    <s v="+"/>
    <s v="ACL77489.1"/>
    <m/>
    <m/>
    <x v="1372"/>
    <m/>
    <m/>
    <s v="Ccel_3199"/>
    <n v="639"/>
    <n v="212"/>
    <m/>
  </r>
  <r>
    <x v="3"/>
    <x v="0"/>
    <s v="GCA_000022065.1"/>
    <s v="Primary Assembly"/>
    <s v="chromosome"/>
    <m/>
    <s v="CP001348.1"/>
    <n v="3733882"/>
    <n v="3734643"/>
    <s v="+"/>
    <s v="ACL77490.1"/>
    <m/>
    <m/>
    <x v="4"/>
    <m/>
    <m/>
    <s v="Ccel_3200"/>
    <n v="762"/>
    <n v="253"/>
    <m/>
  </r>
  <r>
    <x v="3"/>
    <x v="0"/>
    <s v="GCA_000022065.1"/>
    <s v="Primary Assembly"/>
    <s v="chromosome"/>
    <m/>
    <s v="CP001348.1"/>
    <n v="3734636"/>
    <n v="3736480"/>
    <s v="+"/>
    <s v="ACL77491.1"/>
    <m/>
    <m/>
    <x v="1115"/>
    <m/>
    <m/>
    <s v="Ccel_3201"/>
    <n v="1845"/>
    <n v="614"/>
    <m/>
  </r>
  <r>
    <x v="3"/>
    <x v="0"/>
    <s v="GCA_000022065.1"/>
    <s v="Primary Assembly"/>
    <s v="chromosome"/>
    <m/>
    <s v="CP001348.1"/>
    <n v="3736498"/>
    <n v="3737715"/>
    <s v="-"/>
    <s v="ACL77492.1"/>
    <m/>
    <m/>
    <x v="81"/>
    <m/>
    <m/>
    <s v="Ccel_3202"/>
    <n v="1218"/>
    <n v="405"/>
    <m/>
  </r>
  <r>
    <x v="3"/>
    <x v="0"/>
    <s v="GCA_000022065.1"/>
    <s v="Primary Assembly"/>
    <s v="chromosome"/>
    <m/>
    <s v="CP001348.1"/>
    <n v="3737717"/>
    <n v="3738769"/>
    <s v="-"/>
    <s v="ACL77493.1"/>
    <m/>
    <m/>
    <x v="1257"/>
    <m/>
    <m/>
    <s v="Ccel_3203"/>
    <n v="1053"/>
    <n v="350"/>
    <m/>
  </r>
  <r>
    <x v="3"/>
    <x v="0"/>
    <s v="GCA_000022065.1"/>
    <s v="Primary Assembly"/>
    <s v="chromosome"/>
    <m/>
    <s v="CP001348.1"/>
    <n v="3738782"/>
    <n v="3739783"/>
    <s v="-"/>
    <s v="ACL77494.1"/>
    <m/>
    <m/>
    <x v="1258"/>
    <m/>
    <m/>
    <s v="Ccel_3204"/>
    <n v="1002"/>
    <n v="333"/>
    <m/>
  </r>
  <r>
    <x v="3"/>
    <x v="0"/>
    <s v="GCA_000022065.1"/>
    <s v="Primary Assembly"/>
    <s v="chromosome"/>
    <m/>
    <s v="CP001348.1"/>
    <n v="3740203"/>
    <n v="3741381"/>
    <s v="-"/>
    <s v="ACL77495.1"/>
    <m/>
    <m/>
    <x v="1373"/>
    <m/>
    <m/>
    <s v="Ccel_3205"/>
    <n v="1179"/>
    <n v="392"/>
    <m/>
  </r>
  <r>
    <x v="3"/>
    <x v="0"/>
    <s v="GCA_000022065.1"/>
    <s v="Primary Assembly"/>
    <s v="chromosome"/>
    <m/>
    <s v="CP001348.1"/>
    <n v="3741616"/>
    <n v="3742884"/>
    <s v="+"/>
    <s v="ACL77496.1"/>
    <m/>
    <m/>
    <x v="1374"/>
    <m/>
    <m/>
    <s v="Ccel_3206"/>
    <n v="1269"/>
    <n v="422"/>
    <m/>
  </r>
  <r>
    <x v="3"/>
    <x v="0"/>
    <s v="GCA_000022065.1"/>
    <s v="Primary Assembly"/>
    <s v="chromosome"/>
    <m/>
    <s v="CP001348.1"/>
    <n v="3742975"/>
    <n v="3744762"/>
    <s v="+"/>
    <s v="ACL77497.1"/>
    <m/>
    <m/>
    <x v="237"/>
    <m/>
    <m/>
    <s v="Ccel_3207"/>
    <n v="1788"/>
    <n v="595"/>
    <m/>
  </r>
  <r>
    <x v="3"/>
    <x v="0"/>
    <s v="GCA_000022065.1"/>
    <s v="Primary Assembly"/>
    <s v="chromosome"/>
    <m/>
    <s v="CP001348.1"/>
    <n v="3744789"/>
    <n v="3745805"/>
    <s v="-"/>
    <s v="ACL77498.1"/>
    <m/>
    <m/>
    <x v="4"/>
    <m/>
    <m/>
    <s v="Ccel_3208"/>
    <n v="1017"/>
    <n v="338"/>
    <m/>
  </r>
  <r>
    <x v="3"/>
    <x v="0"/>
    <s v="GCA_000022065.1"/>
    <s v="Primary Assembly"/>
    <s v="chromosome"/>
    <m/>
    <s v="CP001348.1"/>
    <n v="3745922"/>
    <n v="3746626"/>
    <s v="+"/>
    <s v="ACL77499.1"/>
    <m/>
    <m/>
    <x v="373"/>
    <m/>
    <m/>
    <s v="Ccel_3209"/>
    <n v="705"/>
    <n v="234"/>
    <m/>
  </r>
  <r>
    <x v="3"/>
    <x v="0"/>
    <s v="GCA_000022065.1"/>
    <s v="Primary Assembly"/>
    <s v="chromosome"/>
    <m/>
    <s v="CP001348.1"/>
    <n v="3746702"/>
    <n v="3747394"/>
    <s v="-"/>
    <s v="ACL77500.1"/>
    <m/>
    <m/>
    <x v="1003"/>
    <m/>
    <m/>
    <s v="Ccel_3210"/>
    <n v="693"/>
    <n v="230"/>
    <m/>
  </r>
  <r>
    <x v="3"/>
    <x v="0"/>
    <s v="GCA_000022065.1"/>
    <s v="Primary Assembly"/>
    <s v="chromosome"/>
    <m/>
    <s v="CP001348.1"/>
    <n v="3747590"/>
    <n v="3748186"/>
    <s v="+"/>
    <s v="ACL77501.1"/>
    <m/>
    <m/>
    <x v="1375"/>
    <m/>
    <m/>
    <s v="Ccel_3211"/>
    <n v="597"/>
    <n v="198"/>
    <m/>
  </r>
  <r>
    <x v="3"/>
    <x v="0"/>
    <s v="GCA_000022065.1"/>
    <s v="Primary Assembly"/>
    <s v="chromosome"/>
    <m/>
    <s v="CP001348.1"/>
    <n v="3748193"/>
    <n v="3748816"/>
    <s v="-"/>
    <s v="ACL77502.1"/>
    <m/>
    <m/>
    <x v="732"/>
    <m/>
    <m/>
    <s v="Ccel_3212"/>
    <n v="624"/>
    <n v="207"/>
    <m/>
  </r>
  <r>
    <x v="3"/>
    <x v="0"/>
    <s v="GCA_000022065.1"/>
    <s v="Primary Assembly"/>
    <s v="chromosome"/>
    <m/>
    <s v="CP001348.1"/>
    <n v="3749326"/>
    <n v="3750792"/>
    <s v="+"/>
    <s v="ACL77503.1"/>
    <m/>
    <m/>
    <x v="1376"/>
    <m/>
    <m/>
    <s v="Ccel_3213"/>
    <n v="1467"/>
    <n v="488"/>
    <m/>
  </r>
  <r>
    <x v="3"/>
    <x v="0"/>
    <s v="GCA_000022065.1"/>
    <s v="Primary Assembly"/>
    <s v="chromosome"/>
    <m/>
    <s v="CP001348.1"/>
    <n v="3750792"/>
    <n v="3751373"/>
    <s v="+"/>
    <s v="ACL77504.1"/>
    <m/>
    <m/>
    <x v="1377"/>
    <m/>
    <m/>
    <s v="Ccel_3214"/>
    <n v="582"/>
    <n v="193"/>
    <m/>
  </r>
  <r>
    <x v="3"/>
    <x v="0"/>
    <s v="GCA_000022065.1"/>
    <s v="Primary Assembly"/>
    <s v="chromosome"/>
    <m/>
    <s v="CP001348.1"/>
    <n v="3751370"/>
    <n v="3752395"/>
    <s v="+"/>
    <s v="ACL77505.1"/>
    <m/>
    <m/>
    <x v="1378"/>
    <m/>
    <m/>
    <s v="Ccel_3215"/>
    <n v="1026"/>
    <n v="341"/>
    <m/>
  </r>
  <r>
    <x v="3"/>
    <x v="0"/>
    <s v="GCA_000022065.1"/>
    <s v="Primary Assembly"/>
    <s v="chromosome"/>
    <m/>
    <s v="CP001348.1"/>
    <n v="3752395"/>
    <n v="3753177"/>
    <s v="+"/>
    <s v="ACL77506.1"/>
    <m/>
    <m/>
    <x v="1379"/>
    <m/>
    <m/>
    <s v="Ccel_3216"/>
    <n v="783"/>
    <n v="260"/>
    <m/>
  </r>
  <r>
    <x v="3"/>
    <x v="0"/>
    <s v="GCA_000022065.1"/>
    <s v="Primary Assembly"/>
    <s v="chromosome"/>
    <m/>
    <s v="CP001348.1"/>
    <n v="3753207"/>
    <n v="3753824"/>
    <s v="+"/>
    <s v="ACL77507.1"/>
    <m/>
    <m/>
    <x v="1380"/>
    <m/>
    <m/>
    <s v="Ccel_3217"/>
    <n v="618"/>
    <n v="205"/>
    <m/>
  </r>
  <r>
    <x v="3"/>
    <x v="0"/>
    <s v="GCA_000022065.1"/>
    <s v="Primary Assembly"/>
    <s v="chromosome"/>
    <m/>
    <s v="CP001348.1"/>
    <n v="3753825"/>
    <n v="3755009"/>
    <s v="+"/>
    <s v="ACL77508.1"/>
    <m/>
    <m/>
    <x v="1381"/>
    <m/>
    <m/>
    <s v="Ccel_3218"/>
    <n v="1185"/>
    <n v="394"/>
    <m/>
  </r>
  <r>
    <x v="3"/>
    <x v="0"/>
    <s v="GCA_000022065.1"/>
    <s v="Primary Assembly"/>
    <s v="chromosome"/>
    <m/>
    <s v="CP001348.1"/>
    <n v="3755002"/>
    <n v="3755772"/>
    <s v="+"/>
    <s v="ACL77509.1"/>
    <m/>
    <m/>
    <x v="603"/>
    <m/>
    <m/>
    <s v="Ccel_3219"/>
    <n v="771"/>
    <n v="256"/>
    <m/>
  </r>
  <r>
    <x v="3"/>
    <x v="0"/>
    <s v="GCA_000022065.1"/>
    <s v="Primary Assembly"/>
    <s v="chromosome"/>
    <m/>
    <s v="CP001348.1"/>
    <n v="3755906"/>
    <n v="3756823"/>
    <s v="-"/>
    <s v="ACL77510.1"/>
    <m/>
    <m/>
    <x v="429"/>
    <m/>
    <m/>
    <s v="Ccel_3220"/>
    <n v="918"/>
    <n v="305"/>
    <m/>
  </r>
  <r>
    <x v="3"/>
    <x v="0"/>
    <s v="GCA_000022065.1"/>
    <s v="Primary Assembly"/>
    <s v="chromosome"/>
    <m/>
    <s v="CP001348.1"/>
    <n v="3757000"/>
    <n v="3758295"/>
    <s v="-"/>
    <s v="ACL77511.1"/>
    <m/>
    <m/>
    <x v="1382"/>
    <m/>
    <m/>
    <s v="Ccel_3221"/>
    <n v="1296"/>
    <n v="431"/>
    <m/>
  </r>
  <r>
    <x v="3"/>
    <x v="0"/>
    <s v="GCA_000022065.1"/>
    <s v="Primary Assembly"/>
    <s v="chromosome"/>
    <m/>
    <s v="CP001348.1"/>
    <n v="3758384"/>
    <n v="3759229"/>
    <s v="-"/>
    <s v="ACL77512.1"/>
    <m/>
    <m/>
    <x v="11"/>
    <m/>
    <m/>
    <s v="Ccel_3222"/>
    <n v="846"/>
    <n v="281"/>
    <m/>
  </r>
  <r>
    <x v="3"/>
    <x v="0"/>
    <s v="GCA_000022065.1"/>
    <s v="Primary Assembly"/>
    <s v="chromosome"/>
    <m/>
    <s v="CP001348.1"/>
    <n v="3759326"/>
    <n v="3760099"/>
    <s v="-"/>
    <s v="ACL77513.1"/>
    <m/>
    <m/>
    <x v="460"/>
    <m/>
    <m/>
    <s v="Ccel_3223"/>
    <n v="774"/>
    <n v="257"/>
    <m/>
  </r>
  <r>
    <x v="3"/>
    <x v="0"/>
    <s v="GCA_000022065.1"/>
    <s v="Primary Assembly"/>
    <s v="chromosome"/>
    <m/>
    <s v="CP001348.1"/>
    <n v="3760282"/>
    <n v="3761355"/>
    <s v="-"/>
    <s v="ACL77514.1"/>
    <m/>
    <m/>
    <x v="555"/>
    <m/>
    <m/>
    <s v="Ccel_3224"/>
    <n v="1074"/>
    <n v="357"/>
    <m/>
  </r>
  <r>
    <x v="3"/>
    <x v="0"/>
    <s v="GCA_000022065.1"/>
    <s v="Primary Assembly"/>
    <s v="chromosome"/>
    <m/>
    <s v="CP001348.1"/>
    <n v="3761409"/>
    <n v="3762344"/>
    <s v="-"/>
    <s v="ACL77515.1"/>
    <m/>
    <m/>
    <x v="1383"/>
    <m/>
    <m/>
    <s v="Ccel_3225"/>
    <n v="936"/>
    <n v="311"/>
    <m/>
  </r>
  <r>
    <x v="3"/>
    <x v="0"/>
    <s v="GCA_000022065.1"/>
    <s v="Primary Assembly"/>
    <s v="chromosome"/>
    <m/>
    <s v="CP001348.1"/>
    <n v="3762730"/>
    <n v="3764928"/>
    <s v="-"/>
    <s v="ACL77516.1"/>
    <m/>
    <m/>
    <x v="40"/>
    <m/>
    <m/>
    <s v="Ccel_3226"/>
    <n v="2199"/>
    <n v="732"/>
    <m/>
  </r>
  <r>
    <x v="3"/>
    <x v="0"/>
    <s v="GCA_000022065.1"/>
    <s v="Primary Assembly"/>
    <s v="chromosome"/>
    <m/>
    <s v="CP001348.1"/>
    <n v="3765304"/>
    <n v="3765996"/>
    <s v="-"/>
    <s v="ACL77517.1"/>
    <m/>
    <m/>
    <x v="909"/>
    <m/>
    <m/>
    <s v="Ccel_3227"/>
    <n v="693"/>
    <n v="230"/>
    <m/>
  </r>
  <r>
    <x v="3"/>
    <x v="0"/>
    <s v="GCA_000022065.1"/>
    <s v="Primary Assembly"/>
    <s v="chromosome"/>
    <m/>
    <s v="CP001348.1"/>
    <n v="3766351"/>
    <n v="3767313"/>
    <s v="+"/>
    <s v="ACL77518.1"/>
    <m/>
    <m/>
    <x v="4"/>
    <m/>
    <m/>
    <s v="Ccel_3228"/>
    <n v="963"/>
    <n v="320"/>
    <m/>
  </r>
  <r>
    <x v="3"/>
    <x v="0"/>
    <s v="GCA_000022065.1"/>
    <s v="Primary Assembly"/>
    <s v="chromosome"/>
    <m/>
    <s v="CP001348.1"/>
    <n v="3767645"/>
    <n v="3769132"/>
    <s v="+"/>
    <s v="ACL77519.1"/>
    <m/>
    <m/>
    <x v="81"/>
    <m/>
    <m/>
    <s v="Ccel_3229"/>
    <n v="1488"/>
    <n v="495"/>
    <m/>
  </r>
  <r>
    <x v="3"/>
    <x v="0"/>
    <s v="GCA_000022065.1"/>
    <s v="Primary Assembly"/>
    <s v="chromosome"/>
    <m/>
    <s v="CP001348.1"/>
    <n v="3769339"/>
    <n v="3769929"/>
    <s v="+"/>
    <s v="ACL77520.1"/>
    <m/>
    <m/>
    <x v="1172"/>
    <m/>
    <m/>
    <s v="Ccel_3230"/>
    <n v="591"/>
    <n v="196"/>
    <m/>
  </r>
  <r>
    <x v="3"/>
    <x v="0"/>
    <s v="GCA_000022065.1"/>
    <s v="Primary Assembly"/>
    <s v="chromosome"/>
    <m/>
    <s v="CP001348.1"/>
    <n v="3769904"/>
    <n v="3770458"/>
    <s v="-"/>
    <s v="ACL77521.1"/>
    <m/>
    <m/>
    <x v="1384"/>
    <m/>
    <m/>
    <s v="Ccel_3231"/>
    <n v="555"/>
    <n v="184"/>
    <m/>
  </r>
  <r>
    <x v="3"/>
    <x v="0"/>
    <s v="GCA_000022065.1"/>
    <s v="Primary Assembly"/>
    <s v="chromosome"/>
    <m/>
    <s v="CP001348.1"/>
    <n v="3770592"/>
    <n v="3771866"/>
    <s v="-"/>
    <s v="ACL77522.1"/>
    <m/>
    <m/>
    <x v="11"/>
    <m/>
    <m/>
    <s v="Ccel_3232"/>
    <n v="1275"/>
    <n v="424"/>
    <m/>
  </r>
  <r>
    <x v="3"/>
    <x v="0"/>
    <s v="GCA_000022065.1"/>
    <s v="Primary Assembly"/>
    <s v="chromosome"/>
    <m/>
    <s v="CP001348.1"/>
    <n v="3772001"/>
    <n v="3772606"/>
    <s v="+"/>
    <s v="ACL77523.1"/>
    <m/>
    <m/>
    <x v="1385"/>
    <m/>
    <m/>
    <s v="Ccel_3233"/>
    <n v="606"/>
    <n v="201"/>
    <m/>
  </r>
  <r>
    <x v="3"/>
    <x v="0"/>
    <s v="GCA_000022065.1"/>
    <s v="Primary Assembly"/>
    <s v="chromosome"/>
    <m/>
    <s v="CP001348.1"/>
    <n v="3772899"/>
    <n v="3774935"/>
    <s v="+"/>
    <s v="ACL77524.1"/>
    <m/>
    <m/>
    <x v="40"/>
    <m/>
    <m/>
    <s v="Ccel_3234"/>
    <n v="2037"/>
    <n v="678"/>
    <m/>
  </r>
  <r>
    <x v="3"/>
    <x v="0"/>
    <s v="GCA_000022065.1"/>
    <s v="Primary Assembly"/>
    <s v="chromosome"/>
    <m/>
    <s v="CP001348.1"/>
    <n v="3775011"/>
    <n v="3775889"/>
    <s v="-"/>
    <s v="ACL77525.1"/>
    <m/>
    <m/>
    <x v="11"/>
    <m/>
    <m/>
    <s v="Ccel_3235"/>
    <n v="879"/>
    <n v="292"/>
    <m/>
  </r>
  <r>
    <x v="3"/>
    <x v="0"/>
    <s v="GCA_000022065.1"/>
    <s v="Primary Assembly"/>
    <s v="chromosome"/>
    <m/>
    <s v="CP001348.1"/>
    <n v="3776196"/>
    <n v="3776570"/>
    <s v="+"/>
    <s v="ACL77526.1"/>
    <m/>
    <m/>
    <x v="11"/>
    <m/>
    <m/>
    <s v="Ccel_3236"/>
    <n v="375"/>
    <n v="124"/>
    <m/>
  </r>
  <r>
    <x v="3"/>
    <x v="0"/>
    <s v="GCA_000022065.1"/>
    <s v="Primary Assembly"/>
    <s v="chromosome"/>
    <m/>
    <s v="CP001348.1"/>
    <n v="3776653"/>
    <n v="3777639"/>
    <s v="-"/>
    <s v="ACL77527.1"/>
    <m/>
    <m/>
    <x v="235"/>
    <m/>
    <m/>
    <s v="Ccel_3237"/>
    <n v="987"/>
    <n v="328"/>
    <m/>
  </r>
  <r>
    <x v="3"/>
    <x v="0"/>
    <s v="GCA_000022065.1"/>
    <s v="Primary Assembly"/>
    <s v="chromosome"/>
    <m/>
    <s v="CP001348.1"/>
    <n v="3777685"/>
    <n v="3778878"/>
    <s v="-"/>
    <s v="ACL77528.1"/>
    <m/>
    <m/>
    <x v="1386"/>
    <m/>
    <m/>
    <s v="Ccel_3238"/>
    <n v="1194"/>
    <n v="397"/>
    <m/>
  </r>
  <r>
    <x v="3"/>
    <x v="0"/>
    <s v="GCA_000022065.1"/>
    <s v="Primary Assembly"/>
    <s v="chromosome"/>
    <m/>
    <s v="CP001348.1"/>
    <n v="3779339"/>
    <n v="3785560"/>
    <s v="-"/>
    <s v="ACL77529.1"/>
    <m/>
    <m/>
    <x v="241"/>
    <m/>
    <m/>
    <s v="Ccel_3240"/>
    <n v="6222"/>
    <n v="2073"/>
    <m/>
  </r>
  <r>
    <x v="3"/>
    <x v="0"/>
    <s v="GCA_000022065.1"/>
    <s v="Primary Assembly"/>
    <s v="chromosome"/>
    <m/>
    <s v="CP001348.1"/>
    <n v="3785709"/>
    <n v="3786821"/>
    <s v="-"/>
    <s v="ACL77530.1"/>
    <m/>
    <m/>
    <x v="11"/>
    <m/>
    <m/>
    <s v="Ccel_3241"/>
    <n v="1113"/>
    <n v="370"/>
    <m/>
  </r>
  <r>
    <x v="3"/>
    <x v="0"/>
    <s v="GCA_000022065.1"/>
    <s v="Primary Assembly"/>
    <s v="chromosome"/>
    <m/>
    <s v="CP001348.1"/>
    <n v="3786892"/>
    <n v="3787551"/>
    <s v="-"/>
    <s v="ACL77531.1"/>
    <m/>
    <m/>
    <x v="1387"/>
    <m/>
    <m/>
    <s v="Ccel_3242"/>
    <n v="660"/>
    <n v="219"/>
    <m/>
  </r>
  <r>
    <x v="3"/>
    <x v="0"/>
    <s v="GCA_000022065.1"/>
    <s v="Primary Assembly"/>
    <s v="chromosome"/>
    <m/>
    <s v="CP001348.1"/>
    <n v="3787580"/>
    <n v="3789829"/>
    <s v="-"/>
    <s v="ACL77532.1"/>
    <m/>
    <m/>
    <x v="1388"/>
    <m/>
    <m/>
    <s v="Ccel_3243"/>
    <n v="2250"/>
    <n v="749"/>
    <m/>
  </r>
  <r>
    <x v="3"/>
    <x v="0"/>
    <s v="GCA_000022065.1"/>
    <s v="Primary Assembly"/>
    <s v="chromosome"/>
    <m/>
    <s v="CP001348.1"/>
    <n v="3789864"/>
    <n v="3790703"/>
    <s v="-"/>
    <s v="ACL77533.1"/>
    <m/>
    <m/>
    <x v="39"/>
    <m/>
    <m/>
    <s v="Ccel_3244"/>
    <n v="840"/>
    <n v="279"/>
    <m/>
  </r>
  <r>
    <x v="3"/>
    <x v="0"/>
    <s v="GCA_000022065.1"/>
    <s v="Primary Assembly"/>
    <s v="chromosome"/>
    <m/>
    <s v="CP001348.1"/>
    <n v="3790709"/>
    <n v="3791581"/>
    <s v="-"/>
    <s v="ACL77534.1"/>
    <m/>
    <m/>
    <x v="39"/>
    <m/>
    <m/>
    <s v="Ccel_3245"/>
    <n v="873"/>
    <n v="290"/>
    <m/>
  </r>
  <r>
    <x v="3"/>
    <x v="0"/>
    <s v="GCA_000022065.1"/>
    <s v="Primary Assembly"/>
    <s v="chromosome"/>
    <m/>
    <s v="CP001348.1"/>
    <n v="3791754"/>
    <n v="3793085"/>
    <s v="-"/>
    <s v="ACL77535.1"/>
    <m/>
    <m/>
    <x v="97"/>
    <m/>
    <m/>
    <s v="Ccel_3246"/>
    <n v="1332"/>
    <n v="443"/>
    <m/>
  </r>
  <r>
    <x v="3"/>
    <x v="0"/>
    <s v="GCA_000022065.1"/>
    <s v="Primary Assembly"/>
    <s v="chromosome"/>
    <m/>
    <s v="CP001348.1"/>
    <n v="3793363"/>
    <n v="3800490"/>
    <s v="-"/>
    <s v="ACL77536.1"/>
    <m/>
    <m/>
    <x v="1389"/>
    <m/>
    <m/>
    <s v="Ccel_3247"/>
    <n v="7128"/>
    <n v="2375"/>
    <m/>
  </r>
  <r>
    <x v="3"/>
    <x v="0"/>
    <s v="GCA_000022065.1"/>
    <s v="Primary Assembly"/>
    <s v="chromosome"/>
    <m/>
    <s v="CP001348.1"/>
    <n v="3800943"/>
    <n v="3802745"/>
    <s v="+"/>
    <s v="ACL77537.1"/>
    <m/>
    <m/>
    <x v="100"/>
    <m/>
    <m/>
    <s v="Ccel_3248"/>
    <n v="1803"/>
    <n v="600"/>
    <m/>
  </r>
  <r>
    <x v="3"/>
    <x v="0"/>
    <s v="GCA_000022065.1"/>
    <s v="Primary Assembly"/>
    <s v="chromosome"/>
    <m/>
    <s v="CP001348.1"/>
    <n v="3802738"/>
    <n v="3804333"/>
    <s v="+"/>
    <s v="ACL77538.1"/>
    <m/>
    <m/>
    <x v="99"/>
    <m/>
    <m/>
    <s v="Ccel_3249"/>
    <n v="1596"/>
    <n v="531"/>
    <m/>
  </r>
  <r>
    <x v="3"/>
    <x v="0"/>
    <s v="GCA_000022065.1"/>
    <s v="Primary Assembly"/>
    <s v="chromosome"/>
    <m/>
    <s v="CP001348.1"/>
    <n v="3804344"/>
    <n v="3805438"/>
    <s v="-"/>
    <s v="ACL77539.1"/>
    <m/>
    <m/>
    <x v="429"/>
    <m/>
    <m/>
    <s v="Ccel_3250"/>
    <n v="1095"/>
    <n v="364"/>
    <m/>
  </r>
  <r>
    <x v="3"/>
    <x v="0"/>
    <s v="GCA_000022065.1"/>
    <s v="Primary Assembly"/>
    <s v="chromosome"/>
    <m/>
    <s v="CP001348.1"/>
    <n v="3805532"/>
    <n v="3806467"/>
    <s v="-"/>
    <s v="ACL77540.1"/>
    <m/>
    <m/>
    <x v="4"/>
    <m/>
    <m/>
    <s v="Ccel_3251"/>
    <n v="936"/>
    <n v="311"/>
    <m/>
  </r>
  <r>
    <x v="3"/>
    <x v="0"/>
    <s v="GCA_000022065.1"/>
    <s v="Primary Assembly"/>
    <s v="chromosome"/>
    <m/>
    <s v="CP001348.1"/>
    <n v="3806493"/>
    <n v="3807917"/>
    <s v="-"/>
    <s v="ACL77541.1"/>
    <m/>
    <m/>
    <x v="317"/>
    <m/>
    <m/>
    <s v="Ccel_3252"/>
    <n v="1425"/>
    <n v="474"/>
    <m/>
  </r>
  <r>
    <x v="3"/>
    <x v="0"/>
    <s v="GCA_000022065.1"/>
    <s v="Primary Assembly"/>
    <s v="chromosome"/>
    <m/>
    <s v="CP001348.1"/>
    <n v="3807949"/>
    <n v="3808227"/>
    <s v="-"/>
    <s v="ACL77542.1"/>
    <m/>
    <m/>
    <x v="11"/>
    <m/>
    <m/>
    <s v="Ccel_3253"/>
    <n v="279"/>
    <n v="92"/>
    <m/>
  </r>
  <r>
    <x v="3"/>
    <x v="0"/>
    <s v="GCA_000022065.1"/>
    <s v="Primary Assembly"/>
    <s v="chromosome"/>
    <m/>
    <s v="CP001348.1"/>
    <n v="3808306"/>
    <n v="3809235"/>
    <s v="-"/>
    <s v="ACL77543.1"/>
    <m/>
    <m/>
    <x v="11"/>
    <m/>
    <m/>
    <s v="Ccel_3254"/>
    <n v="930"/>
    <n v="309"/>
    <m/>
  </r>
  <r>
    <x v="3"/>
    <x v="0"/>
    <s v="GCA_000022065.1"/>
    <s v="Primary Assembly"/>
    <s v="chromosome"/>
    <m/>
    <s v="CP001348.1"/>
    <n v="3809284"/>
    <n v="3810531"/>
    <s v="-"/>
    <s v="ACL77544.1"/>
    <m/>
    <m/>
    <x v="1208"/>
    <m/>
    <m/>
    <s v="Ccel_3255"/>
    <n v="1248"/>
    <n v="415"/>
    <m/>
  </r>
  <r>
    <x v="3"/>
    <x v="0"/>
    <s v="GCA_000022065.1"/>
    <s v="Primary Assembly"/>
    <s v="chromosome"/>
    <m/>
    <s v="CP001348.1"/>
    <n v="3810559"/>
    <n v="3810810"/>
    <s v="-"/>
    <s v="ACL77545.1"/>
    <m/>
    <m/>
    <x v="561"/>
    <m/>
    <m/>
    <s v="Ccel_3256"/>
    <n v="252"/>
    <n v="83"/>
    <m/>
  </r>
  <r>
    <x v="3"/>
    <x v="0"/>
    <s v="GCA_000022065.1"/>
    <s v="Primary Assembly"/>
    <s v="chromosome"/>
    <m/>
    <s v="CP001348.1"/>
    <n v="3810840"/>
    <n v="3812153"/>
    <s v="-"/>
    <s v="ACL77546.1"/>
    <m/>
    <m/>
    <x v="11"/>
    <m/>
    <m/>
    <s v="Ccel_3257"/>
    <n v="1314"/>
    <n v="437"/>
    <m/>
  </r>
  <r>
    <x v="3"/>
    <x v="0"/>
    <s v="GCA_000022065.1"/>
    <s v="Primary Assembly"/>
    <s v="chromosome"/>
    <m/>
    <s v="CP001348.1"/>
    <n v="3812150"/>
    <n v="3813217"/>
    <s v="-"/>
    <s v="ACL77547.1"/>
    <m/>
    <m/>
    <x v="4"/>
    <m/>
    <m/>
    <s v="Ccel_3258"/>
    <n v="1068"/>
    <n v="355"/>
    <m/>
  </r>
  <r>
    <x v="3"/>
    <x v="0"/>
    <s v="GCA_000022065.1"/>
    <s v="Primary Assembly"/>
    <s v="chromosome"/>
    <m/>
    <s v="CP001348.1"/>
    <n v="3813281"/>
    <n v="3814591"/>
    <s v="-"/>
    <s v="ACL77548.1"/>
    <m/>
    <m/>
    <x v="807"/>
    <m/>
    <m/>
    <s v="Ccel_3259"/>
    <n v="1311"/>
    <n v="436"/>
    <m/>
  </r>
  <r>
    <x v="3"/>
    <x v="0"/>
    <s v="GCA_000022065.1"/>
    <s v="Primary Assembly"/>
    <s v="chromosome"/>
    <m/>
    <s v="CP001348.1"/>
    <n v="3814638"/>
    <n v="3815207"/>
    <s v="-"/>
    <s v="ACL77549.1"/>
    <m/>
    <m/>
    <x v="1390"/>
    <m/>
    <m/>
    <s v="Ccel_3260"/>
    <n v="570"/>
    <n v="189"/>
    <m/>
  </r>
  <r>
    <x v="3"/>
    <x v="0"/>
    <s v="GCA_000022065.1"/>
    <s v="Primary Assembly"/>
    <s v="chromosome"/>
    <m/>
    <s v="CP001348.1"/>
    <n v="3815510"/>
    <n v="3816259"/>
    <s v="-"/>
    <s v="ACL77550.1"/>
    <m/>
    <m/>
    <x v="190"/>
    <m/>
    <m/>
    <s v="Ccel_3261"/>
    <n v="750"/>
    <n v="249"/>
    <m/>
  </r>
  <r>
    <x v="3"/>
    <x v="0"/>
    <s v="GCA_000022065.1"/>
    <s v="Primary Assembly"/>
    <s v="chromosome"/>
    <m/>
    <s v="CP001348.1"/>
    <n v="3816253"/>
    <n v="3817215"/>
    <s v="-"/>
    <s v="ACL77551.1"/>
    <m/>
    <m/>
    <x v="81"/>
    <m/>
    <m/>
    <s v="Ccel_3262"/>
    <n v="963"/>
    <n v="320"/>
    <m/>
  </r>
  <r>
    <x v="3"/>
    <x v="0"/>
    <s v="GCA_000022065.1"/>
    <s v="Primary Assembly"/>
    <s v="chromosome"/>
    <m/>
    <s v="CP001348.1"/>
    <n v="3817221"/>
    <n v="3817676"/>
    <s v="-"/>
    <s v="ACL77552.1"/>
    <m/>
    <m/>
    <x v="1391"/>
    <m/>
    <m/>
    <s v="Ccel_3263"/>
    <n v="456"/>
    <n v="151"/>
    <m/>
  </r>
  <r>
    <x v="3"/>
    <x v="0"/>
    <s v="GCA_000022065.1"/>
    <s v="Primary Assembly"/>
    <s v="chromosome"/>
    <m/>
    <s v="CP001348.1"/>
    <n v="3817698"/>
    <n v="3818561"/>
    <s v="-"/>
    <s v="ACL77553.1"/>
    <m/>
    <m/>
    <x v="83"/>
    <m/>
    <m/>
    <s v="Ccel_3264"/>
    <n v="864"/>
    <n v="287"/>
    <m/>
  </r>
  <r>
    <x v="3"/>
    <x v="0"/>
    <s v="GCA_000022065.1"/>
    <s v="Primary Assembly"/>
    <s v="chromosome"/>
    <m/>
    <s v="CP001348.1"/>
    <n v="3818689"/>
    <n v="3821670"/>
    <s v="-"/>
    <s v="ACL77554.1"/>
    <m/>
    <m/>
    <x v="1068"/>
    <m/>
    <m/>
    <s v="Ccel_3265"/>
    <n v="2982"/>
    <n v="993"/>
    <m/>
  </r>
  <r>
    <x v="3"/>
    <x v="0"/>
    <s v="GCA_000022065.1"/>
    <s v="Primary Assembly"/>
    <s v="chromosome"/>
    <m/>
    <s v="CP001348.1"/>
    <n v="3822285"/>
    <n v="3822740"/>
    <s v="-"/>
    <s v="ACL77555.1"/>
    <m/>
    <m/>
    <x v="50"/>
    <m/>
    <m/>
    <s v="Ccel_3266"/>
    <n v="456"/>
    <n v="151"/>
    <m/>
  </r>
  <r>
    <x v="3"/>
    <x v="0"/>
    <s v="GCA_000022065.1"/>
    <s v="Primary Assembly"/>
    <s v="chromosome"/>
    <m/>
    <s v="CP001348.1"/>
    <n v="3822917"/>
    <n v="3823078"/>
    <s v="-"/>
    <s v="ACL77556.1"/>
    <m/>
    <m/>
    <x v="11"/>
    <m/>
    <m/>
    <s v="Ccel_3267"/>
    <n v="162"/>
    <n v="53"/>
    <m/>
  </r>
  <r>
    <x v="3"/>
    <x v="0"/>
    <s v="GCA_000022065.1"/>
    <s v="Primary Assembly"/>
    <s v="chromosome"/>
    <m/>
    <s v="CP001348.1"/>
    <n v="3823369"/>
    <n v="3823545"/>
    <s v="-"/>
    <s v="ACL77557.1"/>
    <m/>
    <m/>
    <x v="11"/>
    <m/>
    <m/>
    <s v="Ccel_3268"/>
    <n v="177"/>
    <n v="58"/>
    <m/>
  </r>
  <r>
    <x v="3"/>
    <x v="0"/>
    <s v="GCA_000022065.1"/>
    <s v="Primary Assembly"/>
    <s v="chromosome"/>
    <m/>
    <s v="CP001348.1"/>
    <n v="3824601"/>
    <n v="3824765"/>
    <s v="+"/>
    <s v="ACL77558.1"/>
    <m/>
    <m/>
    <x v="11"/>
    <m/>
    <m/>
    <s v="Ccel_3269"/>
    <n v="165"/>
    <n v="54"/>
    <m/>
  </r>
  <r>
    <x v="3"/>
    <x v="0"/>
    <s v="GCA_000022065.1"/>
    <s v="Primary Assembly"/>
    <s v="chromosome"/>
    <m/>
    <s v="CP001348.1"/>
    <n v="3825367"/>
    <n v="3826206"/>
    <s v="+"/>
    <s v="ACL77559.1"/>
    <m/>
    <m/>
    <x v="11"/>
    <m/>
    <m/>
    <s v="Ccel_3270"/>
    <n v="840"/>
    <n v="279"/>
    <m/>
  </r>
  <r>
    <x v="3"/>
    <x v="0"/>
    <s v="GCA_000022065.1"/>
    <s v="Primary Assembly"/>
    <s v="chromosome"/>
    <m/>
    <s v="CP001348.1"/>
    <n v="3826465"/>
    <n v="3826806"/>
    <s v="-"/>
    <s v="ACL77560.1"/>
    <m/>
    <m/>
    <x v="11"/>
    <m/>
    <m/>
    <s v="Ccel_3271"/>
    <n v="342"/>
    <n v="113"/>
    <m/>
  </r>
  <r>
    <x v="3"/>
    <x v="0"/>
    <s v="GCA_000022065.1"/>
    <s v="Primary Assembly"/>
    <s v="chromosome"/>
    <m/>
    <s v="CP001348.1"/>
    <n v="3826820"/>
    <n v="3827473"/>
    <s v="-"/>
    <s v="ACL77561.1"/>
    <m/>
    <m/>
    <x v="11"/>
    <m/>
    <m/>
    <s v="Ccel_3272"/>
    <n v="654"/>
    <n v="217"/>
    <m/>
  </r>
  <r>
    <x v="3"/>
    <x v="0"/>
    <s v="GCA_000022065.1"/>
    <s v="Primary Assembly"/>
    <s v="chromosome"/>
    <m/>
    <s v="CP001348.1"/>
    <n v="3827486"/>
    <n v="3827740"/>
    <s v="-"/>
    <s v="ACL77562.1"/>
    <m/>
    <m/>
    <x v="11"/>
    <m/>
    <m/>
    <s v="Ccel_3273"/>
    <n v="255"/>
    <n v="84"/>
    <m/>
  </r>
  <r>
    <x v="3"/>
    <x v="0"/>
    <s v="GCA_000022065.1"/>
    <s v="Primary Assembly"/>
    <s v="chromosome"/>
    <m/>
    <s v="CP001348.1"/>
    <n v="3827771"/>
    <n v="3828061"/>
    <s v="-"/>
    <s v="ACL77563.1"/>
    <m/>
    <m/>
    <x v="11"/>
    <m/>
    <m/>
    <s v="Ccel_3274"/>
    <n v="291"/>
    <n v="96"/>
    <m/>
  </r>
  <r>
    <x v="3"/>
    <x v="0"/>
    <s v="GCA_000022065.1"/>
    <s v="Primary Assembly"/>
    <s v="chromosome"/>
    <m/>
    <s v="CP001348.1"/>
    <n v="3828078"/>
    <n v="3828938"/>
    <s v="-"/>
    <s v="ACL77564.1"/>
    <m/>
    <m/>
    <x v="11"/>
    <m/>
    <m/>
    <s v="Ccel_3275"/>
    <n v="861"/>
    <n v="286"/>
    <m/>
  </r>
  <r>
    <x v="3"/>
    <x v="0"/>
    <s v="GCA_000022065.1"/>
    <s v="Primary Assembly"/>
    <s v="chromosome"/>
    <m/>
    <s v="CP001348.1"/>
    <n v="3828939"/>
    <n v="3829382"/>
    <s v="-"/>
    <s v="ACL77565.1"/>
    <m/>
    <m/>
    <x v="11"/>
    <m/>
    <m/>
    <s v="Ccel_3276"/>
    <n v="444"/>
    <n v="147"/>
    <m/>
  </r>
  <r>
    <x v="3"/>
    <x v="0"/>
    <s v="GCA_000022065.1"/>
    <s v="Primary Assembly"/>
    <s v="chromosome"/>
    <m/>
    <s v="CP001348.1"/>
    <n v="3829382"/>
    <n v="3830200"/>
    <s v="-"/>
    <s v="ACL77566.1"/>
    <m/>
    <m/>
    <x v="11"/>
    <m/>
    <m/>
    <s v="Ccel_3277"/>
    <n v="819"/>
    <n v="272"/>
    <m/>
  </r>
  <r>
    <x v="3"/>
    <x v="0"/>
    <s v="GCA_000022065.1"/>
    <s v="Primary Assembly"/>
    <s v="chromosome"/>
    <m/>
    <s v="CP001348.1"/>
    <n v="3830178"/>
    <n v="3830459"/>
    <s v="-"/>
    <s v="ACL77567.1"/>
    <m/>
    <m/>
    <x v="11"/>
    <m/>
    <m/>
    <s v="Ccel_3278"/>
    <n v="282"/>
    <n v="93"/>
    <m/>
  </r>
  <r>
    <x v="3"/>
    <x v="0"/>
    <s v="GCA_000022065.1"/>
    <s v="Primary Assembly"/>
    <s v="chromosome"/>
    <m/>
    <s v="CP001348.1"/>
    <n v="3830573"/>
    <n v="3831139"/>
    <s v="+"/>
    <s v="ACL77568.1"/>
    <m/>
    <m/>
    <x v="11"/>
    <m/>
    <m/>
    <s v="Ccel_3279"/>
    <n v="567"/>
    <n v="188"/>
    <m/>
  </r>
  <r>
    <x v="3"/>
    <x v="0"/>
    <s v="GCA_000022065.1"/>
    <s v="Primary Assembly"/>
    <s v="chromosome"/>
    <m/>
    <s v="CP001348.1"/>
    <n v="3831151"/>
    <n v="3833145"/>
    <s v="-"/>
    <s v="ACL77569.1"/>
    <m/>
    <m/>
    <x v="11"/>
    <m/>
    <m/>
    <s v="Ccel_3280"/>
    <n v="1995"/>
    <n v="664"/>
    <m/>
  </r>
  <r>
    <x v="3"/>
    <x v="0"/>
    <s v="GCA_000022065.1"/>
    <s v="Primary Assembly"/>
    <s v="chromosome"/>
    <m/>
    <s v="CP001348.1"/>
    <n v="3833150"/>
    <n v="3833509"/>
    <s v="-"/>
    <s v="ACL77570.1"/>
    <m/>
    <m/>
    <x v="1336"/>
    <m/>
    <m/>
    <s v="Ccel_3281"/>
    <n v="360"/>
    <n v="119"/>
    <m/>
  </r>
  <r>
    <x v="3"/>
    <x v="0"/>
    <s v="GCA_000022065.1"/>
    <s v="Primary Assembly"/>
    <s v="chromosome"/>
    <m/>
    <s v="CP001348.1"/>
    <n v="3833523"/>
    <n v="3836048"/>
    <s v="-"/>
    <s v="ACL77571.1"/>
    <m/>
    <m/>
    <x v="1337"/>
    <m/>
    <m/>
    <s v="Ccel_3282"/>
    <n v="2526"/>
    <n v="841"/>
    <m/>
  </r>
  <r>
    <x v="3"/>
    <x v="0"/>
    <s v="GCA_000022065.1"/>
    <s v="Primary Assembly"/>
    <s v="chromosome"/>
    <m/>
    <s v="CP001348.1"/>
    <n v="3836041"/>
    <n v="3836427"/>
    <s v="-"/>
    <s v="ACL77572.1"/>
    <m/>
    <m/>
    <x v="11"/>
    <m/>
    <m/>
    <s v="Ccel_3283"/>
    <n v="387"/>
    <n v="128"/>
    <m/>
  </r>
  <r>
    <x v="3"/>
    <x v="0"/>
    <s v="GCA_000022065.1"/>
    <s v="Primary Assembly"/>
    <s v="chromosome"/>
    <m/>
    <s v="CP001348.1"/>
    <n v="3836393"/>
    <n v="3836698"/>
    <s v="-"/>
    <s v="ACL77573.1"/>
    <m/>
    <m/>
    <x v="11"/>
    <m/>
    <m/>
    <s v="Ccel_3284"/>
    <n v="306"/>
    <n v="101"/>
    <m/>
  </r>
  <r>
    <x v="3"/>
    <x v="0"/>
    <s v="GCA_000022065.1"/>
    <s v="Primary Assembly"/>
    <s v="chromosome"/>
    <m/>
    <s v="CP001348.1"/>
    <n v="3836737"/>
    <n v="3837216"/>
    <s v="-"/>
    <s v="ACL77574.1"/>
    <m/>
    <m/>
    <x v="4"/>
    <m/>
    <m/>
    <s v="Ccel_3285"/>
    <n v="480"/>
    <n v="159"/>
    <m/>
  </r>
  <r>
    <x v="3"/>
    <x v="0"/>
    <s v="GCA_000022065.1"/>
    <s v="Primary Assembly"/>
    <s v="chromosome"/>
    <m/>
    <s v="CP001348.1"/>
    <n v="3837209"/>
    <n v="3837619"/>
    <s v="-"/>
    <s v="ACL77575.1"/>
    <m/>
    <m/>
    <x v="4"/>
    <m/>
    <m/>
    <s v="Ccel_3286"/>
    <n v="411"/>
    <n v="136"/>
    <m/>
  </r>
  <r>
    <x v="3"/>
    <x v="0"/>
    <s v="GCA_000022065.1"/>
    <s v="Primary Assembly"/>
    <s v="chromosome"/>
    <m/>
    <s v="CP001348.1"/>
    <n v="3837616"/>
    <n v="3837999"/>
    <s v="-"/>
    <s v="ACL77576.1"/>
    <m/>
    <m/>
    <x v="4"/>
    <m/>
    <m/>
    <s v="Ccel_3287"/>
    <n v="384"/>
    <n v="127"/>
    <m/>
  </r>
  <r>
    <x v="3"/>
    <x v="0"/>
    <s v="GCA_000022065.1"/>
    <s v="Primary Assembly"/>
    <s v="chromosome"/>
    <m/>
    <s v="CP001348.1"/>
    <n v="3837999"/>
    <n v="3838316"/>
    <s v="-"/>
    <s v="ACL77577.1"/>
    <m/>
    <m/>
    <x v="4"/>
    <m/>
    <m/>
    <s v="Ccel_3288"/>
    <n v="318"/>
    <n v="105"/>
    <m/>
  </r>
  <r>
    <x v="3"/>
    <x v="0"/>
    <s v="GCA_000022065.1"/>
    <s v="Primary Assembly"/>
    <s v="chromosome"/>
    <m/>
    <s v="CP001348.1"/>
    <n v="3838319"/>
    <n v="3838681"/>
    <s v="-"/>
    <s v="ACL77578.1"/>
    <m/>
    <m/>
    <x v="4"/>
    <m/>
    <m/>
    <s v="Ccel_3289"/>
    <n v="363"/>
    <n v="120"/>
    <m/>
  </r>
  <r>
    <x v="3"/>
    <x v="0"/>
    <s v="GCA_000022065.1"/>
    <s v="Primary Assembly"/>
    <s v="chromosome"/>
    <m/>
    <s v="CP001348.1"/>
    <n v="3838694"/>
    <n v="3838927"/>
    <s v="-"/>
    <s v="ACL77579.1"/>
    <m/>
    <m/>
    <x v="4"/>
    <m/>
    <m/>
    <s v="Ccel_3290"/>
    <n v="234"/>
    <n v="77"/>
    <m/>
  </r>
  <r>
    <x v="3"/>
    <x v="0"/>
    <s v="GCA_000022065.1"/>
    <s v="Primary Assembly"/>
    <s v="chromosome"/>
    <m/>
    <s v="CP001348.1"/>
    <n v="3838939"/>
    <n v="3839844"/>
    <s v="-"/>
    <s v="ACL77580.1"/>
    <m/>
    <m/>
    <x v="1338"/>
    <m/>
    <m/>
    <s v="Ccel_3291"/>
    <n v="906"/>
    <n v="301"/>
    <m/>
  </r>
  <r>
    <x v="3"/>
    <x v="0"/>
    <s v="GCA_000022065.1"/>
    <s v="Primary Assembly"/>
    <s v="chromosome"/>
    <m/>
    <s v="CP001348.1"/>
    <n v="3839859"/>
    <n v="3840440"/>
    <s v="-"/>
    <s v="ACL77581.1"/>
    <m/>
    <m/>
    <x v="1339"/>
    <m/>
    <m/>
    <s v="Ccel_3292"/>
    <n v="582"/>
    <n v="193"/>
    <m/>
  </r>
  <r>
    <x v="3"/>
    <x v="0"/>
    <s v="GCA_000022065.1"/>
    <s v="Primary Assembly"/>
    <s v="chromosome"/>
    <m/>
    <s v="CP001348.1"/>
    <n v="3840590"/>
    <n v="3840823"/>
    <s v="-"/>
    <s v="ACL77582.1"/>
    <m/>
    <m/>
    <x v="11"/>
    <m/>
    <m/>
    <s v="Ccel_3293"/>
    <n v="234"/>
    <n v="77"/>
    <m/>
  </r>
  <r>
    <x v="3"/>
    <x v="0"/>
    <s v="GCA_000022065.1"/>
    <s v="Primary Assembly"/>
    <s v="chromosome"/>
    <m/>
    <s v="CP001348.1"/>
    <n v="3840881"/>
    <n v="3841099"/>
    <s v="-"/>
    <s v="ACL77583.1"/>
    <m/>
    <m/>
    <x v="11"/>
    <m/>
    <m/>
    <s v="Ccel_3294"/>
    <n v="219"/>
    <n v="72"/>
    <m/>
  </r>
  <r>
    <x v="3"/>
    <x v="0"/>
    <s v="GCA_000022065.1"/>
    <s v="Primary Assembly"/>
    <s v="chromosome"/>
    <m/>
    <s v="CP001348.1"/>
    <n v="3841104"/>
    <n v="3843035"/>
    <s v="-"/>
    <s v="ACL77584.1"/>
    <m/>
    <m/>
    <x v="11"/>
    <m/>
    <m/>
    <s v="Ccel_3295"/>
    <n v="1932"/>
    <n v="643"/>
    <m/>
  </r>
  <r>
    <x v="3"/>
    <x v="0"/>
    <s v="GCA_000022065.1"/>
    <s v="Primary Assembly"/>
    <s v="chromosome"/>
    <m/>
    <s v="CP001348.1"/>
    <n v="3843016"/>
    <n v="3844518"/>
    <s v="-"/>
    <s v="ACL77585.1"/>
    <m/>
    <m/>
    <x v="1340"/>
    <m/>
    <m/>
    <s v="Ccel_3296"/>
    <n v="1503"/>
    <n v="500"/>
    <m/>
  </r>
  <r>
    <x v="3"/>
    <x v="0"/>
    <s v="GCA_000022065.1"/>
    <s v="Primary Assembly"/>
    <s v="chromosome"/>
    <m/>
    <s v="CP001348.1"/>
    <n v="3844522"/>
    <n v="3845874"/>
    <s v="-"/>
    <s v="ACL77586.1"/>
    <m/>
    <m/>
    <x v="1341"/>
    <m/>
    <m/>
    <s v="Ccel_3297"/>
    <n v="1353"/>
    <n v="450"/>
    <m/>
  </r>
  <r>
    <x v="3"/>
    <x v="0"/>
    <s v="GCA_000022065.1"/>
    <s v="Primary Assembly"/>
    <s v="chromosome"/>
    <m/>
    <s v="CP001348.1"/>
    <n v="3845877"/>
    <n v="3846389"/>
    <s v="-"/>
    <s v="ACL77587.1"/>
    <m/>
    <m/>
    <x v="1342"/>
    <m/>
    <m/>
    <s v="Ccel_3298"/>
    <n v="513"/>
    <n v="170"/>
    <m/>
  </r>
  <r>
    <x v="3"/>
    <x v="0"/>
    <s v="GCA_000022065.1"/>
    <s v="Primary Assembly"/>
    <s v="chromosome"/>
    <m/>
    <s v="CP001348.1"/>
    <n v="3846443"/>
    <n v="3846739"/>
    <s v="-"/>
    <s v="ACL77588.1"/>
    <m/>
    <m/>
    <x v="11"/>
    <m/>
    <m/>
    <s v="Ccel_3299"/>
    <n v="297"/>
    <n v="98"/>
    <m/>
  </r>
  <r>
    <x v="3"/>
    <x v="0"/>
    <s v="GCA_000022065.1"/>
    <s v="Primary Assembly"/>
    <s v="chromosome"/>
    <m/>
    <s v="CP001348.1"/>
    <n v="3846891"/>
    <n v="3847319"/>
    <s v="-"/>
    <s v="ACL77589.1"/>
    <m/>
    <m/>
    <x v="144"/>
    <m/>
    <m/>
    <s v="Ccel_3300"/>
    <n v="429"/>
    <n v="142"/>
    <m/>
  </r>
  <r>
    <x v="3"/>
    <x v="0"/>
    <s v="GCA_000022065.1"/>
    <s v="Primary Assembly"/>
    <s v="chromosome"/>
    <m/>
    <s v="CP001348.1"/>
    <n v="3847458"/>
    <n v="3847877"/>
    <s v="-"/>
    <s v="ACL77590.1"/>
    <m/>
    <m/>
    <x v="1361"/>
    <m/>
    <m/>
    <s v="Ccel_3301"/>
    <n v="420"/>
    <n v="139"/>
    <m/>
  </r>
  <r>
    <x v="3"/>
    <x v="0"/>
    <s v="GCA_000022065.1"/>
    <s v="Primary Assembly"/>
    <s v="chromosome"/>
    <m/>
    <s v="CP001348.1"/>
    <n v="3847918"/>
    <n v="3848328"/>
    <s v="-"/>
    <s v="ACL77591.1"/>
    <m/>
    <m/>
    <x v="1392"/>
    <m/>
    <m/>
    <s v="Ccel_3302"/>
    <n v="411"/>
    <n v="136"/>
    <m/>
  </r>
  <r>
    <x v="3"/>
    <x v="0"/>
    <s v="GCA_000022065.1"/>
    <s v="Primary Assembly"/>
    <s v="chromosome"/>
    <m/>
    <s v="CP001348.1"/>
    <n v="3848418"/>
    <n v="3848687"/>
    <s v="-"/>
    <s v="ACL77592.1"/>
    <m/>
    <m/>
    <x v="11"/>
    <m/>
    <m/>
    <s v="Ccel_3303"/>
    <n v="270"/>
    <n v="89"/>
    <m/>
  </r>
  <r>
    <x v="3"/>
    <x v="0"/>
    <s v="GCA_000022065.1"/>
    <s v="Primary Assembly"/>
    <s v="chromosome"/>
    <m/>
    <s v="CP001348.1"/>
    <n v="3849048"/>
    <n v="3851273"/>
    <s v="-"/>
    <s v="ACL77593.1"/>
    <m/>
    <m/>
    <x v="1393"/>
    <m/>
    <m/>
    <s v="Ccel_3304"/>
    <n v="2226"/>
    <n v="741"/>
    <m/>
  </r>
  <r>
    <x v="3"/>
    <x v="0"/>
    <s v="GCA_000022065.1"/>
    <s v="Primary Assembly"/>
    <s v="chromosome"/>
    <m/>
    <s v="CP001348.1"/>
    <n v="3851290"/>
    <n v="3852438"/>
    <s v="-"/>
    <s v="ACL77594.1"/>
    <m/>
    <m/>
    <x v="11"/>
    <m/>
    <m/>
    <s v="Ccel_3305"/>
    <n v="1149"/>
    <n v="382"/>
    <m/>
  </r>
  <r>
    <x v="3"/>
    <x v="0"/>
    <s v="GCA_000022065.1"/>
    <s v="Primary Assembly"/>
    <s v="chromosome"/>
    <m/>
    <s v="CP001348.1"/>
    <n v="3852439"/>
    <n v="3853788"/>
    <s v="-"/>
    <s v="ACL77595.1"/>
    <m/>
    <m/>
    <x v="7"/>
    <m/>
    <m/>
    <s v="Ccel_3306"/>
    <n v="1350"/>
    <n v="449"/>
    <m/>
  </r>
  <r>
    <x v="3"/>
    <x v="0"/>
    <s v="GCA_000022065.1"/>
    <s v="Primary Assembly"/>
    <s v="chromosome"/>
    <m/>
    <s v="CP001348.1"/>
    <n v="3853810"/>
    <n v="3855420"/>
    <s v="-"/>
    <s v="ACL77596.1"/>
    <m/>
    <m/>
    <x v="52"/>
    <m/>
    <m/>
    <s v="Ccel_3307"/>
    <n v="1611"/>
    <n v="536"/>
    <m/>
  </r>
  <r>
    <x v="3"/>
    <x v="0"/>
    <s v="GCA_000022065.1"/>
    <s v="Primary Assembly"/>
    <s v="chromosome"/>
    <m/>
    <s v="CP001348.1"/>
    <n v="3855424"/>
    <n v="3855906"/>
    <s v="-"/>
    <s v="ACL77597.1"/>
    <m/>
    <m/>
    <x v="1361"/>
    <m/>
    <m/>
    <s v="Ccel_3308"/>
    <n v="483"/>
    <n v="160"/>
    <m/>
  </r>
  <r>
    <x v="3"/>
    <x v="0"/>
    <s v="GCA_000022065.1"/>
    <s v="Primary Assembly"/>
    <s v="chromosome"/>
    <m/>
    <s v="CP001348.1"/>
    <n v="3855932"/>
    <n v="3857098"/>
    <s v="-"/>
    <s v="ACL77598.1"/>
    <m/>
    <m/>
    <x v="1361"/>
    <m/>
    <m/>
    <s v="Ccel_3309"/>
    <n v="1167"/>
    <n v="388"/>
    <m/>
  </r>
  <r>
    <x v="3"/>
    <x v="0"/>
    <s v="GCA_000022065.1"/>
    <s v="Primary Assembly"/>
    <s v="chromosome"/>
    <m/>
    <s v="CP001348.1"/>
    <n v="3857098"/>
    <n v="3858399"/>
    <s v="-"/>
    <s v="ACL77599.1"/>
    <m/>
    <m/>
    <x v="43"/>
    <m/>
    <m/>
    <s v="Ccel_3310"/>
    <n v="1302"/>
    <n v="433"/>
    <m/>
  </r>
  <r>
    <x v="3"/>
    <x v="0"/>
    <s v="GCA_000022065.1"/>
    <s v="Primary Assembly"/>
    <s v="chromosome"/>
    <m/>
    <s v="CP001348.1"/>
    <n v="3858454"/>
    <n v="3858741"/>
    <s v="-"/>
    <s v="ACL77600.1"/>
    <m/>
    <m/>
    <x v="11"/>
    <m/>
    <m/>
    <s v="Ccel_3311"/>
    <n v="288"/>
    <n v="95"/>
    <m/>
  </r>
  <r>
    <x v="3"/>
    <x v="0"/>
    <s v="GCA_000022065.1"/>
    <s v="Primary Assembly"/>
    <s v="chromosome"/>
    <m/>
    <s v="CP001348.1"/>
    <n v="3858741"/>
    <n v="3858986"/>
    <s v="-"/>
    <s v="ACL77601.1"/>
    <m/>
    <m/>
    <x v="112"/>
    <m/>
    <m/>
    <s v="Ccel_3312"/>
    <n v="246"/>
    <n v="81"/>
    <m/>
  </r>
  <r>
    <x v="3"/>
    <x v="0"/>
    <s v="GCA_000022065.1"/>
    <s v="Primary Assembly"/>
    <s v="chromosome"/>
    <m/>
    <s v="CP001348.1"/>
    <n v="3858955"/>
    <n v="3859155"/>
    <s v="-"/>
    <s v="ACL77602.1"/>
    <m/>
    <m/>
    <x v="11"/>
    <m/>
    <m/>
    <s v="Ccel_3313"/>
    <n v="201"/>
    <n v="66"/>
    <m/>
  </r>
  <r>
    <x v="3"/>
    <x v="0"/>
    <s v="GCA_000022065.1"/>
    <s v="Primary Assembly"/>
    <s v="chromosome"/>
    <m/>
    <s v="CP001348.1"/>
    <n v="3859160"/>
    <n v="3859414"/>
    <s v="-"/>
    <s v="ACL77603.1"/>
    <m/>
    <m/>
    <x v="11"/>
    <m/>
    <m/>
    <s v="Ccel_3314"/>
    <n v="255"/>
    <n v="84"/>
    <m/>
  </r>
  <r>
    <x v="3"/>
    <x v="0"/>
    <s v="GCA_000022065.1"/>
    <s v="Primary Assembly"/>
    <s v="chromosome"/>
    <m/>
    <s v="CP001348.1"/>
    <n v="3859487"/>
    <n v="3859693"/>
    <s v="-"/>
    <s v="ACL77604.1"/>
    <m/>
    <m/>
    <x v="1394"/>
    <m/>
    <m/>
    <s v="Ccel_3315"/>
    <n v="207"/>
    <n v="68"/>
    <m/>
  </r>
  <r>
    <x v="3"/>
    <x v="0"/>
    <s v="GCA_000022065.1"/>
    <s v="Primary Assembly"/>
    <s v="chromosome"/>
    <m/>
    <s v="CP001348.1"/>
    <n v="3859716"/>
    <n v="3859898"/>
    <s v="-"/>
    <s v="ACL77605.1"/>
    <m/>
    <m/>
    <x v="49"/>
    <m/>
    <m/>
    <s v="Ccel_3316"/>
    <n v="183"/>
    <n v="60"/>
    <m/>
  </r>
  <r>
    <x v="3"/>
    <x v="0"/>
    <s v="GCA_000022065.1"/>
    <s v="Primary Assembly"/>
    <s v="chromosome"/>
    <m/>
    <s v="CP001348.1"/>
    <n v="3860095"/>
    <n v="3860940"/>
    <s v="+"/>
    <s v="ACL77606.1"/>
    <m/>
    <m/>
    <x v="49"/>
    <m/>
    <m/>
    <s v="Ccel_3317"/>
    <n v="846"/>
    <n v="281"/>
    <m/>
  </r>
  <r>
    <x v="3"/>
    <x v="0"/>
    <s v="GCA_000022065.1"/>
    <s v="Primary Assembly"/>
    <s v="chromosome"/>
    <m/>
    <s v="CP001348.1"/>
    <n v="3860960"/>
    <n v="3862231"/>
    <s v="+"/>
    <s v="ACL77607.1"/>
    <m/>
    <m/>
    <x v="53"/>
    <m/>
    <m/>
    <s v="Ccel_3318"/>
    <n v="1272"/>
    <n v="423"/>
    <m/>
  </r>
  <r>
    <x v="3"/>
    <x v="0"/>
    <s v="GCA_000022065.1"/>
    <s v="Primary Assembly"/>
    <s v="chromosome"/>
    <m/>
    <s v="CP001348.1"/>
    <n v="3862595"/>
    <n v="3863239"/>
    <s v="-"/>
    <s v="ACL77608.1"/>
    <m/>
    <m/>
    <x v="144"/>
    <m/>
    <m/>
    <s v="Ccel_3319"/>
    <n v="645"/>
    <n v="214"/>
    <m/>
  </r>
  <r>
    <x v="3"/>
    <x v="0"/>
    <s v="GCA_000022065.1"/>
    <s v="Primary Assembly"/>
    <s v="chromosome"/>
    <m/>
    <s v="CP001348.1"/>
    <n v="3863373"/>
    <n v="3864320"/>
    <s v="-"/>
    <s v="ACL77609.1"/>
    <m/>
    <m/>
    <x v="743"/>
    <m/>
    <m/>
    <s v="Ccel_3320"/>
    <n v="948"/>
    <n v="315"/>
    <m/>
  </r>
  <r>
    <x v="3"/>
    <x v="0"/>
    <s v="GCA_000022065.1"/>
    <s v="Primary Assembly"/>
    <s v="chromosome"/>
    <m/>
    <s v="CP001348.1"/>
    <n v="3864352"/>
    <n v="3864771"/>
    <s v="-"/>
    <s v="ACL77610.1"/>
    <m/>
    <m/>
    <x v="425"/>
    <m/>
    <m/>
    <s v="Ccel_3321"/>
    <n v="420"/>
    <n v="139"/>
    <m/>
  </r>
  <r>
    <x v="3"/>
    <x v="0"/>
    <s v="GCA_000022065.1"/>
    <s v="Primary Assembly"/>
    <s v="chromosome"/>
    <m/>
    <s v="CP001348.1"/>
    <n v="3865074"/>
    <n v="3865835"/>
    <s v="-"/>
    <s v="ACL77611.1"/>
    <m/>
    <m/>
    <x v="1395"/>
    <m/>
    <m/>
    <s v="Ccel_3322"/>
    <n v="762"/>
    <n v="253"/>
    <m/>
  </r>
  <r>
    <x v="3"/>
    <x v="0"/>
    <s v="GCA_000022065.1"/>
    <s v="Primary Assembly"/>
    <s v="chromosome"/>
    <m/>
    <s v="CP001348.1"/>
    <n v="3865901"/>
    <n v="3866734"/>
    <s v="-"/>
    <s v="ACL77612.1"/>
    <m/>
    <m/>
    <x v="26"/>
    <m/>
    <m/>
    <s v="Ccel_3323"/>
    <n v="834"/>
    <n v="277"/>
    <m/>
  </r>
  <r>
    <x v="3"/>
    <x v="0"/>
    <s v="GCA_000022065.1"/>
    <s v="Primary Assembly"/>
    <s v="chromosome"/>
    <m/>
    <s v="CP001348.1"/>
    <n v="3866867"/>
    <n v="3868252"/>
    <s v="-"/>
    <s v="ACL77613.1"/>
    <m/>
    <m/>
    <x v="1396"/>
    <m/>
    <m/>
    <s v="Ccel_3324"/>
    <n v="1386"/>
    <n v="461"/>
    <m/>
  </r>
  <r>
    <x v="3"/>
    <x v="0"/>
    <s v="GCA_000022065.1"/>
    <s v="Primary Assembly"/>
    <s v="chromosome"/>
    <m/>
    <s v="CP001348.1"/>
    <n v="3868275"/>
    <n v="3869006"/>
    <s v="-"/>
    <s v="ACL77614.1"/>
    <m/>
    <m/>
    <x v="1397"/>
    <m/>
    <m/>
    <s v="Ccel_3325"/>
    <n v="732"/>
    <n v="243"/>
    <m/>
  </r>
  <r>
    <x v="3"/>
    <x v="0"/>
    <s v="GCA_000022065.1"/>
    <s v="Primary Assembly"/>
    <s v="chromosome"/>
    <m/>
    <s v="CP001348.1"/>
    <n v="3869191"/>
    <n v="3870069"/>
    <s v="-"/>
    <s v="ACL77615.1"/>
    <m/>
    <m/>
    <x v="4"/>
    <m/>
    <m/>
    <s v="Ccel_3326"/>
    <n v="879"/>
    <n v="292"/>
    <m/>
  </r>
  <r>
    <x v="3"/>
    <x v="0"/>
    <s v="GCA_000022065.1"/>
    <s v="Primary Assembly"/>
    <s v="chromosome"/>
    <m/>
    <s v="CP001348.1"/>
    <n v="3870210"/>
    <n v="3871646"/>
    <s v="+"/>
    <s v="ACL77616.1"/>
    <m/>
    <m/>
    <x v="11"/>
    <m/>
    <m/>
    <s v="Ccel_3327"/>
    <n v="1437"/>
    <n v="478"/>
    <m/>
  </r>
  <r>
    <x v="3"/>
    <x v="0"/>
    <s v="GCA_000022065.1"/>
    <s v="Primary Assembly"/>
    <s v="chromosome"/>
    <m/>
    <s v="CP001348.1"/>
    <n v="3872037"/>
    <n v="3872294"/>
    <s v="-"/>
    <s v="ACL77617.1"/>
    <m/>
    <m/>
    <x v="11"/>
    <m/>
    <m/>
    <s v="Ccel_3328"/>
    <n v="258"/>
    <n v="85"/>
    <m/>
  </r>
  <r>
    <x v="3"/>
    <x v="0"/>
    <s v="GCA_000022065.1"/>
    <s v="Primary Assembly"/>
    <s v="chromosome"/>
    <m/>
    <s v="CP001348.1"/>
    <n v="3872391"/>
    <n v="3873278"/>
    <s v="-"/>
    <s v="ACL77618.1"/>
    <m/>
    <m/>
    <x v="1398"/>
    <m/>
    <m/>
    <s v="Ccel_3329"/>
    <n v="888"/>
    <n v="295"/>
    <m/>
  </r>
  <r>
    <x v="3"/>
    <x v="0"/>
    <s v="GCA_000022065.1"/>
    <s v="Primary Assembly"/>
    <s v="chromosome"/>
    <m/>
    <s v="CP001348.1"/>
    <n v="3873494"/>
    <n v="3874270"/>
    <s v="+"/>
    <s v="ACL77619.1"/>
    <m/>
    <m/>
    <x v="4"/>
    <m/>
    <m/>
    <s v="Ccel_3330"/>
    <n v="777"/>
    <n v="258"/>
    <m/>
  </r>
  <r>
    <x v="3"/>
    <x v="0"/>
    <s v="GCA_000022065.1"/>
    <s v="Primary Assembly"/>
    <s v="chromosome"/>
    <m/>
    <s v="CP001348.1"/>
    <n v="3874463"/>
    <n v="3875383"/>
    <s v="-"/>
    <s v="ACL77620.1"/>
    <m/>
    <m/>
    <x v="1399"/>
    <m/>
    <m/>
    <s v="Ccel_3331"/>
    <n v="921"/>
    <n v="306"/>
    <m/>
  </r>
  <r>
    <x v="3"/>
    <x v="0"/>
    <s v="GCA_000022065.1"/>
    <s v="Primary Assembly"/>
    <s v="chromosome"/>
    <m/>
    <s v="CP001348.1"/>
    <n v="3875484"/>
    <n v="3876764"/>
    <s v="-"/>
    <s v="ACL77621.1"/>
    <m/>
    <m/>
    <x v="979"/>
    <m/>
    <m/>
    <s v="Ccel_3332"/>
    <n v="1281"/>
    <n v="426"/>
    <m/>
  </r>
  <r>
    <x v="3"/>
    <x v="0"/>
    <s v="GCA_000022065.1"/>
    <s v="Primary Assembly"/>
    <s v="chromosome"/>
    <m/>
    <s v="CP001348.1"/>
    <n v="3877003"/>
    <n v="3878577"/>
    <s v="-"/>
    <s v="ACL77622.1"/>
    <m/>
    <m/>
    <x v="1400"/>
    <m/>
    <m/>
    <s v="Ccel_3333"/>
    <n v="1575"/>
    <n v="524"/>
    <m/>
  </r>
  <r>
    <x v="3"/>
    <x v="0"/>
    <s v="GCA_000022065.1"/>
    <s v="Primary Assembly"/>
    <s v="chromosome"/>
    <m/>
    <s v="CP001348.1"/>
    <n v="3878597"/>
    <n v="3879727"/>
    <s v="-"/>
    <s v="ACL77623.1"/>
    <m/>
    <m/>
    <x v="1401"/>
    <m/>
    <m/>
    <s v="Ccel_3334"/>
    <n v="1131"/>
    <n v="376"/>
    <m/>
  </r>
  <r>
    <x v="3"/>
    <x v="0"/>
    <s v="GCA_000022065.1"/>
    <s v="Primary Assembly"/>
    <s v="chromosome"/>
    <m/>
    <s v="CP001348.1"/>
    <n v="3879866"/>
    <n v="3880507"/>
    <s v="-"/>
    <s v="ACL77624.1"/>
    <m/>
    <m/>
    <x v="1360"/>
    <m/>
    <m/>
    <s v="Ccel_3335"/>
    <n v="642"/>
    <n v="213"/>
    <m/>
  </r>
  <r>
    <x v="3"/>
    <x v="0"/>
    <s v="GCA_000022065.1"/>
    <s v="Primary Assembly"/>
    <s v="chromosome"/>
    <m/>
    <s v="CP001348.1"/>
    <n v="3880716"/>
    <n v="3881774"/>
    <s v="-"/>
    <s v="ACL77625.1"/>
    <m/>
    <m/>
    <x v="11"/>
    <m/>
    <m/>
    <s v="Ccel_3336"/>
    <n v="1059"/>
    <n v="352"/>
    <m/>
  </r>
  <r>
    <x v="3"/>
    <x v="0"/>
    <s v="GCA_000022065.1"/>
    <s v="Primary Assembly"/>
    <s v="chromosome"/>
    <m/>
    <s v="CP001348.1"/>
    <n v="3881990"/>
    <n v="3883165"/>
    <s v="-"/>
    <s v="ACL77626.1"/>
    <m/>
    <m/>
    <x v="535"/>
    <m/>
    <m/>
    <s v="Ccel_3337"/>
    <n v="1176"/>
    <n v="391"/>
    <m/>
  </r>
  <r>
    <x v="3"/>
    <x v="0"/>
    <s v="GCA_000022065.1"/>
    <s v="Primary Assembly"/>
    <s v="chromosome"/>
    <m/>
    <s v="CP001348.1"/>
    <n v="3883367"/>
    <n v="3883741"/>
    <s v="+"/>
    <s v="ACL77627.1"/>
    <m/>
    <m/>
    <x v="367"/>
    <m/>
    <m/>
    <s v="Ccel_3338"/>
    <n v="375"/>
    <n v="124"/>
    <m/>
  </r>
  <r>
    <x v="3"/>
    <x v="0"/>
    <s v="GCA_000022065.1"/>
    <s v="Primary Assembly"/>
    <s v="chromosome"/>
    <m/>
    <s v="CP001348.1"/>
    <n v="3884127"/>
    <n v="3884951"/>
    <s v="-"/>
    <s v="ACL77628.1"/>
    <m/>
    <m/>
    <x v="4"/>
    <m/>
    <m/>
    <s v="Ccel_3339"/>
    <n v="825"/>
    <n v="274"/>
    <m/>
  </r>
  <r>
    <x v="3"/>
    <x v="0"/>
    <s v="GCA_000022065.1"/>
    <s v="Primary Assembly"/>
    <s v="chromosome"/>
    <m/>
    <s v="CP001348.1"/>
    <n v="3885316"/>
    <n v="3886233"/>
    <s v="-"/>
    <s v="ACL77629.1"/>
    <m/>
    <m/>
    <x v="1402"/>
    <m/>
    <m/>
    <s v="Ccel_3340"/>
    <n v="918"/>
    <n v="305"/>
    <m/>
  </r>
  <r>
    <x v="3"/>
    <x v="0"/>
    <s v="GCA_000022065.1"/>
    <s v="Primary Assembly"/>
    <s v="chromosome"/>
    <m/>
    <s v="CP001348.1"/>
    <n v="3886378"/>
    <n v="3887133"/>
    <s v="-"/>
    <s v="ACL77630.1"/>
    <m/>
    <m/>
    <x v="4"/>
    <m/>
    <m/>
    <s v="Ccel_3341"/>
    <n v="756"/>
    <n v="251"/>
    <m/>
  </r>
  <r>
    <x v="3"/>
    <x v="0"/>
    <s v="GCA_000022065.1"/>
    <s v="Primary Assembly"/>
    <s v="chromosome"/>
    <m/>
    <s v="CP001348.1"/>
    <n v="3887404"/>
    <n v="3887619"/>
    <s v="+"/>
    <s v="ACL77631.1"/>
    <m/>
    <m/>
    <x v="1403"/>
    <m/>
    <m/>
    <s v="Ccel_3342"/>
    <n v="216"/>
    <n v="71"/>
    <m/>
  </r>
  <r>
    <x v="3"/>
    <x v="0"/>
    <s v="GCA_000022065.1"/>
    <s v="Primary Assembly"/>
    <s v="chromosome"/>
    <m/>
    <s v="CP001348.1"/>
    <n v="3887772"/>
    <n v="3887963"/>
    <s v="+"/>
    <s v="ACL77632.1"/>
    <m/>
    <m/>
    <x v="310"/>
    <m/>
    <m/>
    <s v="Ccel_3343"/>
    <n v="192"/>
    <n v="63"/>
    <m/>
  </r>
  <r>
    <x v="3"/>
    <x v="0"/>
    <s v="GCA_000022065.1"/>
    <s v="Primary Assembly"/>
    <s v="chromosome"/>
    <m/>
    <s v="CP001348.1"/>
    <n v="3888146"/>
    <n v="3889177"/>
    <s v="+"/>
    <s v="ACL77633.1"/>
    <m/>
    <m/>
    <x v="638"/>
    <m/>
    <m/>
    <s v="Ccel_3344"/>
    <n v="1032"/>
    <n v="343"/>
    <m/>
  </r>
  <r>
    <x v="3"/>
    <x v="0"/>
    <s v="GCA_000022065.1"/>
    <s v="Primary Assembly"/>
    <s v="chromosome"/>
    <m/>
    <s v="CP001348.1"/>
    <n v="3889238"/>
    <n v="3889504"/>
    <s v="+"/>
    <s v="ACL77634.1"/>
    <m/>
    <m/>
    <x v="4"/>
    <m/>
    <m/>
    <s v="Ccel_3345"/>
    <n v="267"/>
    <n v="88"/>
    <m/>
  </r>
  <r>
    <x v="3"/>
    <x v="0"/>
    <s v="GCA_000022065.1"/>
    <s v="Primary Assembly"/>
    <s v="chromosome"/>
    <m/>
    <s v="CP001348.1"/>
    <n v="3889537"/>
    <n v="3889770"/>
    <s v="+"/>
    <s v="ACL77635.1"/>
    <m/>
    <m/>
    <x v="65"/>
    <m/>
    <m/>
    <s v="Ccel_3346"/>
    <n v="234"/>
    <n v="77"/>
    <m/>
  </r>
  <r>
    <x v="3"/>
    <x v="0"/>
    <s v="GCA_000022065.1"/>
    <s v="Primary Assembly"/>
    <s v="chromosome"/>
    <m/>
    <s v="CP001348.1"/>
    <n v="3889817"/>
    <n v="3890233"/>
    <s v="+"/>
    <s v="ACL77636.1"/>
    <m/>
    <m/>
    <x v="11"/>
    <m/>
    <m/>
    <s v="Ccel_3347"/>
    <n v="417"/>
    <n v="138"/>
    <m/>
  </r>
  <r>
    <x v="3"/>
    <x v="0"/>
    <s v="GCA_000022065.1"/>
    <s v="Primary Assembly"/>
    <s v="chromosome"/>
    <m/>
    <s v="CP001348.1"/>
    <n v="3890279"/>
    <n v="3890839"/>
    <s v="+"/>
    <s v="ACL77637.1"/>
    <m/>
    <m/>
    <x v="682"/>
    <m/>
    <m/>
    <s v="Ccel_3348"/>
    <n v="561"/>
    <n v="186"/>
    <m/>
  </r>
  <r>
    <x v="3"/>
    <x v="0"/>
    <s v="GCA_000022065.1"/>
    <s v="Primary Assembly"/>
    <s v="chromosome"/>
    <m/>
    <s v="CP001348.1"/>
    <n v="3890856"/>
    <n v="3891962"/>
    <s v="-"/>
    <s v="ACL77638.1"/>
    <m/>
    <m/>
    <x v="11"/>
    <m/>
    <m/>
    <s v="Ccel_3349"/>
    <n v="1107"/>
    <n v="368"/>
    <m/>
  </r>
  <r>
    <x v="3"/>
    <x v="0"/>
    <s v="GCA_000022065.1"/>
    <s v="Primary Assembly"/>
    <s v="chromosome"/>
    <m/>
    <s v="CP001348.1"/>
    <n v="3892033"/>
    <n v="3893418"/>
    <s v="-"/>
    <s v="ACL77639.1"/>
    <m/>
    <m/>
    <x v="97"/>
    <m/>
    <m/>
    <s v="Ccel_3350"/>
    <n v="1386"/>
    <n v="461"/>
    <m/>
  </r>
  <r>
    <x v="3"/>
    <x v="0"/>
    <s v="GCA_000022065.1"/>
    <s v="Primary Assembly"/>
    <s v="chromosome"/>
    <m/>
    <s v="CP001348.1"/>
    <n v="3893536"/>
    <n v="3895275"/>
    <s v="+"/>
    <s v="ACL77640.1"/>
    <m/>
    <m/>
    <x v="81"/>
    <m/>
    <m/>
    <s v="Ccel_3351"/>
    <n v="1740"/>
    <n v="579"/>
    <m/>
  </r>
  <r>
    <x v="3"/>
    <x v="0"/>
    <s v="GCA_000022065.1"/>
    <s v="Primary Assembly"/>
    <s v="chromosome"/>
    <m/>
    <s v="CP001348.1"/>
    <n v="3895327"/>
    <n v="3896355"/>
    <s v="-"/>
    <s v="ACL77641.1"/>
    <m/>
    <m/>
    <x v="1203"/>
    <m/>
    <m/>
    <s v="Ccel_3352"/>
    <n v="1029"/>
    <n v="342"/>
    <m/>
  </r>
  <r>
    <x v="3"/>
    <x v="0"/>
    <s v="GCA_000022065.1"/>
    <s v="Primary Assembly"/>
    <s v="chromosome"/>
    <m/>
    <s v="CP001348.1"/>
    <n v="3896394"/>
    <n v="3896762"/>
    <s v="-"/>
    <s v="ACL77642.1"/>
    <m/>
    <m/>
    <x v="11"/>
    <m/>
    <m/>
    <s v="Ccel_3353"/>
    <n v="369"/>
    <n v="122"/>
    <m/>
  </r>
  <r>
    <x v="3"/>
    <x v="0"/>
    <s v="GCA_000022065.1"/>
    <s v="Primary Assembly"/>
    <s v="chromosome"/>
    <m/>
    <s v="CP001348.1"/>
    <n v="3896775"/>
    <n v="3896984"/>
    <s v="-"/>
    <s v="ACL77643.1"/>
    <m/>
    <m/>
    <x v="1404"/>
    <m/>
    <m/>
    <s v="Ccel_3354"/>
    <n v="210"/>
    <n v="69"/>
    <m/>
  </r>
  <r>
    <x v="3"/>
    <x v="0"/>
    <s v="GCA_000022065.1"/>
    <s v="Primary Assembly"/>
    <s v="chromosome"/>
    <m/>
    <s v="CP001348.1"/>
    <n v="3897000"/>
    <n v="3897836"/>
    <s v="-"/>
    <s v="ACL77644.1"/>
    <m/>
    <m/>
    <x v="1405"/>
    <m/>
    <m/>
    <s v="Ccel_3355"/>
    <n v="837"/>
    <n v="278"/>
    <m/>
  </r>
  <r>
    <x v="3"/>
    <x v="0"/>
    <s v="GCA_000022065.1"/>
    <s v="Primary Assembly"/>
    <s v="chromosome"/>
    <m/>
    <s v="CP001348.1"/>
    <n v="3897899"/>
    <n v="3898615"/>
    <s v="-"/>
    <s v="ACL77645.1"/>
    <m/>
    <m/>
    <x v="1406"/>
    <m/>
    <m/>
    <s v="Ccel_3356"/>
    <n v="717"/>
    <n v="238"/>
    <m/>
  </r>
  <r>
    <x v="3"/>
    <x v="0"/>
    <s v="GCA_000022065.1"/>
    <s v="Primary Assembly"/>
    <s v="chromosome"/>
    <m/>
    <s v="CP001348.1"/>
    <n v="3898733"/>
    <n v="3898891"/>
    <s v="-"/>
    <s v="ACL77646.1"/>
    <m/>
    <m/>
    <x v="1407"/>
    <m/>
    <m/>
    <s v="Ccel_3357"/>
    <n v="159"/>
    <n v="52"/>
    <m/>
  </r>
  <r>
    <x v="3"/>
    <x v="0"/>
    <s v="GCA_000022065.1"/>
    <s v="Primary Assembly"/>
    <s v="chromosome"/>
    <m/>
    <s v="CP001348.1"/>
    <n v="3898975"/>
    <n v="3899175"/>
    <s v="-"/>
    <s v="ACL77647.1"/>
    <m/>
    <m/>
    <x v="11"/>
    <m/>
    <m/>
    <s v="Ccel_3358"/>
    <n v="201"/>
    <n v="66"/>
    <m/>
  </r>
  <r>
    <x v="3"/>
    <x v="0"/>
    <s v="GCA_000022065.1"/>
    <s v="Primary Assembly"/>
    <s v="chromosome"/>
    <m/>
    <s v="CP001348.1"/>
    <n v="3899318"/>
    <n v="3899833"/>
    <s v="-"/>
    <s v="ACL77648.1"/>
    <m/>
    <m/>
    <x v="4"/>
    <m/>
    <m/>
    <s v="Ccel_3359"/>
    <n v="516"/>
    <n v="171"/>
    <m/>
  </r>
  <r>
    <x v="3"/>
    <x v="0"/>
    <s v="GCA_000022065.1"/>
    <s v="Primary Assembly"/>
    <s v="chromosome"/>
    <m/>
    <s v="CP001348.1"/>
    <n v="3899961"/>
    <n v="3900569"/>
    <s v="-"/>
    <s v="ACL77649.1"/>
    <m/>
    <m/>
    <x v="1408"/>
    <m/>
    <m/>
    <s v="Ccel_3360"/>
    <n v="609"/>
    <n v="202"/>
    <m/>
  </r>
  <r>
    <x v="3"/>
    <x v="0"/>
    <s v="GCA_000022065.1"/>
    <s v="Primary Assembly"/>
    <s v="chromosome"/>
    <m/>
    <s v="CP001348.1"/>
    <n v="3900718"/>
    <n v="3901839"/>
    <s v="+"/>
    <s v="ACL77650.1"/>
    <m/>
    <m/>
    <x v="1151"/>
    <m/>
    <m/>
    <s v="Ccel_3361"/>
    <n v="1122"/>
    <n v="373"/>
    <m/>
  </r>
  <r>
    <x v="3"/>
    <x v="0"/>
    <s v="GCA_000022065.1"/>
    <s v="Primary Assembly"/>
    <s v="chromosome"/>
    <m/>
    <s v="CP001348.1"/>
    <n v="3901903"/>
    <n v="3902715"/>
    <s v="+"/>
    <s v="ACL77651.1"/>
    <m/>
    <m/>
    <x v="490"/>
    <m/>
    <m/>
    <s v="Ccel_3362"/>
    <n v="813"/>
    <n v="270"/>
    <m/>
  </r>
  <r>
    <x v="3"/>
    <x v="0"/>
    <s v="GCA_000022065.1"/>
    <s v="Primary Assembly"/>
    <s v="chromosome"/>
    <m/>
    <s v="CP001348.1"/>
    <n v="3902681"/>
    <n v="3903343"/>
    <s v="-"/>
    <s v="ACL77652.1"/>
    <m/>
    <m/>
    <x v="1409"/>
    <m/>
    <m/>
    <s v="Ccel_3363"/>
    <n v="663"/>
    <n v="220"/>
    <m/>
  </r>
  <r>
    <x v="3"/>
    <x v="0"/>
    <s v="GCA_000022065.1"/>
    <s v="Primary Assembly"/>
    <s v="chromosome"/>
    <m/>
    <s v="CP001348.1"/>
    <n v="3903375"/>
    <n v="3904025"/>
    <s v="-"/>
    <s v="ACL77653.1"/>
    <m/>
    <m/>
    <x v="576"/>
    <m/>
    <m/>
    <s v="Ccel_3364"/>
    <n v="651"/>
    <n v="216"/>
    <m/>
  </r>
  <r>
    <x v="3"/>
    <x v="0"/>
    <s v="GCA_000022065.1"/>
    <s v="Primary Assembly"/>
    <s v="chromosome"/>
    <m/>
    <s v="CP001348.1"/>
    <n v="3904112"/>
    <n v="3904453"/>
    <s v="-"/>
    <s v="ACL77654.1"/>
    <m/>
    <m/>
    <x v="1410"/>
    <m/>
    <m/>
    <s v="Ccel_3365"/>
    <n v="342"/>
    <n v="113"/>
    <m/>
  </r>
  <r>
    <x v="3"/>
    <x v="0"/>
    <s v="GCA_000022065.1"/>
    <s v="Primary Assembly"/>
    <s v="chromosome"/>
    <m/>
    <s v="CP001348.1"/>
    <n v="3904591"/>
    <n v="3904965"/>
    <s v="-"/>
    <s v="ACL77655.1"/>
    <m/>
    <m/>
    <x v="109"/>
    <m/>
    <m/>
    <s v="Ccel_3366"/>
    <n v="375"/>
    <n v="124"/>
    <m/>
  </r>
  <r>
    <x v="3"/>
    <x v="0"/>
    <s v="GCA_000022065.1"/>
    <s v="Primary Assembly"/>
    <s v="chromosome"/>
    <m/>
    <s v="CP001348.1"/>
    <n v="3905001"/>
    <n v="3906080"/>
    <s v="-"/>
    <s v="ACL77656.1"/>
    <m/>
    <m/>
    <x v="1411"/>
    <m/>
    <m/>
    <s v="Ccel_3367"/>
    <n v="1080"/>
    <n v="359"/>
    <m/>
  </r>
  <r>
    <x v="3"/>
    <x v="0"/>
    <s v="GCA_000022065.1"/>
    <s v="Primary Assembly"/>
    <s v="chromosome"/>
    <m/>
    <s v="CP001348.1"/>
    <n v="3906080"/>
    <n v="3906460"/>
    <s v="-"/>
    <s v="ACL77657.1"/>
    <m/>
    <m/>
    <x v="833"/>
    <m/>
    <m/>
    <s v="Ccel_3368"/>
    <n v="381"/>
    <n v="126"/>
    <m/>
  </r>
  <r>
    <x v="3"/>
    <x v="0"/>
    <s v="GCA_000022065.1"/>
    <s v="Primary Assembly"/>
    <s v="chromosome"/>
    <m/>
    <s v="CP001348.1"/>
    <n v="3906492"/>
    <n v="3906941"/>
    <s v="-"/>
    <s v="ACL77658.1"/>
    <m/>
    <m/>
    <x v="832"/>
    <m/>
    <m/>
    <s v="Ccel_3369"/>
    <n v="450"/>
    <n v="149"/>
    <m/>
  </r>
  <r>
    <x v="3"/>
    <x v="0"/>
    <s v="GCA_000022065.1"/>
    <s v="Primary Assembly"/>
    <s v="chromosome"/>
    <m/>
    <s v="CP001348.1"/>
    <n v="3907020"/>
    <n v="3907871"/>
    <s v="-"/>
    <s v="ACL77659.1"/>
    <m/>
    <m/>
    <x v="1412"/>
    <m/>
    <m/>
    <s v="Ccel_3370"/>
    <n v="852"/>
    <n v="283"/>
    <m/>
  </r>
  <r>
    <x v="3"/>
    <x v="0"/>
    <s v="GCA_000022065.1"/>
    <s v="Primary Assembly"/>
    <s v="chromosome"/>
    <m/>
    <s v="CP001348.1"/>
    <n v="3907868"/>
    <n v="3909853"/>
    <s v="-"/>
    <s v="ACL77660.1"/>
    <m/>
    <m/>
    <x v="834"/>
    <m/>
    <m/>
    <s v="Ccel_3371"/>
    <n v="1986"/>
    <n v="661"/>
    <m/>
  </r>
  <r>
    <x v="3"/>
    <x v="0"/>
    <s v="GCA_000022065.1"/>
    <s v="Primary Assembly"/>
    <s v="chromosome"/>
    <m/>
    <s v="CP001348.1"/>
    <n v="3910340"/>
    <n v="3911401"/>
    <s v="+"/>
    <s v="ACL77661.1"/>
    <m/>
    <m/>
    <x v="1413"/>
    <m/>
    <m/>
    <s v="Ccel_3372"/>
    <n v="1062"/>
    <n v="353"/>
    <m/>
  </r>
  <r>
    <x v="3"/>
    <x v="0"/>
    <s v="GCA_000022065.1"/>
    <s v="Primary Assembly"/>
    <s v="chromosome"/>
    <m/>
    <s v="CP001348.1"/>
    <n v="3911404"/>
    <n v="3912261"/>
    <s v="-"/>
    <s v="ACL77662.1"/>
    <m/>
    <m/>
    <x v="1414"/>
    <m/>
    <m/>
    <s v="Ccel_3373"/>
    <n v="858"/>
    <n v="285"/>
    <m/>
  </r>
  <r>
    <x v="3"/>
    <x v="0"/>
    <s v="GCA_000022065.1"/>
    <s v="Primary Assembly"/>
    <s v="chromosome"/>
    <m/>
    <s v="CP001348.1"/>
    <n v="3912280"/>
    <n v="3913206"/>
    <s v="-"/>
    <s v="ACL77663.1"/>
    <m/>
    <m/>
    <x v="1415"/>
    <m/>
    <m/>
    <s v="Ccel_3374"/>
    <n v="927"/>
    <n v="308"/>
    <m/>
  </r>
  <r>
    <x v="3"/>
    <x v="0"/>
    <s v="GCA_000022065.1"/>
    <s v="Primary Assembly"/>
    <s v="chromosome"/>
    <m/>
    <s v="CP001348.1"/>
    <n v="3913377"/>
    <n v="3913586"/>
    <s v="-"/>
    <s v="ACL77664.1"/>
    <m/>
    <m/>
    <x v="1416"/>
    <m/>
    <m/>
    <s v="Ccel_3375"/>
    <n v="210"/>
    <n v="69"/>
    <m/>
  </r>
  <r>
    <x v="3"/>
    <x v="0"/>
    <s v="GCA_000022065.1"/>
    <s v="Primary Assembly"/>
    <s v="chromosome"/>
    <m/>
    <s v="CP001348.1"/>
    <n v="3913774"/>
    <n v="3915846"/>
    <s v="-"/>
    <s v="ACL77665.1"/>
    <m/>
    <m/>
    <x v="1417"/>
    <m/>
    <m/>
    <s v="Ccel_3376"/>
    <n v="2073"/>
    <n v="690"/>
    <m/>
  </r>
  <r>
    <x v="3"/>
    <x v="0"/>
    <s v="GCA_000022065.1"/>
    <s v="Primary Assembly"/>
    <s v="chromosome"/>
    <m/>
    <s v="CP001348.1"/>
    <n v="3916413"/>
    <n v="3916757"/>
    <s v="+"/>
    <s v="ACL77666.1"/>
    <m/>
    <m/>
    <x v="581"/>
    <m/>
    <m/>
    <s v="Ccel_3377"/>
    <n v="345"/>
    <n v="114"/>
    <m/>
  </r>
  <r>
    <x v="3"/>
    <x v="0"/>
    <s v="GCA_000022065.1"/>
    <s v="Primary Assembly"/>
    <s v="chromosome"/>
    <m/>
    <s v="CP001348.1"/>
    <n v="3916955"/>
    <n v="3917122"/>
    <s v="-"/>
    <s v="ACL77667.1"/>
    <m/>
    <m/>
    <x v="11"/>
    <m/>
    <m/>
    <s v="Ccel_3378"/>
    <n v="168"/>
    <n v="55"/>
    <m/>
  </r>
  <r>
    <x v="3"/>
    <x v="0"/>
    <s v="GCA_000022065.1"/>
    <s v="Primary Assembly"/>
    <s v="chromosome"/>
    <m/>
    <s v="CP001348.1"/>
    <n v="3917498"/>
    <n v="3918568"/>
    <s v="-"/>
    <s v="ACL77668.1"/>
    <m/>
    <m/>
    <x v="4"/>
    <m/>
    <m/>
    <s v="Ccel_3380"/>
    <n v="1071"/>
    <n v="356"/>
    <m/>
  </r>
  <r>
    <x v="3"/>
    <x v="0"/>
    <s v="GCA_000022065.1"/>
    <s v="Primary Assembly"/>
    <s v="chromosome"/>
    <m/>
    <s v="CP001348.1"/>
    <n v="3919351"/>
    <n v="3920058"/>
    <s v="+"/>
    <s v="ACL77669.1"/>
    <m/>
    <m/>
    <x v="1418"/>
    <m/>
    <m/>
    <s v="Ccel_3381"/>
    <n v="708"/>
    <n v="235"/>
    <m/>
  </r>
  <r>
    <x v="3"/>
    <x v="0"/>
    <s v="GCA_000022065.1"/>
    <s v="Primary Assembly"/>
    <s v="chromosome"/>
    <m/>
    <s v="CP001348.1"/>
    <n v="3920352"/>
    <n v="3922829"/>
    <s v="+"/>
    <s v="ACL77670.1"/>
    <m/>
    <m/>
    <x v="237"/>
    <m/>
    <m/>
    <s v="Ccel_3382"/>
    <n v="2478"/>
    <n v="825"/>
    <m/>
  </r>
  <r>
    <x v="3"/>
    <x v="0"/>
    <s v="GCA_000022065.1"/>
    <s v="Primary Assembly"/>
    <s v="chromosome"/>
    <m/>
    <s v="CP001348.1"/>
    <n v="3922942"/>
    <n v="3924795"/>
    <s v="+"/>
    <s v="ACL77671.1"/>
    <m/>
    <m/>
    <x v="1419"/>
    <m/>
    <m/>
    <s v="Ccel_3383"/>
    <n v="1854"/>
    <n v="617"/>
    <m/>
  </r>
  <r>
    <x v="3"/>
    <x v="0"/>
    <s v="GCA_000022065.1"/>
    <s v="Primary Assembly"/>
    <s v="chromosome"/>
    <m/>
    <s v="CP001348.1"/>
    <n v="3924832"/>
    <n v="3926064"/>
    <s v="-"/>
    <s v="ACL77672.1"/>
    <m/>
    <m/>
    <x v="1420"/>
    <m/>
    <m/>
    <s v="Ccel_3384"/>
    <n v="1233"/>
    <n v="410"/>
    <m/>
  </r>
  <r>
    <x v="3"/>
    <x v="0"/>
    <s v="GCA_000022065.1"/>
    <s v="Primary Assembly"/>
    <s v="chromosome"/>
    <m/>
    <s v="CP001348.1"/>
    <n v="3926232"/>
    <n v="3927593"/>
    <s v="-"/>
    <s v="ACL77673.1"/>
    <m/>
    <m/>
    <x v="274"/>
    <m/>
    <m/>
    <s v="Ccel_3385"/>
    <n v="1362"/>
    <n v="453"/>
    <m/>
  </r>
  <r>
    <x v="3"/>
    <x v="0"/>
    <s v="GCA_000022065.1"/>
    <s v="Primary Assembly"/>
    <s v="chromosome"/>
    <m/>
    <s v="CP001348.1"/>
    <n v="3927975"/>
    <n v="3928682"/>
    <s v="-"/>
    <s v="ACL77674.1"/>
    <m/>
    <m/>
    <x v="1421"/>
    <m/>
    <m/>
    <s v="Ccel_3386"/>
    <n v="708"/>
    <n v="235"/>
    <m/>
  </r>
  <r>
    <x v="3"/>
    <x v="0"/>
    <s v="GCA_000022065.1"/>
    <s v="Primary Assembly"/>
    <s v="chromosome"/>
    <m/>
    <s v="CP001348.1"/>
    <n v="3928703"/>
    <n v="3929182"/>
    <s v="-"/>
    <s v="ACL77675.1"/>
    <m/>
    <m/>
    <x v="1422"/>
    <m/>
    <m/>
    <s v="Ccel_3387"/>
    <n v="480"/>
    <n v="159"/>
    <m/>
  </r>
  <r>
    <x v="3"/>
    <x v="0"/>
    <s v="GCA_000022065.1"/>
    <s v="Primary Assembly"/>
    <s v="chromosome"/>
    <m/>
    <s v="CP001348.1"/>
    <n v="3929305"/>
    <n v="3930096"/>
    <s v="-"/>
    <s v="ACL77676.1"/>
    <m/>
    <m/>
    <x v="207"/>
    <m/>
    <m/>
    <s v="Ccel_3388"/>
    <n v="792"/>
    <n v="263"/>
    <m/>
  </r>
  <r>
    <x v="3"/>
    <x v="0"/>
    <s v="GCA_000022065.1"/>
    <s v="Primary Assembly"/>
    <s v="chromosome"/>
    <m/>
    <s v="CP001348.1"/>
    <n v="3930119"/>
    <n v="3931384"/>
    <s v="-"/>
    <s v="ACL77677.1"/>
    <m/>
    <m/>
    <x v="179"/>
    <m/>
    <m/>
    <s v="Ccel_3389"/>
    <n v="1266"/>
    <n v="421"/>
    <m/>
  </r>
  <r>
    <x v="3"/>
    <x v="0"/>
    <s v="GCA_000022065.1"/>
    <s v="Primary Assembly"/>
    <s v="chromosome"/>
    <m/>
    <s v="CP001348.1"/>
    <n v="3931584"/>
    <n v="3932417"/>
    <s v="-"/>
    <s v="ACL77678.1"/>
    <m/>
    <m/>
    <x v="11"/>
    <m/>
    <m/>
    <s v="Ccel_3390"/>
    <n v="834"/>
    <n v="277"/>
    <m/>
  </r>
  <r>
    <x v="3"/>
    <x v="0"/>
    <s v="GCA_000022065.1"/>
    <s v="Primary Assembly"/>
    <s v="chromosome"/>
    <m/>
    <s v="CP001348.1"/>
    <n v="3932481"/>
    <n v="3933986"/>
    <s v="-"/>
    <s v="ACL77679.1"/>
    <m/>
    <m/>
    <x v="11"/>
    <m/>
    <m/>
    <s v="Ccel_3391"/>
    <n v="1506"/>
    <n v="501"/>
    <m/>
  </r>
  <r>
    <x v="3"/>
    <x v="0"/>
    <s v="GCA_000022065.1"/>
    <s v="Primary Assembly"/>
    <s v="chromosome"/>
    <m/>
    <s v="CP001348.1"/>
    <n v="3933992"/>
    <n v="3934423"/>
    <s v="-"/>
    <s v="ACL77680.1"/>
    <m/>
    <m/>
    <x v="11"/>
    <m/>
    <m/>
    <s v="Ccel_3392"/>
    <n v="432"/>
    <n v="143"/>
    <m/>
  </r>
  <r>
    <x v="3"/>
    <x v="0"/>
    <s v="GCA_000022065.1"/>
    <s v="Primary Assembly"/>
    <s v="chromosome"/>
    <m/>
    <s v="CP001348.1"/>
    <n v="3934531"/>
    <n v="3936354"/>
    <s v="-"/>
    <s v="ACL77681.1"/>
    <m/>
    <m/>
    <x v="1419"/>
    <m/>
    <m/>
    <s v="Ccel_3393"/>
    <n v="1824"/>
    <n v="607"/>
    <m/>
  </r>
  <r>
    <x v="3"/>
    <x v="0"/>
    <s v="GCA_000022065.1"/>
    <s v="Primary Assembly"/>
    <s v="chromosome"/>
    <m/>
    <s v="CP001348.1"/>
    <n v="3936390"/>
    <n v="3937082"/>
    <s v="-"/>
    <s v="ACL77682.1"/>
    <m/>
    <m/>
    <x v="153"/>
    <m/>
    <m/>
    <s v="Ccel_3394"/>
    <n v="693"/>
    <n v="230"/>
    <m/>
  </r>
  <r>
    <x v="3"/>
    <x v="0"/>
    <s v="GCA_000022065.1"/>
    <s v="Primary Assembly"/>
    <s v="chromosome"/>
    <m/>
    <s v="CP001348.1"/>
    <n v="3937268"/>
    <n v="3938365"/>
    <s v="-"/>
    <s v="ACL77683.1"/>
    <m/>
    <m/>
    <x v="11"/>
    <m/>
    <m/>
    <s v="Ccel_3395"/>
    <n v="1098"/>
    <n v="365"/>
    <m/>
  </r>
  <r>
    <x v="3"/>
    <x v="0"/>
    <s v="GCA_000022065.1"/>
    <s v="Primary Assembly"/>
    <s v="chromosome"/>
    <m/>
    <s v="CP001348.1"/>
    <n v="3938384"/>
    <n v="3939628"/>
    <s v="-"/>
    <s v="ACL77684.1"/>
    <m/>
    <m/>
    <x v="1423"/>
    <m/>
    <m/>
    <s v="Ccel_3396"/>
    <n v="1245"/>
    <n v="414"/>
    <m/>
  </r>
  <r>
    <x v="3"/>
    <x v="0"/>
    <s v="GCA_000022065.1"/>
    <s v="Primary Assembly"/>
    <s v="chromosome"/>
    <m/>
    <s v="CP001348.1"/>
    <n v="3939731"/>
    <n v="3942013"/>
    <s v="-"/>
    <s v="ACL77685.1"/>
    <m/>
    <m/>
    <x v="32"/>
    <m/>
    <m/>
    <s v="Ccel_3397"/>
    <n v="2283"/>
    <n v="760"/>
    <m/>
  </r>
  <r>
    <x v="3"/>
    <x v="0"/>
    <s v="GCA_000022065.1"/>
    <s v="Primary Assembly"/>
    <s v="chromosome"/>
    <m/>
    <s v="CP001348.1"/>
    <n v="3942231"/>
    <n v="3945155"/>
    <s v="-"/>
    <s v="ACL77686.1"/>
    <m/>
    <m/>
    <x v="11"/>
    <m/>
    <m/>
    <s v="Ccel_3398"/>
    <n v="2925"/>
    <n v="974"/>
    <m/>
  </r>
  <r>
    <x v="3"/>
    <x v="0"/>
    <s v="GCA_000022065.1"/>
    <s v="Primary Assembly"/>
    <s v="chromosome"/>
    <m/>
    <s v="CP001348.1"/>
    <n v="3945454"/>
    <n v="3948297"/>
    <s v="-"/>
    <s v="ACL77687.1"/>
    <m/>
    <m/>
    <x v="11"/>
    <m/>
    <m/>
    <s v="Ccel_3399"/>
    <n v="2844"/>
    <n v="947"/>
    <m/>
  </r>
  <r>
    <x v="3"/>
    <x v="0"/>
    <s v="GCA_000022065.1"/>
    <s v="Primary Assembly"/>
    <s v="chromosome"/>
    <m/>
    <s v="CP001348.1"/>
    <n v="3948632"/>
    <n v="3949750"/>
    <s v="-"/>
    <s v="ACL77688.1"/>
    <m/>
    <m/>
    <x v="1424"/>
    <m/>
    <m/>
    <s v="Ccel_3400"/>
    <n v="1119"/>
    <n v="372"/>
    <m/>
  </r>
  <r>
    <x v="3"/>
    <x v="0"/>
    <s v="GCA_000022065.1"/>
    <s v="Primary Assembly"/>
    <s v="chromosome"/>
    <m/>
    <s v="CP001348.1"/>
    <n v="3949747"/>
    <n v="3951027"/>
    <s v="-"/>
    <s v="ACL77689.1"/>
    <m/>
    <m/>
    <x v="1425"/>
    <m/>
    <m/>
    <s v="Ccel_3401"/>
    <n v="1281"/>
    <n v="426"/>
    <m/>
  </r>
  <r>
    <x v="3"/>
    <x v="0"/>
    <s v="GCA_000022065.1"/>
    <s v="Primary Assembly"/>
    <s v="chromosome"/>
    <m/>
    <s v="CP001348.1"/>
    <n v="3951158"/>
    <n v="3951934"/>
    <s v="-"/>
    <s v="ACL77690.1"/>
    <m/>
    <m/>
    <x v="1426"/>
    <m/>
    <m/>
    <s v="Ccel_3402"/>
    <n v="777"/>
    <n v="258"/>
    <m/>
  </r>
  <r>
    <x v="3"/>
    <x v="0"/>
    <s v="GCA_000022065.1"/>
    <s v="Primary Assembly"/>
    <s v="chromosome"/>
    <m/>
    <s v="CP001348.1"/>
    <n v="3951967"/>
    <n v="3952431"/>
    <s v="-"/>
    <s v="ACL77691.1"/>
    <m/>
    <m/>
    <x v="11"/>
    <m/>
    <m/>
    <s v="Ccel_3403"/>
    <n v="465"/>
    <n v="154"/>
    <m/>
  </r>
  <r>
    <x v="3"/>
    <x v="0"/>
    <s v="GCA_000022065.1"/>
    <s v="Primary Assembly"/>
    <s v="chromosome"/>
    <m/>
    <s v="CP001348.1"/>
    <n v="3952563"/>
    <n v="3954167"/>
    <s v="+"/>
    <s v="ACL77692.1"/>
    <m/>
    <m/>
    <x v="11"/>
    <m/>
    <m/>
    <s v="Ccel_3404"/>
    <n v="1605"/>
    <n v="534"/>
    <m/>
  </r>
  <r>
    <x v="3"/>
    <x v="0"/>
    <s v="GCA_000022065.1"/>
    <s v="Primary Assembly"/>
    <s v="chromosome"/>
    <m/>
    <s v="CP001348.1"/>
    <n v="3955127"/>
    <n v="3955846"/>
    <s v="+"/>
    <s v="ACL77693.1"/>
    <m/>
    <m/>
    <x v="1427"/>
    <m/>
    <m/>
    <s v="Ccel_3405"/>
    <n v="720"/>
    <n v="239"/>
    <m/>
  </r>
  <r>
    <x v="3"/>
    <x v="0"/>
    <s v="GCA_000022065.1"/>
    <s v="Primary Assembly"/>
    <s v="chromosome"/>
    <m/>
    <s v="CP001348.1"/>
    <n v="3955948"/>
    <n v="3958806"/>
    <s v="+"/>
    <s v="ACL77694.1"/>
    <m/>
    <m/>
    <x v="1428"/>
    <m/>
    <m/>
    <s v="Ccel_3406"/>
    <n v="2859"/>
    <n v="952"/>
    <m/>
  </r>
  <r>
    <x v="3"/>
    <x v="0"/>
    <s v="GCA_000022065.1"/>
    <s v="Primary Assembly"/>
    <s v="chromosome"/>
    <m/>
    <s v="CP001348.1"/>
    <n v="3958886"/>
    <n v="3959758"/>
    <s v="-"/>
    <s v="ACL77695.1"/>
    <m/>
    <m/>
    <x v="1429"/>
    <m/>
    <m/>
    <s v="Ccel_3407"/>
    <n v="873"/>
    <n v="290"/>
    <m/>
  </r>
  <r>
    <x v="3"/>
    <x v="0"/>
    <s v="GCA_000022065.1"/>
    <s v="Primary Assembly"/>
    <s v="chromosome"/>
    <m/>
    <s v="CP001348.1"/>
    <n v="3960144"/>
    <n v="3960695"/>
    <s v="+"/>
    <s v="ACL77696.1"/>
    <m/>
    <m/>
    <x v="4"/>
    <m/>
    <m/>
    <s v="Ccel_3408"/>
    <n v="552"/>
    <n v="183"/>
    <m/>
  </r>
  <r>
    <x v="3"/>
    <x v="0"/>
    <s v="GCA_000022065.1"/>
    <s v="Primary Assembly"/>
    <s v="chromosome"/>
    <m/>
    <s v="CP001348.1"/>
    <n v="3960858"/>
    <n v="3961226"/>
    <s v="+"/>
    <s v="ACL77697.1"/>
    <m/>
    <m/>
    <x v="4"/>
    <m/>
    <m/>
    <s v="Ccel_3409"/>
    <n v="369"/>
    <n v="122"/>
    <m/>
  </r>
  <r>
    <x v="3"/>
    <x v="0"/>
    <s v="GCA_000022065.1"/>
    <s v="Primary Assembly"/>
    <s v="chromosome"/>
    <m/>
    <s v="CP001348.1"/>
    <n v="3961510"/>
    <n v="3963429"/>
    <s v="-"/>
    <s v="ACL77698.1"/>
    <m/>
    <m/>
    <x v="132"/>
    <m/>
    <m/>
    <s v="Ccel_3410"/>
    <n v="1920"/>
    <n v="639"/>
    <m/>
  </r>
  <r>
    <x v="3"/>
    <x v="0"/>
    <s v="GCA_000022065.1"/>
    <s v="Primary Assembly"/>
    <s v="chromosome"/>
    <m/>
    <s v="CP001348.1"/>
    <n v="3963560"/>
    <n v="3964483"/>
    <s v="+"/>
    <s v="ACL77699.1"/>
    <m/>
    <m/>
    <x v="1430"/>
    <m/>
    <m/>
    <s v="Ccel_3411"/>
    <n v="924"/>
    <n v="307"/>
    <m/>
  </r>
  <r>
    <x v="3"/>
    <x v="0"/>
    <s v="GCA_000022065.1"/>
    <s v="Primary Assembly"/>
    <s v="chromosome"/>
    <m/>
    <s v="CP001348.1"/>
    <n v="3964636"/>
    <n v="3967110"/>
    <s v="+"/>
    <s v="ACL77700.1"/>
    <m/>
    <m/>
    <x v="744"/>
    <m/>
    <m/>
    <s v="Ccel_3412"/>
    <n v="2475"/>
    <n v="824"/>
    <m/>
  </r>
  <r>
    <x v="3"/>
    <x v="0"/>
    <s v="GCA_000022065.1"/>
    <s v="Primary Assembly"/>
    <s v="chromosome"/>
    <m/>
    <s v="CP001348.1"/>
    <n v="3967161"/>
    <n v="3967997"/>
    <s v="-"/>
    <s v="ACL77701.1"/>
    <m/>
    <m/>
    <x v="1431"/>
    <m/>
    <m/>
    <s v="Ccel_3413"/>
    <n v="837"/>
    <n v="278"/>
    <m/>
  </r>
  <r>
    <x v="3"/>
    <x v="0"/>
    <s v="GCA_000022065.1"/>
    <s v="Primary Assembly"/>
    <s v="chromosome"/>
    <m/>
    <s v="CP001348.1"/>
    <n v="3967997"/>
    <n v="3968806"/>
    <s v="-"/>
    <s v="ACL77702.1"/>
    <m/>
    <m/>
    <x v="81"/>
    <m/>
    <m/>
    <s v="Ccel_3414"/>
    <n v="810"/>
    <n v="269"/>
    <m/>
  </r>
  <r>
    <x v="3"/>
    <x v="0"/>
    <s v="GCA_000022065.1"/>
    <s v="Primary Assembly"/>
    <s v="chromosome"/>
    <m/>
    <s v="CP001348.1"/>
    <n v="3969090"/>
    <n v="3971078"/>
    <s v="+"/>
    <s v="ACL77703.1"/>
    <m/>
    <m/>
    <x v="1432"/>
    <m/>
    <m/>
    <s v="Ccel_3415"/>
    <n v="1989"/>
    <n v="662"/>
    <m/>
  </r>
  <r>
    <x v="3"/>
    <x v="0"/>
    <s v="GCA_000022065.1"/>
    <s v="Primary Assembly"/>
    <s v="chromosome"/>
    <m/>
    <s v="CP001348.1"/>
    <n v="3971286"/>
    <n v="3971756"/>
    <s v="+"/>
    <s v="ACL77704.1"/>
    <m/>
    <m/>
    <x v="11"/>
    <m/>
    <m/>
    <s v="Ccel_3416"/>
    <n v="471"/>
    <n v="156"/>
    <m/>
  </r>
  <r>
    <x v="3"/>
    <x v="0"/>
    <s v="GCA_000022065.1"/>
    <s v="Primary Assembly"/>
    <s v="chromosome"/>
    <m/>
    <s v="CP001348.1"/>
    <n v="3971772"/>
    <n v="3972005"/>
    <s v="+"/>
    <s v="ACL77705.1"/>
    <m/>
    <m/>
    <x v="49"/>
    <m/>
    <m/>
    <s v="Ccel_3417"/>
    <n v="234"/>
    <n v="77"/>
    <m/>
  </r>
  <r>
    <x v="3"/>
    <x v="0"/>
    <s v="GCA_000022065.1"/>
    <s v="Primary Assembly"/>
    <s v="chromosome"/>
    <m/>
    <s v="CP001348.1"/>
    <n v="3972037"/>
    <n v="3973608"/>
    <s v="+"/>
    <s v="ACL77706.1"/>
    <m/>
    <m/>
    <x v="11"/>
    <m/>
    <m/>
    <s v="Ccel_3418"/>
    <n v="1572"/>
    <n v="523"/>
    <m/>
  </r>
  <r>
    <x v="3"/>
    <x v="0"/>
    <s v="GCA_000022065.1"/>
    <s v="Primary Assembly"/>
    <s v="chromosome"/>
    <m/>
    <s v="CP001348.1"/>
    <n v="3973627"/>
    <n v="3974031"/>
    <s v="+"/>
    <s v="ACL77707.1"/>
    <m/>
    <m/>
    <x v="11"/>
    <m/>
    <m/>
    <s v="Ccel_3419"/>
    <n v="405"/>
    <n v="134"/>
    <m/>
  </r>
  <r>
    <x v="3"/>
    <x v="0"/>
    <s v="GCA_000022065.1"/>
    <s v="Primary Assembly"/>
    <s v="chromosome"/>
    <m/>
    <s v="CP001348.1"/>
    <n v="3974126"/>
    <n v="3975415"/>
    <s v="+"/>
    <s v="ACL77708.1"/>
    <m/>
    <m/>
    <x v="1433"/>
    <m/>
    <m/>
    <s v="Ccel_3420"/>
    <n v="1290"/>
    <n v="429"/>
    <m/>
  </r>
  <r>
    <x v="3"/>
    <x v="0"/>
    <s v="GCA_000022065.1"/>
    <s v="Primary Assembly"/>
    <s v="chromosome"/>
    <m/>
    <s v="CP001348.1"/>
    <n v="3975550"/>
    <n v="3976770"/>
    <s v="+"/>
    <s v="ACL77709.1"/>
    <m/>
    <m/>
    <x v="1434"/>
    <m/>
    <m/>
    <s v="Ccel_3421"/>
    <n v="1221"/>
    <n v="406"/>
    <m/>
  </r>
  <r>
    <x v="3"/>
    <x v="0"/>
    <s v="GCA_000022065.1"/>
    <s v="Primary Assembly"/>
    <s v="chromosome"/>
    <m/>
    <s v="CP001348.1"/>
    <n v="3976853"/>
    <n v="3976957"/>
    <s v="+"/>
    <s v="ACL77710.1"/>
    <m/>
    <m/>
    <x v="11"/>
    <m/>
    <m/>
    <s v="Ccel_3422"/>
    <n v="105"/>
    <n v="34"/>
    <m/>
  </r>
  <r>
    <x v="3"/>
    <x v="0"/>
    <s v="GCA_000022065.1"/>
    <s v="Primary Assembly"/>
    <s v="chromosome"/>
    <m/>
    <s v="CP001348.1"/>
    <n v="3977028"/>
    <n v="3979310"/>
    <s v="-"/>
    <s v="ACL77711.1"/>
    <m/>
    <m/>
    <x v="1435"/>
    <m/>
    <m/>
    <s v="Ccel_3423"/>
    <n v="2283"/>
    <n v="760"/>
    <m/>
  </r>
  <r>
    <x v="3"/>
    <x v="0"/>
    <s v="GCA_000022065.1"/>
    <s v="Primary Assembly"/>
    <s v="chromosome"/>
    <m/>
    <s v="CP001348.1"/>
    <n v="3985943"/>
    <n v="3986554"/>
    <s v="-"/>
    <s v="ACL77712.1"/>
    <m/>
    <m/>
    <x v="110"/>
    <m/>
    <m/>
    <s v="Ccel_3424"/>
    <n v="612"/>
    <n v="203"/>
    <m/>
  </r>
  <r>
    <x v="3"/>
    <x v="0"/>
    <s v="GCA_000022065.1"/>
    <s v="Primary Assembly"/>
    <s v="chromosome"/>
    <m/>
    <s v="CP001348.1"/>
    <n v="3986585"/>
    <n v="3987544"/>
    <s v="-"/>
    <s v="ACL77713.1"/>
    <m/>
    <m/>
    <x v="1436"/>
    <m/>
    <m/>
    <s v="Ccel_3425"/>
    <n v="960"/>
    <n v="319"/>
    <m/>
  </r>
  <r>
    <x v="3"/>
    <x v="0"/>
    <s v="GCA_000022065.1"/>
    <s v="Primary Assembly"/>
    <s v="chromosome"/>
    <m/>
    <s v="CP001348.1"/>
    <n v="3987858"/>
    <n v="3989183"/>
    <s v="-"/>
    <s v="ACL77714.1"/>
    <m/>
    <m/>
    <x v="568"/>
    <m/>
    <m/>
    <s v="Ccel_3426"/>
    <n v="1326"/>
    <n v="441"/>
    <m/>
  </r>
  <r>
    <x v="3"/>
    <x v="0"/>
    <s v="GCA_000022065.1"/>
    <s v="Primary Assembly"/>
    <s v="chromosome"/>
    <m/>
    <s v="CP001348.1"/>
    <n v="3989337"/>
    <n v="3989978"/>
    <s v="+"/>
    <s v="ACL77715.1"/>
    <m/>
    <m/>
    <x v="590"/>
    <m/>
    <m/>
    <s v="Ccel_3427"/>
    <n v="642"/>
    <n v="213"/>
    <m/>
  </r>
  <r>
    <x v="3"/>
    <x v="0"/>
    <s v="GCA_000022065.1"/>
    <s v="Primary Assembly"/>
    <s v="chromosome"/>
    <m/>
    <s v="CP001348.1"/>
    <n v="3990000"/>
    <n v="3990797"/>
    <s v="+"/>
    <s v="ACL77716.1"/>
    <m/>
    <m/>
    <x v="83"/>
    <m/>
    <m/>
    <s v="Ccel_3428"/>
    <n v="798"/>
    <n v="265"/>
    <m/>
  </r>
  <r>
    <x v="3"/>
    <x v="0"/>
    <s v="GCA_000022065.1"/>
    <s v="Primary Assembly"/>
    <s v="chromosome"/>
    <m/>
    <s v="CP001348.1"/>
    <n v="3990923"/>
    <n v="3992242"/>
    <s v="-"/>
    <s v="ACL77717.1"/>
    <m/>
    <m/>
    <x v="1437"/>
    <m/>
    <m/>
    <s v="Ccel_3429"/>
    <n v="1320"/>
    <n v="439"/>
    <m/>
  </r>
  <r>
    <x v="3"/>
    <x v="0"/>
    <s v="GCA_000022065.1"/>
    <s v="Primary Assembly"/>
    <s v="chromosome"/>
    <m/>
    <s v="CP001348.1"/>
    <n v="3992304"/>
    <n v="3993503"/>
    <s v="-"/>
    <s v="ACL77718.1"/>
    <m/>
    <m/>
    <x v="434"/>
    <m/>
    <m/>
    <s v="Ccel_3430"/>
    <n v="1200"/>
    <n v="399"/>
    <m/>
  </r>
  <r>
    <x v="3"/>
    <x v="0"/>
    <s v="GCA_000022065.1"/>
    <s v="Primary Assembly"/>
    <s v="chromosome"/>
    <m/>
    <s v="CP001348.1"/>
    <n v="3993555"/>
    <n v="3995084"/>
    <s v="-"/>
    <s v="ACL77719.1"/>
    <m/>
    <m/>
    <x v="1438"/>
    <m/>
    <m/>
    <s v="Ccel_3431"/>
    <n v="1530"/>
    <n v="509"/>
    <m/>
  </r>
  <r>
    <x v="3"/>
    <x v="0"/>
    <s v="GCA_000022065.1"/>
    <s v="Primary Assembly"/>
    <s v="chromosome"/>
    <m/>
    <s v="CP001348.1"/>
    <n v="3995380"/>
    <n v="3995637"/>
    <s v="-"/>
    <s v="ACL77720.1"/>
    <m/>
    <m/>
    <x v="4"/>
    <m/>
    <m/>
    <s v="Ccel_3432"/>
    <n v="258"/>
    <n v="85"/>
    <m/>
  </r>
  <r>
    <x v="3"/>
    <x v="0"/>
    <s v="GCA_000022065.1"/>
    <s v="Primary Assembly"/>
    <s v="chromosome"/>
    <m/>
    <s v="CP001348.1"/>
    <n v="3995749"/>
    <n v="3997311"/>
    <s v="-"/>
    <s v="ACL77721.1"/>
    <m/>
    <m/>
    <x v="1439"/>
    <m/>
    <m/>
    <s v="Ccel_3433"/>
    <n v="1563"/>
    <n v="520"/>
    <m/>
  </r>
  <r>
    <x v="3"/>
    <x v="0"/>
    <s v="GCA_000022065.1"/>
    <s v="Primary Assembly"/>
    <s v="chromosome"/>
    <m/>
    <s v="CP001348.1"/>
    <n v="3997446"/>
    <n v="3998972"/>
    <s v="-"/>
    <s v="ACL77722.1"/>
    <m/>
    <m/>
    <x v="1440"/>
    <m/>
    <m/>
    <s v="Ccel_3434"/>
    <n v="1527"/>
    <n v="508"/>
    <m/>
  </r>
  <r>
    <x v="3"/>
    <x v="0"/>
    <s v="GCA_000022065.1"/>
    <s v="Primary Assembly"/>
    <s v="chromosome"/>
    <m/>
    <s v="CP001348.1"/>
    <n v="3999136"/>
    <n v="4000131"/>
    <s v="-"/>
    <s v="ACL77723.1"/>
    <m/>
    <m/>
    <x v="1441"/>
    <m/>
    <m/>
    <s v="Ccel_3435"/>
    <n v="996"/>
    <n v="331"/>
    <m/>
  </r>
  <r>
    <x v="3"/>
    <x v="0"/>
    <s v="GCA_000022065.1"/>
    <s v="Primary Assembly"/>
    <s v="chromosome"/>
    <m/>
    <s v="CP001348.1"/>
    <n v="4000199"/>
    <n v="4000708"/>
    <s v="-"/>
    <s v="ACL77724.1"/>
    <m/>
    <m/>
    <x v="1442"/>
    <m/>
    <m/>
    <s v="Ccel_3436"/>
    <n v="510"/>
    <n v="169"/>
    <m/>
  </r>
  <r>
    <x v="3"/>
    <x v="0"/>
    <s v="GCA_000022065.1"/>
    <s v="Primary Assembly"/>
    <s v="chromosome"/>
    <m/>
    <s v="CP001348.1"/>
    <n v="4000727"/>
    <n v="4002355"/>
    <s v="-"/>
    <s v="ACL77725.1"/>
    <m/>
    <m/>
    <x v="192"/>
    <m/>
    <m/>
    <s v="Ccel_3437"/>
    <n v="1629"/>
    <n v="542"/>
    <m/>
  </r>
  <r>
    <x v="3"/>
    <x v="0"/>
    <s v="GCA_000022065.1"/>
    <s v="Primary Assembly"/>
    <s v="chromosome"/>
    <m/>
    <s v="CP001348.1"/>
    <n v="4002835"/>
    <n v="4004394"/>
    <s v="-"/>
    <s v="ACL77726.1"/>
    <m/>
    <m/>
    <x v="574"/>
    <m/>
    <m/>
    <s v="Ccel_3438"/>
    <n v="1560"/>
    <n v="519"/>
    <m/>
  </r>
  <r>
    <x v="3"/>
    <x v="0"/>
    <s v="GCA_000022065.1"/>
    <s v="Primary Assembly"/>
    <s v="chromosome"/>
    <m/>
    <s v="CP001348.1"/>
    <n v="4004515"/>
    <n v="4004874"/>
    <s v="-"/>
    <s v="ACL77727.1"/>
    <m/>
    <m/>
    <x v="11"/>
    <m/>
    <m/>
    <s v="Ccel_3439"/>
    <n v="360"/>
    <n v="119"/>
    <m/>
  </r>
  <r>
    <x v="3"/>
    <x v="0"/>
    <s v="GCA_000022065.1"/>
    <s v="Primary Assembly"/>
    <s v="chromosome"/>
    <m/>
    <s v="CP001348.1"/>
    <n v="4004903"/>
    <n v="4005361"/>
    <s v="-"/>
    <s v="ACL77728.1"/>
    <m/>
    <m/>
    <x v="164"/>
    <m/>
    <m/>
    <s v="Ccel_3440"/>
    <n v="459"/>
    <n v="152"/>
    <m/>
  </r>
  <r>
    <x v="3"/>
    <x v="0"/>
    <s v="GCA_000022065.1"/>
    <s v="Primary Assembly"/>
    <s v="chromosome"/>
    <m/>
    <s v="CP001348.1"/>
    <n v="4005578"/>
    <n v="4006615"/>
    <s v="+"/>
    <s v="ACL77729.1"/>
    <m/>
    <m/>
    <x v="1443"/>
    <m/>
    <m/>
    <s v="Ccel_3441"/>
    <n v="1038"/>
    <n v="345"/>
    <m/>
  </r>
  <r>
    <x v="3"/>
    <x v="0"/>
    <s v="GCA_000022065.1"/>
    <s v="Primary Assembly"/>
    <s v="chromosome"/>
    <m/>
    <s v="CP001348.1"/>
    <n v="4006639"/>
    <n v="4007571"/>
    <s v="+"/>
    <s v="ACL77730.1"/>
    <m/>
    <m/>
    <x v="411"/>
    <m/>
    <m/>
    <s v="Ccel_3442"/>
    <n v="933"/>
    <n v="310"/>
    <m/>
  </r>
  <r>
    <x v="3"/>
    <x v="0"/>
    <s v="GCA_000022065.1"/>
    <s v="Primary Assembly"/>
    <s v="chromosome"/>
    <m/>
    <s v="CP001348.1"/>
    <n v="4007630"/>
    <n v="4008094"/>
    <s v="-"/>
    <s v="ACL77731.1"/>
    <m/>
    <m/>
    <x v="371"/>
    <m/>
    <m/>
    <s v="Ccel_3443"/>
    <n v="465"/>
    <n v="154"/>
    <m/>
  </r>
  <r>
    <x v="3"/>
    <x v="0"/>
    <s v="GCA_000022065.1"/>
    <s v="Primary Assembly"/>
    <s v="chromosome"/>
    <m/>
    <s v="CP001348.1"/>
    <n v="4008247"/>
    <n v="4009206"/>
    <s v="-"/>
    <s v="ACL77732.1"/>
    <m/>
    <m/>
    <x v="11"/>
    <m/>
    <m/>
    <s v="Ccel_3444"/>
    <n v="960"/>
    <n v="319"/>
    <m/>
  </r>
  <r>
    <x v="3"/>
    <x v="0"/>
    <s v="GCA_000022065.1"/>
    <s v="Primary Assembly"/>
    <s v="chromosome"/>
    <m/>
    <s v="CP001348.1"/>
    <n v="4009196"/>
    <n v="4010257"/>
    <s v="-"/>
    <s v="ACL77733.1"/>
    <m/>
    <m/>
    <x v="8"/>
    <m/>
    <m/>
    <s v="Ccel_3445"/>
    <n v="1062"/>
    <n v="353"/>
    <m/>
  </r>
  <r>
    <x v="3"/>
    <x v="0"/>
    <s v="GCA_000022065.1"/>
    <s v="Primary Assembly"/>
    <s v="chromosome"/>
    <m/>
    <s v="CP001348.1"/>
    <n v="4010247"/>
    <n v="4011440"/>
    <s v="-"/>
    <s v="ACL77734.1"/>
    <m/>
    <m/>
    <x v="8"/>
    <m/>
    <m/>
    <s v="Ccel_3446"/>
    <n v="1194"/>
    <n v="397"/>
    <m/>
  </r>
  <r>
    <x v="3"/>
    <x v="0"/>
    <s v="GCA_000022065.1"/>
    <s v="Primary Assembly"/>
    <s v="chromosome"/>
    <m/>
    <s v="CP001348.1"/>
    <n v="4011556"/>
    <n v="4012746"/>
    <s v="-"/>
    <s v="ACL77735.1"/>
    <m/>
    <m/>
    <x v="1254"/>
    <m/>
    <m/>
    <s v="Ccel_3447"/>
    <n v="1191"/>
    <n v="396"/>
    <m/>
  </r>
  <r>
    <x v="3"/>
    <x v="0"/>
    <s v="GCA_000022065.1"/>
    <s v="Primary Assembly"/>
    <s v="chromosome"/>
    <m/>
    <s v="CP001348.1"/>
    <n v="4012835"/>
    <n v="4013887"/>
    <s v="-"/>
    <s v="ACL77736.1"/>
    <m/>
    <m/>
    <x v="411"/>
    <m/>
    <m/>
    <s v="Ccel_3448"/>
    <n v="1053"/>
    <n v="350"/>
    <m/>
  </r>
  <r>
    <x v="3"/>
    <x v="0"/>
    <s v="GCA_000022065.1"/>
    <s v="Primary Assembly"/>
    <s v="chromosome"/>
    <m/>
    <s v="CP001348.1"/>
    <n v="4013905"/>
    <n v="4014945"/>
    <s v="-"/>
    <s v="ACL77737.1"/>
    <m/>
    <m/>
    <x v="1444"/>
    <m/>
    <m/>
    <s v="Ccel_3449"/>
    <n v="1041"/>
    <n v="346"/>
    <m/>
  </r>
  <r>
    <x v="3"/>
    <x v="0"/>
    <s v="GCA_000022065.1"/>
    <s v="Primary Assembly"/>
    <s v="chromosome"/>
    <m/>
    <s v="CP001348.1"/>
    <n v="4014987"/>
    <n v="4015952"/>
    <s v="-"/>
    <s v="ACL77738.1"/>
    <m/>
    <m/>
    <x v="1445"/>
    <m/>
    <m/>
    <s v="Ccel_3450"/>
    <n v="966"/>
    <n v="321"/>
    <m/>
  </r>
  <r>
    <x v="3"/>
    <x v="0"/>
    <s v="GCA_000022065.1"/>
    <s v="Primary Assembly"/>
    <s v="chromosome"/>
    <m/>
    <s v="CP001348.1"/>
    <n v="4015997"/>
    <n v="4016821"/>
    <s v="-"/>
    <s v="ACL77739.1"/>
    <m/>
    <m/>
    <x v="8"/>
    <m/>
    <m/>
    <s v="Ccel_3451"/>
    <n v="825"/>
    <n v="274"/>
    <m/>
  </r>
  <r>
    <x v="3"/>
    <x v="0"/>
    <s v="GCA_000022065.1"/>
    <s v="Primary Assembly"/>
    <s v="chromosome"/>
    <m/>
    <s v="CP001348.1"/>
    <n v="4016849"/>
    <n v="4017922"/>
    <s v="-"/>
    <s v="ACL77740.1"/>
    <m/>
    <m/>
    <x v="224"/>
    <m/>
    <m/>
    <s v="Ccel_3452"/>
    <n v="1074"/>
    <n v="357"/>
    <m/>
  </r>
  <r>
    <x v="3"/>
    <x v="0"/>
    <s v="GCA_000022065.1"/>
    <s v="Primary Assembly"/>
    <s v="chromosome"/>
    <m/>
    <s v="CP001348.1"/>
    <n v="4018096"/>
    <n v="4018437"/>
    <s v="+"/>
    <s v="ACL77741.1"/>
    <m/>
    <m/>
    <x v="4"/>
    <m/>
    <m/>
    <s v="Ccel_3453"/>
    <n v="342"/>
    <n v="113"/>
    <m/>
  </r>
  <r>
    <x v="3"/>
    <x v="0"/>
    <s v="GCA_000022065.1"/>
    <s v="Primary Assembly"/>
    <s v="chromosome"/>
    <m/>
    <s v="CP001348.1"/>
    <n v="4018870"/>
    <n v="4021314"/>
    <s v="+"/>
    <s v="ACL77742.1"/>
    <m/>
    <m/>
    <x v="1446"/>
    <m/>
    <m/>
    <s v="Ccel_3454"/>
    <n v="2445"/>
    <n v="814"/>
    <m/>
  </r>
  <r>
    <x v="3"/>
    <x v="0"/>
    <s v="GCA_000022065.1"/>
    <s v="Primary Assembly"/>
    <s v="chromosome"/>
    <m/>
    <s v="CP001348.1"/>
    <n v="4021455"/>
    <n v="4022021"/>
    <s v="+"/>
    <s v="ACL77743.1"/>
    <m/>
    <m/>
    <x v="557"/>
    <m/>
    <m/>
    <s v="Ccel_3455"/>
    <n v="567"/>
    <n v="188"/>
    <m/>
  </r>
  <r>
    <x v="3"/>
    <x v="0"/>
    <s v="GCA_000022065.1"/>
    <s v="Primary Assembly"/>
    <s v="chromosome"/>
    <m/>
    <s v="CP001348.1"/>
    <n v="4022108"/>
    <n v="4022215"/>
    <s v="+"/>
    <s v="ACL77744.1"/>
    <m/>
    <m/>
    <x v="11"/>
    <m/>
    <m/>
    <s v="Ccel_3456"/>
    <n v="108"/>
    <n v="35"/>
    <m/>
  </r>
  <r>
    <x v="3"/>
    <x v="0"/>
    <s v="GCA_000022065.1"/>
    <s v="Primary Assembly"/>
    <s v="chromosome"/>
    <m/>
    <s v="CP001348.1"/>
    <n v="4022357"/>
    <n v="4023688"/>
    <s v="+"/>
    <s v="ACL77745.1"/>
    <m/>
    <m/>
    <x v="1071"/>
    <m/>
    <m/>
    <s v="Ccel_3457"/>
    <n v="1332"/>
    <n v="443"/>
    <m/>
  </r>
  <r>
    <x v="3"/>
    <x v="0"/>
    <s v="GCA_000022065.1"/>
    <s v="Primary Assembly"/>
    <s v="chromosome"/>
    <m/>
    <s v="CP001348.1"/>
    <n v="4023776"/>
    <n v="4027009"/>
    <s v="+"/>
    <s v="ACL77746.1"/>
    <m/>
    <m/>
    <x v="1290"/>
    <m/>
    <m/>
    <s v="Ccel_3458"/>
    <n v="3234"/>
    <n v="1077"/>
    <m/>
  </r>
  <r>
    <x v="3"/>
    <x v="0"/>
    <s v="GCA_000022065.1"/>
    <s v="Primary Assembly"/>
    <s v="chromosome"/>
    <m/>
    <s v="CP001348.1"/>
    <n v="4027067"/>
    <n v="4028182"/>
    <s v="-"/>
    <s v="ACL77747.1"/>
    <m/>
    <m/>
    <x v="1447"/>
    <m/>
    <m/>
    <s v="Ccel_3459"/>
    <n v="1116"/>
    <n v="371"/>
    <m/>
  </r>
  <r>
    <x v="3"/>
    <x v="0"/>
    <s v="GCA_000022065.1"/>
    <s v="Primary Assembly"/>
    <s v="chromosome"/>
    <m/>
    <s v="CP001348.1"/>
    <n v="4028225"/>
    <n v="4030030"/>
    <s v="-"/>
    <s v="ACL77748.1"/>
    <m/>
    <m/>
    <x v="1448"/>
    <m/>
    <m/>
    <s v="Ccel_3460"/>
    <n v="1806"/>
    <n v="601"/>
    <m/>
  </r>
  <r>
    <x v="3"/>
    <x v="0"/>
    <s v="GCA_000022065.1"/>
    <s v="Primary Assembly"/>
    <s v="chromosome"/>
    <m/>
    <s v="CP001348.1"/>
    <n v="4030664"/>
    <n v="4031824"/>
    <s v="+"/>
    <s v="ACL77749.1"/>
    <m/>
    <m/>
    <x v="11"/>
    <m/>
    <m/>
    <s v="Ccel_3461"/>
    <n v="1161"/>
    <n v="386"/>
    <m/>
  </r>
  <r>
    <x v="3"/>
    <x v="0"/>
    <s v="GCA_000022065.1"/>
    <s v="Primary Assembly"/>
    <s v="chromosome"/>
    <m/>
    <s v="CP001348.1"/>
    <n v="4031921"/>
    <n v="4032151"/>
    <s v="-"/>
    <s v="ACL77750.1"/>
    <m/>
    <m/>
    <x v="11"/>
    <m/>
    <m/>
    <s v="Ccel_3462"/>
    <n v="231"/>
    <n v="76"/>
    <m/>
  </r>
  <r>
    <x v="3"/>
    <x v="0"/>
    <s v="GCA_000022065.1"/>
    <s v="Primary Assembly"/>
    <s v="chromosome"/>
    <m/>
    <s v="CP001348.1"/>
    <n v="4032256"/>
    <n v="4034331"/>
    <s v="+"/>
    <s v="ACL77751.1"/>
    <m/>
    <m/>
    <x v="566"/>
    <m/>
    <m/>
    <s v="Ccel_3463"/>
    <n v="2076"/>
    <n v="691"/>
    <m/>
  </r>
  <r>
    <x v="3"/>
    <x v="0"/>
    <s v="GCA_000022065.1"/>
    <s v="Primary Assembly"/>
    <s v="chromosome"/>
    <m/>
    <s v="CP001348.1"/>
    <n v="4034509"/>
    <n v="4035552"/>
    <s v="+"/>
    <s v="ACL77752.1"/>
    <m/>
    <m/>
    <x v="570"/>
    <m/>
    <m/>
    <s v="Ccel_3464"/>
    <n v="1044"/>
    <n v="347"/>
    <m/>
  </r>
  <r>
    <x v="3"/>
    <x v="0"/>
    <s v="GCA_000022065.1"/>
    <s v="Primary Assembly"/>
    <s v="chromosome"/>
    <m/>
    <s v="CP001348.1"/>
    <n v="4035778"/>
    <n v="4036203"/>
    <s v="-"/>
    <s v="ACL77753.1"/>
    <m/>
    <m/>
    <x v="11"/>
    <m/>
    <m/>
    <s v="Ccel_3465"/>
    <n v="426"/>
    <n v="141"/>
    <m/>
  </r>
  <r>
    <x v="3"/>
    <x v="0"/>
    <s v="GCA_000022065.1"/>
    <s v="Primary Assembly"/>
    <s v="chromosome"/>
    <m/>
    <s v="CP001348.1"/>
    <n v="4036363"/>
    <n v="4036614"/>
    <s v="+"/>
    <s v="ACL77754.1"/>
    <m/>
    <m/>
    <x v="1449"/>
    <m/>
    <m/>
    <s v="Ccel_3466"/>
    <n v="252"/>
    <n v="83"/>
    <m/>
  </r>
  <r>
    <x v="3"/>
    <x v="0"/>
    <s v="GCA_000022065.1"/>
    <s v="Primary Assembly"/>
    <s v="chromosome"/>
    <m/>
    <s v="CP001348.1"/>
    <n v="4036673"/>
    <n v="4037362"/>
    <s v="-"/>
    <s v="ACL77755.1"/>
    <m/>
    <m/>
    <x v="1450"/>
    <m/>
    <m/>
    <s v="Ccel_3467"/>
    <n v="690"/>
    <n v="229"/>
    <m/>
  </r>
  <r>
    <x v="3"/>
    <x v="0"/>
    <s v="GCA_000022065.1"/>
    <s v="Primary Assembly"/>
    <s v="chromosome"/>
    <m/>
    <s v="CP001348.1"/>
    <n v="4037404"/>
    <n v="4039011"/>
    <s v="-"/>
    <s v="ACL77756.1"/>
    <m/>
    <m/>
    <x v="571"/>
    <m/>
    <m/>
    <s v="Ccel_3468"/>
    <n v="1608"/>
    <n v="535"/>
    <m/>
  </r>
  <r>
    <x v="3"/>
    <x v="0"/>
    <s v="GCA_000022065.1"/>
    <s v="Primary Assembly"/>
    <s v="chromosome"/>
    <m/>
    <s v="CP001348.1"/>
    <n v="4039098"/>
    <n v="4040579"/>
    <s v="-"/>
    <s v="ACL77757.1"/>
    <m/>
    <m/>
    <x v="1451"/>
    <m/>
    <m/>
    <s v="Ccel_3469"/>
    <n v="1482"/>
    <n v="493"/>
    <m/>
  </r>
  <r>
    <x v="3"/>
    <x v="0"/>
    <s v="GCA_000022065.1"/>
    <s v="Primary Assembly"/>
    <s v="chromosome"/>
    <m/>
    <s v="CP001348.1"/>
    <n v="4040669"/>
    <n v="4041763"/>
    <s v="-"/>
    <s v="ACL77758.1"/>
    <m/>
    <m/>
    <x v="1452"/>
    <m/>
    <m/>
    <s v="Ccel_3470"/>
    <n v="1095"/>
    <n v="364"/>
    <m/>
  </r>
  <r>
    <x v="3"/>
    <x v="0"/>
    <s v="GCA_000022065.1"/>
    <s v="Primary Assembly"/>
    <s v="chromosome"/>
    <m/>
    <s v="CP001348.1"/>
    <n v="4041888"/>
    <n v="4042022"/>
    <s v="-"/>
    <s v="ACL77759.1"/>
    <m/>
    <m/>
    <x v="11"/>
    <m/>
    <m/>
    <s v="Ccel_3471"/>
    <n v="135"/>
    <n v="44"/>
    <m/>
  </r>
  <r>
    <x v="3"/>
    <x v="0"/>
    <s v="GCA_000022065.1"/>
    <s v="Primary Assembly"/>
    <s v="chromosome"/>
    <m/>
    <s v="CP001348.1"/>
    <n v="4042298"/>
    <n v="4042699"/>
    <s v="-"/>
    <s v="ACL77760.1"/>
    <m/>
    <m/>
    <x v="325"/>
    <m/>
    <m/>
    <s v="Ccel_3472"/>
    <n v="402"/>
    <n v="133"/>
    <m/>
  </r>
  <r>
    <x v="3"/>
    <x v="0"/>
    <s v="GCA_000022065.1"/>
    <s v="Primary Assembly"/>
    <s v="chromosome"/>
    <m/>
    <s v="CP001348.1"/>
    <n v="4042699"/>
    <n v="4043379"/>
    <s v="-"/>
    <s v="ACL77761.1"/>
    <m/>
    <m/>
    <x v="1453"/>
    <m/>
    <m/>
    <s v="Ccel_3473"/>
    <n v="681"/>
    <n v="226"/>
    <m/>
  </r>
  <r>
    <x v="3"/>
    <x v="0"/>
    <s v="GCA_000022065.1"/>
    <s v="Primary Assembly"/>
    <s v="chromosome"/>
    <m/>
    <s v="CP001348.1"/>
    <n v="4043542"/>
    <n v="4043922"/>
    <s v="+"/>
    <s v="ACL77762.1"/>
    <m/>
    <m/>
    <x v="1454"/>
    <m/>
    <m/>
    <s v="Ccel_3474"/>
    <n v="381"/>
    <n v="126"/>
    <m/>
  </r>
  <r>
    <x v="3"/>
    <x v="0"/>
    <s v="GCA_000022065.1"/>
    <s v="Primary Assembly"/>
    <s v="chromosome"/>
    <m/>
    <s v="CP001348.1"/>
    <n v="4044229"/>
    <n v="4044474"/>
    <s v="+"/>
    <s v="ACL77763.1"/>
    <m/>
    <m/>
    <x v="4"/>
    <m/>
    <m/>
    <s v="Ccel_3475"/>
    <n v="246"/>
    <n v="81"/>
    <m/>
  </r>
  <r>
    <x v="3"/>
    <x v="0"/>
    <s v="GCA_000022065.1"/>
    <s v="Primary Assembly"/>
    <s v="chromosome"/>
    <m/>
    <s v="CP001348.1"/>
    <n v="4044540"/>
    <n v="4045442"/>
    <s v="-"/>
    <s v="ACL77764.1"/>
    <m/>
    <m/>
    <x v="41"/>
    <m/>
    <m/>
    <s v="Ccel_3476"/>
    <n v="903"/>
    <n v="300"/>
    <m/>
  </r>
  <r>
    <x v="3"/>
    <x v="0"/>
    <s v="GCA_000022065.1"/>
    <s v="Primary Assembly"/>
    <s v="chromosome"/>
    <m/>
    <s v="CP001348.1"/>
    <n v="4045641"/>
    <n v="4045811"/>
    <s v="-"/>
    <s v="ACL77765.1"/>
    <m/>
    <m/>
    <x v="1455"/>
    <m/>
    <m/>
    <s v="Ccel_3477"/>
    <n v="171"/>
    <n v="56"/>
    <m/>
  </r>
  <r>
    <x v="3"/>
    <x v="0"/>
    <s v="GCA_000022065.1"/>
    <s v="Primary Assembly"/>
    <s v="chromosome"/>
    <m/>
    <s v="CP001348.1"/>
    <n v="4046259"/>
    <n v="4047095"/>
    <s v="-"/>
    <s v="ACL77766.1"/>
    <m/>
    <m/>
    <x v="1456"/>
    <m/>
    <m/>
    <s v="Ccel_3478"/>
    <n v="837"/>
    <n v="278"/>
    <m/>
  </r>
  <r>
    <x v="3"/>
    <x v="0"/>
    <s v="GCA_000022065.1"/>
    <s v="Primary Assembly"/>
    <s v="chromosome"/>
    <m/>
    <s v="CP001348.1"/>
    <n v="4047107"/>
    <n v="4048711"/>
    <s v="-"/>
    <s v="ACL77767.1"/>
    <m/>
    <m/>
    <x v="1457"/>
    <m/>
    <m/>
    <s v="Ccel_3479"/>
    <n v="1605"/>
    <n v="534"/>
    <m/>
  </r>
  <r>
    <x v="3"/>
    <x v="0"/>
    <s v="GCA_000022065.1"/>
    <s v="Primary Assembly"/>
    <s v="chromosome"/>
    <m/>
    <s v="CP001348.1"/>
    <n v="4048820"/>
    <n v="4049734"/>
    <s v="-"/>
    <s v="ACL77768.1"/>
    <m/>
    <m/>
    <x v="1458"/>
    <m/>
    <m/>
    <s v="Ccel_3480"/>
    <n v="915"/>
    <n v="304"/>
    <m/>
  </r>
  <r>
    <x v="3"/>
    <x v="0"/>
    <s v="GCA_000022065.1"/>
    <s v="Primary Assembly"/>
    <s v="chromosome"/>
    <m/>
    <s v="CP001348.1"/>
    <n v="4058002"/>
    <n v="4060524"/>
    <s v="-"/>
    <s v="ACL77769.1"/>
    <m/>
    <m/>
    <x v="1459"/>
    <m/>
    <m/>
    <s v="Ccel_3482"/>
    <n v="2523"/>
    <n v="840"/>
    <m/>
  </r>
  <r>
    <x v="3"/>
    <x v="0"/>
    <s v="GCA_000022065.1"/>
    <s v="Primary Assembly"/>
    <s v="chromosome"/>
    <m/>
    <s v="CP001348.1"/>
    <n v="4060761"/>
    <n v="4061606"/>
    <s v="-"/>
    <s v="ACL77770.1"/>
    <m/>
    <m/>
    <x v="7"/>
    <m/>
    <m/>
    <s v="Ccel_3483"/>
    <n v="846"/>
    <n v="281"/>
    <m/>
  </r>
  <r>
    <x v="3"/>
    <x v="0"/>
    <s v="GCA_000022065.1"/>
    <s v="Primary Assembly"/>
    <s v="chromosome"/>
    <m/>
    <s v="CP001348.1"/>
    <n v="4061766"/>
    <n v="4062491"/>
    <s v="-"/>
    <s v="ACL77771.1"/>
    <m/>
    <m/>
    <x v="1460"/>
    <m/>
    <m/>
    <s v="Ccel_3484"/>
    <n v="726"/>
    <n v="241"/>
    <m/>
  </r>
  <r>
    <x v="3"/>
    <x v="0"/>
    <s v="GCA_000022065.1"/>
    <s v="Primary Assembly"/>
    <s v="chromosome"/>
    <m/>
    <s v="CP001348.1"/>
    <n v="4062507"/>
    <n v="4064390"/>
    <s v="-"/>
    <s v="ACL77772.1"/>
    <m/>
    <m/>
    <x v="1461"/>
    <m/>
    <m/>
    <s v="Ccel_3485"/>
    <n v="1884"/>
    <n v="627"/>
    <m/>
  </r>
  <r>
    <x v="3"/>
    <x v="0"/>
    <s v="GCA_000022065.1"/>
    <s v="Primary Assembly"/>
    <s v="chromosome"/>
    <m/>
    <s v="CP001348.1"/>
    <n v="4064426"/>
    <n v="4065808"/>
    <s v="-"/>
    <s v="ACL77773.1"/>
    <m/>
    <m/>
    <x v="1462"/>
    <m/>
    <m/>
    <s v="Ccel_3486"/>
    <n v="1383"/>
    <n v="460"/>
    <m/>
  </r>
  <r>
    <x v="3"/>
    <x v="0"/>
    <s v="GCA_000022065.1"/>
    <s v="Primary Assembly"/>
    <s v="chromosome"/>
    <m/>
    <s v="CP001348.1"/>
    <n v="4065943"/>
    <n v="4066575"/>
    <s v="-"/>
    <s v="ACL77774.1"/>
    <m/>
    <m/>
    <x v="1463"/>
    <m/>
    <m/>
    <s v="Ccel_3487"/>
    <n v="633"/>
    <n v="210"/>
    <m/>
  </r>
  <r>
    <x v="3"/>
    <x v="0"/>
    <s v="GCA_000022065.1"/>
    <s v="Primary Assembly"/>
    <s v="chromosome"/>
    <m/>
    <s v="CP001348.1"/>
    <n v="4066575"/>
    <n v="4067420"/>
    <s v="-"/>
    <s v="ACL77775.1"/>
    <m/>
    <m/>
    <x v="1464"/>
    <m/>
    <m/>
    <s v="Ccel_3488"/>
    <n v="846"/>
    <n v="281"/>
    <m/>
  </r>
  <r>
    <x v="3"/>
    <x v="0"/>
    <s v="GCA_000022065.1"/>
    <s v="Primary Assembly"/>
    <s v="chromosome"/>
    <m/>
    <s v="CP001348.1"/>
    <n v="4067450"/>
    <n v="4067665"/>
    <s v="-"/>
    <s v="ACL77776.1"/>
    <m/>
    <m/>
    <x v="1465"/>
    <m/>
    <m/>
    <s v="Ccel_3489"/>
    <n v="216"/>
    <n v="71"/>
    <m/>
  </r>
  <r>
    <x v="3"/>
    <x v="0"/>
    <s v="GCA_000022065.1"/>
    <s v="Primary Assembly"/>
    <s v="chromosome"/>
    <m/>
    <s v="CP001348.1"/>
    <n v="4067647"/>
    <n v="4068012"/>
    <s v="-"/>
    <s v="ACL77777.1"/>
    <m/>
    <m/>
    <x v="1466"/>
    <m/>
    <m/>
    <s v="Ccel_3490"/>
    <n v="366"/>
    <n v="121"/>
    <m/>
  </r>
  <r>
    <x v="3"/>
    <x v="0"/>
    <s v="GCA_000022065.1"/>
    <s v="Primary Assembly"/>
    <s v="chromosome"/>
    <m/>
    <s v="CP001348.1"/>
    <n v="4068088"/>
    <n v="4068222"/>
    <s v="-"/>
    <s v="ACL77778.1"/>
    <m/>
    <m/>
    <x v="1467"/>
    <m/>
    <m/>
    <s v="Ccel_3491"/>
    <n v="135"/>
    <n v="44"/>
    <m/>
  </r>
  <r>
    <x v="3"/>
    <x v="1"/>
    <s v="GCA_000022065.1"/>
    <s v="Primary Assembly"/>
    <s v="chromosome"/>
    <m/>
    <s v="CP001348.1"/>
    <n v="27"/>
    <n v="1349"/>
    <s v="+"/>
    <m/>
    <m/>
    <m/>
    <x v="1468"/>
    <m/>
    <m/>
    <s v="Ccel_0001"/>
    <n v="1323"/>
    <m/>
    <m/>
  </r>
  <r>
    <x v="3"/>
    <x v="1"/>
    <s v="GCA_000022065.1"/>
    <s v="Primary Assembly"/>
    <s v="chromosome"/>
    <m/>
    <s v="CP001348.1"/>
    <n v="1598"/>
    <n v="2698"/>
    <s v="+"/>
    <m/>
    <m/>
    <m/>
    <x v="1468"/>
    <m/>
    <m/>
    <s v="Ccel_0002"/>
    <n v="1101"/>
    <m/>
    <m/>
  </r>
  <r>
    <x v="3"/>
    <x v="1"/>
    <s v="GCA_000022065.1"/>
    <s v="Primary Assembly"/>
    <s v="chromosome"/>
    <m/>
    <s v="CP001348.1"/>
    <n v="2726"/>
    <n v="2941"/>
    <s v="+"/>
    <m/>
    <m/>
    <m/>
    <x v="1468"/>
    <m/>
    <m/>
    <s v="Ccel_0003"/>
    <n v="216"/>
    <m/>
    <m/>
  </r>
  <r>
    <x v="3"/>
    <x v="1"/>
    <s v="GCA_000022065.1"/>
    <s v="Primary Assembly"/>
    <s v="chromosome"/>
    <m/>
    <s v="CP001348.1"/>
    <n v="2955"/>
    <n v="4073"/>
    <s v="+"/>
    <m/>
    <m/>
    <m/>
    <x v="1468"/>
    <m/>
    <m/>
    <s v="Ccel_0004"/>
    <n v="1119"/>
    <m/>
    <m/>
  </r>
  <r>
    <x v="3"/>
    <x v="1"/>
    <s v="GCA_000022065.1"/>
    <s v="Primary Assembly"/>
    <s v="chromosome"/>
    <m/>
    <s v="CP001348.1"/>
    <n v="4141"/>
    <n v="4410"/>
    <s v="+"/>
    <m/>
    <m/>
    <m/>
    <x v="1468"/>
    <m/>
    <m/>
    <s v="Ccel_0005"/>
    <n v="270"/>
    <m/>
    <m/>
  </r>
  <r>
    <x v="3"/>
    <x v="1"/>
    <s v="GCA_000022065.1"/>
    <s v="Primary Assembly"/>
    <s v="chromosome"/>
    <m/>
    <s v="CP001348.1"/>
    <n v="4442"/>
    <n v="6370"/>
    <s v="+"/>
    <m/>
    <m/>
    <m/>
    <x v="1468"/>
    <m/>
    <m/>
    <s v="Ccel_0006"/>
    <n v="1929"/>
    <m/>
    <m/>
  </r>
  <r>
    <x v="3"/>
    <x v="1"/>
    <s v="GCA_000022065.1"/>
    <s v="Primary Assembly"/>
    <s v="chromosome"/>
    <m/>
    <s v="CP001348.1"/>
    <n v="6639"/>
    <n v="7412"/>
    <s v="+"/>
    <m/>
    <m/>
    <m/>
    <x v="1468"/>
    <m/>
    <m/>
    <s v="Ccel_0007"/>
    <n v="774"/>
    <m/>
    <m/>
  </r>
  <r>
    <x v="3"/>
    <x v="1"/>
    <s v="GCA_000022065.1"/>
    <s v="Primary Assembly"/>
    <s v="chromosome"/>
    <m/>
    <s v="CP001348.1"/>
    <n v="7418"/>
    <n v="8263"/>
    <s v="+"/>
    <m/>
    <m/>
    <m/>
    <x v="1468"/>
    <m/>
    <m/>
    <s v="Ccel_0008"/>
    <n v="846"/>
    <m/>
    <m/>
  </r>
  <r>
    <x v="3"/>
    <x v="1"/>
    <s v="GCA_000022065.1"/>
    <s v="Primary Assembly"/>
    <s v="chromosome"/>
    <m/>
    <s v="CP001348.1"/>
    <n v="8426"/>
    <n v="8956"/>
    <s v="+"/>
    <m/>
    <m/>
    <m/>
    <x v="1468"/>
    <m/>
    <m/>
    <s v="Ccel_0009"/>
    <n v="531"/>
    <m/>
    <m/>
  </r>
  <r>
    <x v="3"/>
    <x v="1"/>
    <s v="GCA_000022065.1"/>
    <s v="Primary Assembly"/>
    <s v="chromosome"/>
    <m/>
    <s v="CP001348.1"/>
    <n v="9000"/>
    <n v="9761"/>
    <s v="+"/>
    <m/>
    <m/>
    <m/>
    <x v="1468"/>
    <m/>
    <m/>
    <s v="Ccel_0010"/>
    <n v="762"/>
    <m/>
    <m/>
  </r>
  <r>
    <x v="3"/>
    <x v="2"/>
    <s v="GCA_000022065.1"/>
    <s v="Primary Assembly"/>
    <s v="chromosome"/>
    <m/>
    <s v="CP001348.1"/>
    <n v="9876"/>
    <n v="9966"/>
    <s v="+"/>
    <m/>
    <m/>
    <m/>
    <x v="1468"/>
    <m/>
    <m/>
    <s v="Ccel_R0001"/>
    <n v="91"/>
    <m/>
    <m/>
  </r>
  <r>
    <x v="3"/>
    <x v="2"/>
    <s v="GCA_000022065.1"/>
    <s v="Primary Assembly"/>
    <s v="chromosome"/>
    <m/>
    <s v="CP001348.1"/>
    <n v="10007"/>
    <n v="10098"/>
    <s v="+"/>
    <m/>
    <m/>
    <m/>
    <x v="1468"/>
    <m/>
    <m/>
    <s v="Ccel_R0002"/>
    <n v="92"/>
    <m/>
    <m/>
  </r>
  <r>
    <x v="3"/>
    <x v="1"/>
    <s v="GCA_000022065.1"/>
    <s v="Primary Assembly"/>
    <s v="chromosome"/>
    <m/>
    <s v="CP001348.1"/>
    <n v="10403"/>
    <n v="10942"/>
    <s v="-"/>
    <m/>
    <m/>
    <m/>
    <x v="1468"/>
    <m/>
    <m/>
    <s v="Ccel_0011"/>
    <n v="540"/>
    <m/>
    <m/>
  </r>
  <r>
    <x v="3"/>
    <x v="1"/>
    <s v="GCA_000022065.1"/>
    <s v="Primary Assembly"/>
    <s v="chromosome"/>
    <m/>
    <s v="CP001348.1"/>
    <n v="11177"/>
    <n v="11815"/>
    <s v="+"/>
    <m/>
    <m/>
    <m/>
    <x v="1468"/>
    <m/>
    <m/>
    <s v="Ccel_0012"/>
    <n v="639"/>
    <m/>
    <m/>
  </r>
  <r>
    <x v="3"/>
    <x v="1"/>
    <s v="GCA_000022065.1"/>
    <s v="Primary Assembly"/>
    <s v="chromosome"/>
    <m/>
    <s v="CP001348.1"/>
    <n v="11880"/>
    <n v="12416"/>
    <s v="+"/>
    <m/>
    <m/>
    <m/>
    <x v="1468"/>
    <m/>
    <m/>
    <s v="Ccel_0013"/>
    <n v="537"/>
    <m/>
    <m/>
  </r>
  <r>
    <x v="3"/>
    <x v="1"/>
    <s v="GCA_000022065.1"/>
    <s v="Primary Assembly"/>
    <s v="chromosome"/>
    <m/>
    <s v="CP001348.1"/>
    <n v="12496"/>
    <n v="12750"/>
    <s v="+"/>
    <m/>
    <m/>
    <m/>
    <x v="1468"/>
    <m/>
    <m/>
    <s v="Ccel_0014"/>
    <n v="255"/>
    <m/>
    <m/>
  </r>
  <r>
    <x v="3"/>
    <x v="1"/>
    <s v="GCA_000022065.1"/>
    <s v="Primary Assembly"/>
    <s v="chromosome"/>
    <m/>
    <s v="CP001348.1"/>
    <n v="12880"/>
    <n v="13071"/>
    <s v="+"/>
    <m/>
    <m/>
    <m/>
    <x v="1468"/>
    <m/>
    <m/>
    <s v="Ccel_0015"/>
    <n v="192"/>
    <m/>
    <m/>
  </r>
  <r>
    <x v="3"/>
    <x v="1"/>
    <s v="GCA_000022065.1"/>
    <s v="Primary Assembly"/>
    <s v="chromosome"/>
    <m/>
    <s v="CP001348.1"/>
    <n v="13334"/>
    <n v="16885"/>
    <s v="+"/>
    <m/>
    <m/>
    <m/>
    <x v="1468"/>
    <m/>
    <m/>
    <s v="Ccel_0016"/>
    <n v="3552"/>
    <m/>
    <m/>
  </r>
  <r>
    <x v="3"/>
    <x v="1"/>
    <s v="GCA_000022065.1"/>
    <s v="Primary Assembly"/>
    <s v="chromosome"/>
    <m/>
    <s v="CP001348.1"/>
    <n v="17239"/>
    <n v="18222"/>
    <s v="+"/>
    <m/>
    <m/>
    <m/>
    <x v="1468"/>
    <m/>
    <m/>
    <s v="Ccel_0017"/>
    <n v="984"/>
    <m/>
    <m/>
  </r>
  <r>
    <x v="3"/>
    <x v="1"/>
    <s v="GCA_000022065.1"/>
    <s v="Primary Assembly"/>
    <s v="chromosome"/>
    <m/>
    <s v="CP001348.1"/>
    <n v="18289"/>
    <n v="19959"/>
    <s v="-"/>
    <m/>
    <m/>
    <m/>
    <x v="1468"/>
    <m/>
    <m/>
    <s v="Ccel_0018"/>
    <n v="1671"/>
    <m/>
    <m/>
  </r>
  <r>
    <x v="3"/>
    <x v="1"/>
    <s v="GCA_000022065.1"/>
    <s v="Primary Assembly"/>
    <s v="chromosome"/>
    <m/>
    <s v="CP001348.1"/>
    <n v="20228"/>
    <n v="20431"/>
    <s v="+"/>
    <m/>
    <m/>
    <m/>
    <x v="1468"/>
    <m/>
    <m/>
    <s v="Ccel_0019"/>
    <n v="204"/>
    <m/>
    <m/>
  </r>
  <r>
    <x v="3"/>
    <x v="1"/>
    <s v="GCA_000022065.1"/>
    <s v="Primary Assembly"/>
    <s v="chromosome"/>
    <m/>
    <s v="CP001348.1"/>
    <n v="20580"/>
    <n v="20846"/>
    <s v="+"/>
    <m/>
    <m/>
    <m/>
    <x v="1468"/>
    <m/>
    <m/>
    <s v="Ccel_0020"/>
    <n v="267"/>
    <m/>
    <m/>
  </r>
  <r>
    <x v="3"/>
    <x v="1"/>
    <s v="GCA_000022065.1"/>
    <s v="Primary Assembly"/>
    <s v="chromosome"/>
    <m/>
    <s v="CP001348.1"/>
    <n v="21120"/>
    <n v="22688"/>
    <s v="+"/>
    <m/>
    <m/>
    <m/>
    <x v="1468"/>
    <m/>
    <m/>
    <s v="Ccel_0021"/>
    <n v="1569"/>
    <m/>
    <m/>
  </r>
  <r>
    <x v="3"/>
    <x v="1"/>
    <s v="GCA_000022065.1"/>
    <s v="Primary Assembly"/>
    <s v="chromosome"/>
    <m/>
    <s v="CP001348.1"/>
    <n v="22884"/>
    <n v="23735"/>
    <s v="+"/>
    <m/>
    <m/>
    <m/>
    <x v="1468"/>
    <m/>
    <m/>
    <s v="Ccel_0022"/>
    <n v="852"/>
    <m/>
    <m/>
  </r>
  <r>
    <x v="3"/>
    <x v="1"/>
    <s v="GCA_000022065.1"/>
    <s v="Primary Assembly"/>
    <s v="chromosome"/>
    <m/>
    <s v="CP001348.1"/>
    <n v="23752"/>
    <n v="24438"/>
    <s v="+"/>
    <m/>
    <m/>
    <m/>
    <x v="1468"/>
    <m/>
    <m/>
    <s v="Ccel_0023"/>
    <n v="687"/>
    <m/>
    <m/>
  </r>
  <r>
    <x v="3"/>
    <x v="1"/>
    <s v="GCA_000022065.1"/>
    <s v="Primary Assembly"/>
    <s v="chromosome"/>
    <m/>
    <s v="CP001348.1"/>
    <n v="24516"/>
    <n v="26117"/>
    <s v="+"/>
    <m/>
    <m/>
    <m/>
    <x v="1468"/>
    <m/>
    <m/>
    <s v="Ccel_0024"/>
    <n v="1602"/>
    <m/>
    <m/>
  </r>
  <r>
    <x v="3"/>
    <x v="1"/>
    <s v="GCA_000022065.1"/>
    <s v="Primary Assembly"/>
    <s v="chromosome"/>
    <m/>
    <s v="CP001348.1"/>
    <n v="26265"/>
    <n v="26996"/>
    <s v="+"/>
    <m/>
    <m/>
    <m/>
    <x v="1468"/>
    <m/>
    <m/>
    <s v="Ccel_0025"/>
    <n v="732"/>
    <m/>
    <m/>
  </r>
  <r>
    <x v="3"/>
    <x v="1"/>
    <s v="GCA_000022065.1"/>
    <s v="Primary Assembly"/>
    <s v="chromosome"/>
    <m/>
    <s v="CP001348.1"/>
    <n v="27021"/>
    <n v="27515"/>
    <s v="+"/>
    <m/>
    <m/>
    <m/>
    <x v="1468"/>
    <m/>
    <m/>
    <s v="Ccel_0026"/>
    <n v="495"/>
    <m/>
    <m/>
  </r>
  <r>
    <x v="3"/>
    <x v="1"/>
    <s v="GCA_000022065.1"/>
    <s v="Primary Assembly"/>
    <s v="chromosome"/>
    <m/>
    <s v="CP001348.1"/>
    <n v="27546"/>
    <n v="28373"/>
    <s v="+"/>
    <m/>
    <m/>
    <m/>
    <x v="1468"/>
    <m/>
    <m/>
    <s v="Ccel_0027"/>
    <n v="828"/>
    <m/>
    <m/>
  </r>
  <r>
    <x v="3"/>
    <x v="1"/>
    <s v="GCA_000022065.1"/>
    <s v="Primary Assembly"/>
    <s v="chromosome"/>
    <m/>
    <s v="CP001348.1"/>
    <n v="28447"/>
    <n v="30024"/>
    <s v="+"/>
    <m/>
    <m/>
    <m/>
    <x v="1468"/>
    <m/>
    <m/>
    <s v="Ccel_0028"/>
    <n v="1578"/>
    <m/>
    <m/>
  </r>
  <r>
    <x v="3"/>
    <x v="1"/>
    <s v="GCA_000022065.1"/>
    <s v="Primary Assembly"/>
    <s v="chromosome"/>
    <m/>
    <s v="CP001348.1"/>
    <n v="30070"/>
    <n v="31995"/>
    <s v="+"/>
    <m/>
    <m/>
    <m/>
    <x v="1468"/>
    <m/>
    <m/>
    <s v="Ccel_0029"/>
    <n v="1926"/>
    <m/>
    <m/>
  </r>
  <r>
    <x v="3"/>
    <x v="1"/>
    <s v="GCA_000022065.1"/>
    <s v="Primary Assembly"/>
    <s v="chromosome"/>
    <m/>
    <s v="CP001348.1"/>
    <n v="32022"/>
    <n v="32426"/>
    <s v="+"/>
    <m/>
    <m/>
    <m/>
    <x v="1468"/>
    <m/>
    <m/>
    <s v="Ccel_0030"/>
    <n v="405"/>
    <m/>
    <m/>
  </r>
  <r>
    <x v="3"/>
    <x v="1"/>
    <s v="GCA_000022065.1"/>
    <s v="Primary Assembly"/>
    <s v="chromosome"/>
    <m/>
    <s v="CP001348.1"/>
    <n v="32453"/>
    <n v="33592"/>
    <s v="+"/>
    <m/>
    <m/>
    <m/>
    <x v="1468"/>
    <m/>
    <m/>
    <s v="Ccel_0031"/>
    <n v="1140"/>
    <m/>
    <m/>
  </r>
  <r>
    <x v="3"/>
    <x v="1"/>
    <s v="GCA_000022065.1"/>
    <s v="Primary Assembly"/>
    <s v="chromosome"/>
    <m/>
    <s v="CP001348.1"/>
    <n v="33613"/>
    <n v="35607"/>
    <s v="+"/>
    <m/>
    <m/>
    <m/>
    <x v="1468"/>
    <m/>
    <m/>
    <s v="Ccel_0032"/>
    <n v="1995"/>
    <m/>
    <m/>
  </r>
  <r>
    <x v="3"/>
    <x v="1"/>
    <s v="GCA_000022065.1"/>
    <s v="Primary Assembly"/>
    <s v="chromosome"/>
    <m/>
    <s v="CP001348.1"/>
    <n v="35660"/>
    <n v="36586"/>
    <s v="+"/>
    <m/>
    <m/>
    <m/>
    <x v="1468"/>
    <m/>
    <m/>
    <s v="Ccel_0033"/>
    <n v="927"/>
    <m/>
    <m/>
  </r>
  <r>
    <x v="3"/>
    <x v="1"/>
    <s v="GCA_000022065.1"/>
    <s v="Primary Assembly"/>
    <s v="chromosome"/>
    <m/>
    <s v="CP001348.1"/>
    <n v="36592"/>
    <n v="37704"/>
    <s v="-"/>
    <m/>
    <m/>
    <m/>
    <x v="1468"/>
    <m/>
    <m/>
    <s v="Ccel_0034"/>
    <n v="1113"/>
    <m/>
    <m/>
  </r>
  <r>
    <x v="3"/>
    <x v="1"/>
    <s v="GCA_000022065.1"/>
    <s v="Primary Assembly"/>
    <s v="chromosome"/>
    <m/>
    <s v="CP001348.1"/>
    <n v="37904"/>
    <n v="38599"/>
    <s v="+"/>
    <m/>
    <m/>
    <m/>
    <x v="1468"/>
    <m/>
    <m/>
    <s v="Ccel_0035"/>
    <n v="696"/>
    <m/>
    <m/>
  </r>
  <r>
    <x v="3"/>
    <x v="1"/>
    <s v="GCA_000022065.1"/>
    <s v="Primary Assembly"/>
    <s v="chromosome"/>
    <m/>
    <s v="CP001348.1"/>
    <n v="38615"/>
    <n v="40006"/>
    <s v="+"/>
    <m/>
    <m/>
    <m/>
    <x v="1468"/>
    <m/>
    <m/>
    <s v="Ccel_0036"/>
    <n v="1392"/>
    <m/>
    <m/>
  </r>
  <r>
    <x v="3"/>
    <x v="1"/>
    <s v="GCA_000022065.1"/>
    <s v="Primary Assembly"/>
    <s v="chromosome"/>
    <m/>
    <s v="CP001348.1"/>
    <n v="40169"/>
    <n v="40603"/>
    <s v="+"/>
    <m/>
    <m/>
    <m/>
    <x v="1468"/>
    <m/>
    <m/>
    <s v="Ccel_0037"/>
    <n v="435"/>
    <m/>
    <m/>
  </r>
  <r>
    <x v="3"/>
    <x v="1"/>
    <s v="GCA_000022065.1"/>
    <s v="Primary Assembly"/>
    <s v="chromosome"/>
    <m/>
    <s v="CP001348.1"/>
    <n v="40629"/>
    <n v="41084"/>
    <s v="+"/>
    <m/>
    <m/>
    <m/>
    <x v="1468"/>
    <m/>
    <m/>
    <s v="Ccel_0038"/>
    <n v="456"/>
    <m/>
    <m/>
  </r>
  <r>
    <x v="3"/>
    <x v="1"/>
    <s v="GCA_000022065.1"/>
    <s v="Primary Assembly"/>
    <s v="chromosome"/>
    <m/>
    <s v="CP001348.1"/>
    <n v="41190"/>
    <n v="42203"/>
    <s v="+"/>
    <m/>
    <m/>
    <m/>
    <x v="1468"/>
    <m/>
    <m/>
    <s v="Ccel_0039"/>
    <n v="1014"/>
    <m/>
    <m/>
  </r>
  <r>
    <x v="3"/>
    <x v="1"/>
    <s v="GCA_000022065.1"/>
    <s v="Primary Assembly"/>
    <s v="chromosome"/>
    <m/>
    <s v="CP001348.1"/>
    <n v="42369"/>
    <n v="43385"/>
    <s v="+"/>
    <m/>
    <m/>
    <m/>
    <x v="1468"/>
    <m/>
    <m/>
    <s v="Ccel_0040"/>
    <n v="1017"/>
    <m/>
    <m/>
  </r>
  <r>
    <x v="3"/>
    <x v="1"/>
    <s v="GCA_000022065.1"/>
    <s v="Primary Assembly"/>
    <s v="chromosome"/>
    <m/>
    <s v="CP001348.1"/>
    <n v="43420"/>
    <n v="44433"/>
    <s v="-"/>
    <m/>
    <m/>
    <m/>
    <x v="1468"/>
    <m/>
    <m/>
    <s v="Ccel_0041"/>
    <n v="1014"/>
    <m/>
    <m/>
  </r>
  <r>
    <x v="3"/>
    <x v="1"/>
    <s v="GCA_000022065.1"/>
    <s v="Primary Assembly"/>
    <s v="chromosome"/>
    <m/>
    <s v="CP001348.1"/>
    <n v="44466"/>
    <n v="45452"/>
    <s v="-"/>
    <m/>
    <m/>
    <m/>
    <x v="1468"/>
    <m/>
    <m/>
    <s v="Ccel_0042"/>
    <n v="987"/>
    <m/>
    <m/>
  </r>
  <r>
    <x v="3"/>
    <x v="1"/>
    <s v="GCA_000022065.1"/>
    <s v="Primary Assembly"/>
    <s v="chromosome"/>
    <m/>
    <s v="CP001348.1"/>
    <n v="45662"/>
    <n v="46177"/>
    <s v="+"/>
    <m/>
    <m/>
    <m/>
    <x v="1468"/>
    <m/>
    <m/>
    <s v="Ccel_0043"/>
    <n v="516"/>
    <m/>
    <m/>
  </r>
  <r>
    <x v="3"/>
    <x v="1"/>
    <s v="GCA_000022065.1"/>
    <s v="Primary Assembly"/>
    <s v="chromosome"/>
    <m/>
    <s v="CP001348.1"/>
    <n v="46249"/>
    <n v="47865"/>
    <s v="-"/>
    <m/>
    <m/>
    <m/>
    <x v="1468"/>
    <m/>
    <m/>
    <s v="Ccel_0044"/>
    <n v="1617"/>
    <m/>
    <m/>
  </r>
  <r>
    <x v="3"/>
    <x v="1"/>
    <s v="GCA_000022065.1"/>
    <s v="Primary Assembly"/>
    <s v="chromosome"/>
    <m/>
    <s v="CP001348.1"/>
    <n v="48051"/>
    <n v="49049"/>
    <s v="-"/>
    <m/>
    <m/>
    <m/>
    <x v="1468"/>
    <m/>
    <m/>
    <s v="Ccel_0045"/>
    <n v="999"/>
    <m/>
    <m/>
  </r>
  <r>
    <x v="3"/>
    <x v="1"/>
    <s v="GCA_000022065.1"/>
    <s v="Primary Assembly"/>
    <s v="chromosome"/>
    <m/>
    <s v="CP001348.1"/>
    <n v="49039"/>
    <n v="50049"/>
    <s v="-"/>
    <m/>
    <m/>
    <m/>
    <x v="1468"/>
    <m/>
    <m/>
    <s v="Ccel_0046"/>
    <n v="1011"/>
    <m/>
    <m/>
  </r>
  <r>
    <x v="3"/>
    <x v="1"/>
    <s v="GCA_000022065.1"/>
    <s v="Primary Assembly"/>
    <s v="chromosome"/>
    <m/>
    <s v="CP001348.1"/>
    <n v="50186"/>
    <n v="51181"/>
    <s v="-"/>
    <m/>
    <m/>
    <m/>
    <x v="1468"/>
    <m/>
    <m/>
    <s v="Ccel_0047"/>
    <n v="996"/>
    <m/>
    <m/>
  </r>
  <r>
    <x v="3"/>
    <x v="1"/>
    <s v="GCA_000022065.1"/>
    <s v="Primary Assembly"/>
    <s v="chromosome"/>
    <m/>
    <s v="CP001348.1"/>
    <n v="51198"/>
    <n v="52121"/>
    <s v="-"/>
    <m/>
    <m/>
    <m/>
    <x v="1468"/>
    <m/>
    <m/>
    <s v="Ccel_0048"/>
    <n v="924"/>
    <m/>
    <m/>
  </r>
  <r>
    <x v="3"/>
    <x v="1"/>
    <s v="GCA_000022065.1"/>
    <s v="Primary Assembly"/>
    <s v="chromosome"/>
    <m/>
    <s v="CP001348.1"/>
    <n v="52670"/>
    <n v="54397"/>
    <s v="-"/>
    <m/>
    <m/>
    <m/>
    <x v="1468"/>
    <m/>
    <m/>
    <s v="Ccel_0049"/>
    <n v="1728"/>
    <m/>
    <m/>
  </r>
  <r>
    <x v="3"/>
    <x v="2"/>
    <s v="GCA_000022065.1"/>
    <s v="Primary Assembly"/>
    <s v="chromosome"/>
    <m/>
    <s v="CP001348.1"/>
    <n v="54709"/>
    <n v="54785"/>
    <s v="-"/>
    <m/>
    <m/>
    <m/>
    <x v="1468"/>
    <m/>
    <m/>
    <s v="Ccel_R0003"/>
    <n v="77"/>
    <m/>
    <m/>
  </r>
  <r>
    <x v="3"/>
    <x v="1"/>
    <s v="GCA_000022065.1"/>
    <s v="Primary Assembly"/>
    <s v="chromosome"/>
    <m/>
    <s v="CP001348.1"/>
    <n v="55000"/>
    <n v="55911"/>
    <s v="+"/>
    <m/>
    <m/>
    <m/>
    <x v="1468"/>
    <m/>
    <m/>
    <s v="Ccel_0050"/>
    <n v="912"/>
    <m/>
    <m/>
  </r>
  <r>
    <x v="3"/>
    <x v="1"/>
    <s v="GCA_000022065.1"/>
    <s v="Primary Assembly"/>
    <s v="chromosome"/>
    <m/>
    <s v="CP001348.1"/>
    <n v="55929"/>
    <n v="57095"/>
    <s v="+"/>
    <m/>
    <m/>
    <m/>
    <x v="1468"/>
    <m/>
    <m/>
    <s v="Ccel_0051"/>
    <n v="1167"/>
    <m/>
    <m/>
  </r>
  <r>
    <x v="3"/>
    <x v="1"/>
    <s v="GCA_000022065.1"/>
    <s v="Primary Assembly"/>
    <s v="chromosome"/>
    <m/>
    <s v="CP001348.1"/>
    <n v="57092"/>
    <n v="60241"/>
    <s v="+"/>
    <m/>
    <m/>
    <m/>
    <x v="1468"/>
    <m/>
    <m/>
    <s v="Ccel_0052"/>
    <n v="3150"/>
    <m/>
    <m/>
  </r>
  <r>
    <x v="3"/>
    <x v="1"/>
    <s v="GCA_000022065.1"/>
    <s v="Primary Assembly"/>
    <s v="chromosome"/>
    <m/>
    <s v="CP001348.1"/>
    <n v="60279"/>
    <n v="62507"/>
    <s v="-"/>
    <m/>
    <m/>
    <m/>
    <x v="1468"/>
    <m/>
    <m/>
    <s v="Ccel_0053"/>
    <n v="2229"/>
    <m/>
    <m/>
  </r>
  <r>
    <x v="3"/>
    <x v="1"/>
    <s v="GCA_000022065.1"/>
    <s v="Primary Assembly"/>
    <s v="chromosome"/>
    <m/>
    <s v="CP001348.1"/>
    <n v="62580"/>
    <n v="63638"/>
    <s v="-"/>
    <m/>
    <m/>
    <m/>
    <x v="1468"/>
    <m/>
    <m/>
    <s v="Ccel_0054"/>
    <n v="1059"/>
    <m/>
    <m/>
  </r>
  <r>
    <x v="3"/>
    <x v="1"/>
    <s v="GCA_000022065.1"/>
    <s v="Primary Assembly"/>
    <s v="chromosome"/>
    <m/>
    <s v="CP001348.1"/>
    <n v="63997"/>
    <n v="64281"/>
    <s v="+"/>
    <m/>
    <m/>
    <m/>
    <x v="1468"/>
    <m/>
    <m/>
    <s v="Ccel_0055"/>
    <n v="285"/>
    <m/>
    <m/>
  </r>
  <r>
    <x v="3"/>
    <x v="1"/>
    <s v="GCA_000022065.1"/>
    <s v="Primary Assembly"/>
    <s v="chromosome"/>
    <m/>
    <s v="CP001348.1"/>
    <n v="64293"/>
    <n v="64721"/>
    <s v="+"/>
    <m/>
    <m/>
    <m/>
    <x v="1468"/>
    <m/>
    <m/>
    <s v="Ccel_0056"/>
    <n v="429"/>
    <m/>
    <m/>
  </r>
  <r>
    <x v="3"/>
    <x v="1"/>
    <s v="GCA_000022065.1"/>
    <s v="Primary Assembly"/>
    <s v="chromosome"/>
    <m/>
    <s v="CP001348.1"/>
    <n v="65010"/>
    <n v="65303"/>
    <s v="+"/>
    <m/>
    <m/>
    <m/>
    <x v="1468"/>
    <m/>
    <m/>
    <s v="Ccel_0057"/>
    <n v="294"/>
    <m/>
    <m/>
  </r>
  <r>
    <x v="3"/>
    <x v="1"/>
    <s v="GCA_000022065.1"/>
    <s v="Primary Assembly"/>
    <s v="chromosome"/>
    <m/>
    <s v="CP001348.1"/>
    <n v="65420"/>
    <n v="65758"/>
    <s v="-"/>
    <m/>
    <m/>
    <m/>
    <x v="1468"/>
    <m/>
    <m/>
    <s v="Ccel_0058"/>
    <n v="339"/>
    <m/>
    <m/>
  </r>
  <r>
    <x v="3"/>
    <x v="1"/>
    <s v="GCA_000022065.1"/>
    <s v="Primary Assembly"/>
    <s v="chromosome"/>
    <m/>
    <s v="CP001348.1"/>
    <n v="66103"/>
    <n v="66315"/>
    <s v="+"/>
    <m/>
    <m/>
    <m/>
    <x v="1468"/>
    <m/>
    <m/>
    <s v="Ccel_0059"/>
    <n v="213"/>
    <m/>
    <m/>
  </r>
  <r>
    <x v="3"/>
    <x v="1"/>
    <s v="GCA_000022065.1"/>
    <s v="Primary Assembly"/>
    <s v="chromosome"/>
    <m/>
    <s v="CP001348.1"/>
    <n v="66526"/>
    <n v="66897"/>
    <s v="+"/>
    <m/>
    <m/>
    <m/>
    <x v="1468"/>
    <m/>
    <m/>
    <s v="Ccel_0060"/>
    <n v="372"/>
    <m/>
    <m/>
  </r>
  <r>
    <x v="3"/>
    <x v="1"/>
    <s v="GCA_000022065.1"/>
    <s v="Primary Assembly"/>
    <s v="chromosome"/>
    <m/>
    <s v="CP001348.1"/>
    <n v="67215"/>
    <n v="67685"/>
    <s v="+"/>
    <m/>
    <m/>
    <m/>
    <x v="1468"/>
    <m/>
    <m/>
    <s v="Ccel_0061"/>
    <n v="471"/>
    <m/>
    <m/>
  </r>
  <r>
    <x v="3"/>
    <x v="1"/>
    <s v="GCA_000022065.1"/>
    <s v="Primary Assembly"/>
    <s v="chromosome"/>
    <m/>
    <s v="CP001348.1"/>
    <n v="68141"/>
    <n v="69136"/>
    <s v="+"/>
    <m/>
    <m/>
    <m/>
    <x v="1468"/>
    <m/>
    <m/>
    <s v="Ccel_0062"/>
    <n v="996"/>
    <m/>
    <m/>
  </r>
  <r>
    <x v="3"/>
    <x v="1"/>
    <s v="GCA_000022065.1"/>
    <s v="Primary Assembly"/>
    <s v="chromosome"/>
    <m/>
    <s v="CP001348.1"/>
    <n v="69576"/>
    <n v="70424"/>
    <s v="+"/>
    <m/>
    <m/>
    <m/>
    <x v="1468"/>
    <m/>
    <m/>
    <s v="Ccel_0063"/>
    <n v="849"/>
    <m/>
    <m/>
  </r>
  <r>
    <x v="3"/>
    <x v="1"/>
    <s v="GCA_000022065.1"/>
    <s v="Primary Assembly"/>
    <s v="chromosome"/>
    <m/>
    <s v="CP001348.1"/>
    <n v="70435"/>
    <n v="70953"/>
    <s v="+"/>
    <m/>
    <m/>
    <m/>
    <x v="1468"/>
    <m/>
    <m/>
    <s v="Ccel_0064"/>
    <n v="519"/>
    <m/>
    <m/>
  </r>
  <r>
    <x v="3"/>
    <x v="1"/>
    <s v="GCA_000022065.1"/>
    <s v="Primary Assembly"/>
    <s v="chromosome"/>
    <m/>
    <s v="CP001348.1"/>
    <n v="70967"/>
    <n v="73924"/>
    <s v="+"/>
    <m/>
    <m/>
    <m/>
    <x v="1468"/>
    <m/>
    <m/>
    <s v="Ccel_0065"/>
    <n v="2958"/>
    <m/>
    <m/>
  </r>
  <r>
    <x v="3"/>
    <x v="1"/>
    <s v="GCA_000022065.1"/>
    <s v="Primary Assembly"/>
    <s v="chromosome"/>
    <m/>
    <s v="CP001348.1"/>
    <n v="74147"/>
    <n v="77449"/>
    <s v="+"/>
    <m/>
    <m/>
    <m/>
    <x v="1468"/>
    <m/>
    <m/>
    <s v="Ccel_0066"/>
    <n v="3303"/>
    <m/>
    <m/>
  </r>
  <r>
    <x v="3"/>
    <x v="1"/>
    <s v="GCA_000022065.1"/>
    <s v="Primary Assembly"/>
    <s v="chromosome"/>
    <m/>
    <s v="CP001348.1"/>
    <n v="77670"/>
    <n v="78827"/>
    <s v="+"/>
    <m/>
    <m/>
    <m/>
    <x v="1468"/>
    <m/>
    <m/>
    <s v="Ccel_0067"/>
    <n v="1158"/>
    <m/>
    <m/>
  </r>
  <r>
    <x v="3"/>
    <x v="1"/>
    <s v="GCA_000022065.1"/>
    <s v="Primary Assembly"/>
    <s v="chromosome"/>
    <m/>
    <s v="CP001348.1"/>
    <n v="78824"/>
    <n v="80209"/>
    <s v="+"/>
    <m/>
    <m/>
    <m/>
    <x v="1468"/>
    <m/>
    <m/>
    <s v="Ccel_0068"/>
    <n v="1386"/>
    <m/>
    <m/>
  </r>
  <r>
    <x v="3"/>
    <x v="1"/>
    <s v="GCA_000022065.1"/>
    <s v="Primary Assembly"/>
    <s v="chromosome"/>
    <m/>
    <s v="CP001348.1"/>
    <n v="80200"/>
    <n v="81753"/>
    <s v="+"/>
    <m/>
    <m/>
    <m/>
    <x v="1468"/>
    <m/>
    <m/>
    <s v="Ccel_0069"/>
    <n v="1554"/>
    <m/>
    <m/>
  </r>
  <r>
    <x v="3"/>
    <x v="1"/>
    <s v="GCA_000022065.1"/>
    <s v="Primary Assembly"/>
    <s v="chromosome"/>
    <m/>
    <s v="CP001348.1"/>
    <n v="81750"/>
    <n v="82196"/>
    <s v="+"/>
    <m/>
    <m/>
    <m/>
    <x v="1468"/>
    <m/>
    <m/>
    <s v="Ccel_0070"/>
    <n v="447"/>
    <m/>
    <m/>
  </r>
  <r>
    <x v="3"/>
    <x v="1"/>
    <s v="GCA_000022065.1"/>
    <s v="Primary Assembly"/>
    <s v="chromosome"/>
    <m/>
    <s v="CP001348.1"/>
    <n v="82681"/>
    <n v="84462"/>
    <s v="+"/>
    <m/>
    <m/>
    <m/>
    <x v="1468"/>
    <m/>
    <m/>
    <s v="Ccel_0071"/>
    <n v="1782"/>
    <m/>
    <m/>
  </r>
  <r>
    <x v="3"/>
    <x v="1"/>
    <s v="GCA_000022065.1"/>
    <s v="Primary Assembly"/>
    <s v="chromosome"/>
    <m/>
    <s v="CP001348.1"/>
    <n v="84739"/>
    <n v="87255"/>
    <s v="+"/>
    <m/>
    <m/>
    <m/>
    <x v="1468"/>
    <m/>
    <m/>
    <s v="Ccel_0072"/>
    <n v="2517"/>
    <m/>
    <m/>
  </r>
  <r>
    <x v="3"/>
    <x v="1"/>
    <s v="GCA_000022065.1"/>
    <s v="Primary Assembly"/>
    <s v="chromosome"/>
    <m/>
    <s v="CP001348.1"/>
    <n v="87609"/>
    <n v="88196"/>
    <s v="-"/>
    <m/>
    <m/>
    <m/>
    <x v="1468"/>
    <m/>
    <m/>
    <s v="Ccel_0073"/>
    <n v="588"/>
    <m/>
    <m/>
  </r>
  <r>
    <x v="3"/>
    <x v="1"/>
    <s v="GCA_000022065.1"/>
    <s v="Primary Assembly"/>
    <s v="chromosome"/>
    <m/>
    <s v="CP001348.1"/>
    <n v="88905"/>
    <n v="89834"/>
    <s v="+"/>
    <m/>
    <m/>
    <m/>
    <x v="1468"/>
    <m/>
    <m/>
    <s v="Ccel_0074"/>
    <n v="930"/>
    <m/>
    <m/>
  </r>
  <r>
    <x v="3"/>
    <x v="1"/>
    <s v="GCA_000022065.1"/>
    <s v="Primary Assembly"/>
    <s v="chromosome"/>
    <m/>
    <s v="CP001348.1"/>
    <n v="90250"/>
    <n v="90540"/>
    <s v="+"/>
    <m/>
    <m/>
    <m/>
    <x v="1468"/>
    <m/>
    <m/>
    <s v="Ccel_0075"/>
    <n v="291"/>
    <m/>
    <m/>
  </r>
  <r>
    <x v="3"/>
    <x v="1"/>
    <s v="GCA_000022065.1"/>
    <s v="Primary Assembly"/>
    <s v="chromosome"/>
    <m/>
    <s v="CP001348.1"/>
    <n v="90746"/>
    <n v="91423"/>
    <s v="-"/>
    <m/>
    <m/>
    <m/>
    <x v="1468"/>
    <m/>
    <m/>
    <s v="Ccel_0076"/>
    <n v="678"/>
    <m/>
    <m/>
  </r>
  <r>
    <x v="3"/>
    <x v="1"/>
    <s v="GCA_000022065.1"/>
    <s v="Primary Assembly"/>
    <s v="chromosome"/>
    <m/>
    <s v="CP001348.1"/>
    <n v="91604"/>
    <n v="91918"/>
    <s v="+"/>
    <m/>
    <m/>
    <m/>
    <x v="1468"/>
    <m/>
    <m/>
    <s v="Ccel_0077"/>
    <n v="315"/>
    <m/>
    <m/>
  </r>
  <r>
    <x v="3"/>
    <x v="1"/>
    <s v="GCA_000022065.1"/>
    <s v="Primary Assembly"/>
    <s v="chromosome"/>
    <m/>
    <s v="CP001348.1"/>
    <n v="92021"/>
    <n v="92863"/>
    <s v="+"/>
    <m/>
    <m/>
    <m/>
    <x v="1468"/>
    <m/>
    <m/>
    <s v="Ccel_0078"/>
    <n v="843"/>
    <m/>
    <m/>
  </r>
  <r>
    <x v="3"/>
    <x v="1"/>
    <s v="GCA_000022065.1"/>
    <s v="Primary Assembly"/>
    <s v="chromosome"/>
    <m/>
    <s v="CP001348.1"/>
    <n v="92956"/>
    <n v="93300"/>
    <s v="+"/>
    <m/>
    <m/>
    <m/>
    <x v="1468"/>
    <m/>
    <m/>
    <s v="Ccel_0079"/>
    <n v="345"/>
    <m/>
    <m/>
  </r>
  <r>
    <x v="3"/>
    <x v="1"/>
    <s v="GCA_000022065.1"/>
    <s v="Primary Assembly"/>
    <s v="chromosome"/>
    <m/>
    <s v="CP001348.1"/>
    <n v="93316"/>
    <n v="95319"/>
    <s v="+"/>
    <m/>
    <m/>
    <m/>
    <x v="1468"/>
    <m/>
    <m/>
    <s v="Ccel_0080"/>
    <n v="2004"/>
    <m/>
    <m/>
  </r>
  <r>
    <x v="3"/>
    <x v="1"/>
    <s v="GCA_000022065.1"/>
    <s v="Primary Assembly"/>
    <s v="chromosome"/>
    <m/>
    <s v="CP001348.1"/>
    <n v="95349"/>
    <n v="95795"/>
    <s v="+"/>
    <m/>
    <m/>
    <m/>
    <x v="1468"/>
    <m/>
    <m/>
    <s v="Ccel_0081"/>
    <n v="447"/>
    <m/>
    <m/>
  </r>
  <r>
    <x v="3"/>
    <x v="1"/>
    <s v="GCA_000022065.1"/>
    <s v="Primary Assembly"/>
    <s v="chromosome"/>
    <m/>
    <s v="CP001348.1"/>
    <n v="95838"/>
    <n v="97178"/>
    <s v="+"/>
    <m/>
    <m/>
    <m/>
    <x v="1468"/>
    <m/>
    <m/>
    <s v="Ccel_0082"/>
    <n v="1341"/>
    <m/>
    <m/>
  </r>
  <r>
    <x v="3"/>
    <x v="1"/>
    <s v="GCA_000022065.1"/>
    <s v="Primary Assembly"/>
    <s v="chromosome"/>
    <m/>
    <s v="CP001348.1"/>
    <n v="97179"/>
    <n v="98624"/>
    <s v="+"/>
    <m/>
    <m/>
    <m/>
    <x v="1468"/>
    <m/>
    <m/>
    <s v="Ccel_0083"/>
    <n v="1446"/>
    <m/>
    <m/>
  </r>
  <r>
    <x v="3"/>
    <x v="1"/>
    <s v="GCA_000022065.1"/>
    <s v="Primary Assembly"/>
    <s v="chromosome"/>
    <m/>
    <s v="CP001348.1"/>
    <n v="98660"/>
    <n v="99199"/>
    <s v="+"/>
    <m/>
    <m/>
    <m/>
    <x v="1468"/>
    <m/>
    <m/>
    <s v="Ccel_0084"/>
    <n v="540"/>
    <m/>
    <m/>
  </r>
  <r>
    <x v="3"/>
    <x v="1"/>
    <s v="GCA_000022065.1"/>
    <s v="Primary Assembly"/>
    <s v="chromosome"/>
    <m/>
    <s v="CP001348.1"/>
    <n v="99447"/>
    <n v="101306"/>
    <s v="+"/>
    <m/>
    <m/>
    <m/>
    <x v="1468"/>
    <m/>
    <m/>
    <s v="Ccel_0085"/>
    <n v="1860"/>
    <m/>
    <m/>
  </r>
  <r>
    <x v="3"/>
    <x v="1"/>
    <s v="GCA_000022065.1"/>
    <s v="Primary Assembly"/>
    <s v="chromosome"/>
    <m/>
    <s v="CP001348.1"/>
    <n v="101392"/>
    <n v="101784"/>
    <s v="+"/>
    <m/>
    <m/>
    <m/>
    <x v="1468"/>
    <m/>
    <m/>
    <s v="Ccel_0086"/>
    <n v="393"/>
    <m/>
    <m/>
  </r>
  <r>
    <x v="3"/>
    <x v="1"/>
    <s v="GCA_000022065.1"/>
    <s v="Primary Assembly"/>
    <s v="chromosome"/>
    <m/>
    <s v="CP001348.1"/>
    <n v="102061"/>
    <n v="103251"/>
    <s v="+"/>
    <m/>
    <m/>
    <m/>
    <x v="1468"/>
    <m/>
    <m/>
    <s v="Ccel_0087"/>
    <n v="1191"/>
    <m/>
    <m/>
  </r>
  <r>
    <x v="3"/>
    <x v="1"/>
    <s v="GCA_000022065.1"/>
    <s v="Primary Assembly"/>
    <s v="chromosome"/>
    <m/>
    <s v="CP001348.1"/>
    <n v="103403"/>
    <n v="103741"/>
    <s v="+"/>
    <m/>
    <m/>
    <m/>
    <x v="1468"/>
    <m/>
    <m/>
    <s v="Ccel_0088"/>
    <n v="339"/>
    <m/>
    <m/>
  </r>
  <r>
    <x v="3"/>
    <x v="1"/>
    <s v="GCA_000022065.1"/>
    <s v="Primary Assembly"/>
    <s v="chromosome"/>
    <m/>
    <s v="CP001348.1"/>
    <n v="103985"/>
    <n v="106426"/>
    <s v="+"/>
    <m/>
    <m/>
    <m/>
    <x v="1468"/>
    <m/>
    <m/>
    <s v="Ccel_0089"/>
    <n v="2442"/>
    <m/>
    <m/>
  </r>
  <r>
    <x v="3"/>
    <x v="1"/>
    <s v="GCA_000022065.1"/>
    <s v="Primary Assembly"/>
    <s v="chromosome"/>
    <m/>
    <s v="CP001348.1"/>
    <n v="106584"/>
    <n v="107246"/>
    <s v="+"/>
    <m/>
    <m/>
    <m/>
    <x v="1468"/>
    <m/>
    <m/>
    <s v="Ccel_0090"/>
    <n v="663"/>
    <m/>
    <m/>
  </r>
  <r>
    <x v="3"/>
    <x v="1"/>
    <s v="GCA_000022065.1"/>
    <s v="Primary Assembly"/>
    <s v="chromosome"/>
    <m/>
    <s v="CP001348.1"/>
    <n v="107296"/>
    <n v="107709"/>
    <s v="+"/>
    <m/>
    <m/>
    <m/>
    <x v="1468"/>
    <m/>
    <m/>
    <s v="Ccel_0091"/>
    <n v="414"/>
    <m/>
    <m/>
  </r>
  <r>
    <x v="3"/>
    <x v="1"/>
    <s v="GCA_000022065.1"/>
    <s v="Primary Assembly"/>
    <s v="chromosome"/>
    <m/>
    <s v="CP001348.1"/>
    <n v="107897"/>
    <n v="108184"/>
    <s v="+"/>
    <m/>
    <m/>
    <m/>
    <x v="1468"/>
    <m/>
    <m/>
    <s v="Ccel_0092"/>
    <n v="288"/>
    <m/>
    <m/>
  </r>
  <r>
    <x v="3"/>
    <x v="1"/>
    <s v="GCA_000022065.1"/>
    <s v="Primary Assembly"/>
    <s v="chromosome"/>
    <m/>
    <s v="CP001348.1"/>
    <n v="108231"/>
    <n v="108731"/>
    <s v="+"/>
    <m/>
    <m/>
    <m/>
    <x v="1468"/>
    <m/>
    <m/>
    <s v="Ccel_0093"/>
    <n v="501"/>
    <m/>
    <m/>
  </r>
  <r>
    <x v="3"/>
    <x v="1"/>
    <s v="GCA_000022065.1"/>
    <s v="Primary Assembly"/>
    <s v="chromosome"/>
    <m/>
    <s v="CP001348.1"/>
    <n v="108765"/>
    <n v="110891"/>
    <s v="+"/>
    <m/>
    <m/>
    <m/>
    <x v="1468"/>
    <m/>
    <m/>
    <s v="Ccel_0094"/>
    <n v="2127"/>
    <m/>
    <m/>
  </r>
  <r>
    <x v="3"/>
    <x v="1"/>
    <s v="GCA_000022065.1"/>
    <s v="Primary Assembly"/>
    <s v="chromosome"/>
    <m/>
    <s v="CP001348.1"/>
    <n v="110923"/>
    <n v="112536"/>
    <s v="+"/>
    <m/>
    <m/>
    <m/>
    <x v="1468"/>
    <m/>
    <m/>
    <s v="Ccel_0095"/>
    <n v="1614"/>
    <m/>
    <m/>
  </r>
  <r>
    <x v="3"/>
    <x v="1"/>
    <s v="GCA_000022065.1"/>
    <s v="Primary Assembly"/>
    <s v="chromosome"/>
    <m/>
    <s v="CP001348.1"/>
    <n v="112539"/>
    <n v="113468"/>
    <s v="+"/>
    <m/>
    <m/>
    <m/>
    <x v="1468"/>
    <m/>
    <m/>
    <s v="Ccel_0096"/>
    <n v="930"/>
    <m/>
    <m/>
  </r>
  <r>
    <x v="3"/>
    <x v="1"/>
    <s v="GCA_000022065.1"/>
    <s v="Primary Assembly"/>
    <s v="chromosome"/>
    <m/>
    <s v="CP001348.1"/>
    <n v="113503"/>
    <n v="114084"/>
    <s v="+"/>
    <m/>
    <m/>
    <m/>
    <x v="1468"/>
    <m/>
    <m/>
    <s v="Ccel_0097"/>
    <n v="582"/>
    <m/>
    <m/>
  </r>
  <r>
    <x v="3"/>
    <x v="1"/>
    <s v="GCA_000022065.1"/>
    <s v="Primary Assembly"/>
    <s v="chromosome"/>
    <m/>
    <s v="CP001348.1"/>
    <n v="114168"/>
    <n v="114614"/>
    <s v="+"/>
    <m/>
    <m/>
    <m/>
    <x v="1468"/>
    <m/>
    <m/>
    <s v="Ccel_0098"/>
    <n v="447"/>
    <m/>
    <m/>
  </r>
  <r>
    <x v="3"/>
    <x v="1"/>
    <s v="GCA_000022065.1"/>
    <s v="Primary Assembly"/>
    <s v="chromosome"/>
    <m/>
    <s v="CP001348.1"/>
    <n v="114616"/>
    <n v="114834"/>
    <s v="+"/>
    <m/>
    <m/>
    <m/>
    <x v="1468"/>
    <m/>
    <m/>
    <s v="Ccel_0099"/>
    <n v="219"/>
    <m/>
    <m/>
  </r>
  <r>
    <x v="3"/>
    <x v="1"/>
    <s v="GCA_000022065.1"/>
    <s v="Primary Assembly"/>
    <s v="chromosome"/>
    <m/>
    <s v="CP001348.1"/>
    <n v="115020"/>
    <n v="115841"/>
    <s v="+"/>
    <m/>
    <m/>
    <m/>
    <x v="1468"/>
    <m/>
    <m/>
    <s v="Ccel_0100"/>
    <n v="822"/>
    <m/>
    <m/>
  </r>
  <r>
    <x v="3"/>
    <x v="1"/>
    <s v="GCA_000022065.1"/>
    <s v="Primary Assembly"/>
    <s v="chromosome"/>
    <m/>
    <s v="CP001348.1"/>
    <n v="116068"/>
    <n v="116889"/>
    <s v="+"/>
    <m/>
    <m/>
    <m/>
    <x v="1468"/>
    <m/>
    <m/>
    <s v="Ccel_0101"/>
    <n v="822"/>
    <m/>
    <m/>
  </r>
  <r>
    <x v="3"/>
    <x v="1"/>
    <s v="GCA_000022065.1"/>
    <s v="Primary Assembly"/>
    <s v="chromosome"/>
    <m/>
    <s v="CP001348.1"/>
    <n v="117174"/>
    <n v="118004"/>
    <s v="+"/>
    <m/>
    <m/>
    <m/>
    <x v="1468"/>
    <m/>
    <m/>
    <s v="Ccel_0102"/>
    <n v="831"/>
    <m/>
    <m/>
  </r>
  <r>
    <x v="3"/>
    <x v="1"/>
    <s v="GCA_000022065.1"/>
    <s v="Primary Assembly"/>
    <s v="chromosome"/>
    <m/>
    <s v="CP001348.1"/>
    <n v="118101"/>
    <n v="119345"/>
    <s v="+"/>
    <m/>
    <m/>
    <m/>
    <x v="1468"/>
    <m/>
    <m/>
    <s v="Ccel_0103"/>
    <n v="1245"/>
    <m/>
    <m/>
  </r>
  <r>
    <x v="3"/>
    <x v="1"/>
    <s v="GCA_000022065.1"/>
    <s v="Primary Assembly"/>
    <s v="chromosome"/>
    <m/>
    <s v="CP001348.1"/>
    <n v="119442"/>
    <n v="119828"/>
    <s v="+"/>
    <m/>
    <m/>
    <m/>
    <x v="1468"/>
    <m/>
    <m/>
    <s v="Ccel_0104"/>
    <n v="387"/>
    <m/>
    <m/>
  </r>
  <r>
    <x v="3"/>
    <x v="1"/>
    <s v="GCA_000022065.1"/>
    <s v="Primary Assembly"/>
    <s v="chromosome"/>
    <m/>
    <s v="CP001348.1"/>
    <n v="119833"/>
    <n v="122169"/>
    <s v="+"/>
    <m/>
    <m/>
    <m/>
    <x v="1468"/>
    <m/>
    <m/>
    <s v="Ccel_0105"/>
    <n v="2337"/>
    <m/>
    <m/>
  </r>
  <r>
    <x v="3"/>
    <x v="1"/>
    <s v="GCA_000022065.1"/>
    <s v="Primary Assembly"/>
    <s v="chromosome"/>
    <m/>
    <s v="CP001348.1"/>
    <n v="122208"/>
    <n v="122612"/>
    <s v="+"/>
    <m/>
    <m/>
    <m/>
    <x v="1468"/>
    <m/>
    <m/>
    <s v="Ccel_0106"/>
    <n v="405"/>
    <m/>
    <m/>
  </r>
  <r>
    <x v="3"/>
    <x v="1"/>
    <s v="GCA_000022065.1"/>
    <s v="Primary Assembly"/>
    <s v="chromosome"/>
    <m/>
    <s v="CP001348.1"/>
    <n v="122698"/>
    <n v="123180"/>
    <s v="+"/>
    <m/>
    <m/>
    <m/>
    <x v="1468"/>
    <m/>
    <m/>
    <s v="Ccel_0107"/>
    <n v="483"/>
    <m/>
    <m/>
  </r>
  <r>
    <x v="3"/>
    <x v="1"/>
    <s v="GCA_000022065.1"/>
    <s v="Primary Assembly"/>
    <s v="chromosome"/>
    <m/>
    <s v="CP001348.1"/>
    <n v="123349"/>
    <n v="124686"/>
    <s v="+"/>
    <m/>
    <m/>
    <m/>
    <x v="1468"/>
    <m/>
    <m/>
    <s v="Ccel_0108"/>
    <n v="1338"/>
    <m/>
    <m/>
  </r>
  <r>
    <x v="3"/>
    <x v="1"/>
    <s v="GCA_000022065.1"/>
    <s v="Primary Assembly"/>
    <s v="chromosome"/>
    <m/>
    <s v="CP001348.1"/>
    <n v="124785"/>
    <n v="125762"/>
    <s v="-"/>
    <m/>
    <m/>
    <m/>
    <x v="1468"/>
    <m/>
    <m/>
    <s v="Ccel_0109"/>
    <n v="978"/>
    <m/>
    <m/>
  </r>
  <r>
    <x v="3"/>
    <x v="1"/>
    <s v="GCA_000022065.1"/>
    <s v="Primary Assembly"/>
    <s v="chromosome"/>
    <m/>
    <s v="CP001348.1"/>
    <n v="125938"/>
    <n v="126828"/>
    <s v="+"/>
    <m/>
    <m/>
    <m/>
    <x v="1468"/>
    <m/>
    <m/>
    <s v="Ccel_0110"/>
    <n v="891"/>
    <m/>
    <m/>
  </r>
  <r>
    <x v="3"/>
    <x v="1"/>
    <s v="GCA_000022065.1"/>
    <s v="Primary Assembly"/>
    <s v="chromosome"/>
    <m/>
    <s v="CP001348.1"/>
    <n v="126931"/>
    <n v="128511"/>
    <s v="+"/>
    <m/>
    <m/>
    <m/>
    <x v="1468"/>
    <m/>
    <m/>
    <s v="Ccel_0111"/>
    <n v="1581"/>
    <m/>
    <m/>
  </r>
  <r>
    <x v="3"/>
    <x v="1"/>
    <s v="GCA_000022065.1"/>
    <s v="Primary Assembly"/>
    <s v="chromosome"/>
    <m/>
    <s v="CP001348.1"/>
    <n v="128517"/>
    <n v="129173"/>
    <s v="+"/>
    <m/>
    <m/>
    <m/>
    <x v="1468"/>
    <m/>
    <m/>
    <s v="Ccel_0112"/>
    <n v="657"/>
    <m/>
    <m/>
  </r>
  <r>
    <x v="3"/>
    <x v="1"/>
    <s v="GCA_000022065.1"/>
    <s v="Primary Assembly"/>
    <s v="chromosome"/>
    <m/>
    <s v="CP001348.1"/>
    <n v="129173"/>
    <n v="129985"/>
    <s v="+"/>
    <m/>
    <m/>
    <m/>
    <x v="1468"/>
    <m/>
    <m/>
    <s v="Ccel_0113"/>
    <n v="813"/>
    <m/>
    <m/>
  </r>
  <r>
    <x v="3"/>
    <x v="1"/>
    <s v="GCA_000022065.1"/>
    <s v="Primary Assembly"/>
    <s v="chromosome"/>
    <m/>
    <s v="CP001348.1"/>
    <n v="130032"/>
    <n v="131576"/>
    <s v="+"/>
    <m/>
    <m/>
    <m/>
    <x v="1468"/>
    <m/>
    <m/>
    <s v="Ccel_0114"/>
    <n v="1545"/>
    <m/>
    <m/>
  </r>
  <r>
    <x v="3"/>
    <x v="1"/>
    <s v="GCA_000022065.1"/>
    <s v="Primary Assembly"/>
    <s v="chromosome"/>
    <m/>
    <s v="CP001348.1"/>
    <n v="131573"/>
    <n v="132532"/>
    <s v="+"/>
    <m/>
    <m/>
    <m/>
    <x v="1468"/>
    <m/>
    <m/>
    <s v="Ccel_0115"/>
    <n v="960"/>
    <m/>
    <m/>
  </r>
  <r>
    <x v="3"/>
    <x v="1"/>
    <s v="GCA_000022065.1"/>
    <s v="Primary Assembly"/>
    <s v="chromosome"/>
    <m/>
    <s v="CP001348.1"/>
    <n v="132558"/>
    <n v="133673"/>
    <s v="+"/>
    <m/>
    <m/>
    <m/>
    <x v="1468"/>
    <m/>
    <m/>
    <s v="Ccel_0116"/>
    <n v="1116"/>
    <m/>
    <m/>
  </r>
  <r>
    <x v="3"/>
    <x v="1"/>
    <s v="GCA_000022065.1"/>
    <s v="Primary Assembly"/>
    <s v="chromosome"/>
    <m/>
    <s v="CP001348.1"/>
    <n v="133685"/>
    <n v="133843"/>
    <s v="+"/>
    <m/>
    <m/>
    <m/>
    <x v="1468"/>
    <m/>
    <m/>
    <s v="Ccel_0117"/>
    <n v="159"/>
    <m/>
    <m/>
  </r>
  <r>
    <x v="3"/>
    <x v="1"/>
    <s v="GCA_000022065.1"/>
    <s v="Primary Assembly"/>
    <s v="chromosome"/>
    <m/>
    <s v="CP001348.1"/>
    <n v="133868"/>
    <n v="134035"/>
    <s v="+"/>
    <m/>
    <m/>
    <m/>
    <x v="1468"/>
    <m/>
    <m/>
    <s v="Ccel_0118"/>
    <n v="168"/>
    <m/>
    <m/>
  </r>
  <r>
    <x v="3"/>
    <x v="1"/>
    <s v="GCA_000022065.1"/>
    <s v="Primary Assembly"/>
    <s v="chromosome"/>
    <m/>
    <s v="CP001348.1"/>
    <n v="134069"/>
    <n v="134221"/>
    <s v="+"/>
    <m/>
    <m/>
    <m/>
    <x v="1468"/>
    <m/>
    <m/>
    <s v="Ccel_0119"/>
    <n v="153"/>
    <m/>
    <m/>
  </r>
  <r>
    <x v="3"/>
    <x v="1"/>
    <s v="GCA_000022065.1"/>
    <s v="Primary Assembly"/>
    <s v="chromosome"/>
    <m/>
    <s v="CP001348.1"/>
    <n v="134228"/>
    <n v="134674"/>
    <s v="+"/>
    <m/>
    <m/>
    <m/>
    <x v="1468"/>
    <m/>
    <m/>
    <s v="Ccel_0120"/>
    <n v="447"/>
    <m/>
    <m/>
  </r>
  <r>
    <x v="3"/>
    <x v="1"/>
    <s v="GCA_000022065.1"/>
    <s v="Primary Assembly"/>
    <s v="chromosome"/>
    <m/>
    <s v="CP001348.1"/>
    <n v="134694"/>
    <n v="135332"/>
    <s v="+"/>
    <m/>
    <m/>
    <m/>
    <x v="1468"/>
    <m/>
    <m/>
    <s v="Ccel_0121"/>
    <n v="639"/>
    <m/>
    <m/>
  </r>
  <r>
    <x v="3"/>
    <x v="1"/>
    <s v="GCA_000022065.1"/>
    <s v="Primary Assembly"/>
    <s v="chromosome"/>
    <m/>
    <s v="CP001348.1"/>
    <n v="135466"/>
    <n v="136335"/>
    <s v="+"/>
    <m/>
    <m/>
    <m/>
    <x v="1468"/>
    <m/>
    <m/>
    <s v="Ccel_0122"/>
    <n v="870"/>
    <m/>
    <m/>
  </r>
  <r>
    <x v="3"/>
    <x v="1"/>
    <s v="GCA_000022065.1"/>
    <s v="Primary Assembly"/>
    <s v="chromosome"/>
    <m/>
    <s v="CP001348.1"/>
    <n v="136430"/>
    <n v="138361"/>
    <s v="+"/>
    <m/>
    <m/>
    <m/>
    <x v="1468"/>
    <m/>
    <m/>
    <s v="Ccel_0123"/>
    <n v="1932"/>
    <m/>
    <m/>
  </r>
  <r>
    <x v="3"/>
    <x v="1"/>
    <s v="GCA_000022065.1"/>
    <s v="Primary Assembly"/>
    <s v="chromosome"/>
    <m/>
    <s v="CP001348.1"/>
    <n v="138387"/>
    <n v="139700"/>
    <s v="+"/>
    <m/>
    <m/>
    <m/>
    <x v="1468"/>
    <m/>
    <m/>
    <s v="Ccel_0124"/>
    <n v="1314"/>
    <m/>
    <m/>
  </r>
  <r>
    <x v="3"/>
    <x v="1"/>
    <s v="GCA_000022065.1"/>
    <s v="Primary Assembly"/>
    <s v="chromosome"/>
    <m/>
    <s v="CP001348.1"/>
    <n v="139755"/>
    <n v="140657"/>
    <s v="+"/>
    <m/>
    <m/>
    <m/>
    <x v="1468"/>
    <m/>
    <m/>
    <s v="Ccel_0125"/>
    <n v="903"/>
    <m/>
    <m/>
  </r>
  <r>
    <x v="3"/>
    <x v="1"/>
    <s v="GCA_000022065.1"/>
    <s v="Primary Assembly"/>
    <s v="chromosome"/>
    <m/>
    <s v="CP001348.1"/>
    <n v="140802"/>
    <n v="142061"/>
    <s v="+"/>
    <m/>
    <m/>
    <m/>
    <x v="1468"/>
    <m/>
    <m/>
    <s v="Ccel_0126"/>
    <n v="1260"/>
    <m/>
    <m/>
  </r>
  <r>
    <x v="3"/>
    <x v="1"/>
    <s v="GCA_000022065.1"/>
    <s v="Primary Assembly"/>
    <s v="chromosome"/>
    <m/>
    <s v="CP001348.1"/>
    <n v="142195"/>
    <n v="142686"/>
    <s v="+"/>
    <m/>
    <m/>
    <m/>
    <x v="1468"/>
    <m/>
    <m/>
    <s v="Ccel_0127"/>
    <n v="492"/>
    <m/>
    <m/>
  </r>
  <r>
    <x v="3"/>
    <x v="1"/>
    <s v="GCA_000022065.1"/>
    <s v="Primary Assembly"/>
    <s v="chromosome"/>
    <m/>
    <s v="CP001348.1"/>
    <n v="142711"/>
    <n v="143781"/>
    <s v="+"/>
    <m/>
    <m/>
    <m/>
    <x v="1468"/>
    <m/>
    <m/>
    <s v="Ccel_0128"/>
    <n v="1071"/>
    <m/>
    <m/>
  </r>
  <r>
    <x v="3"/>
    <x v="1"/>
    <s v="GCA_000022065.1"/>
    <s v="Primary Assembly"/>
    <s v="chromosome"/>
    <m/>
    <s v="CP001348.1"/>
    <n v="144201"/>
    <n v="145052"/>
    <s v="-"/>
    <m/>
    <m/>
    <m/>
    <x v="1468"/>
    <m/>
    <m/>
    <s v="Ccel_0129"/>
    <n v="852"/>
    <m/>
    <m/>
  </r>
  <r>
    <x v="3"/>
    <x v="1"/>
    <s v="GCA_000022065.1"/>
    <s v="Primary Assembly"/>
    <s v="chromosome"/>
    <m/>
    <s v="CP001348.1"/>
    <n v="145290"/>
    <n v="145556"/>
    <s v="+"/>
    <m/>
    <m/>
    <m/>
    <x v="1468"/>
    <m/>
    <m/>
    <s v="Ccel_0130"/>
    <n v="267"/>
    <m/>
    <m/>
  </r>
  <r>
    <x v="3"/>
    <x v="1"/>
    <s v="GCA_000022065.1"/>
    <s v="Primary Assembly"/>
    <s v="chromosome"/>
    <m/>
    <s v="CP001348.1"/>
    <n v="145600"/>
    <n v="146424"/>
    <s v="+"/>
    <m/>
    <m/>
    <m/>
    <x v="1468"/>
    <m/>
    <m/>
    <s v="Ccel_0131"/>
    <n v="825"/>
    <m/>
    <m/>
  </r>
  <r>
    <x v="3"/>
    <x v="1"/>
    <s v="GCA_000022065.1"/>
    <s v="Primary Assembly"/>
    <s v="chromosome"/>
    <m/>
    <s v="CP001348.1"/>
    <n v="146462"/>
    <n v="149143"/>
    <s v="+"/>
    <m/>
    <m/>
    <m/>
    <x v="1468"/>
    <m/>
    <m/>
    <s v="Ccel_0132"/>
    <n v="2682"/>
    <m/>
    <m/>
  </r>
  <r>
    <x v="3"/>
    <x v="1"/>
    <s v="GCA_000022065.1"/>
    <s v="Primary Assembly"/>
    <s v="chromosome"/>
    <m/>
    <s v="CP001348.1"/>
    <n v="149283"/>
    <n v="149933"/>
    <s v="+"/>
    <m/>
    <m/>
    <m/>
    <x v="1468"/>
    <m/>
    <m/>
    <s v="Ccel_0133"/>
    <n v="651"/>
    <m/>
    <m/>
  </r>
  <r>
    <x v="3"/>
    <x v="1"/>
    <s v="GCA_000022065.1"/>
    <s v="Primary Assembly"/>
    <s v="chromosome"/>
    <m/>
    <s v="CP001348.1"/>
    <n v="149923"/>
    <n v="150903"/>
    <s v="+"/>
    <m/>
    <m/>
    <m/>
    <x v="1468"/>
    <m/>
    <m/>
    <s v="Ccel_0134"/>
    <n v="981"/>
    <m/>
    <m/>
  </r>
  <r>
    <x v="3"/>
    <x v="1"/>
    <s v="GCA_000022065.1"/>
    <s v="Primary Assembly"/>
    <s v="chromosome"/>
    <m/>
    <s v="CP001348.1"/>
    <n v="150937"/>
    <n v="151401"/>
    <s v="+"/>
    <m/>
    <m/>
    <m/>
    <x v="1468"/>
    <m/>
    <m/>
    <s v="Ccel_0135"/>
    <n v="465"/>
    <m/>
    <m/>
  </r>
  <r>
    <x v="3"/>
    <x v="1"/>
    <s v="GCA_000022065.1"/>
    <s v="Primary Assembly"/>
    <s v="chromosome"/>
    <m/>
    <s v="CP001348.1"/>
    <n v="151422"/>
    <n v="152189"/>
    <s v="+"/>
    <m/>
    <m/>
    <m/>
    <x v="1468"/>
    <m/>
    <m/>
    <s v="Ccel_0136"/>
    <n v="768"/>
    <m/>
    <m/>
  </r>
  <r>
    <x v="3"/>
    <x v="1"/>
    <s v="GCA_000022065.1"/>
    <s v="Primary Assembly"/>
    <s v="chromosome"/>
    <m/>
    <s v="CP001348.1"/>
    <n v="152422"/>
    <n v="153354"/>
    <s v="+"/>
    <m/>
    <m/>
    <m/>
    <x v="1468"/>
    <m/>
    <m/>
    <s v="Ccel_0137"/>
    <n v="933"/>
    <m/>
    <m/>
  </r>
  <r>
    <x v="3"/>
    <x v="1"/>
    <s v="GCA_000022065.1"/>
    <s v="Primary Assembly"/>
    <s v="chromosome"/>
    <m/>
    <s v="CP001348.1"/>
    <n v="153543"/>
    <n v="154718"/>
    <s v="+"/>
    <m/>
    <m/>
    <m/>
    <x v="1468"/>
    <m/>
    <m/>
    <s v="Ccel_0138"/>
    <n v="1176"/>
    <m/>
    <m/>
  </r>
  <r>
    <x v="3"/>
    <x v="1"/>
    <s v="GCA_000022065.1"/>
    <s v="Primary Assembly"/>
    <s v="chromosome"/>
    <m/>
    <s v="CP001348.1"/>
    <n v="155053"/>
    <n v="156666"/>
    <s v="+"/>
    <m/>
    <m/>
    <m/>
    <x v="1468"/>
    <m/>
    <m/>
    <s v="Ccel_0139"/>
    <n v="1614"/>
    <m/>
    <m/>
  </r>
  <r>
    <x v="3"/>
    <x v="1"/>
    <s v="GCA_000022065.1"/>
    <s v="Primary Assembly"/>
    <s v="chromosome"/>
    <m/>
    <s v="CP001348.1"/>
    <n v="156692"/>
    <n v="157774"/>
    <s v="+"/>
    <m/>
    <m/>
    <m/>
    <x v="1468"/>
    <m/>
    <m/>
    <s v="Ccel_0140"/>
    <n v="1083"/>
    <m/>
    <m/>
  </r>
  <r>
    <x v="3"/>
    <x v="1"/>
    <s v="GCA_000022065.1"/>
    <s v="Primary Assembly"/>
    <s v="chromosome"/>
    <m/>
    <s v="CP001348.1"/>
    <n v="157776"/>
    <n v="159869"/>
    <s v="+"/>
    <m/>
    <m/>
    <m/>
    <x v="1468"/>
    <m/>
    <m/>
    <s v="Ccel_0141"/>
    <n v="2094"/>
    <m/>
    <m/>
  </r>
  <r>
    <x v="3"/>
    <x v="1"/>
    <s v="GCA_000022065.1"/>
    <s v="Primary Assembly"/>
    <s v="chromosome"/>
    <m/>
    <s v="CP001348.1"/>
    <n v="159948"/>
    <n v="162230"/>
    <s v="-"/>
    <m/>
    <m/>
    <m/>
    <x v="1468"/>
    <m/>
    <m/>
    <s v="Ccel_0142"/>
    <n v="2283"/>
    <m/>
    <m/>
  </r>
  <r>
    <x v="3"/>
    <x v="1"/>
    <s v="GCA_000022065.1"/>
    <s v="Primary Assembly"/>
    <s v="chromosome"/>
    <m/>
    <s v="CP001348.1"/>
    <n v="162607"/>
    <n v="163563"/>
    <s v="+"/>
    <m/>
    <m/>
    <m/>
    <x v="1468"/>
    <m/>
    <m/>
    <s v="Ccel_0143"/>
    <n v="957"/>
    <m/>
    <m/>
  </r>
  <r>
    <x v="3"/>
    <x v="1"/>
    <s v="GCA_000022065.1"/>
    <s v="Primary Assembly"/>
    <s v="chromosome"/>
    <m/>
    <s v="CP001348.1"/>
    <n v="163583"/>
    <n v="164455"/>
    <s v="+"/>
    <m/>
    <m/>
    <m/>
    <x v="1468"/>
    <m/>
    <m/>
    <s v="Ccel_0144"/>
    <n v="873"/>
    <m/>
    <m/>
  </r>
  <r>
    <x v="3"/>
    <x v="1"/>
    <s v="GCA_000022065.1"/>
    <s v="Primary Assembly"/>
    <s v="chromosome"/>
    <m/>
    <s v="CP001348.1"/>
    <n v="164518"/>
    <n v="166110"/>
    <s v="+"/>
    <m/>
    <m/>
    <m/>
    <x v="1468"/>
    <m/>
    <m/>
    <s v="Ccel_0145"/>
    <n v="1593"/>
    <m/>
    <m/>
  </r>
  <r>
    <x v="3"/>
    <x v="1"/>
    <s v="GCA_000022065.1"/>
    <s v="Primary Assembly"/>
    <s v="chromosome"/>
    <m/>
    <s v="CP001348.1"/>
    <n v="166531"/>
    <n v="167331"/>
    <s v="+"/>
    <m/>
    <m/>
    <m/>
    <x v="1468"/>
    <m/>
    <m/>
    <s v="Ccel_0146"/>
    <n v="801"/>
    <m/>
    <m/>
  </r>
  <r>
    <x v="3"/>
    <x v="1"/>
    <s v="GCA_000022065.1"/>
    <s v="Primary Assembly"/>
    <s v="chromosome"/>
    <m/>
    <s v="CP001348.1"/>
    <n v="167379"/>
    <n v="168956"/>
    <s v="+"/>
    <m/>
    <m/>
    <m/>
    <x v="1468"/>
    <m/>
    <m/>
    <s v="Ccel_0147"/>
    <n v="1578"/>
    <m/>
    <m/>
  </r>
  <r>
    <x v="3"/>
    <x v="1"/>
    <s v="GCA_000022065.1"/>
    <s v="Primary Assembly"/>
    <s v="chromosome"/>
    <m/>
    <s v="CP001348.1"/>
    <n v="168975"/>
    <n v="170759"/>
    <s v="+"/>
    <m/>
    <m/>
    <m/>
    <x v="1468"/>
    <m/>
    <m/>
    <s v="Ccel_0148"/>
    <n v="1785"/>
    <m/>
    <m/>
  </r>
  <r>
    <x v="3"/>
    <x v="1"/>
    <s v="GCA_000022065.1"/>
    <s v="Primary Assembly"/>
    <s v="chromosome"/>
    <m/>
    <s v="CP001348.1"/>
    <n v="170830"/>
    <n v="172407"/>
    <s v="+"/>
    <m/>
    <m/>
    <m/>
    <x v="1468"/>
    <m/>
    <m/>
    <s v="Ccel_0149"/>
    <n v="1578"/>
    <m/>
    <m/>
  </r>
  <r>
    <x v="3"/>
    <x v="1"/>
    <s v="GCA_000022065.1"/>
    <s v="Primary Assembly"/>
    <s v="chromosome"/>
    <m/>
    <s v="CP001348.1"/>
    <n v="172536"/>
    <n v="174239"/>
    <s v="+"/>
    <m/>
    <m/>
    <m/>
    <x v="1468"/>
    <m/>
    <m/>
    <s v="Ccel_0150"/>
    <n v="1704"/>
    <m/>
    <m/>
  </r>
  <r>
    <x v="3"/>
    <x v="1"/>
    <s v="GCA_000022065.1"/>
    <s v="Primary Assembly"/>
    <s v="chromosome"/>
    <m/>
    <s v="CP001348.1"/>
    <n v="174325"/>
    <n v="175296"/>
    <s v="+"/>
    <m/>
    <m/>
    <m/>
    <x v="1468"/>
    <m/>
    <m/>
    <s v="Ccel_0151"/>
    <n v="972"/>
    <m/>
    <m/>
  </r>
  <r>
    <x v="3"/>
    <x v="1"/>
    <s v="GCA_000022065.1"/>
    <s v="Primary Assembly"/>
    <s v="chromosome"/>
    <m/>
    <s v="CP001348.1"/>
    <n v="175306"/>
    <n v="176220"/>
    <s v="+"/>
    <m/>
    <m/>
    <m/>
    <x v="1468"/>
    <m/>
    <m/>
    <s v="Ccel_0152"/>
    <n v="915"/>
    <m/>
    <m/>
  </r>
  <r>
    <x v="3"/>
    <x v="1"/>
    <s v="GCA_000022065.1"/>
    <s v="Primary Assembly"/>
    <s v="chromosome"/>
    <m/>
    <s v="CP001348.1"/>
    <n v="176198"/>
    <n v="177484"/>
    <s v="+"/>
    <m/>
    <m/>
    <m/>
    <x v="1468"/>
    <m/>
    <m/>
    <s v="Ccel_0153"/>
    <n v="1287"/>
    <m/>
    <m/>
  </r>
  <r>
    <x v="3"/>
    <x v="1"/>
    <s v="GCA_000022065.1"/>
    <s v="Primary Assembly"/>
    <s v="chromosome"/>
    <m/>
    <s v="CP001348.1"/>
    <n v="177659"/>
    <n v="180751"/>
    <s v="+"/>
    <m/>
    <m/>
    <m/>
    <x v="1468"/>
    <m/>
    <m/>
    <s v="Ccel_0154"/>
    <n v="3093"/>
    <m/>
    <m/>
  </r>
  <r>
    <x v="3"/>
    <x v="1"/>
    <s v="GCA_000022065.1"/>
    <s v="Primary Assembly"/>
    <s v="chromosome"/>
    <m/>
    <s v="CP001348.1"/>
    <n v="180862"/>
    <n v="182319"/>
    <s v="+"/>
    <m/>
    <m/>
    <m/>
    <x v="1468"/>
    <m/>
    <m/>
    <s v="Ccel_0155"/>
    <n v="1458"/>
    <m/>
    <m/>
  </r>
  <r>
    <x v="3"/>
    <x v="1"/>
    <s v="GCA_000022065.1"/>
    <s v="Primary Assembly"/>
    <s v="chromosome"/>
    <m/>
    <s v="CP001348.1"/>
    <n v="182372"/>
    <n v="182992"/>
    <s v="+"/>
    <m/>
    <m/>
    <m/>
    <x v="1468"/>
    <m/>
    <m/>
    <s v="Ccel_0156"/>
    <n v="621"/>
    <m/>
    <m/>
  </r>
  <r>
    <x v="3"/>
    <x v="1"/>
    <s v="GCA_000022065.1"/>
    <s v="Primary Assembly"/>
    <s v="chromosome"/>
    <m/>
    <s v="CP001348.1"/>
    <n v="183026"/>
    <n v="183355"/>
    <s v="+"/>
    <m/>
    <m/>
    <m/>
    <x v="1468"/>
    <m/>
    <m/>
    <s v="Ccel_0157"/>
    <n v="330"/>
    <m/>
    <m/>
  </r>
  <r>
    <x v="3"/>
    <x v="1"/>
    <s v="GCA_000022065.1"/>
    <s v="Primary Assembly"/>
    <s v="chromosome"/>
    <m/>
    <s v="CP001348.1"/>
    <n v="183373"/>
    <n v="183840"/>
    <s v="+"/>
    <m/>
    <m/>
    <m/>
    <x v="1468"/>
    <m/>
    <m/>
    <s v="Ccel_0158"/>
    <n v="468"/>
    <m/>
    <m/>
  </r>
  <r>
    <x v="3"/>
    <x v="1"/>
    <s v="GCA_000022065.1"/>
    <s v="Primary Assembly"/>
    <s v="chromosome"/>
    <m/>
    <s v="CP001348.1"/>
    <n v="183856"/>
    <n v="184824"/>
    <s v="+"/>
    <m/>
    <m/>
    <m/>
    <x v="1468"/>
    <m/>
    <m/>
    <s v="Ccel_0159"/>
    <n v="969"/>
    <m/>
    <m/>
  </r>
  <r>
    <x v="3"/>
    <x v="1"/>
    <s v="GCA_000022065.1"/>
    <s v="Primary Assembly"/>
    <s v="chromosome"/>
    <m/>
    <s v="CP001348.1"/>
    <n v="184857"/>
    <n v="185732"/>
    <s v="+"/>
    <m/>
    <m/>
    <m/>
    <x v="1468"/>
    <m/>
    <m/>
    <s v="Ccel_0160"/>
    <n v="876"/>
    <m/>
    <m/>
  </r>
  <r>
    <x v="3"/>
    <x v="1"/>
    <s v="GCA_000022065.1"/>
    <s v="Primary Assembly"/>
    <s v="chromosome"/>
    <m/>
    <s v="CP001348.1"/>
    <n v="185841"/>
    <n v="186011"/>
    <s v="+"/>
    <m/>
    <m/>
    <m/>
    <x v="1468"/>
    <m/>
    <m/>
    <s v="Ccel_0161"/>
    <n v="171"/>
    <m/>
    <m/>
  </r>
  <r>
    <x v="3"/>
    <x v="1"/>
    <s v="GCA_000022065.1"/>
    <s v="Primary Assembly"/>
    <s v="chromosome"/>
    <m/>
    <s v="CP001348.1"/>
    <n v="186078"/>
    <n v="186860"/>
    <s v="+"/>
    <m/>
    <m/>
    <m/>
    <x v="1468"/>
    <m/>
    <m/>
    <s v="Ccel_0162"/>
    <n v="783"/>
    <m/>
    <m/>
  </r>
  <r>
    <x v="3"/>
    <x v="1"/>
    <s v="GCA_000022065.1"/>
    <s v="Primary Assembly"/>
    <s v="chromosome"/>
    <m/>
    <s v="CP001348.1"/>
    <n v="186844"/>
    <n v="187692"/>
    <s v="+"/>
    <m/>
    <m/>
    <m/>
    <x v="1468"/>
    <m/>
    <m/>
    <s v="Ccel_0163"/>
    <n v="849"/>
    <m/>
    <m/>
  </r>
  <r>
    <x v="3"/>
    <x v="1"/>
    <s v="GCA_000022065.1"/>
    <s v="Primary Assembly"/>
    <s v="chromosome"/>
    <m/>
    <s v="CP001348.1"/>
    <n v="187761"/>
    <n v="188000"/>
    <s v="-"/>
    <m/>
    <m/>
    <m/>
    <x v="1468"/>
    <m/>
    <m/>
    <s v="Ccel_0164"/>
    <n v="240"/>
    <m/>
    <m/>
  </r>
  <r>
    <x v="3"/>
    <x v="1"/>
    <s v="GCA_000022065.1"/>
    <s v="Primary Assembly"/>
    <s v="chromosome"/>
    <m/>
    <s v="CP001348.1"/>
    <n v="188368"/>
    <n v="188955"/>
    <s v="+"/>
    <m/>
    <m/>
    <m/>
    <x v="1468"/>
    <m/>
    <m/>
    <s v="Ccel_0165"/>
    <n v="588"/>
    <m/>
    <m/>
  </r>
  <r>
    <x v="3"/>
    <x v="1"/>
    <s v="GCA_000022065.1"/>
    <s v="Primary Assembly"/>
    <s v="chromosome"/>
    <m/>
    <s v="CP001348.1"/>
    <n v="188971"/>
    <n v="189501"/>
    <s v="+"/>
    <m/>
    <m/>
    <m/>
    <x v="1468"/>
    <m/>
    <m/>
    <s v="Ccel_0166"/>
    <n v="531"/>
    <m/>
    <m/>
  </r>
  <r>
    <x v="3"/>
    <x v="1"/>
    <s v="GCA_000022065.1"/>
    <s v="Primary Assembly"/>
    <s v="chromosome"/>
    <m/>
    <s v="CP001348.1"/>
    <n v="189498"/>
    <n v="190556"/>
    <s v="-"/>
    <m/>
    <m/>
    <m/>
    <x v="1468"/>
    <m/>
    <m/>
    <s v="Ccel_0167"/>
    <n v="1059"/>
    <m/>
    <m/>
  </r>
  <r>
    <x v="3"/>
    <x v="1"/>
    <s v="GCA_000022065.1"/>
    <s v="Primary Assembly"/>
    <s v="chromosome"/>
    <m/>
    <s v="CP001348.1"/>
    <n v="190808"/>
    <n v="191575"/>
    <s v="+"/>
    <m/>
    <m/>
    <m/>
    <x v="1468"/>
    <m/>
    <m/>
    <s v="Ccel_0168"/>
    <n v="768"/>
    <m/>
    <m/>
  </r>
  <r>
    <x v="3"/>
    <x v="1"/>
    <s v="GCA_000022065.1"/>
    <s v="Primary Assembly"/>
    <s v="chromosome"/>
    <m/>
    <s v="CP001348.1"/>
    <n v="191627"/>
    <n v="192322"/>
    <s v="+"/>
    <m/>
    <m/>
    <m/>
    <x v="1468"/>
    <m/>
    <m/>
    <s v="Ccel_0169"/>
    <n v="696"/>
    <m/>
    <m/>
  </r>
  <r>
    <x v="3"/>
    <x v="1"/>
    <s v="GCA_000022065.1"/>
    <s v="Primary Assembly"/>
    <s v="chromosome"/>
    <m/>
    <s v="CP001348.1"/>
    <n v="192562"/>
    <n v="193632"/>
    <s v="+"/>
    <m/>
    <m/>
    <m/>
    <x v="1468"/>
    <m/>
    <m/>
    <s v="Ccel_0170"/>
    <n v="1071"/>
    <m/>
    <m/>
  </r>
  <r>
    <x v="3"/>
    <x v="1"/>
    <s v="GCA_000022065.1"/>
    <s v="Primary Assembly"/>
    <s v="chromosome"/>
    <m/>
    <s v="CP001348.1"/>
    <n v="193822"/>
    <n v="194694"/>
    <s v="+"/>
    <m/>
    <m/>
    <m/>
    <x v="1468"/>
    <m/>
    <m/>
    <s v="Ccel_0171"/>
    <n v="873"/>
    <m/>
    <m/>
  </r>
  <r>
    <x v="3"/>
    <x v="1"/>
    <s v="GCA_000022065.1"/>
    <s v="Primary Assembly"/>
    <s v="chromosome"/>
    <m/>
    <s v="CP001348.1"/>
    <n v="194789"/>
    <n v="196132"/>
    <s v="+"/>
    <m/>
    <m/>
    <m/>
    <x v="1468"/>
    <m/>
    <m/>
    <s v="Ccel_0172"/>
    <n v="1344"/>
    <m/>
    <m/>
  </r>
  <r>
    <x v="3"/>
    <x v="1"/>
    <s v="GCA_000022065.1"/>
    <s v="Primary Assembly"/>
    <s v="chromosome"/>
    <m/>
    <s v="CP001348.1"/>
    <n v="196207"/>
    <n v="196605"/>
    <s v="+"/>
    <m/>
    <m/>
    <m/>
    <x v="1468"/>
    <m/>
    <m/>
    <s v="Ccel_0173"/>
    <n v="399"/>
    <m/>
    <m/>
  </r>
  <r>
    <x v="3"/>
    <x v="1"/>
    <s v="GCA_000022065.1"/>
    <s v="Primary Assembly"/>
    <s v="chromosome"/>
    <m/>
    <s v="CP001348.1"/>
    <n v="196730"/>
    <n v="197167"/>
    <s v="+"/>
    <m/>
    <m/>
    <m/>
    <x v="1468"/>
    <m/>
    <m/>
    <s v="Ccel_0174"/>
    <n v="438"/>
    <m/>
    <m/>
  </r>
  <r>
    <x v="3"/>
    <x v="1"/>
    <s v="GCA_000022065.1"/>
    <s v="Primary Assembly"/>
    <s v="chromosome"/>
    <m/>
    <s v="CP001348.1"/>
    <n v="197310"/>
    <n v="198203"/>
    <s v="+"/>
    <m/>
    <m/>
    <m/>
    <x v="1468"/>
    <m/>
    <m/>
    <s v="Ccel_0175"/>
    <n v="894"/>
    <m/>
    <m/>
  </r>
  <r>
    <x v="3"/>
    <x v="1"/>
    <s v="GCA_000022065.1"/>
    <s v="Primary Assembly"/>
    <s v="chromosome"/>
    <m/>
    <s v="CP001348.1"/>
    <n v="198225"/>
    <n v="200732"/>
    <s v="+"/>
    <m/>
    <m/>
    <m/>
    <x v="1468"/>
    <m/>
    <m/>
    <s v="Ccel_0176"/>
    <n v="2508"/>
    <m/>
    <m/>
  </r>
  <r>
    <x v="3"/>
    <x v="1"/>
    <s v="GCA_000022065.1"/>
    <s v="Primary Assembly"/>
    <s v="chromosome"/>
    <m/>
    <s v="CP001348.1"/>
    <n v="200770"/>
    <n v="201273"/>
    <s v="+"/>
    <m/>
    <m/>
    <m/>
    <x v="1468"/>
    <m/>
    <m/>
    <s v="Ccel_0177"/>
    <n v="504"/>
    <m/>
    <m/>
  </r>
  <r>
    <x v="3"/>
    <x v="1"/>
    <s v="GCA_000022065.1"/>
    <s v="Primary Assembly"/>
    <s v="chromosome"/>
    <m/>
    <s v="CP001348.1"/>
    <n v="201303"/>
    <n v="203093"/>
    <s v="+"/>
    <m/>
    <m/>
    <m/>
    <x v="1468"/>
    <m/>
    <m/>
    <s v="Ccel_0178"/>
    <n v="1791"/>
    <m/>
    <m/>
  </r>
  <r>
    <x v="3"/>
    <x v="1"/>
    <s v="GCA_000022065.1"/>
    <s v="Primary Assembly"/>
    <s v="chromosome"/>
    <m/>
    <s v="CP001348.1"/>
    <n v="203169"/>
    <n v="203582"/>
    <s v="+"/>
    <m/>
    <m/>
    <m/>
    <x v="1468"/>
    <m/>
    <m/>
    <s v="Ccel_0179"/>
    <n v="414"/>
    <m/>
    <m/>
  </r>
  <r>
    <x v="3"/>
    <x v="1"/>
    <s v="GCA_000022065.1"/>
    <s v="Primary Assembly"/>
    <s v="chromosome"/>
    <m/>
    <s v="CP001348.1"/>
    <n v="203708"/>
    <n v="204358"/>
    <s v="+"/>
    <m/>
    <m/>
    <m/>
    <x v="1468"/>
    <m/>
    <m/>
    <s v="Ccel_0180"/>
    <n v="651"/>
    <m/>
    <m/>
  </r>
  <r>
    <x v="3"/>
    <x v="1"/>
    <s v="GCA_000022065.1"/>
    <s v="Primary Assembly"/>
    <s v="chromosome"/>
    <m/>
    <s v="CP001348.1"/>
    <n v="204453"/>
    <n v="205199"/>
    <s v="+"/>
    <m/>
    <m/>
    <m/>
    <x v="1468"/>
    <m/>
    <m/>
    <s v="Ccel_0181"/>
    <n v="747"/>
    <m/>
    <m/>
  </r>
  <r>
    <x v="3"/>
    <x v="1"/>
    <s v="GCA_000022065.1"/>
    <s v="Primary Assembly"/>
    <s v="chromosome"/>
    <m/>
    <s v="CP001348.1"/>
    <n v="205368"/>
    <n v="205874"/>
    <s v="-"/>
    <m/>
    <m/>
    <m/>
    <x v="1468"/>
    <m/>
    <m/>
    <s v="Ccel_0182"/>
    <n v="507"/>
    <m/>
    <m/>
  </r>
  <r>
    <x v="3"/>
    <x v="1"/>
    <s v="GCA_000022065.1"/>
    <s v="Primary Assembly"/>
    <s v="chromosome"/>
    <m/>
    <s v="CP001348.1"/>
    <n v="205992"/>
    <n v="206996"/>
    <s v="-"/>
    <m/>
    <m/>
    <m/>
    <x v="1468"/>
    <m/>
    <m/>
    <s v="Ccel_0183"/>
    <n v="1005"/>
    <m/>
    <m/>
  </r>
  <r>
    <x v="3"/>
    <x v="3"/>
    <s v="GCA_000022065.1"/>
    <s v="Primary Assembly"/>
    <s v="chromosome"/>
    <m/>
    <s v="CP001348.1"/>
    <n v="207447"/>
    <n v="208730"/>
    <s v="-"/>
    <m/>
    <m/>
    <m/>
    <x v="1468"/>
    <m/>
    <m/>
    <s v="Ccel_0184"/>
    <n v="1284"/>
    <m/>
    <s v="pseudo"/>
  </r>
  <r>
    <x v="3"/>
    <x v="1"/>
    <s v="GCA_000022065.1"/>
    <s v="Primary Assembly"/>
    <s v="chromosome"/>
    <m/>
    <s v="CP001348.1"/>
    <n v="209184"/>
    <n v="210080"/>
    <s v="-"/>
    <m/>
    <m/>
    <m/>
    <x v="1468"/>
    <m/>
    <m/>
    <s v="Ccel_0185"/>
    <n v="897"/>
    <m/>
    <m/>
  </r>
  <r>
    <x v="3"/>
    <x v="1"/>
    <s v="GCA_000022065.1"/>
    <s v="Primary Assembly"/>
    <s v="chromosome"/>
    <m/>
    <s v="CP001348.1"/>
    <n v="210243"/>
    <n v="211601"/>
    <s v="+"/>
    <m/>
    <m/>
    <m/>
    <x v="1468"/>
    <m/>
    <m/>
    <s v="Ccel_0186"/>
    <n v="1359"/>
    <m/>
    <m/>
  </r>
  <r>
    <x v="3"/>
    <x v="1"/>
    <s v="GCA_000022065.1"/>
    <s v="Primary Assembly"/>
    <s v="chromosome"/>
    <m/>
    <s v="CP001348.1"/>
    <n v="211614"/>
    <n v="212171"/>
    <s v="+"/>
    <m/>
    <m/>
    <m/>
    <x v="1468"/>
    <m/>
    <m/>
    <s v="Ccel_0187"/>
    <n v="558"/>
    <m/>
    <m/>
  </r>
  <r>
    <x v="3"/>
    <x v="1"/>
    <s v="GCA_000022065.1"/>
    <s v="Primary Assembly"/>
    <s v="chromosome"/>
    <m/>
    <s v="CP001348.1"/>
    <n v="212178"/>
    <n v="212768"/>
    <s v="+"/>
    <m/>
    <m/>
    <m/>
    <x v="1468"/>
    <m/>
    <m/>
    <s v="Ccel_0188"/>
    <n v="591"/>
    <m/>
    <m/>
  </r>
  <r>
    <x v="3"/>
    <x v="1"/>
    <s v="GCA_000022065.1"/>
    <s v="Primary Assembly"/>
    <s v="chromosome"/>
    <m/>
    <s v="CP001348.1"/>
    <n v="212840"/>
    <n v="213262"/>
    <s v="+"/>
    <m/>
    <m/>
    <m/>
    <x v="1468"/>
    <m/>
    <m/>
    <s v="Ccel_0189"/>
    <n v="423"/>
    <m/>
    <m/>
  </r>
  <r>
    <x v="3"/>
    <x v="1"/>
    <s v="GCA_000022065.1"/>
    <s v="Primary Assembly"/>
    <s v="chromosome"/>
    <m/>
    <s v="CP001348.1"/>
    <n v="213263"/>
    <n v="213646"/>
    <s v="+"/>
    <m/>
    <m/>
    <m/>
    <x v="1468"/>
    <m/>
    <m/>
    <s v="Ccel_0190"/>
    <n v="384"/>
    <m/>
    <m/>
  </r>
  <r>
    <x v="3"/>
    <x v="1"/>
    <s v="GCA_000022065.1"/>
    <s v="Primary Assembly"/>
    <s v="chromosome"/>
    <m/>
    <s v="CP001348.1"/>
    <n v="213695"/>
    <n v="214720"/>
    <s v="+"/>
    <m/>
    <m/>
    <m/>
    <x v="1468"/>
    <m/>
    <m/>
    <s v="Ccel_0191"/>
    <n v="1026"/>
    <m/>
    <m/>
  </r>
  <r>
    <x v="3"/>
    <x v="1"/>
    <s v="GCA_000022065.1"/>
    <s v="Primary Assembly"/>
    <s v="chromosome"/>
    <m/>
    <s v="CP001348.1"/>
    <n v="214731"/>
    <n v="215426"/>
    <s v="+"/>
    <m/>
    <m/>
    <m/>
    <x v="1468"/>
    <m/>
    <m/>
    <s v="Ccel_0192"/>
    <n v="696"/>
    <m/>
    <m/>
  </r>
  <r>
    <x v="3"/>
    <x v="1"/>
    <s v="GCA_000022065.1"/>
    <s v="Primary Assembly"/>
    <s v="chromosome"/>
    <m/>
    <s v="CP001348.1"/>
    <n v="215517"/>
    <n v="216170"/>
    <s v="+"/>
    <m/>
    <m/>
    <m/>
    <x v="1468"/>
    <m/>
    <m/>
    <s v="Ccel_0193"/>
    <n v="654"/>
    <m/>
    <m/>
  </r>
  <r>
    <x v="3"/>
    <x v="2"/>
    <s v="GCA_000022065.1"/>
    <s v="Primary Assembly"/>
    <s v="chromosome"/>
    <m/>
    <s v="CP001348.1"/>
    <n v="216405"/>
    <n v="216496"/>
    <s v="-"/>
    <m/>
    <m/>
    <m/>
    <x v="1468"/>
    <m/>
    <m/>
    <s v="Ccel_R0004"/>
    <n v="92"/>
    <m/>
    <m/>
  </r>
  <r>
    <x v="3"/>
    <x v="1"/>
    <s v="GCA_000022065.1"/>
    <s v="Primary Assembly"/>
    <s v="chromosome"/>
    <m/>
    <s v="CP001348.1"/>
    <n v="216647"/>
    <n v="217933"/>
    <s v="-"/>
    <m/>
    <m/>
    <m/>
    <x v="1468"/>
    <m/>
    <m/>
    <s v="Ccel_0194"/>
    <n v="1287"/>
    <m/>
    <m/>
  </r>
  <r>
    <x v="3"/>
    <x v="1"/>
    <s v="GCA_000022065.1"/>
    <s v="Primary Assembly"/>
    <s v="chromosome"/>
    <m/>
    <s v="CP001348.1"/>
    <n v="218139"/>
    <n v="218852"/>
    <s v="+"/>
    <m/>
    <m/>
    <m/>
    <x v="1468"/>
    <m/>
    <m/>
    <s v="Ccel_0195"/>
    <n v="714"/>
    <m/>
    <m/>
  </r>
  <r>
    <x v="3"/>
    <x v="1"/>
    <s v="GCA_000022065.1"/>
    <s v="Primary Assembly"/>
    <s v="chromosome"/>
    <m/>
    <s v="CP001348.1"/>
    <n v="218845"/>
    <n v="220443"/>
    <s v="+"/>
    <m/>
    <m/>
    <m/>
    <x v="1468"/>
    <m/>
    <m/>
    <s v="Ccel_0196"/>
    <n v="1599"/>
    <m/>
    <m/>
  </r>
  <r>
    <x v="3"/>
    <x v="1"/>
    <s v="GCA_000022065.1"/>
    <s v="Primary Assembly"/>
    <s v="chromosome"/>
    <m/>
    <s v="CP001348.1"/>
    <n v="220495"/>
    <n v="221310"/>
    <s v="+"/>
    <m/>
    <m/>
    <m/>
    <x v="1468"/>
    <m/>
    <m/>
    <s v="Ccel_0197"/>
    <n v="816"/>
    <m/>
    <m/>
  </r>
  <r>
    <x v="3"/>
    <x v="1"/>
    <s v="GCA_000022065.1"/>
    <s v="Primary Assembly"/>
    <s v="chromosome"/>
    <m/>
    <s v="CP001348.1"/>
    <n v="221322"/>
    <n v="222926"/>
    <s v="-"/>
    <m/>
    <m/>
    <m/>
    <x v="1468"/>
    <m/>
    <m/>
    <s v="Ccel_0198"/>
    <n v="1605"/>
    <m/>
    <m/>
  </r>
  <r>
    <x v="3"/>
    <x v="1"/>
    <s v="GCA_000022065.1"/>
    <s v="Primary Assembly"/>
    <s v="chromosome"/>
    <m/>
    <s v="CP001348.1"/>
    <n v="222919"/>
    <n v="224688"/>
    <s v="-"/>
    <m/>
    <m/>
    <m/>
    <x v="1468"/>
    <m/>
    <m/>
    <s v="Ccel_0199"/>
    <n v="1770"/>
    <m/>
    <m/>
  </r>
  <r>
    <x v="3"/>
    <x v="1"/>
    <s v="GCA_000022065.1"/>
    <s v="Primary Assembly"/>
    <s v="chromosome"/>
    <m/>
    <s v="CP001348.1"/>
    <n v="224941"/>
    <n v="226266"/>
    <s v="+"/>
    <m/>
    <m/>
    <m/>
    <x v="1468"/>
    <m/>
    <m/>
    <s v="Ccel_0200"/>
    <n v="1326"/>
    <m/>
    <m/>
  </r>
  <r>
    <x v="3"/>
    <x v="1"/>
    <s v="GCA_000022065.1"/>
    <s v="Primary Assembly"/>
    <s v="chromosome"/>
    <m/>
    <s v="CP001348.1"/>
    <n v="226370"/>
    <n v="227254"/>
    <s v="+"/>
    <m/>
    <m/>
    <m/>
    <x v="1468"/>
    <m/>
    <m/>
    <s v="Ccel_0201"/>
    <n v="885"/>
    <m/>
    <m/>
  </r>
  <r>
    <x v="3"/>
    <x v="1"/>
    <s v="GCA_000022065.1"/>
    <s v="Primary Assembly"/>
    <s v="chromosome"/>
    <m/>
    <s v="CP001348.1"/>
    <n v="227251"/>
    <n v="228105"/>
    <s v="+"/>
    <m/>
    <m/>
    <m/>
    <x v="1468"/>
    <m/>
    <m/>
    <s v="Ccel_0202"/>
    <n v="855"/>
    <m/>
    <m/>
  </r>
  <r>
    <x v="3"/>
    <x v="1"/>
    <s v="GCA_000022065.1"/>
    <s v="Primary Assembly"/>
    <s v="chromosome"/>
    <m/>
    <s v="CP001348.1"/>
    <n v="228204"/>
    <n v="230342"/>
    <s v="+"/>
    <m/>
    <m/>
    <m/>
    <x v="1468"/>
    <m/>
    <m/>
    <s v="Ccel_0203"/>
    <n v="2139"/>
    <m/>
    <m/>
  </r>
  <r>
    <x v="3"/>
    <x v="1"/>
    <s v="GCA_000022065.1"/>
    <s v="Primary Assembly"/>
    <s v="chromosome"/>
    <m/>
    <s v="CP001348.1"/>
    <n v="230494"/>
    <n v="231060"/>
    <s v="+"/>
    <m/>
    <m/>
    <m/>
    <x v="1468"/>
    <m/>
    <m/>
    <s v="Ccel_0204"/>
    <n v="567"/>
    <m/>
    <m/>
  </r>
  <r>
    <x v="3"/>
    <x v="1"/>
    <s v="GCA_000022065.1"/>
    <s v="Primary Assembly"/>
    <s v="chromosome"/>
    <m/>
    <s v="CP001348.1"/>
    <n v="231266"/>
    <n v="233302"/>
    <s v="+"/>
    <m/>
    <m/>
    <m/>
    <x v="1468"/>
    <m/>
    <m/>
    <s v="Ccel_0205"/>
    <n v="2037"/>
    <m/>
    <m/>
  </r>
  <r>
    <x v="3"/>
    <x v="1"/>
    <s v="GCA_000022065.1"/>
    <s v="Primary Assembly"/>
    <s v="chromosome"/>
    <m/>
    <s v="CP001348.1"/>
    <n v="233378"/>
    <n v="233488"/>
    <s v="+"/>
    <m/>
    <m/>
    <m/>
    <x v="1468"/>
    <m/>
    <m/>
    <s v="Ccel_0206"/>
    <n v="111"/>
    <m/>
    <m/>
  </r>
  <r>
    <x v="3"/>
    <x v="1"/>
    <s v="GCA_000022065.1"/>
    <s v="Primary Assembly"/>
    <s v="chromosome"/>
    <m/>
    <s v="CP001348.1"/>
    <n v="233567"/>
    <n v="234145"/>
    <s v="+"/>
    <m/>
    <m/>
    <m/>
    <x v="1468"/>
    <m/>
    <m/>
    <s v="Ccel_0207"/>
    <n v="579"/>
    <m/>
    <m/>
  </r>
  <r>
    <x v="3"/>
    <x v="1"/>
    <s v="GCA_000022065.1"/>
    <s v="Primary Assembly"/>
    <s v="chromosome"/>
    <m/>
    <s v="CP001348.1"/>
    <n v="234187"/>
    <n v="234987"/>
    <s v="+"/>
    <m/>
    <m/>
    <m/>
    <x v="1468"/>
    <m/>
    <m/>
    <s v="Ccel_0208"/>
    <n v="801"/>
    <m/>
    <m/>
  </r>
  <r>
    <x v="3"/>
    <x v="1"/>
    <s v="GCA_000022065.1"/>
    <s v="Primary Assembly"/>
    <s v="chromosome"/>
    <m/>
    <s v="CP001348.1"/>
    <n v="235341"/>
    <n v="236771"/>
    <s v="+"/>
    <m/>
    <m/>
    <m/>
    <x v="1468"/>
    <m/>
    <m/>
    <s v="Ccel_0209"/>
    <n v="1431"/>
    <m/>
    <m/>
  </r>
  <r>
    <x v="3"/>
    <x v="1"/>
    <s v="GCA_000022065.1"/>
    <s v="Primary Assembly"/>
    <s v="chromosome"/>
    <m/>
    <s v="CP001348.1"/>
    <n v="236949"/>
    <n v="237908"/>
    <s v="+"/>
    <m/>
    <m/>
    <m/>
    <x v="1468"/>
    <m/>
    <m/>
    <s v="Ccel_0210"/>
    <n v="960"/>
    <m/>
    <m/>
  </r>
  <r>
    <x v="3"/>
    <x v="1"/>
    <s v="GCA_000022065.1"/>
    <s v="Primary Assembly"/>
    <s v="chromosome"/>
    <m/>
    <s v="CP001348.1"/>
    <n v="237978"/>
    <n v="239078"/>
    <s v="-"/>
    <m/>
    <m/>
    <m/>
    <x v="1468"/>
    <m/>
    <m/>
    <s v="Ccel_0211"/>
    <n v="1101"/>
    <m/>
    <m/>
  </r>
  <r>
    <x v="3"/>
    <x v="1"/>
    <s v="GCA_000022065.1"/>
    <s v="Primary Assembly"/>
    <s v="chromosome"/>
    <m/>
    <s v="CP001348.1"/>
    <n v="239553"/>
    <n v="241346"/>
    <s v="+"/>
    <m/>
    <m/>
    <m/>
    <x v="1468"/>
    <m/>
    <m/>
    <s v="Ccel_0212"/>
    <n v="1794"/>
    <m/>
    <m/>
  </r>
  <r>
    <x v="3"/>
    <x v="1"/>
    <s v="GCA_000022065.1"/>
    <s v="Primary Assembly"/>
    <s v="chromosome"/>
    <m/>
    <s v="CP001348.1"/>
    <n v="241577"/>
    <n v="242248"/>
    <s v="+"/>
    <m/>
    <m/>
    <m/>
    <x v="1468"/>
    <m/>
    <m/>
    <s v="Ccel_0213"/>
    <n v="672"/>
    <m/>
    <m/>
  </r>
  <r>
    <x v="3"/>
    <x v="1"/>
    <s v="GCA_000022065.1"/>
    <s v="Primary Assembly"/>
    <s v="chromosome"/>
    <m/>
    <s v="CP001348.1"/>
    <n v="242291"/>
    <n v="243682"/>
    <s v="+"/>
    <m/>
    <m/>
    <m/>
    <x v="1468"/>
    <m/>
    <m/>
    <s v="Ccel_0214"/>
    <n v="1392"/>
    <m/>
    <m/>
  </r>
  <r>
    <x v="3"/>
    <x v="1"/>
    <s v="GCA_000022065.1"/>
    <s v="Primary Assembly"/>
    <s v="chromosome"/>
    <m/>
    <s v="CP001348.1"/>
    <n v="243756"/>
    <n v="245777"/>
    <s v="-"/>
    <m/>
    <m/>
    <m/>
    <x v="1468"/>
    <m/>
    <m/>
    <s v="Ccel_0215"/>
    <n v="2022"/>
    <m/>
    <m/>
  </r>
  <r>
    <x v="3"/>
    <x v="1"/>
    <s v="GCA_000022065.1"/>
    <s v="Primary Assembly"/>
    <s v="chromosome"/>
    <m/>
    <s v="CP001348.1"/>
    <n v="246091"/>
    <n v="246420"/>
    <s v="+"/>
    <m/>
    <m/>
    <m/>
    <x v="1468"/>
    <m/>
    <m/>
    <s v="Ccel_0216"/>
    <n v="330"/>
    <m/>
    <m/>
  </r>
  <r>
    <x v="3"/>
    <x v="1"/>
    <s v="GCA_000022065.1"/>
    <s v="Primary Assembly"/>
    <s v="chromosome"/>
    <m/>
    <s v="CP001348.1"/>
    <n v="246423"/>
    <n v="247100"/>
    <s v="+"/>
    <m/>
    <m/>
    <m/>
    <x v="1468"/>
    <m/>
    <m/>
    <s v="Ccel_0217"/>
    <n v="678"/>
    <m/>
    <m/>
  </r>
  <r>
    <x v="3"/>
    <x v="1"/>
    <s v="GCA_000022065.1"/>
    <s v="Primary Assembly"/>
    <s v="chromosome"/>
    <m/>
    <s v="CP001348.1"/>
    <n v="247219"/>
    <n v="247857"/>
    <s v="+"/>
    <m/>
    <m/>
    <m/>
    <x v="1468"/>
    <m/>
    <m/>
    <s v="Ccel_0218"/>
    <n v="639"/>
    <m/>
    <m/>
  </r>
  <r>
    <x v="3"/>
    <x v="1"/>
    <s v="GCA_000022065.1"/>
    <s v="Primary Assembly"/>
    <s v="chromosome"/>
    <m/>
    <s v="CP001348.1"/>
    <n v="248175"/>
    <n v="249629"/>
    <s v="+"/>
    <m/>
    <m/>
    <m/>
    <x v="1468"/>
    <m/>
    <m/>
    <s v="Ccel_0219"/>
    <n v="1455"/>
    <m/>
    <m/>
  </r>
  <r>
    <x v="3"/>
    <x v="1"/>
    <s v="GCA_000022065.1"/>
    <s v="Primary Assembly"/>
    <s v="chromosome"/>
    <m/>
    <s v="CP001348.1"/>
    <n v="249891"/>
    <n v="250937"/>
    <s v="-"/>
    <m/>
    <m/>
    <m/>
    <x v="1468"/>
    <m/>
    <m/>
    <s v="Ccel_0220"/>
    <n v="1047"/>
    <m/>
    <m/>
  </r>
  <r>
    <x v="3"/>
    <x v="1"/>
    <s v="GCA_000022065.1"/>
    <s v="Primary Assembly"/>
    <s v="chromosome"/>
    <m/>
    <s v="CP001348.1"/>
    <n v="251067"/>
    <n v="252752"/>
    <s v="-"/>
    <m/>
    <m/>
    <m/>
    <x v="1468"/>
    <m/>
    <m/>
    <s v="Ccel_0221"/>
    <n v="1686"/>
    <m/>
    <m/>
  </r>
  <r>
    <x v="3"/>
    <x v="1"/>
    <s v="GCA_000022065.1"/>
    <s v="Primary Assembly"/>
    <s v="chromosome"/>
    <m/>
    <s v="CP001348.1"/>
    <n v="253238"/>
    <n v="253621"/>
    <s v="+"/>
    <m/>
    <m/>
    <m/>
    <x v="1468"/>
    <m/>
    <m/>
    <s v="Ccel_0222"/>
    <n v="384"/>
    <m/>
    <m/>
  </r>
  <r>
    <x v="3"/>
    <x v="1"/>
    <s v="GCA_000022065.1"/>
    <s v="Primary Assembly"/>
    <s v="chromosome"/>
    <m/>
    <s v="CP001348.1"/>
    <n v="253614"/>
    <n v="254474"/>
    <s v="+"/>
    <m/>
    <m/>
    <m/>
    <x v="1468"/>
    <m/>
    <m/>
    <s v="Ccel_0223"/>
    <n v="861"/>
    <m/>
    <m/>
  </r>
  <r>
    <x v="3"/>
    <x v="1"/>
    <s v="GCA_000022065.1"/>
    <s v="Primary Assembly"/>
    <s v="chromosome"/>
    <m/>
    <s v="CP001348.1"/>
    <n v="254467"/>
    <n v="255120"/>
    <s v="+"/>
    <m/>
    <m/>
    <m/>
    <x v="1468"/>
    <m/>
    <m/>
    <s v="Ccel_0224"/>
    <n v="654"/>
    <m/>
    <m/>
  </r>
  <r>
    <x v="3"/>
    <x v="2"/>
    <s v="GCA_000022065.1"/>
    <s v="Primary Assembly"/>
    <s v="chromosome"/>
    <m/>
    <s v="CP001348.1"/>
    <n v="255425"/>
    <n v="255513"/>
    <s v="+"/>
    <m/>
    <m/>
    <m/>
    <x v="1468"/>
    <m/>
    <m/>
    <s v="Ccel_R0005"/>
    <n v="89"/>
    <m/>
    <m/>
  </r>
  <r>
    <x v="3"/>
    <x v="1"/>
    <s v="GCA_000022065.1"/>
    <s v="Primary Assembly"/>
    <s v="chromosome"/>
    <m/>
    <s v="CP001348.1"/>
    <n v="255709"/>
    <n v="256338"/>
    <s v="-"/>
    <m/>
    <m/>
    <m/>
    <x v="1468"/>
    <m/>
    <m/>
    <s v="Ccel_0225"/>
    <n v="630"/>
    <m/>
    <m/>
  </r>
  <r>
    <x v="3"/>
    <x v="1"/>
    <s v="GCA_000022065.1"/>
    <s v="Primary Assembly"/>
    <s v="chromosome"/>
    <m/>
    <s v="CP001348.1"/>
    <n v="257112"/>
    <n v="257546"/>
    <s v="-"/>
    <m/>
    <m/>
    <m/>
    <x v="1468"/>
    <m/>
    <m/>
    <s v="Ccel_0226"/>
    <n v="435"/>
    <m/>
    <m/>
  </r>
  <r>
    <x v="3"/>
    <x v="1"/>
    <s v="GCA_000022065.1"/>
    <s v="Primary Assembly"/>
    <s v="chromosome"/>
    <m/>
    <s v="CP001348.1"/>
    <n v="257627"/>
    <n v="258307"/>
    <s v="-"/>
    <m/>
    <m/>
    <m/>
    <x v="1468"/>
    <m/>
    <m/>
    <s v="Ccel_0227"/>
    <n v="681"/>
    <m/>
    <m/>
  </r>
  <r>
    <x v="3"/>
    <x v="1"/>
    <s v="GCA_000022065.1"/>
    <s v="Primary Assembly"/>
    <s v="chromosome"/>
    <m/>
    <s v="CP001348.1"/>
    <n v="258304"/>
    <n v="258846"/>
    <s v="-"/>
    <m/>
    <m/>
    <m/>
    <x v="1468"/>
    <m/>
    <m/>
    <s v="Ccel_0228"/>
    <n v="543"/>
    <m/>
    <m/>
  </r>
  <r>
    <x v="3"/>
    <x v="1"/>
    <s v="GCA_000022065.1"/>
    <s v="Primary Assembly"/>
    <s v="chromosome"/>
    <m/>
    <s v="CP001348.1"/>
    <n v="259038"/>
    <n v="259604"/>
    <s v="+"/>
    <m/>
    <m/>
    <m/>
    <x v="1468"/>
    <m/>
    <m/>
    <s v="Ccel_0229"/>
    <n v="567"/>
    <m/>
    <m/>
  </r>
  <r>
    <x v="3"/>
    <x v="1"/>
    <s v="GCA_000022065.1"/>
    <s v="Primary Assembly"/>
    <s v="chromosome"/>
    <m/>
    <s v="CP001348.1"/>
    <n v="259824"/>
    <n v="260300"/>
    <s v="+"/>
    <m/>
    <m/>
    <m/>
    <x v="1468"/>
    <m/>
    <m/>
    <s v="Ccel_0230"/>
    <n v="477"/>
    <m/>
    <m/>
  </r>
  <r>
    <x v="3"/>
    <x v="1"/>
    <s v="GCA_000022065.1"/>
    <s v="Primary Assembly"/>
    <s v="chromosome"/>
    <m/>
    <s v="CP001348.1"/>
    <n v="260554"/>
    <n v="262701"/>
    <s v="+"/>
    <m/>
    <m/>
    <m/>
    <x v="1468"/>
    <m/>
    <m/>
    <s v="Ccel_0231"/>
    <n v="2148"/>
    <m/>
    <m/>
  </r>
  <r>
    <x v="3"/>
    <x v="1"/>
    <s v="GCA_000022065.1"/>
    <s v="Primary Assembly"/>
    <s v="chromosome"/>
    <m/>
    <s v="CP001348.1"/>
    <n v="263027"/>
    <n v="263401"/>
    <s v="-"/>
    <m/>
    <m/>
    <m/>
    <x v="1468"/>
    <m/>
    <m/>
    <s v="Ccel_0232"/>
    <n v="375"/>
    <m/>
    <m/>
  </r>
  <r>
    <x v="3"/>
    <x v="1"/>
    <s v="GCA_000022065.1"/>
    <s v="Primary Assembly"/>
    <s v="chromosome"/>
    <m/>
    <s v="CP001348.1"/>
    <n v="263516"/>
    <n v="263986"/>
    <s v="+"/>
    <m/>
    <m/>
    <m/>
    <x v="1468"/>
    <m/>
    <m/>
    <s v="Ccel_0233"/>
    <n v="471"/>
    <m/>
    <m/>
  </r>
  <r>
    <x v="3"/>
    <x v="1"/>
    <s v="GCA_000022065.1"/>
    <s v="Primary Assembly"/>
    <s v="chromosome"/>
    <m/>
    <s v="CP001348.1"/>
    <n v="264063"/>
    <n v="265919"/>
    <s v="-"/>
    <m/>
    <m/>
    <m/>
    <x v="1468"/>
    <m/>
    <m/>
    <s v="Ccel_0234"/>
    <n v="1857"/>
    <m/>
    <m/>
  </r>
  <r>
    <x v="3"/>
    <x v="1"/>
    <s v="GCA_000022065.1"/>
    <s v="Primary Assembly"/>
    <s v="chromosome"/>
    <m/>
    <s v="CP001348.1"/>
    <n v="265953"/>
    <n v="266171"/>
    <s v="-"/>
    <m/>
    <m/>
    <m/>
    <x v="1468"/>
    <m/>
    <m/>
    <s v="Ccel_0235"/>
    <n v="219"/>
    <m/>
    <m/>
  </r>
  <r>
    <x v="3"/>
    <x v="1"/>
    <s v="GCA_000022065.1"/>
    <s v="Primary Assembly"/>
    <s v="chromosome"/>
    <m/>
    <s v="CP001348.1"/>
    <n v="266193"/>
    <n v="266555"/>
    <s v="-"/>
    <m/>
    <m/>
    <m/>
    <x v="1468"/>
    <m/>
    <m/>
    <s v="Ccel_0236"/>
    <n v="363"/>
    <m/>
    <m/>
  </r>
  <r>
    <x v="3"/>
    <x v="1"/>
    <s v="GCA_000022065.1"/>
    <s v="Primary Assembly"/>
    <s v="chromosome"/>
    <m/>
    <s v="CP001348.1"/>
    <n v="266778"/>
    <n v="267587"/>
    <s v="+"/>
    <m/>
    <m/>
    <m/>
    <x v="1468"/>
    <m/>
    <m/>
    <s v="Ccel_0237"/>
    <n v="810"/>
    <m/>
    <m/>
  </r>
  <r>
    <x v="3"/>
    <x v="1"/>
    <s v="GCA_000022065.1"/>
    <s v="Primary Assembly"/>
    <s v="chromosome"/>
    <m/>
    <s v="CP001348.1"/>
    <n v="267707"/>
    <n v="267862"/>
    <s v="+"/>
    <m/>
    <m/>
    <m/>
    <x v="1468"/>
    <m/>
    <m/>
    <s v="Ccel_0238"/>
    <n v="156"/>
    <m/>
    <m/>
  </r>
  <r>
    <x v="3"/>
    <x v="1"/>
    <s v="GCA_000022065.1"/>
    <s v="Primary Assembly"/>
    <s v="chromosome"/>
    <m/>
    <s v="CP001348.1"/>
    <n v="267873"/>
    <n v="268883"/>
    <s v="+"/>
    <m/>
    <m/>
    <m/>
    <x v="1468"/>
    <m/>
    <m/>
    <s v="Ccel_0239"/>
    <n v="1011"/>
    <m/>
    <m/>
  </r>
  <r>
    <x v="3"/>
    <x v="1"/>
    <s v="GCA_000022065.1"/>
    <s v="Primary Assembly"/>
    <s v="chromosome"/>
    <m/>
    <s v="CP001348.1"/>
    <n v="268920"/>
    <n v="269513"/>
    <s v="+"/>
    <m/>
    <m/>
    <m/>
    <x v="1468"/>
    <m/>
    <m/>
    <s v="Ccel_0240"/>
    <n v="594"/>
    <m/>
    <m/>
  </r>
  <r>
    <x v="3"/>
    <x v="1"/>
    <s v="GCA_000022065.1"/>
    <s v="Primary Assembly"/>
    <s v="chromosome"/>
    <m/>
    <s v="CP001348.1"/>
    <n v="269533"/>
    <n v="270435"/>
    <s v="+"/>
    <m/>
    <m/>
    <m/>
    <x v="1468"/>
    <m/>
    <m/>
    <s v="Ccel_0241"/>
    <n v="903"/>
    <m/>
    <m/>
  </r>
  <r>
    <x v="3"/>
    <x v="4"/>
    <s v="GCA_000022065.1"/>
    <s v="Primary Assembly"/>
    <s v="chromosome"/>
    <m/>
    <s v="CP001348.1"/>
    <n v="270950"/>
    <n v="271042"/>
    <s v="+"/>
    <m/>
    <m/>
    <m/>
    <x v="1468"/>
    <s v="ffs"/>
    <m/>
    <s v="Ccel_R0006"/>
    <n v="93"/>
    <m/>
    <m/>
  </r>
  <r>
    <x v="3"/>
    <x v="1"/>
    <s v="GCA_000022065.1"/>
    <s v="Primary Assembly"/>
    <s v="chromosome"/>
    <m/>
    <s v="CP001348.1"/>
    <n v="271206"/>
    <n v="272894"/>
    <s v="+"/>
    <m/>
    <m/>
    <m/>
    <x v="1468"/>
    <m/>
    <m/>
    <s v="Ccel_0242"/>
    <n v="1689"/>
    <m/>
    <m/>
  </r>
  <r>
    <x v="3"/>
    <x v="1"/>
    <s v="GCA_000022065.1"/>
    <s v="Primary Assembly"/>
    <s v="chromosome"/>
    <m/>
    <s v="CP001348.1"/>
    <n v="272957"/>
    <n v="273304"/>
    <s v="+"/>
    <m/>
    <m/>
    <m/>
    <x v="1468"/>
    <m/>
    <m/>
    <s v="Ccel_0243"/>
    <n v="348"/>
    <m/>
    <m/>
  </r>
  <r>
    <x v="3"/>
    <x v="1"/>
    <s v="GCA_000022065.1"/>
    <s v="Primary Assembly"/>
    <s v="chromosome"/>
    <m/>
    <s v="CP001348.1"/>
    <n v="273343"/>
    <n v="273942"/>
    <s v="+"/>
    <m/>
    <m/>
    <m/>
    <x v="1468"/>
    <m/>
    <m/>
    <s v="Ccel_0244"/>
    <n v="600"/>
    <m/>
    <m/>
  </r>
  <r>
    <x v="3"/>
    <x v="1"/>
    <s v="GCA_000022065.1"/>
    <s v="Primary Assembly"/>
    <s v="chromosome"/>
    <m/>
    <s v="CP001348.1"/>
    <n v="273951"/>
    <n v="274076"/>
    <s v="+"/>
    <m/>
    <m/>
    <m/>
    <x v="1468"/>
    <m/>
    <m/>
    <s v="Ccel_0245"/>
    <n v="126"/>
    <m/>
    <m/>
  </r>
  <r>
    <x v="3"/>
    <x v="1"/>
    <s v="GCA_000022065.1"/>
    <s v="Primary Assembly"/>
    <s v="chromosome"/>
    <m/>
    <s v="CP001348.1"/>
    <n v="274123"/>
    <n v="274800"/>
    <s v="+"/>
    <m/>
    <m/>
    <m/>
    <x v="1468"/>
    <m/>
    <m/>
    <s v="Ccel_0246"/>
    <n v="678"/>
    <m/>
    <m/>
  </r>
  <r>
    <x v="3"/>
    <x v="1"/>
    <s v="GCA_000022065.1"/>
    <s v="Primary Assembly"/>
    <s v="chromosome"/>
    <m/>
    <s v="CP001348.1"/>
    <n v="274790"/>
    <n v="276256"/>
    <s v="+"/>
    <m/>
    <m/>
    <m/>
    <x v="1468"/>
    <m/>
    <m/>
    <s v="Ccel_0247"/>
    <n v="1467"/>
    <m/>
    <m/>
  </r>
  <r>
    <x v="3"/>
    <x v="1"/>
    <s v="GCA_000022065.1"/>
    <s v="Primary Assembly"/>
    <s v="chromosome"/>
    <m/>
    <s v="CP001348.1"/>
    <n v="276341"/>
    <n v="277987"/>
    <s v="+"/>
    <m/>
    <m/>
    <m/>
    <x v="1468"/>
    <m/>
    <m/>
    <s v="Ccel_0248"/>
    <n v="1647"/>
    <m/>
    <m/>
  </r>
  <r>
    <x v="3"/>
    <x v="1"/>
    <s v="GCA_000022065.1"/>
    <s v="Primary Assembly"/>
    <s v="chromosome"/>
    <m/>
    <s v="CP001348.1"/>
    <n v="278212"/>
    <n v="278898"/>
    <s v="+"/>
    <m/>
    <m/>
    <m/>
    <x v="1468"/>
    <m/>
    <m/>
    <s v="Ccel_0249"/>
    <n v="687"/>
    <m/>
    <m/>
  </r>
  <r>
    <x v="3"/>
    <x v="1"/>
    <s v="GCA_000022065.1"/>
    <s v="Primary Assembly"/>
    <s v="chromosome"/>
    <m/>
    <s v="CP001348.1"/>
    <n v="278924"/>
    <n v="279595"/>
    <s v="+"/>
    <m/>
    <m/>
    <m/>
    <x v="1468"/>
    <m/>
    <m/>
    <s v="Ccel_0250"/>
    <n v="672"/>
    <m/>
    <m/>
  </r>
  <r>
    <x v="3"/>
    <x v="1"/>
    <s v="GCA_000022065.1"/>
    <s v="Primary Assembly"/>
    <s v="chromosome"/>
    <m/>
    <s v="CP001348.1"/>
    <n v="279611"/>
    <n v="281650"/>
    <s v="+"/>
    <m/>
    <m/>
    <m/>
    <x v="1468"/>
    <m/>
    <m/>
    <s v="Ccel_0251"/>
    <n v="2040"/>
    <m/>
    <m/>
  </r>
  <r>
    <x v="3"/>
    <x v="1"/>
    <s v="GCA_000022065.1"/>
    <s v="Primary Assembly"/>
    <s v="chromosome"/>
    <m/>
    <s v="CP001348.1"/>
    <n v="281804"/>
    <n v="283108"/>
    <s v="+"/>
    <m/>
    <m/>
    <m/>
    <x v="1468"/>
    <m/>
    <m/>
    <s v="Ccel_0252"/>
    <n v="1305"/>
    <m/>
    <m/>
  </r>
  <r>
    <x v="3"/>
    <x v="1"/>
    <s v="GCA_000022065.1"/>
    <s v="Primary Assembly"/>
    <s v="chromosome"/>
    <m/>
    <s v="CP001348.1"/>
    <n v="283389"/>
    <n v="283757"/>
    <s v="+"/>
    <m/>
    <m/>
    <m/>
    <x v="1468"/>
    <m/>
    <m/>
    <s v="Ccel_0253"/>
    <n v="369"/>
    <m/>
    <m/>
  </r>
  <r>
    <x v="3"/>
    <x v="1"/>
    <s v="GCA_000022065.1"/>
    <s v="Primary Assembly"/>
    <s v="chromosome"/>
    <m/>
    <s v="CP001348.1"/>
    <n v="283793"/>
    <n v="284995"/>
    <s v="+"/>
    <m/>
    <m/>
    <m/>
    <x v="1468"/>
    <m/>
    <m/>
    <s v="Ccel_0254"/>
    <n v="1203"/>
    <m/>
    <m/>
  </r>
  <r>
    <x v="3"/>
    <x v="1"/>
    <s v="GCA_000022065.1"/>
    <s v="Primary Assembly"/>
    <s v="chromosome"/>
    <m/>
    <s v="CP001348.1"/>
    <n v="285258"/>
    <n v="286337"/>
    <s v="+"/>
    <m/>
    <m/>
    <m/>
    <x v="1468"/>
    <m/>
    <m/>
    <s v="Ccel_0255"/>
    <n v="1080"/>
    <m/>
    <m/>
  </r>
  <r>
    <x v="3"/>
    <x v="1"/>
    <s v="GCA_000022065.1"/>
    <s v="Primary Assembly"/>
    <s v="chromosome"/>
    <m/>
    <s v="CP001348.1"/>
    <n v="286434"/>
    <n v="287177"/>
    <s v="+"/>
    <m/>
    <m/>
    <m/>
    <x v="1468"/>
    <m/>
    <m/>
    <s v="Ccel_0256"/>
    <n v="744"/>
    <m/>
    <m/>
  </r>
  <r>
    <x v="3"/>
    <x v="1"/>
    <s v="GCA_000022065.1"/>
    <s v="Primary Assembly"/>
    <s v="chromosome"/>
    <m/>
    <s v="CP001348.1"/>
    <n v="287206"/>
    <n v="288285"/>
    <s v="+"/>
    <m/>
    <m/>
    <m/>
    <x v="1468"/>
    <m/>
    <m/>
    <s v="Ccel_0257"/>
    <n v="1080"/>
    <m/>
    <m/>
  </r>
  <r>
    <x v="3"/>
    <x v="1"/>
    <s v="GCA_000022065.1"/>
    <s v="Primary Assembly"/>
    <s v="chromosome"/>
    <m/>
    <s v="CP001348.1"/>
    <n v="288287"/>
    <n v="288793"/>
    <s v="+"/>
    <m/>
    <m/>
    <m/>
    <x v="1468"/>
    <m/>
    <m/>
    <s v="Ccel_0258"/>
    <n v="507"/>
    <m/>
    <m/>
  </r>
  <r>
    <x v="3"/>
    <x v="1"/>
    <s v="GCA_000022065.1"/>
    <s v="Primary Assembly"/>
    <s v="chromosome"/>
    <m/>
    <s v="CP001348.1"/>
    <n v="288872"/>
    <n v="289321"/>
    <s v="+"/>
    <m/>
    <m/>
    <m/>
    <x v="1468"/>
    <m/>
    <m/>
    <s v="Ccel_0259"/>
    <n v="450"/>
    <m/>
    <m/>
  </r>
  <r>
    <x v="3"/>
    <x v="1"/>
    <s v="GCA_000022065.1"/>
    <s v="Primary Assembly"/>
    <s v="chromosome"/>
    <m/>
    <s v="CP001348.1"/>
    <n v="289334"/>
    <n v="289963"/>
    <s v="+"/>
    <m/>
    <m/>
    <m/>
    <x v="1468"/>
    <m/>
    <m/>
    <s v="Ccel_0260"/>
    <n v="630"/>
    <m/>
    <m/>
  </r>
  <r>
    <x v="3"/>
    <x v="1"/>
    <s v="GCA_000022065.1"/>
    <s v="Primary Assembly"/>
    <s v="chromosome"/>
    <m/>
    <s v="CP001348.1"/>
    <n v="290014"/>
    <n v="290451"/>
    <s v="+"/>
    <m/>
    <m/>
    <m/>
    <x v="1468"/>
    <m/>
    <m/>
    <s v="Ccel_0261"/>
    <n v="438"/>
    <m/>
    <m/>
  </r>
  <r>
    <x v="3"/>
    <x v="1"/>
    <s v="GCA_000022065.1"/>
    <s v="Primary Assembly"/>
    <s v="chromosome"/>
    <m/>
    <s v="CP001348.1"/>
    <n v="290586"/>
    <n v="292874"/>
    <s v="+"/>
    <m/>
    <m/>
    <m/>
    <x v="1468"/>
    <m/>
    <m/>
    <s v="Ccel_0262"/>
    <n v="2289"/>
    <m/>
    <m/>
  </r>
  <r>
    <x v="3"/>
    <x v="1"/>
    <s v="GCA_000022065.1"/>
    <s v="Primary Assembly"/>
    <s v="chromosome"/>
    <m/>
    <s v="CP001348.1"/>
    <n v="292994"/>
    <n v="293773"/>
    <s v="-"/>
    <m/>
    <m/>
    <m/>
    <x v="1468"/>
    <m/>
    <m/>
    <s v="Ccel_0263"/>
    <n v="780"/>
    <m/>
    <m/>
  </r>
  <r>
    <x v="3"/>
    <x v="1"/>
    <s v="GCA_000022065.1"/>
    <s v="Primary Assembly"/>
    <s v="chromosome"/>
    <m/>
    <s v="CP001348.1"/>
    <n v="293776"/>
    <n v="294576"/>
    <s v="-"/>
    <m/>
    <m/>
    <m/>
    <x v="1468"/>
    <m/>
    <m/>
    <s v="Ccel_0264"/>
    <n v="801"/>
    <m/>
    <m/>
  </r>
  <r>
    <x v="3"/>
    <x v="1"/>
    <s v="GCA_000022065.1"/>
    <s v="Primary Assembly"/>
    <s v="chromosome"/>
    <m/>
    <s v="CP001348.1"/>
    <n v="294828"/>
    <n v="295226"/>
    <s v="+"/>
    <m/>
    <m/>
    <m/>
    <x v="1468"/>
    <m/>
    <m/>
    <s v="Ccel_0265"/>
    <n v="399"/>
    <m/>
    <m/>
  </r>
  <r>
    <x v="3"/>
    <x v="1"/>
    <s v="GCA_000022065.1"/>
    <s v="Primary Assembly"/>
    <s v="chromosome"/>
    <m/>
    <s v="CP001348.1"/>
    <n v="295226"/>
    <n v="295933"/>
    <s v="+"/>
    <m/>
    <m/>
    <m/>
    <x v="1468"/>
    <m/>
    <m/>
    <s v="Ccel_0266"/>
    <n v="708"/>
    <m/>
    <m/>
  </r>
  <r>
    <x v="3"/>
    <x v="1"/>
    <s v="GCA_000022065.1"/>
    <s v="Primary Assembly"/>
    <s v="chromosome"/>
    <m/>
    <s v="CP001348.1"/>
    <n v="295946"/>
    <n v="296176"/>
    <s v="+"/>
    <m/>
    <m/>
    <m/>
    <x v="1468"/>
    <m/>
    <m/>
    <s v="Ccel_0267"/>
    <n v="231"/>
    <m/>
    <m/>
  </r>
  <r>
    <x v="3"/>
    <x v="1"/>
    <s v="GCA_000022065.1"/>
    <s v="Primary Assembly"/>
    <s v="chromosome"/>
    <m/>
    <s v="CP001348.1"/>
    <n v="296368"/>
    <n v="296853"/>
    <s v="+"/>
    <m/>
    <m/>
    <m/>
    <x v="1468"/>
    <m/>
    <m/>
    <s v="Ccel_0268"/>
    <n v="486"/>
    <m/>
    <m/>
  </r>
  <r>
    <x v="3"/>
    <x v="1"/>
    <s v="GCA_000022065.1"/>
    <s v="Primary Assembly"/>
    <s v="chromosome"/>
    <m/>
    <s v="CP001348.1"/>
    <n v="296853"/>
    <n v="297380"/>
    <s v="+"/>
    <m/>
    <m/>
    <m/>
    <x v="1468"/>
    <m/>
    <m/>
    <s v="Ccel_0269"/>
    <n v="528"/>
    <m/>
    <m/>
  </r>
  <r>
    <x v="3"/>
    <x v="1"/>
    <s v="GCA_000022065.1"/>
    <s v="Primary Assembly"/>
    <s v="chromosome"/>
    <m/>
    <s v="CP001348.1"/>
    <n v="297404"/>
    <n v="298921"/>
    <s v="+"/>
    <m/>
    <m/>
    <m/>
    <x v="1468"/>
    <m/>
    <m/>
    <s v="Ccel_0270"/>
    <n v="1518"/>
    <m/>
    <m/>
  </r>
  <r>
    <x v="4"/>
    <x v="1"/>
    <s v="GCA_000022065.1"/>
    <s v="Primary Assembly"/>
    <s v="chromosome"/>
    <m/>
    <s v="CP001348.1"/>
    <n v="299020"/>
    <n v="299904"/>
    <s v="+"/>
    <m/>
    <m/>
    <m/>
    <x v="1468"/>
    <m/>
    <m/>
    <s v="Ccel_0271"/>
    <n v="885"/>
    <m/>
    <m/>
  </r>
  <r>
    <x v="4"/>
    <x v="1"/>
    <s v="GCA_000022065.1"/>
    <s v="Primary Assembly"/>
    <s v="chromosome"/>
    <m/>
    <s v="CP001348.1"/>
    <n v="299963"/>
    <n v="301360"/>
    <s v="+"/>
    <m/>
    <m/>
    <m/>
    <x v="1468"/>
    <m/>
    <m/>
    <s v="Ccel_0272"/>
    <n v="1398"/>
    <m/>
    <m/>
  </r>
  <r>
    <x v="4"/>
    <x v="1"/>
    <s v="GCA_000022065.1"/>
    <s v="Primary Assembly"/>
    <s v="chromosome"/>
    <m/>
    <s v="CP001348.1"/>
    <n v="301416"/>
    <n v="301820"/>
    <s v="+"/>
    <m/>
    <m/>
    <m/>
    <x v="1468"/>
    <m/>
    <m/>
    <s v="Ccel_0273"/>
    <n v="405"/>
    <m/>
    <m/>
  </r>
  <r>
    <x v="4"/>
    <x v="1"/>
    <s v="GCA_000022065.1"/>
    <s v="Primary Assembly"/>
    <s v="chromosome"/>
    <m/>
    <s v="CP001348.1"/>
    <n v="301963"/>
    <n v="304302"/>
    <s v="+"/>
    <m/>
    <m/>
    <m/>
    <x v="1468"/>
    <m/>
    <m/>
    <s v="Ccel_0274"/>
    <n v="2340"/>
    <m/>
    <m/>
  </r>
  <r>
    <x v="4"/>
    <x v="1"/>
    <s v="GCA_000022065.1"/>
    <s v="Primary Assembly"/>
    <s v="chromosome"/>
    <m/>
    <s v="CP001348.1"/>
    <n v="304322"/>
    <n v="306814"/>
    <s v="+"/>
    <m/>
    <m/>
    <m/>
    <x v="1468"/>
    <m/>
    <m/>
    <s v="Ccel_0275"/>
    <n v="2493"/>
    <m/>
    <m/>
  </r>
  <r>
    <x v="4"/>
    <x v="1"/>
    <s v="GCA_000022065.1"/>
    <s v="Primary Assembly"/>
    <s v="chromosome"/>
    <m/>
    <s v="CP001348.1"/>
    <n v="307041"/>
    <n v="311933"/>
    <s v="+"/>
    <m/>
    <m/>
    <m/>
    <x v="1468"/>
    <m/>
    <m/>
    <s v="Ccel_0276"/>
    <n v="4893"/>
    <m/>
    <m/>
  </r>
  <r>
    <x v="4"/>
    <x v="1"/>
    <s v="GCA_000022065.1"/>
    <s v="Primary Assembly"/>
    <s v="chromosome"/>
    <m/>
    <s v="CP001348.1"/>
    <n v="311987"/>
    <n v="315943"/>
    <s v="+"/>
    <m/>
    <m/>
    <m/>
    <x v="1468"/>
    <m/>
    <m/>
    <s v="Ccel_0277"/>
    <n v="3957"/>
    <m/>
    <m/>
  </r>
  <r>
    <x v="4"/>
    <x v="1"/>
    <s v="GCA_000022065.1"/>
    <s v="Primary Assembly"/>
    <s v="chromosome"/>
    <m/>
    <s v="CP001348.1"/>
    <n v="316018"/>
    <n v="316866"/>
    <s v="+"/>
    <m/>
    <m/>
    <m/>
    <x v="1468"/>
    <m/>
    <m/>
    <s v="Ccel_0278"/>
    <n v="849"/>
    <m/>
    <m/>
  </r>
  <r>
    <x v="4"/>
    <x v="1"/>
    <s v="GCA_000022065.1"/>
    <s v="Primary Assembly"/>
    <s v="chromosome"/>
    <m/>
    <s v="CP001348.1"/>
    <n v="317002"/>
    <n v="317754"/>
    <s v="+"/>
    <m/>
    <m/>
    <m/>
    <x v="1468"/>
    <m/>
    <m/>
    <s v="Ccel_0279"/>
    <n v="753"/>
    <m/>
    <m/>
  </r>
  <r>
    <x v="4"/>
    <x v="1"/>
    <s v="GCA_000022065.1"/>
    <s v="Primary Assembly"/>
    <s v="chromosome"/>
    <m/>
    <s v="CP001348.1"/>
    <n v="317817"/>
    <n v="319079"/>
    <s v="+"/>
    <m/>
    <m/>
    <m/>
    <x v="1468"/>
    <m/>
    <m/>
    <s v="Ccel_0280"/>
    <n v="1263"/>
    <m/>
    <m/>
  </r>
  <r>
    <x v="4"/>
    <x v="1"/>
    <s v="GCA_000022065.1"/>
    <s v="Primary Assembly"/>
    <s v="chromosome"/>
    <m/>
    <s v="CP001348.1"/>
    <n v="319266"/>
    <n v="320291"/>
    <s v="+"/>
    <m/>
    <m/>
    <m/>
    <x v="1468"/>
    <m/>
    <m/>
    <s v="Ccel_0281"/>
    <n v="1026"/>
    <m/>
    <m/>
  </r>
  <r>
    <x v="4"/>
    <x v="1"/>
    <s v="GCA_000022065.1"/>
    <s v="Primary Assembly"/>
    <s v="chromosome"/>
    <m/>
    <s v="CP001348.1"/>
    <n v="320377"/>
    <n v="321168"/>
    <s v="+"/>
    <m/>
    <m/>
    <m/>
    <x v="1468"/>
    <m/>
    <m/>
    <s v="Ccel_0282"/>
    <n v="792"/>
    <m/>
    <m/>
  </r>
  <r>
    <x v="4"/>
    <x v="1"/>
    <s v="GCA_000022065.1"/>
    <s v="Primary Assembly"/>
    <s v="chromosome"/>
    <m/>
    <s v="CP001348.1"/>
    <n v="321360"/>
    <n v="322490"/>
    <s v="+"/>
    <m/>
    <m/>
    <m/>
    <x v="1468"/>
    <m/>
    <m/>
    <s v="Ccel_0283"/>
    <n v="1131"/>
    <m/>
    <m/>
  </r>
  <r>
    <x v="4"/>
    <x v="1"/>
    <s v="GCA_000022065.1"/>
    <s v="Primary Assembly"/>
    <s v="chromosome"/>
    <m/>
    <s v="CP001348.1"/>
    <n v="322562"/>
    <n v="323029"/>
    <s v="+"/>
    <m/>
    <m/>
    <m/>
    <x v="1468"/>
    <m/>
    <m/>
    <s v="Ccel_0284"/>
    <n v="468"/>
    <m/>
    <m/>
  </r>
  <r>
    <x v="4"/>
    <x v="1"/>
    <s v="GCA_000022065.1"/>
    <s v="Primary Assembly"/>
    <s v="chromosome"/>
    <m/>
    <s v="CP001348.1"/>
    <n v="322992"/>
    <n v="324686"/>
    <s v="+"/>
    <m/>
    <m/>
    <m/>
    <x v="1468"/>
    <m/>
    <m/>
    <s v="Ccel_0285"/>
    <n v="1695"/>
    <m/>
    <m/>
  </r>
  <r>
    <x v="4"/>
    <x v="1"/>
    <s v="GCA_000022065.1"/>
    <s v="Primary Assembly"/>
    <s v="chromosome"/>
    <m/>
    <s v="CP001348.1"/>
    <n v="324732"/>
    <n v="325658"/>
    <s v="-"/>
    <m/>
    <m/>
    <m/>
    <x v="1468"/>
    <m/>
    <m/>
    <s v="Ccel_0286"/>
    <n v="927"/>
    <m/>
    <m/>
  </r>
  <r>
    <x v="4"/>
    <x v="1"/>
    <s v="GCA_000022065.1"/>
    <s v="Primary Assembly"/>
    <s v="chromosome"/>
    <m/>
    <s v="CP001348.1"/>
    <n v="325968"/>
    <n v="327662"/>
    <s v="-"/>
    <m/>
    <m/>
    <m/>
    <x v="1468"/>
    <m/>
    <m/>
    <s v="Ccel_0287"/>
    <n v="1695"/>
    <m/>
    <m/>
  </r>
  <r>
    <x v="4"/>
    <x v="1"/>
    <s v="GCA_000022065.1"/>
    <s v="Primary Assembly"/>
    <s v="chromosome"/>
    <m/>
    <s v="CP001348.1"/>
    <n v="327909"/>
    <n v="330629"/>
    <s v="+"/>
    <m/>
    <m/>
    <m/>
    <x v="1468"/>
    <m/>
    <m/>
    <s v="Ccel_0288"/>
    <n v="2721"/>
    <m/>
    <m/>
  </r>
  <r>
    <x v="4"/>
    <x v="1"/>
    <s v="GCA_000022065.1"/>
    <s v="Primary Assembly"/>
    <s v="chromosome"/>
    <m/>
    <s v="CP001348.1"/>
    <n v="330655"/>
    <n v="332259"/>
    <s v="+"/>
    <m/>
    <m/>
    <m/>
    <x v="1468"/>
    <m/>
    <m/>
    <s v="Ccel_0289"/>
    <n v="1605"/>
    <m/>
    <m/>
  </r>
  <r>
    <x v="4"/>
    <x v="1"/>
    <s v="GCA_000022065.1"/>
    <s v="Primary Assembly"/>
    <s v="chromosome"/>
    <m/>
    <s v="CP001348.1"/>
    <n v="332286"/>
    <n v="333752"/>
    <s v="+"/>
    <m/>
    <m/>
    <m/>
    <x v="1468"/>
    <m/>
    <m/>
    <s v="Ccel_0290"/>
    <n v="1467"/>
    <m/>
    <m/>
  </r>
  <r>
    <x v="4"/>
    <x v="1"/>
    <s v="GCA_000022065.1"/>
    <s v="Primary Assembly"/>
    <s v="chromosome"/>
    <m/>
    <s v="CP001348.1"/>
    <n v="333929"/>
    <n v="335533"/>
    <s v="+"/>
    <m/>
    <m/>
    <m/>
    <x v="1468"/>
    <m/>
    <m/>
    <s v="Ccel_0291"/>
    <n v="1605"/>
    <m/>
    <m/>
  </r>
  <r>
    <x v="4"/>
    <x v="1"/>
    <s v="GCA_000022065.1"/>
    <s v="Primary Assembly"/>
    <s v="chromosome"/>
    <m/>
    <s v="CP001348.1"/>
    <n v="335773"/>
    <n v="336459"/>
    <s v="+"/>
    <m/>
    <m/>
    <m/>
    <x v="1468"/>
    <m/>
    <m/>
    <s v="Ccel_0292"/>
    <n v="687"/>
    <m/>
    <m/>
  </r>
  <r>
    <x v="4"/>
    <x v="1"/>
    <s v="GCA_000022065.1"/>
    <s v="Primary Assembly"/>
    <s v="chromosome"/>
    <m/>
    <s v="CP001348.1"/>
    <n v="336602"/>
    <n v="337297"/>
    <s v="+"/>
    <m/>
    <m/>
    <m/>
    <x v="1468"/>
    <m/>
    <m/>
    <s v="Ccel_0293"/>
    <n v="696"/>
    <m/>
    <m/>
  </r>
  <r>
    <x v="4"/>
    <x v="1"/>
    <s v="GCA_000022065.1"/>
    <s v="Primary Assembly"/>
    <s v="chromosome"/>
    <m/>
    <s v="CP001348.1"/>
    <n v="337422"/>
    <n v="340148"/>
    <s v="+"/>
    <m/>
    <m/>
    <m/>
    <x v="1468"/>
    <m/>
    <m/>
    <s v="Ccel_0294"/>
    <n v="2727"/>
    <m/>
    <m/>
  </r>
  <r>
    <x v="4"/>
    <x v="1"/>
    <s v="GCA_000022065.1"/>
    <s v="Primary Assembly"/>
    <s v="chromosome"/>
    <m/>
    <s v="CP001348.1"/>
    <n v="340452"/>
    <n v="341399"/>
    <s v="+"/>
    <m/>
    <m/>
    <m/>
    <x v="1468"/>
    <m/>
    <m/>
    <s v="Ccel_0295"/>
    <n v="948"/>
    <m/>
    <m/>
  </r>
  <r>
    <x v="4"/>
    <x v="1"/>
    <s v="GCA_000022065.1"/>
    <s v="Primary Assembly"/>
    <s v="chromosome"/>
    <m/>
    <s v="CP001348.1"/>
    <n v="341402"/>
    <n v="342106"/>
    <s v="+"/>
    <m/>
    <m/>
    <m/>
    <x v="1468"/>
    <m/>
    <m/>
    <s v="Ccel_0296"/>
    <n v="705"/>
    <m/>
    <m/>
  </r>
  <r>
    <x v="4"/>
    <x v="1"/>
    <s v="GCA_000022065.1"/>
    <s v="Primary Assembly"/>
    <s v="chromosome"/>
    <m/>
    <s v="CP001348.1"/>
    <n v="342103"/>
    <n v="343530"/>
    <s v="+"/>
    <m/>
    <m/>
    <m/>
    <x v="1468"/>
    <m/>
    <m/>
    <s v="Ccel_0297"/>
    <n v="1428"/>
    <m/>
    <m/>
  </r>
  <r>
    <x v="4"/>
    <x v="1"/>
    <s v="GCA_000022065.1"/>
    <s v="Primary Assembly"/>
    <s v="chromosome"/>
    <m/>
    <s v="CP001348.1"/>
    <n v="343534"/>
    <n v="344952"/>
    <s v="+"/>
    <m/>
    <m/>
    <m/>
    <x v="1468"/>
    <m/>
    <m/>
    <s v="Ccel_0298"/>
    <n v="1419"/>
    <m/>
    <m/>
  </r>
  <r>
    <x v="4"/>
    <x v="1"/>
    <s v="GCA_000022065.1"/>
    <s v="Primary Assembly"/>
    <s v="chromosome"/>
    <m/>
    <s v="CP001348.1"/>
    <n v="345019"/>
    <n v="346089"/>
    <s v="+"/>
    <m/>
    <m/>
    <m/>
    <x v="1468"/>
    <m/>
    <m/>
    <s v="Ccel_0299"/>
    <n v="1071"/>
    <m/>
    <m/>
  </r>
  <r>
    <x v="4"/>
    <x v="1"/>
    <s v="GCA_000022065.1"/>
    <s v="Primary Assembly"/>
    <s v="chromosome"/>
    <m/>
    <s v="CP001348.1"/>
    <n v="346181"/>
    <n v="347377"/>
    <s v="+"/>
    <m/>
    <m/>
    <m/>
    <x v="1468"/>
    <m/>
    <m/>
    <s v="Ccel_0300"/>
    <n v="1197"/>
    <m/>
    <m/>
  </r>
  <r>
    <x v="4"/>
    <x v="1"/>
    <s v="GCA_000022065.1"/>
    <s v="Primary Assembly"/>
    <s v="chromosome"/>
    <m/>
    <s v="CP001348.1"/>
    <n v="347399"/>
    <n v="348097"/>
    <s v="+"/>
    <m/>
    <m/>
    <m/>
    <x v="1468"/>
    <m/>
    <m/>
    <s v="Ccel_0301"/>
    <n v="699"/>
    <m/>
    <m/>
  </r>
  <r>
    <x v="4"/>
    <x v="1"/>
    <s v="GCA_000022065.1"/>
    <s v="Primary Assembly"/>
    <s v="chromosome"/>
    <m/>
    <s v="CP001348.1"/>
    <n v="348359"/>
    <n v="350017"/>
    <s v="+"/>
    <m/>
    <m/>
    <m/>
    <x v="1468"/>
    <m/>
    <m/>
    <s v="Ccel_0302"/>
    <n v="1659"/>
    <m/>
    <m/>
  </r>
  <r>
    <x v="4"/>
    <x v="1"/>
    <s v="GCA_000022065.1"/>
    <s v="Primary Assembly"/>
    <s v="chromosome"/>
    <m/>
    <s v="CP001348.1"/>
    <n v="350068"/>
    <n v="351747"/>
    <s v="+"/>
    <m/>
    <m/>
    <m/>
    <x v="1468"/>
    <m/>
    <m/>
    <s v="Ccel_0303"/>
    <n v="1680"/>
    <m/>
    <m/>
  </r>
  <r>
    <x v="4"/>
    <x v="1"/>
    <s v="GCA_000022065.1"/>
    <s v="Primary Assembly"/>
    <s v="chromosome"/>
    <m/>
    <s v="CP001348.1"/>
    <n v="351792"/>
    <n v="353420"/>
    <s v="-"/>
    <m/>
    <m/>
    <m/>
    <x v="1468"/>
    <m/>
    <m/>
    <s v="Ccel_0304"/>
    <n v="1629"/>
    <m/>
    <m/>
  </r>
  <r>
    <x v="4"/>
    <x v="1"/>
    <s v="GCA_000022065.1"/>
    <s v="Primary Assembly"/>
    <s v="chromosome"/>
    <m/>
    <s v="CP001348.1"/>
    <n v="353647"/>
    <n v="353796"/>
    <s v="+"/>
    <m/>
    <m/>
    <m/>
    <x v="1468"/>
    <m/>
    <m/>
    <s v="Ccel_0305"/>
    <n v="150"/>
    <m/>
    <m/>
  </r>
  <r>
    <x v="4"/>
    <x v="1"/>
    <s v="GCA_000022065.1"/>
    <s v="Primary Assembly"/>
    <s v="chromosome"/>
    <m/>
    <s v="CP001348.1"/>
    <n v="353898"/>
    <n v="354128"/>
    <s v="+"/>
    <m/>
    <m/>
    <m/>
    <x v="1468"/>
    <m/>
    <m/>
    <s v="Ccel_0306"/>
    <n v="231"/>
    <m/>
    <m/>
  </r>
  <r>
    <x v="4"/>
    <x v="1"/>
    <s v="GCA_000022065.1"/>
    <s v="Primary Assembly"/>
    <s v="chromosome"/>
    <m/>
    <s v="CP001348.1"/>
    <n v="354189"/>
    <n v="354707"/>
    <s v="+"/>
    <m/>
    <m/>
    <m/>
    <x v="1468"/>
    <m/>
    <m/>
    <s v="Ccel_0307"/>
    <n v="519"/>
    <m/>
    <m/>
  </r>
  <r>
    <x v="4"/>
    <x v="1"/>
    <s v="GCA_000022065.1"/>
    <s v="Primary Assembly"/>
    <s v="chromosome"/>
    <m/>
    <s v="CP001348.1"/>
    <n v="354795"/>
    <n v="355220"/>
    <s v="+"/>
    <m/>
    <m/>
    <m/>
    <x v="1468"/>
    <m/>
    <m/>
    <s v="Ccel_0308"/>
    <n v="426"/>
    <m/>
    <m/>
  </r>
  <r>
    <x v="4"/>
    <x v="1"/>
    <s v="GCA_000022065.1"/>
    <s v="Primary Assembly"/>
    <s v="chromosome"/>
    <m/>
    <s v="CP001348.1"/>
    <n v="355334"/>
    <n v="356026"/>
    <s v="+"/>
    <m/>
    <m/>
    <m/>
    <x v="1468"/>
    <m/>
    <m/>
    <s v="Ccel_0309"/>
    <n v="693"/>
    <m/>
    <m/>
  </r>
  <r>
    <x v="4"/>
    <x v="1"/>
    <s v="GCA_000022065.1"/>
    <s v="Primary Assembly"/>
    <s v="chromosome"/>
    <m/>
    <s v="CP001348.1"/>
    <n v="356276"/>
    <n v="356806"/>
    <s v="+"/>
    <m/>
    <m/>
    <m/>
    <x v="1468"/>
    <m/>
    <m/>
    <s v="Ccel_0310"/>
    <n v="531"/>
    <m/>
    <m/>
  </r>
  <r>
    <x v="4"/>
    <x v="1"/>
    <s v="GCA_000022065.1"/>
    <s v="Primary Assembly"/>
    <s v="chromosome"/>
    <m/>
    <s v="CP001348.1"/>
    <n v="356873"/>
    <n v="357256"/>
    <s v="+"/>
    <m/>
    <m/>
    <m/>
    <x v="1468"/>
    <m/>
    <m/>
    <s v="Ccel_0311"/>
    <n v="384"/>
    <m/>
    <m/>
  </r>
  <r>
    <x v="4"/>
    <x v="1"/>
    <s v="GCA_000022065.1"/>
    <s v="Primary Assembly"/>
    <s v="chromosome"/>
    <m/>
    <s v="CP001348.1"/>
    <n v="357744"/>
    <n v="361484"/>
    <s v="+"/>
    <m/>
    <m/>
    <m/>
    <x v="1468"/>
    <m/>
    <m/>
    <s v="Ccel_0312"/>
    <n v="3741"/>
    <m/>
    <m/>
  </r>
  <r>
    <x v="4"/>
    <x v="1"/>
    <s v="GCA_000022065.1"/>
    <s v="Primary Assembly"/>
    <s v="chromosome"/>
    <m/>
    <s v="CP001348.1"/>
    <n v="361501"/>
    <n v="365010"/>
    <s v="+"/>
    <m/>
    <m/>
    <m/>
    <x v="1468"/>
    <m/>
    <m/>
    <s v="Ccel_0313"/>
    <n v="3510"/>
    <m/>
    <m/>
  </r>
  <r>
    <x v="4"/>
    <x v="1"/>
    <s v="GCA_000022065.1"/>
    <s v="Primary Assembly"/>
    <s v="chromosome"/>
    <m/>
    <s v="CP001348.1"/>
    <n v="365219"/>
    <n v="365461"/>
    <s v="+"/>
    <m/>
    <m/>
    <m/>
    <x v="1468"/>
    <m/>
    <m/>
    <s v="Ccel_0314"/>
    <n v="243"/>
    <m/>
    <m/>
  </r>
  <r>
    <x v="4"/>
    <x v="1"/>
    <s v="GCA_000022065.1"/>
    <s v="Primary Assembly"/>
    <s v="chromosome"/>
    <m/>
    <s v="CP001348.1"/>
    <n v="365540"/>
    <n v="365968"/>
    <s v="+"/>
    <m/>
    <m/>
    <m/>
    <x v="1468"/>
    <m/>
    <m/>
    <s v="Ccel_0315"/>
    <n v="429"/>
    <m/>
    <m/>
  </r>
  <r>
    <x v="4"/>
    <x v="1"/>
    <s v="GCA_000022065.1"/>
    <s v="Primary Assembly"/>
    <s v="chromosome"/>
    <m/>
    <s v="CP001348.1"/>
    <n v="366193"/>
    <n v="366663"/>
    <s v="+"/>
    <m/>
    <m/>
    <m/>
    <x v="1468"/>
    <m/>
    <m/>
    <s v="Ccel_0316"/>
    <n v="471"/>
    <m/>
    <m/>
  </r>
  <r>
    <x v="4"/>
    <x v="1"/>
    <s v="GCA_000022065.1"/>
    <s v="Primary Assembly"/>
    <s v="chromosome"/>
    <m/>
    <s v="CP001348.1"/>
    <n v="366719"/>
    <n v="368800"/>
    <s v="+"/>
    <m/>
    <m/>
    <m/>
    <x v="1468"/>
    <m/>
    <m/>
    <s v="Ccel_0317"/>
    <n v="2082"/>
    <m/>
    <m/>
  </r>
  <r>
    <x v="4"/>
    <x v="1"/>
    <s v="GCA_000022065.1"/>
    <s v="Primary Assembly"/>
    <s v="chromosome"/>
    <m/>
    <s v="CP001348.1"/>
    <n v="368924"/>
    <n v="370126"/>
    <s v="+"/>
    <m/>
    <m/>
    <m/>
    <x v="1468"/>
    <m/>
    <m/>
    <s v="Ccel_0318"/>
    <n v="1203"/>
    <m/>
    <m/>
  </r>
  <r>
    <x v="4"/>
    <x v="1"/>
    <s v="GCA_000022065.1"/>
    <s v="Primary Assembly"/>
    <s v="chromosome"/>
    <m/>
    <s v="CP001348.1"/>
    <n v="370295"/>
    <n v="371209"/>
    <s v="+"/>
    <m/>
    <m/>
    <m/>
    <x v="1468"/>
    <m/>
    <m/>
    <s v="Ccel_0319"/>
    <n v="915"/>
    <m/>
    <m/>
  </r>
  <r>
    <x v="4"/>
    <x v="1"/>
    <s v="GCA_000022065.1"/>
    <s v="Primary Assembly"/>
    <s v="chromosome"/>
    <m/>
    <s v="CP001348.1"/>
    <n v="371303"/>
    <n v="371848"/>
    <s v="+"/>
    <m/>
    <m/>
    <m/>
    <x v="1468"/>
    <m/>
    <m/>
    <s v="Ccel_0320"/>
    <n v="546"/>
    <m/>
    <m/>
  </r>
  <r>
    <x v="4"/>
    <x v="1"/>
    <s v="GCA_000022065.1"/>
    <s v="Primary Assembly"/>
    <s v="chromosome"/>
    <m/>
    <s v="CP001348.1"/>
    <n v="372068"/>
    <n v="373258"/>
    <s v="+"/>
    <m/>
    <m/>
    <m/>
    <x v="1468"/>
    <m/>
    <m/>
    <s v="Ccel_0321"/>
    <n v="1191"/>
    <m/>
    <m/>
  </r>
  <r>
    <x v="4"/>
    <x v="1"/>
    <s v="GCA_000022065.1"/>
    <s v="Primary Assembly"/>
    <s v="chromosome"/>
    <m/>
    <s v="CP001348.1"/>
    <n v="373484"/>
    <n v="374176"/>
    <s v="+"/>
    <m/>
    <m/>
    <m/>
    <x v="1468"/>
    <m/>
    <m/>
    <s v="Ccel_0322"/>
    <n v="693"/>
    <m/>
    <m/>
  </r>
  <r>
    <x v="4"/>
    <x v="1"/>
    <s v="GCA_000022065.1"/>
    <s v="Primary Assembly"/>
    <s v="chromosome"/>
    <m/>
    <s v="CP001348.1"/>
    <n v="374198"/>
    <n v="375196"/>
    <s v="+"/>
    <m/>
    <m/>
    <m/>
    <x v="1468"/>
    <m/>
    <m/>
    <s v="Ccel_0323"/>
    <n v="999"/>
    <m/>
    <m/>
  </r>
  <r>
    <x v="4"/>
    <x v="1"/>
    <s v="GCA_000022065.1"/>
    <s v="Primary Assembly"/>
    <s v="chromosome"/>
    <m/>
    <s v="CP001348.1"/>
    <n v="375532"/>
    <n v="375990"/>
    <s v="+"/>
    <m/>
    <m/>
    <m/>
    <x v="1468"/>
    <m/>
    <m/>
    <s v="Ccel_0324"/>
    <n v="459"/>
    <m/>
    <m/>
  </r>
  <r>
    <x v="4"/>
    <x v="1"/>
    <s v="GCA_000022065.1"/>
    <s v="Primary Assembly"/>
    <s v="chromosome"/>
    <m/>
    <s v="CP001348.1"/>
    <n v="376033"/>
    <n v="376521"/>
    <s v="+"/>
    <m/>
    <m/>
    <m/>
    <x v="1468"/>
    <m/>
    <m/>
    <s v="Ccel_0325"/>
    <n v="489"/>
    <m/>
    <m/>
  </r>
  <r>
    <x v="4"/>
    <x v="1"/>
    <s v="GCA_000022065.1"/>
    <s v="Primary Assembly"/>
    <s v="chromosome"/>
    <m/>
    <s v="CP001348.1"/>
    <n v="376518"/>
    <n v="377540"/>
    <s v="+"/>
    <m/>
    <m/>
    <m/>
    <x v="1468"/>
    <m/>
    <m/>
    <s v="Ccel_0326"/>
    <n v="1023"/>
    <m/>
    <m/>
  </r>
  <r>
    <x v="4"/>
    <x v="1"/>
    <s v="GCA_000022065.1"/>
    <s v="Primary Assembly"/>
    <s v="chromosome"/>
    <m/>
    <s v="CP001348.1"/>
    <n v="377562"/>
    <n v="379994"/>
    <s v="+"/>
    <m/>
    <m/>
    <m/>
    <x v="1468"/>
    <m/>
    <m/>
    <s v="Ccel_0327"/>
    <n v="2433"/>
    <m/>
    <m/>
  </r>
  <r>
    <x v="4"/>
    <x v="1"/>
    <s v="GCA_000022065.1"/>
    <s v="Primary Assembly"/>
    <s v="chromosome"/>
    <m/>
    <s v="CP001348.1"/>
    <n v="380199"/>
    <n v="381605"/>
    <s v="+"/>
    <m/>
    <m/>
    <m/>
    <x v="1468"/>
    <m/>
    <m/>
    <s v="Ccel_0328"/>
    <n v="1407"/>
    <m/>
    <m/>
  </r>
  <r>
    <x v="4"/>
    <x v="1"/>
    <s v="GCA_000022065.1"/>
    <s v="Primary Assembly"/>
    <s v="chromosome"/>
    <m/>
    <s v="CP001348.1"/>
    <n v="381598"/>
    <n v="382680"/>
    <s v="+"/>
    <m/>
    <m/>
    <m/>
    <x v="1468"/>
    <m/>
    <m/>
    <s v="Ccel_0329"/>
    <n v="1083"/>
    <m/>
    <m/>
  </r>
  <r>
    <x v="4"/>
    <x v="1"/>
    <s v="GCA_000022065.1"/>
    <s v="Primary Assembly"/>
    <s v="chromosome"/>
    <m/>
    <s v="CP001348.1"/>
    <n v="382694"/>
    <n v="382969"/>
    <s v="+"/>
    <m/>
    <m/>
    <m/>
    <x v="1468"/>
    <m/>
    <m/>
    <s v="Ccel_0330"/>
    <n v="276"/>
    <m/>
    <m/>
  </r>
  <r>
    <x v="4"/>
    <x v="1"/>
    <s v="GCA_000022065.1"/>
    <s v="Primary Assembly"/>
    <s v="chromosome"/>
    <m/>
    <s v="CP001348.1"/>
    <n v="382969"/>
    <n v="383067"/>
    <s v="+"/>
    <m/>
    <m/>
    <m/>
    <x v="1468"/>
    <m/>
    <m/>
    <s v="Ccel_0331"/>
    <n v="99"/>
    <m/>
    <m/>
  </r>
  <r>
    <x v="4"/>
    <x v="1"/>
    <s v="GCA_000022065.1"/>
    <s v="Primary Assembly"/>
    <s v="chromosome"/>
    <m/>
    <s v="CP001348.1"/>
    <n v="383037"/>
    <n v="383228"/>
    <s v="+"/>
    <m/>
    <m/>
    <m/>
    <x v="1468"/>
    <m/>
    <m/>
    <s v="Ccel_0332"/>
    <n v="192"/>
    <m/>
    <m/>
  </r>
  <r>
    <x v="4"/>
    <x v="1"/>
    <s v="GCA_000022065.1"/>
    <s v="Primary Assembly"/>
    <s v="chromosome"/>
    <m/>
    <s v="CP001348.1"/>
    <n v="383282"/>
    <n v="384544"/>
    <s v="-"/>
    <m/>
    <m/>
    <m/>
    <x v="1468"/>
    <m/>
    <m/>
    <s v="Ccel_0333"/>
    <n v="1263"/>
    <m/>
    <m/>
  </r>
  <r>
    <x v="4"/>
    <x v="3"/>
    <s v="GCA_000022065.1"/>
    <s v="Primary Assembly"/>
    <s v="chromosome"/>
    <m/>
    <s v="CP001348.1"/>
    <n v="384992"/>
    <n v="386275"/>
    <s v="-"/>
    <m/>
    <m/>
    <m/>
    <x v="1468"/>
    <m/>
    <m/>
    <s v="Ccel_0334"/>
    <n v="1284"/>
    <m/>
    <s v="pseudo"/>
  </r>
  <r>
    <x v="4"/>
    <x v="1"/>
    <s v="GCA_000022065.1"/>
    <s v="Primary Assembly"/>
    <s v="chromosome"/>
    <m/>
    <s v="CP001348.1"/>
    <n v="386508"/>
    <n v="388442"/>
    <s v="+"/>
    <m/>
    <m/>
    <m/>
    <x v="1468"/>
    <m/>
    <m/>
    <s v="Ccel_0335"/>
    <n v="1935"/>
    <m/>
    <m/>
  </r>
  <r>
    <x v="4"/>
    <x v="1"/>
    <s v="GCA_000022065.1"/>
    <s v="Primary Assembly"/>
    <s v="chromosome"/>
    <m/>
    <s v="CP001348.1"/>
    <n v="388460"/>
    <n v="389860"/>
    <s v="+"/>
    <m/>
    <m/>
    <m/>
    <x v="1468"/>
    <m/>
    <m/>
    <s v="Ccel_0336"/>
    <n v="1401"/>
    <m/>
    <m/>
  </r>
  <r>
    <x v="4"/>
    <x v="1"/>
    <s v="GCA_000022065.1"/>
    <s v="Primary Assembly"/>
    <s v="chromosome"/>
    <m/>
    <s v="CP001348.1"/>
    <n v="389977"/>
    <n v="391062"/>
    <s v="+"/>
    <m/>
    <m/>
    <m/>
    <x v="1468"/>
    <m/>
    <m/>
    <s v="Ccel_0337"/>
    <n v="1086"/>
    <m/>
    <m/>
  </r>
  <r>
    <x v="4"/>
    <x v="1"/>
    <s v="GCA_000022065.1"/>
    <s v="Primary Assembly"/>
    <s v="chromosome"/>
    <m/>
    <s v="CP001348.1"/>
    <n v="391180"/>
    <n v="392226"/>
    <s v="+"/>
    <m/>
    <m/>
    <m/>
    <x v="1468"/>
    <m/>
    <m/>
    <s v="Ccel_0338"/>
    <n v="1047"/>
    <m/>
    <m/>
  </r>
  <r>
    <x v="4"/>
    <x v="1"/>
    <s v="GCA_000022065.1"/>
    <s v="Primary Assembly"/>
    <s v="chromosome"/>
    <m/>
    <s v="CP001348.1"/>
    <n v="392416"/>
    <n v="392811"/>
    <s v="-"/>
    <m/>
    <m/>
    <m/>
    <x v="1468"/>
    <m/>
    <m/>
    <s v="Ccel_0339"/>
    <n v="396"/>
    <m/>
    <m/>
  </r>
  <r>
    <x v="4"/>
    <x v="1"/>
    <s v="GCA_000022065.1"/>
    <s v="Primary Assembly"/>
    <s v="chromosome"/>
    <m/>
    <s v="CP001348.1"/>
    <n v="393148"/>
    <n v="393627"/>
    <s v="+"/>
    <m/>
    <m/>
    <m/>
    <x v="1468"/>
    <m/>
    <m/>
    <s v="Ccel_0340"/>
    <n v="480"/>
    <m/>
    <m/>
  </r>
  <r>
    <x v="4"/>
    <x v="1"/>
    <s v="GCA_000022065.1"/>
    <s v="Primary Assembly"/>
    <s v="chromosome"/>
    <m/>
    <s v="CP001348.1"/>
    <n v="393652"/>
    <n v="394692"/>
    <s v="+"/>
    <m/>
    <m/>
    <m/>
    <x v="1468"/>
    <m/>
    <m/>
    <s v="Ccel_0341"/>
    <n v="1041"/>
    <m/>
    <m/>
  </r>
  <r>
    <x v="4"/>
    <x v="1"/>
    <s v="GCA_000022065.1"/>
    <s v="Primary Assembly"/>
    <s v="chromosome"/>
    <m/>
    <s v="CP001348.1"/>
    <n v="394722"/>
    <n v="395432"/>
    <s v="+"/>
    <m/>
    <m/>
    <m/>
    <x v="1468"/>
    <m/>
    <m/>
    <s v="Ccel_0342"/>
    <n v="711"/>
    <m/>
    <m/>
  </r>
  <r>
    <x v="4"/>
    <x v="1"/>
    <s v="GCA_000022065.1"/>
    <s v="Primary Assembly"/>
    <s v="chromosome"/>
    <m/>
    <s v="CP001348.1"/>
    <n v="395452"/>
    <n v="397086"/>
    <s v="+"/>
    <m/>
    <m/>
    <m/>
    <x v="1468"/>
    <m/>
    <m/>
    <s v="Ccel_0343"/>
    <n v="1635"/>
    <m/>
    <m/>
  </r>
  <r>
    <x v="4"/>
    <x v="1"/>
    <s v="GCA_000022065.1"/>
    <s v="Primary Assembly"/>
    <s v="chromosome"/>
    <m/>
    <s v="CP001348.1"/>
    <n v="397373"/>
    <n v="397879"/>
    <s v="-"/>
    <m/>
    <m/>
    <m/>
    <x v="1468"/>
    <m/>
    <m/>
    <s v="Ccel_0344"/>
    <n v="507"/>
    <m/>
    <m/>
  </r>
  <r>
    <x v="4"/>
    <x v="1"/>
    <s v="GCA_000022065.1"/>
    <s v="Primary Assembly"/>
    <s v="chromosome"/>
    <m/>
    <s v="CP001348.1"/>
    <n v="398062"/>
    <n v="399498"/>
    <s v="+"/>
    <m/>
    <m/>
    <m/>
    <x v="1468"/>
    <m/>
    <m/>
    <s v="Ccel_0345"/>
    <n v="1437"/>
    <m/>
    <m/>
  </r>
  <r>
    <x v="4"/>
    <x v="1"/>
    <s v="GCA_000022065.1"/>
    <s v="Primary Assembly"/>
    <s v="chromosome"/>
    <m/>
    <s v="CP001348.1"/>
    <n v="399663"/>
    <n v="400448"/>
    <s v="+"/>
    <m/>
    <m/>
    <m/>
    <x v="1468"/>
    <m/>
    <m/>
    <s v="Ccel_0346"/>
    <n v="786"/>
    <m/>
    <m/>
  </r>
  <r>
    <x v="4"/>
    <x v="1"/>
    <s v="GCA_000022065.1"/>
    <s v="Primary Assembly"/>
    <s v="chromosome"/>
    <m/>
    <s v="CP001348.1"/>
    <n v="400581"/>
    <n v="401492"/>
    <s v="-"/>
    <m/>
    <m/>
    <m/>
    <x v="1468"/>
    <m/>
    <m/>
    <s v="Ccel_0347"/>
    <n v="912"/>
    <m/>
    <m/>
  </r>
  <r>
    <x v="4"/>
    <x v="1"/>
    <s v="GCA_000022065.1"/>
    <s v="Primary Assembly"/>
    <s v="chromosome"/>
    <m/>
    <s v="CP001348.1"/>
    <n v="401494"/>
    <n v="403926"/>
    <s v="-"/>
    <m/>
    <m/>
    <m/>
    <x v="1468"/>
    <m/>
    <m/>
    <s v="Ccel_0348"/>
    <n v="2433"/>
    <m/>
    <m/>
  </r>
  <r>
    <x v="4"/>
    <x v="1"/>
    <s v="GCA_000022065.1"/>
    <s v="Primary Assembly"/>
    <s v="chromosome"/>
    <m/>
    <s v="CP001348.1"/>
    <n v="403990"/>
    <n v="404286"/>
    <s v="-"/>
    <m/>
    <m/>
    <m/>
    <x v="1468"/>
    <m/>
    <m/>
    <s v="Ccel_0349"/>
    <n v="297"/>
    <m/>
    <m/>
  </r>
  <r>
    <x v="4"/>
    <x v="1"/>
    <s v="GCA_000022065.1"/>
    <s v="Primary Assembly"/>
    <s v="chromosome"/>
    <m/>
    <s v="CP001348.1"/>
    <n v="404384"/>
    <n v="404797"/>
    <s v="-"/>
    <m/>
    <m/>
    <m/>
    <x v="1468"/>
    <m/>
    <m/>
    <s v="Ccel_0350"/>
    <n v="414"/>
    <m/>
    <m/>
  </r>
  <r>
    <x v="4"/>
    <x v="1"/>
    <s v="GCA_000022065.1"/>
    <s v="Primary Assembly"/>
    <s v="chromosome"/>
    <m/>
    <s v="CP001348.1"/>
    <n v="404956"/>
    <n v="405642"/>
    <s v="+"/>
    <m/>
    <m/>
    <m/>
    <x v="1468"/>
    <m/>
    <m/>
    <s v="Ccel_0351"/>
    <n v="687"/>
    <m/>
    <m/>
  </r>
  <r>
    <x v="4"/>
    <x v="1"/>
    <s v="GCA_000022065.1"/>
    <s v="Primary Assembly"/>
    <s v="chromosome"/>
    <m/>
    <s v="CP001348.1"/>
    <n v="405659"/>
    <n v="406621"/>
    <s v="+"/>
    <m/>
    <m/>
    <m/>
    <x v="1468"/>
    <m/>
    <m/>
    <s v="Ccel_0352"/>
    <n v="963"/>
    <m/>
    <m/>
  </r>
  <r>
    <x v="4"/>
    <x v="3"/>
    <s v="GCA_000022065.1"/>
    <s v="Primary Assembly"/>
    <s v="chromosome"/>
    <m/>
    <s v="CP001348.1"/>
    <n v="406744"/>
    <n v="406863"/>
    <s v="+"/>
    <m/>
    <m/>
    <m/>
    <x v="1468"/>
    <m/>
    <m/>
    <s v="Ccel_0353"/>
    <n v="120"/>
    <m/>
    <s v="pseudo"/>
  </r>
  <r>
    <x v="4"/>
    <x v="1"/>
    <s v="GCA_000022065.1"/>
    <s v="Primary Assembly"/>
    <s v="chromosome"/>
    <m/>
    <s v="CP001348.1"/>
    <n v="407009"/>
    <n v="409165"/>
    <s v="+"/>
    <m/>
    <m/>
    <m/>
    <x v="1468"/>
    <m/>
    <m/>
    <s v="Ccel_0354"/>
    <n v="2157"/>
    <m/>
    <m/>
  </r>
  <r>
    <x v="4"/>
    <x v="1"/>
    <s v="GCA_000022065.1"/>
    <s v="Primary Assembly"/>
    <s v="chromosome"/>
    <m/>
    <s v="CP001348.1"/>
    <n v="409244"/>
    <n v="410131"/>
    <s v="+"/>
    <m/>
    <m/>
    <m/>
    <x v="1468"/>
    <m/>
    <m/>
    <s v="Ccel_0355"/>
    <n v="888"/>
    <m/>
    <m/>
  </r>
  <r>
    <x v="4"/>
    <x v="1"/>
    <s v="GCA_000022065.1"/>
    <s v="Primary Assembly"/>
    <s v="chromosome"/>
    <m/>
    <s v="CP001348.1"/>
    <n v="410128"/>
    <n v="410514"/>
    <s v="-"/>
    <m/>
    <m/>
    <m/>
    <x v="1468"/>
    <m/>
    <m/>
    <s v="Ccel_0356"/>
    <n v="387"/>
    <m/>
    <m/>
  </r>
  <r>
    <x v="4"/>
    <x v="1"/>
    <s v="GCA_000022065.1"/>
    <s v="Primary Assembly"/>
    <s v="chromosome"/>
    <m/>
    <s v="CP001348.1"/>
    <n v="410568"/>
    <n v="410969"/>
    <s v="-"/>
    <m/>
    <m/>
    <m/>
    <x v="1468"/>
    <m/>
    <m/>
    <s v="Ccel_0357"/>
    <n v="402"/>
    <m/>
    <m/>
  </r>
  <r>
    <x v="4"/>
    <x v="1"/>
    <s v="GCA_000022065.1"/>
    <s v="Primary Assembly"/>
    <s v="chromosome"/>
    <m/>
    <s v="CP001348.1"/>
    <n v="411006"/>
    <n v="411320"/>
    <s v="-"/>
    <m/>
    <m/>
    <m/>
    <x v="1468"/>
    <m/>
    <m/>
    <s v="Ccel_0358"/>
    <n v="315"/>
    <m/>
    <m/>
  </r>
  <r>
    <x v="4"/>
    <x v="1"/>
    <s v="GCA_000022065.1"/>
    <s v="Primary Assembly"/>
    <s v="chromosome"/>
    <m/>
    <s v="CP001348.1"/>
    <n v="411480"/>
    <n v="411686"/>
    <s v="-"/>
    <m/>
    <m/>
    <m/>
    <x v="1468"/>
    <m/>
    <m/>
    <s v="Ccel_0359"/>
    <n v="207"/>
    <m/>
    <m/>
  </r>
  <r>
    <x v="4"/>
    <x v="1"/>
    <s v="GCA_000022065.1"/>
    <s v="Primary Assembly"/>
    <s v="chromosome"/>
    <m/>
    <s v="CP001348.1"/>
    <n v="411861"/>
    <n v="412736"/>
    <s v="+"/>
    <m/>
    <m/>
    <m/>
    <x v="1468"/>
    <m/>
    <m/>
    <s v="Ccel_0360"/>
    <n v="876"/>
    <m/>
    <m/>
  </r>
  <r>
    <x v="4"/>
    <x v="1"/>
    <s v="GCA_000022065.1"/>
    <s v="Primary Assembly"/>
    <s v="chromosome"/>
    <m/>
    <s v="CP001348.1"/>
    <n v="412913"/>
    <n v="414319"/>
    <s v="+"/>
    <m/>
    <m/>
    <m/>
    <x v="1468"/>
    <m/>
    <m/>
    <s v="Ccel_0361"/>
    <n v="1407"/>
    <m/>
    <m/>
  </r>
  <r>
    <x v="4"/>
    <x v="1"/>
    <s v="GCA_000022065.1"/>
    <s v="Primary Assembly"/>
    <s v="chromosome"/>
    <m/>
    <s v="CP001348.1"/>
    <n v="414453"/>
    <n v="415190"/>
    <s v="+"/>
    <m/>
    <m/>
    <m/>
    <x v="1468"/>
    <m/>
    <m/>
    <s v="Ccel_0362"/>
    <n v="738"/>
    <m/>
    <m/>
  </r>
  <r>
    <x v="4"/>
    <x v="1"/>
    <s v="GCA_000022065.1"/>
    <s v="Primary Assembly"/>
    <s v="chromosome"/>
    <m/>
    <s v="CP001348.1"/>
    <n v="415298"/>
    <n v="415513"/>
    <s v="-"/>
    <m/>
    <m/>
    <m/>
    <x v="1468"/>
    <m/>
    <m/>
    <s v="Ccel_0363"/>
    <n v="216"/>
    <m/>
    <m/>
  </r>
  <r>
    <x v="4"/>
    <x v="1"/>
    <s v="GCA_000022065.1"/>
    <s v="Primary Assembly"/>
    <s v="chromosome"/>
    <m/>
    <s v="CP001348.1"/>
    <n v="415648"/>
    <n v="416586"/>
    <s v="+"/>
    <m/>
    <m/>
    <m/>
    <x v="1468"/>
    <m/>
    <m/>
    <s v="Ccel_0364"/>
    <n v="939"/>
    <m/>
    <m/>
  </r>
  <r>
    <x v="4"/>
    <x v="1"/>
    <s v="GCA_000022065.1"/>
    <s v="Primary Assembly"/>
    <s v="chromosome"/>
    <m/>
    <s v="CP001348.1"/>
    <n v="416583"/>
    <n v="417557"/>
    <s v="+"/>
    <m/>
    <m/>
    <m/>
    <x v="1468"/>
    <m/>
    <m/>
    <s v="Ccel_0365"/>
    <n v="975"/>
    <m/>
    <m/>
  </r>
  <r>
    <x v="4"/>
    <x v="1"/>
    <s v="GCA_000022065.1"/>
    <s v="Primary Assembly"/>
    <s v="chromosome"/>
    <m/>
    <s v="CP001348.1"/>
    <n v="417557"/>
    <n v="418471"/>
    <s v="+"/>
    <m/>
    <m/>
    <m/>
    <x v="1468"/>
    <m/>
    <m/>
    <s v="Ccel_0366"/>
    <n v="915"/>
    <m/>
    <m/>
  </r>
  <r>
    <x v="4"/>
    <x v="1"/>
    <s v="GCA_000022065.1"/>
    <s v="Primary Assembly"/>
    <s v="chromosome"/>
    <m/>
    <s v="CP001348.1"/>
    <n v="418584"/>
    <n v="419597"/>
    <s v="+"/>
    <m/>
    <m/>
    <m/>
    <x v="1468"/>
    <m/>
    <m/>
    <s v="Ccel_0367"/>
    <n v="1014"/>
    <m/>
    <m/>
  </r>
  <r>
    <x v="4"/>
    <x v="1"/>
    <s v="GCA_000022065.1"/>
    <s v="Primary Assembly"/>
    <s v="chromosome"/>
    <m/>
    <s v="CP001348.1"/>
    <n v="419626"/>
    <n v="420555"/>
    <s v="+"/>
    <m/>
    <m/>
    <m/>
    <x v="1468"/>
    <m/>
    <m/>
    <s v="Ccel_0368"/>
    <n v="930"/>
    <m/>
    <m/>
  </r>
  <r>
    <x v="4"/>
    <x v="1"/>
    <s v="GCA_000022065.1"/>
    <s v="Primary Assembly"/>
    <s v="chromosome"/>
    <m/>
    <s v="CP001348.1"/>
    <n v="420696"/>
    <n v="420959"/>
    <s v="+"/>
    <m/>
    <m/>
    <m/>
    <x v="1468"/>
    <m/>
    <m/>
    <s v="Ccel_0369"/>
    <n v="264"/>
    <m/>
    <m/>
  </r>
  <r>
    <x v="4"/>
    <x v="1"/>
    <s v="GCA_000022065.1"/>
    <s v="Primary Assembly"/>
    <s v="chromosome"/>
    <m/>
    <s v="CP001348.1"/>
    <n v="421335"/>
    <n v="421865"/>
    <s v="+"/>
    <m/>
    <m/>
    <m/>
    <x v="1468"/>
    <m/>
    <m/>
    <s v="Ccel_0370"/>
    <n v="531"/>
    <m/>
    <m/>
  </r>
  <r>
    <x v="4"/>
    <x v="1"/>
    <s v="GCA_000022065.1"/>
    <s v="Primary Assembly"/>
    <s v="chromosome"/>
    <m/>
    <s v="CP001348.1"/>
    <n v="422059"/>
    <n v="423936"/>
    <s v="+"/>
    <m/>
    <m/>
    <m/>
    <x v="1468"/>
    <m/>
    <m/>
    <s v="Ccel_0371"/>
    <n v="1878"/>
    <m/>
    <m/>
  </r>
  <r>
    <x v="4"/>
    <x v="1"/>
    <s v="GCA_000022065.1"/>
    <s v="Primary Assembly"/>
    <s v="chromosome"/>
    <m/>
    <s v="CP001348.1"/>
    <n v="423954"/>
    <n v="424457"/>
    <s v="+"/>
    <m/>
    <m/>
    <m/>
    <x v="1468"/>
    <m/>
    <m/>
    <s v="Ccel_0372"/>
    <n v="504"/>
    <m/>
    <m/>
  </r>
  <r>
    <x v="4"/>
    <x v="1"/>
    <s v="GCA_000022065.1"/>
    <s v="Primary Assembly"/>
    <s v="chromosome"/>
    <m/>
    <s v="CP001348.1"/>
    <n v="424571"/>
    <n v="426928"/>
    <s v="+"/>
    <m/>
    <m/>
    <m/>
    <x v="1468"/>
    <m/>
    <m/>
    <s v="Ccel_0373"/>
    <n v="2358"/>
    <m/>
    <m/>
  </r>
  <r>
    <x v="4"/>
    <x v="1"/>
    <s v="GCA_000022065.1"/>
    <s v="Primary Assembly"/>
    <s v="chromosome"/>
    <m/>
    <s v="CP001348.1"/>
    <n v="426951"/>
    <n v="428303"/>
    <s v="+"/>
    <m/>
    <m/>
    <m/>
    <x v="1468"/>
    <m/>
    <m/>
    <s v="Ccel_0374"/>
    <n v="1353"/>
    <m/>
    <m/>
  </r>
  <r>
    <x v="4"/>
    <x v="1"/>
    <s v="GCA_000022065.1"/>
    <s v="Primary Assembly"/>
    <s v="chromosome"/>
    <m/>
    <s v="CP001348.1"/>
    <n v="428407"/>
    <n v="428976"/>
    <s v="+"/>
    <m/>
    <m/>
    <m/>
    <x v="1468"/>
    <m/>
    <m/>
    <s v="Ccel_0375"/>
    <n v="570"/>
    <m/>
    <m/>
  </r>
  <r>
    <x v="4"/>
    <x v="1"/>
    <s v="GCA_000022065.1"/>
    <s v="Primary Assembly"/>
    <s v="chromosome"/>
    <m/>
    <s v="CP001348.1"/>
    <n v="428979"/>
    <n v="429377"/>
    <s v="+"/>
    <m/>
    <m/>
    <m/>
    <x v="1468"/>
    <m/>
    <m/>
    <s v="Ccel_0376"/>
    <n v="399"/>
    <m/>
    <m/>
  </r>
  <r>
    <x v="4"/>
    <x v="1"/>
    <s v="GCA_000022065.1"/>
    <s v="Primary Assembly"/>
    <s v="chromosome"/>
    <m/>
    <s v="CP001348.1"/>
    <n v="429400"/>
    <n v="430101"/>
    <s v="+"/>
    <m/>
    <m/>
    <m/>
    <x v="1468"/>
    <m/>
    <m/>
    <s v="Ccel_0377"/>
    <n v="702"/>
    <m/>
    <m/>
  </r>
  <r>
    <x v="4"/>
    <x v="1"/>
    <s v="GCA_000022065.1"/>
    <s v="Primary Assembly"/>
    <s v="chromosome"/>
    <m/>
    <s v="CP001348.1"/>
    <n v="430068"/>
    <n v="430457"/>
    <s v="+"/>
    <m/>
    <m/>
    <m/>
    <x v="1468"/>
    <m/>
    <m/>
    <s v="Ccel_0378"/>
    <n v="390"/>
    <m/>
    <m/>
  </r>
  <r>
    <x v="4"/>
    <x v="1"/>
    <s v="GCA_000022065.1"/>
    <s v="Primary Assembly"/>
    <s v="chromosome"/>
    <m/>
    <s v="CP001348.1"/>
    <n v="430768"/>
    <n v="432966"/>
    <s v="+"/>
    <m/>
    <m/>
    <m/>
    <x v="1468"/>
    <m/>
    <m/>
    <s v="Ccel_0379"/>
    <n v="2199"/>
    <m/>
    <m/>
  </r>
  <r>
    <x v="4"/>
    <x v="1"/>
    <s v="GCA_000022065.1"/>
    <s v="Primary Assembly"/>
    <s v="chromosome"/>
    <m/>
    <s v="CP001348.1"/>
    <n v="433147"/>
    <n v="434406"/>
    <s v="+"/>
    <m/>
    <m/>
    <m/>
    <x v="1468"/>
    <m/>
    <m/>
    <s v="Ccel_0380"/>
    <n v="1260"/>
    <m/>
    <m/>
  </r>
  <r>
    <x v="4"/>
    <x v="1"/>
    <s v="GCA_000022065.1"/>
    <s v="Primary Assembly"/>
    <s v="chromosome"/>
    <m/>
    <s v="CP001348.1"/>
    <n v="434437"/>
    <n v="435081"/>
    <s v="+"/>
    <m/>
    <m/>
    <m/>
    <x v="1468"/>
    <m/>
    <m/>
    <s v="Ccel_0381"/>
    <n v="645"/>
    <m/>
    <m/>
  </r>
  <r>
    <x v="4"/>
    <x v="1"/>
    <s v="GCA_000022065.1"/>
    <s v="Primary Assembly"/>
    <s v="chromosome"/>
    <m/>
    <s v="CP001348.1"/>
    <n v="435086"/>
    <n v="436390"/>
    <s v="+"/>
    <m/>
    <m/>
    <m/>
    <x v="1468"/>
    <m/>
    <m/>
    <s v="Ccel_0382"/>
    <n v="1305"/>
    <m/>
    <m/>
  </r>
  <r>
    <x v="4"/>
    <x v="1"/>
    <s v="GCA_000022065.1"/>
    <s v="Primary Assembly"/>
    <s v="chromosome"/>
    <m/>
    <s v="CP001348.1"/>
    <n v="436433"/>
    <n v="437509"/>
    <s v="+"/>
    <m/>
    <m/>
    <m/>
    <x v="1468"/>
    <m/>
    <m/>
    <s v="Ccel_0383"/>
    <n v="1077"/>
    <m/>
    <m/>
  </r>
  <r>
    <x v="4"/>
    <x v="1"/>
    <s v="GCA_000022065.1"/>
    <s v="Primary Assembly"/>
    <s v="chromosome"/>
    <m/>
    <s v="CP001348.1"/>
    <n v="437571"/>
    <n v="438155"/>
    <s v="+"/>
    <m/>
    <m/>
    <m/>
    <x v="1468"/>
    <m/>
    <m/>
    <s v="Ccel_0384"/>
    <n v="585"/>
    <m/>
    <m/>
  </r>
  <r>
    <x v="4"/>
    <x v="1"/>
    <s v="GCA_000022065.1"/>
    <s v="Primary Assembly"/>
    <s v="chromosome"/>
    <m/>
    <s v="CP001348.1"/>
    <n v="438189"/>
    <n v="439085"/>
    <s v="+"/>
    <m/>
    <m/>
    <m/>
    <x v="1468"/>
    <m/>
    <m/>
    <s v="Ccel_0385"/>
    <n v="897"/>
    <m/>
    <m/>
  </r>
  <r>
    <x v="4"/>
    <x v="1"/>
    <s v="GCA_000022065.1"/>
    <s v="Primary Assembly"/>
    <s v="chromosome"/>
    <m/>
    <s v="CP001348.1"/>
    <n v="439082"/>
    <n v="439696"/>
    <s v="+"/>
    <m/>
    <m/>
    <m/>
    <x v="1468"/>
    <m/>
    <m/>
    <s v="Ccel_0386"/>
    <n v="615"/>
    <m/>
    <m/>
  </r>
  <r>
    <x v="4"/>
    <x v="1"/>
    <s v="GCA_000022065.1"/>
    <s v="Primary Assembly"/>
    <s v="chromosome"/>
    <m/>
    <s v="CP001348.1"/>
    <n v="439708"/>
    <n v="440418"/>
    <s v="+"/>
    <m/>
    <m/>
    <m/>
    <x v="1468"/>
    <m/>
    <m/>
    <s v="Ccel_0387"/>
    <n v="711"/>
    <m/>
    <m/>
  </r>
  <r>
    <x v="4"/>
    <x v="1"/>
    <s v="GCA_000022065.1"/>
    <s v="Primary Assembly"/>
    <s v="chromosome"/>
    <m/>
    <s v="CP001348.1"/>
    <n v="440468"/>
    <n v="441229"/>
    <s v="+"/>
    <m/>
    <m/>
    <m/>
    <x v="1468"/>
    <m/>
    <m/>
    <s v="Ccel_0388"/>
    <n v="762"/>
    <m/>
    <m/>
  </r>
  <r>
    <x v="4"/>
    <x v="1"/>
    <s v="GCA_000022065.1"/>
    <s v="Primary Assembly"/>
    <s v="chromosome"/>
    <m/>
    <s v="CP001348.1"/>
    <n v="441310"/>
    <n v="441945"/>
    <s v="+"/>
    <m/>
    <m/>
    <m/>
    <x v="1468"/>
    <m/>
    <m/>
    <s v="Ccel_0389"/>
    <n v="636"/>
    <m/>
    <m/>
  </r>
  <r>
    <x v="4"/>
    <x v="1"/>
    <s v="GCA_000022065.1"/>
    <s v="Primary Assembly"/>
    <s v="chromosome"/>
    <m/>
    <s v="CP001348.1"/>
    <n v="441946"/>
    <n v="443367"/>
    <s v="+"/>
    <m/>
    <m/>
    <m/>
    <x v="1468"/>
    <m/>
    <m/>
    <s v="Ccel_0390"/>
    <n v="1422"/>
    <m/>
    <m/>
  </r>
  <r>
    <x v="4"/>
    <x v="1"/>
    <s v="GCA_000022065.1"/>
    <s v="Primary Assembly"/>
    <s v="chromosome"/>
    <m/>
    <s v="CP001348.1"/>
    <n v="443580"/>
    <n v="443864"/>
    <s v="+"/>
    <m/>
    <m/>
    <m/>
    <x v="1468"/>
    <m/>
    <m/>
    <s v="Ccel_0391"/>
    <n v="285"/>
    <m/>
    <m/>
  </r>
  <r>
    <x v="4"/>
    <x v="1"/>
    <s v="GCA_000022065.1"/>
    <s v="Primary Assembly"/>
    <s v="chromosome"/>
    <m/>
    <s v="CP001348.1"/>
    <n v="443888"/>
    <n v="445519"/>
    <s v="+"/>
    <m/>
    <m/>
    <m/>
    <x v="1468"/>
    <m/>
    <m/>
    <s v="Ccel_0392"/>
    <n v="1632"/>
    <m/>
    <m/>
  </r>
  <r>
    <x v="4"/>
    <x v="1"/>
    <s v="GCA_000022065.1"/>
    <s v="Primary Assembly"/>
    <s v="chromosome"/>
    <m/>
    <s v="CP001348.1"/>
    <n v="445690"/>
    <n v="446193"/>
    <s v="+"/>
    <m/>
    <m/>
    <m/>
    <x v="1468"/>
    <m/>
    <m/>
    <s v="Ccel_0393"/>
    <n v="504"/>
    <m/>
    <m/>
  </r>
  <r>
    <x v="4"/>
    <x v="1"/>
    <s v="GCA_000022065.1"/>
    <s v="Primary Assembly"/>
    <s v="chromosome"/>
    <m/>
    <s v="CP001348.1"/>
    <n v="446309"/>
    <n v="447811"/>
    <s v="+"/>
    <m/>
    <m/>
    <m/>
    <x v="1468"/>
    <m/>
    <m/>
    <s v="Ccel_0394"/>
    <n v="1503"/>
    <m/>
    <m/>
  </r>
  <r>
    <x v="4"/>
    <x v="1"/>
    <s v="GCA_000022065.1"/>
    <s v="Primary Assembly"/>
    <s v="chromosome"/>
    <m/>
    <s v="CP001348.1"/>
    <n v="448093"/>
    <n v="448569"/>
    <s v="+"/>
    <m/>
    <m/>
    <m/>
    <x v="1468"/>
    <m/>
    <m/>
    <s v="Ccel_0395"/>
    <n v="477"/>
    <m/>
    <m/>
  </r>
  <r>
    <x v="4"/>
    <x v="1"/>
    <s v="GCA_000022065.1"/>
    <s v="Primary Assembly"/>
    <s v="chromosome"/>
    <m/>
    <s v="CP001348.1"/>
    <n v="448698"/>
    <n v="450197"/>
    <s v="+"/>
    <m/>
    <m/>
    <m/>
    <x v="1468"/>
    <m/>
    <m/>
    <s v="Ccel_0396"/>
    <n v="1500"/>
    <m/>
    <m/>
  </r>
  <r>
    <x v="4"/>
    <x v="1"/>
    <s v="GCA_000022065.1"/>
    <s v="Primary Assembly"/>
    <s v="chromosome"/>
    <m/>
    <s v="CP001348.1"/>
    <n v="450291"/>
    <n v="451202"/>
    <s v="+"/>
    <m/>
    <m/>
    <m/>
    <x v="1468"/>
    <m/>
    <m/>
    <s v="Ccel_0397"/>
    <n v="912"/>
    <m/>
    <m/>
  </r>
  <r>
    <x v="4"/>
    <x v="1"/>
    <s v="GCA_000022065.1"/>
    <s v="Primary Assembly"/>
    <s v="chromosome"/>
    <m/>
    <s v="CP001348.1"/>
    <n v="451241"/>
    <n v="451558"/>
    <s v="+"/>
    <m/>
    <m/>
    <m/>
    <x v="1468"/>
    <m/>
    <m/>
    <s v="Ccel_0398"/>
    <n v="318"/>
    <m/>
    <m/>
  </r>
  <r>
    <x v="4"/>
    <x v="1"/>
    <s v="GCA_000022065.1"/>
    <s v="Primary Assembly"/>
    <s v="chromosome"/>
    <m/>
    <s v="CP001348.1"/>
    <n v="451644"/>
    <n v="452030"/>
    <s v="+"/>
    <m/>
    <m/>
    <m/>
    <x v="1468"/>
    <m/>
    <m/>
    <s v="Ccel_0399"/>
    <n v="387"/>
    <m/>
    <m/>
  </r>
  <r>
    <x v="4"/>
    <x v="1"/>
    <s v="GCA_000022065.1"/>
    <s v="Primary Assembly"/>
    <s v="chromosome"/>
    <m/>
    <s v="CP001348.1"/>
    <n v="452033"/>
    <n v="452782"/>
    <s v="+"/>
    <m/>
    <m/>
    <m/>
    <x v="1468"/>
    <m/>
    <m/>
    <s v="Ccel_0400"/>
    <n v="750"/>
    <m/>
    <m/>
  </r>
  <r>
    <x v="4"/>
    <x v="1"/>
    <s v="GCA_000022065.1"/>
    <s v="Primary Assembly"/>
    <s v="chromosome"/>
    <m/>
    <s v="CP001348.1"/>
    <n v="452853"/>
    <n v="453287"/>
    <s v="+"/>
    <m/>
    <m/>
    <m/>
    <x v="1468"/>
    <m/>
    <m/>
    <s v="Ccel_0401"/>
    <n v="435"/>
    <m/>
    <m/>
  </r>
  <r>
    <x v="4"/>
    <x v="5"/>
    <s v="GCA_000022065.1"/>
    <s v="Primary Assembly"/>
    <s v="chromosome"/>
    <m/>
    <s v="CP001348.1"/>
    <n v="453791"/>
    <n v="455431"/>
    <s v="+"/>
    <m/>
    <m/>
    <m/>
    <x v="1468"/>
    <m/>
    <m/>
    <s v="Ccel_R0007"/>
    <n v="1641"/>
    <m/>
    <m/>
  </r>
  <r>
    <x v="4"/>
    <x v="2"/>
    <s v="GCA_000022065.1"/>
    <s v="Primary Assembly"/>
    <s v="chromosome"/>
    <m/>
    <s v="CP001348.1"/>
    <n v="455609"/>
    <n v="455684"/>
    <s v="+"/>
    <m/>
    <m/>
    <m/>
    <x v="1468"/>
    <m/>
    <m/>
    <s v="Ccel_R0008"/>
    <n v="76"/>
    <m/>
    <m/>
  </r>
  <r>
    <x v="4"/>
    <x v="5"/>
    <s v="GCA_000022065.1"/>
    <s v="Primary Assembly"/>
    <s v="chromosome"/>
    <m/>
    <s v="CP001348.1"/>
    <n v="456205"/>
    <n v="459117"/>
    <s v="+"/>
    <m/>
    <m/>
    <m/>
    <x v="1468"/>
    <m/>
    <m/>
    <s v="Ccel_R0009"/>
    <n v="2913"/>
    <m/>
    <m/>
  </r>
  <r>
    <x v="4"/>
    <x v="5"/>
    <s v="GCA_000022065.1"/>
    <s v="Primary Assembly"/>
    <s v="chromosome"/>
    <m/>
    <s v="CP001348.1"/>
    <n v="459369"/>
    <n v="459484"/>
    <s v="+"/>
    <m/>
    <m/>
    <m/>
    <x v="1468"/>
    <m/>
    <m/>
    <s v="Ccel_R0010"/>
    <n v="116"/>
    <m/>
    <m/>
  </r>
  <r>
    <x v="4"/>
    <x v="2"/>
    <s v="GCA_000022065.1"/>
    <s v="Primary Assembly"/>
    <s v="chromosome"/>
    <m/>
    <s v="CP001348.1"/>
    <n v="459490"/>
    <n v="459565"/>
    <s v="+"/>
    <m/>
    <m/>
    <m/>
    <x v="1468"/>
    <m/>
    <m/>
    <s v="Ccel_R0011"/>
    <n v="76"/>
    <m/>
    <m/>
  </r>
  <r>
    <x v="4"/>
    <x v="1"/>
    <s v="GCA_000022065.1"/>
    <s v="Primary Assembly"/>
    <s v="chromosome"/>
    <m/>
    <s v="CP001348.1"/>
    <n v="460175"/>
    <n v="461293"/>
    <s v="+"/>
    <m/>
    <m/>
    <m/>
    <x v="1468"/>
    <m/>
    <m/>
    <s v="Ccel_0402"/>
    <n v="1119"/>
    <m/>
    <m/>
  </r>
  <r>
    <x v="4"/>
    <x v="3"/>
    <s v="GCA_000022065.1"/>
    <s v="Primary Assembly"/>
    <s v="chromosome"/>
    <m/>
    <s v="CP001348.1"/>
    <n v="461451"/>
    <n v="461642"/>
    <s v="+"/>
    <m/>
    <m/>
    <m/>
    <x v="1468"/>
    <m/>
    <m/>
    <s v="Ccel_0403"/>
    <n v="192"/>
    <m/>
    <s v="pseudo"/>
  </r>
  <r>
    <x v="4"/>
    <x v="1"/>
    <s v="GCA_000022065.1"/>
    <s v="Primary Assembly"/>
    <s v="chromosome"/>
    <m/>
    <s v="CP001348.1"/>
    <n v="462382"/>
    <n v="462588"/>
    <s v="+"/>
    <m/>
    <m/>
    <m/>
    <x v="1468"/>
    <m/>
    <m/>
    <s v="Ccel_0404"/>
    <n v="207"/>
    <m/>
    <m/>
  </r>
  <r>
    <x v="4"/>
    <x v="1"/>
    <s v="GCA_000022065.1"/>
    <s v="Primary Assembly"/>
    <s v="chromosome"/>
    <m/>
    <s v="CP001348.1"/>
    <n v="462779"/>
    <n v="463928"/>
    <s v="-"/>
    <m/>
    <m/>
    <m/>
    <x v="1468"/>
    <m/>
    <m/>
    <s v="Ccel_0405"/>
    <n v="1150"/>
    <m/>
    <s v="ribosomal_slippage"/>
  </r>
  <r>
    <x v="4"/>
    <x v="1"/>
    <s v="GCA_000022065.1"/>
    <s v="Primary Assembly"/>
    <s v="chromosome"/>
    <m/>
    <s v="CP001348.1"/>
    <n v="463988"/>
    <n v="464308"/>
    <s v="+"/>
    <m/>
    <m/>
    <m/>
    <x v="1468"/>
    <m/>
    <m/>
    <s v="Ccel_0406"/>
    <n v="321"/>
    <m/>
    <m/>
  </r>
  <r>
    <x v="4"/>
    <x v="1"/>
    <s v="GCA_000022065.1"/>
    <s v="Primary Assembly"/>
    <s v="chromosome"/>
    <m/>
    <s v="CP001348.1"/>
    <n v="464657"/>
    <n v="465013"/>
    <s v="+"/>
    <m/>
    <m/>
    <m/>
    <x v="1468"/>
    <m/>
    <m/>
    <s v="Ccel_0407"/>
    <n v="357"/>
    <m/>
    <m/>
  </r>
  <r>
    <x v="4"/>
    <x v="1"/>
    <s v="GCA_000022065.1"/>
    <s v="Primary Assembly"/>
    <s v="chromosome"/>
    <m/>
    <s v="CP001348.1"/>
    <n v="465221"/>
    <n v="466162"/>
    <s v="+"/>
    <m/>
    <m/>
    <m/>
    <x v="1468"/>
    <m/>
    <m/>
    <s v="Ccel_0408"/>
    <n v="942"/>
    <m/>
    <m/>
  </r>
  <r>
    <x v="4"/>
    <x v="1"/>
    <s v="GCA_000022065.1"/>
    <s v="Primary Assembly"/>
    <s v="chromosome"/>
    <m/>
    <s v="CP001348.1"/>
    <n v="466412"/>
    <n v="467458"/>
    <s v="+"/>
    <m/>
    <m/>
    <m/>
    <x v="1468"/>
    <m/>
    <m/>
    <s v="Ccel_0409"/>
    <n v="1047"/>
    <m/>
    <m/>
  </r>
  <r>
    <x v="4"/>
    <x v="1"/>
    <s v="GCA_000022065.1"/>
    <s v="Primary Assembly"/>
    <s v="chromosome"/>
    <m/>
    <s v="CP001348.1"/>
    <n v="467726"/>
    <n v="468184"/>
    <s v="-"/>
    <m/>
    <m/>
    <m/>
    <x v="1468"/>
    <m/>
    <m/>
    <s v="Ccel_0410"/>
    <n v="459"/>
    <m/>
    <m/>
  </r>
  <r>
    <x v="4"/>
    <x v="1"/>
    <s v="GCA_000022065.1"/>
    <s v="Primary Assembly"/>
    <s v="chromosome"/>
    <m/>
    <s v="CP001348.1"/>
    <n v="468358"/>
    <n v="469953"/>
    <s v="-"/>
    <m/>
    <m/>
    <m/>
    <x v="1468"/>
    <m/>
    <m/>
    <s v="Ccel_0411"/>
    <n v="1596"/>
    <m/>
    <m/>
  </r>
  <r>
    <x v="4"/>
    <x v="1"/>
    <s v="GCA_000022065.1"/>
    <s v="Primary Assembly"/>
    <s v="chromosome"/>
    <m/>
    <s v="CP001348.1"/>
    <n v="470192"/>
    <n v="470470"/>
    <s v="-"/>
    <m/>
    <m/>
    <m/>
    <x v="1468"/>
    <m/>
    <m/>
    <s v="Ccel_0412"/>
    <n v="279"/>
    <m/>
    <m/>
  </r>
  <r>
    <x v="4"/>
    <x v="1"/>
    <s v="GCA_000022065.1"/>
    <s v="Primary Assembly"/>
    <s v="chromosome"/>
    <m/>
    <s v="CP001348.1"/>
    <n v="470718"/>
    <n v="471698"/>
    <s v="+"/>
    <m/>
    <m/>
    <m/>
    <x v="1468"/>
    <m/>
    <m/>
    <s v="Ccel_0413"/>
    <n v="981"/>
    <m/>
    <m/>
  </r>
  <r>
    <x v="4"/>
    <x v="1"/>
    <s v="GCA_000022065.1"/>
    <s v="Primary Assembly"/>
    <s v="chromosome"/>
    <m/>
    <s v="CP001348.1"/>
    <n v="471712"/>
    <n v="472275"/>
    <s v="+"/>
    <m/>
    <m/>
    <m/>
    <x v="1468"/>
    <m/>
    <m/>
    <s v="Ccel_0414"/>
    <n v="564"/>
    <m/>
    <m/>
  </r>
  <r>
    <x v="4"/>
    <x v="1"/>
    <s v="GCA_000022065.1"/>
    <s v="Primary Assembly"/>
    <s v="chromosome"/>
    <m/>
    <s v="CP001348.1"/>
    <n v="472332"/>
    <n v="473009"/>
    <s v="+"/>
    <m/>
    <m/>
    <m/>
    <x v="1468"/>
    <m/>
    <m/>
    <s v="Ccel_0415"/>
    <n v="678"/>
    <m/>
    <m/>
  </r>
  <r>
    <x v="4"/>
    <x v="1"/>
    <s v="GCA_000022065.1"/>
    <s v="Primary Assembly"/>
    <s v="chromosome"/>
    <m/>
    <s v="CP001348.1"/>
    <n v="473086"/>
    <n v="475266"/>
    <s v="+"/>
    <m/>
    <m/>
    <m/>
    <x v="1468"/>
    <m/>
    <m/>
    <s v="Ccel_0416"/>
    <n v="2181"/>
    <m/>
    <m/>
  </r>
  <r>
    <x v="4"/>
    <x v="1"/>
    <s v="GCA_000022065.1"/>
    <s v="Primary Assembly"/>
    <s v="chromosome"/>
    <m/>
    <s v="CP001348.1"/>
    <n v="475628"/>
    <n v="478174"/>
    <s v="+"/>
    <m/>
    <m/>
    <m/>
    <x v="1468"/>
    <m/>
    <m/>
    <s v="Ccel_0417"/>
    <n v="2547"/>
    <m/>
    <m/>
  </r>
  <r>
    <x v="4"/>
    <x v="1"/>
    <s v="GCA_000022065.1"/>
    <s v="Primary Assembly"/>
    <s v="chromosome"/>
    <m/>
    <s v="CP001348.1"/>
    <n v="478396"/>
    <n v="479592"/>
    <s v="-"/>
    <m/>
    <m/>
    <m/>
    <x v="1468"/>
    <m/>
    <m/>
    <s v="Ccel_0418"/>
    <n v="1197"/>
    <m/>
    <m/>
  </r>
  <r>
    <x v="4"/>
    <x v="1"/>
    <s v="GCA_000022065.1"/>
    <s v="Primary Assembly"/>
    <s v="chromosome"/>
    <m/>
    <s v="CP001348.1"/>
    <n v="479706"/>
    <n v="480701"/>
    <s v="+"/>
    <m/>
    <m/>
    <m/>
    <x v="1468"/>
    <m/>
    <m/>
    <s v="Ccel_0419"/>
    <n v="996"/>
    <m/>
    <m/>
  </r>
  <r>
    <x v="4"/>
    <x v="3"/>
    <s v="GCA_000022065.1"/>
    <s v="Primary Assembly"/>
    <s v="chromosome"/>
    <m/>
    <s v="CP001348.1"/>
    <n v="480762"/>
    <n v="496747"/>
    <s v="-"/>
    <m/>
    <m/>
    <m/>
    <x v="1468"/>
    <m/>
    <m/>
    <s v="Ccel_0420"/>
    <n v="15986"/>
    <m/>
    <s v="pseudo"/>
  </r>
  <r>
    <x v="4"/>
    <x v="1"/>
    <s v="GCA_000022065.1"/>
    <s v="Primary Assembly"/>
    <s v="chromosome"/>
    <m/>
    <s v="CP001348.1"/>
    <n v="481263"/>
    <n v="481676"/>
    <s v="-"/>
    <m/>
    <m/>
    <m/>
    <x v="1468"/>
    <m/>
    <m/>
    <s v="Ccel_0421"/>
    <n v="414"/>
    <m/>
    <m/>
  </r>
  <r>
    <x v="4"/>
    <x v="1"/>
    <s v="GCA_000022065.1"/>
    <s v="Primary Assembly"/>
    <s v="chromosome"/>
    <m/>
    <s v="CP001348.1"/>
    <n v="481847"/>
    <n v="483079"/>
    <s v="-"/>
    <m/>
    <m/>
    <m/>
    <x v="1468"/>
    <m/>
    <m/>
    <s v="Ccel_0422"/>
    <n v="1233"/>
    <m/>
    <m/>
  </r>
  <r>
    <x v="4"/>
    <x v="1"/>
    <s v="GCA_000022065.1"/>
    <s v="Primary Assembly"/>
    <s v="chromosome"/>
    <m/>
    <s v="CP001348.1"/>
    <n v="483154"/>
    <n v="484098"/>
    <s v="-"/>
    <m/>
    <m/>
    <m/>
    <x v="1468"/>
    <m/>
    <m/>
    <s v="Ccel_0423"/>
    <n v="945"/>
    <m/>
    <m/>
  </r>
  <r>
    <x v="4"/>
    <x v="1"/>
    <s v="GCA_000022065.1"/>
    <s v="Primary Assembly"/>
    <s v="chromosome"/>
    <m/>
    <s v="CP001348.1"/>
    <n v="484286"/>
    <n v="484699"/>
    <s v="+"/>
    <m/>
    <m/>
    <m/>
    <x v="1468"/>
    <m/>
    <m/>
    <s v="Ccel_0424"/>
    <n v="414"/>
    <m/>
    <m/>
  </r>
  <r>
    <x v="4"/>
    <x v="1"/>
    <s v="GCA_000022065.1"/>
    <s v="Primary Assembly"/>
    <s v="chromosome"/>
    <m/>
    <s v="CP001348.1"/>
    <n v="484709"/>
    <n v="486175"/>
    <s v="-"/>
    <m/>
    <m/>
    <m/>
    <x v="1468"/>
    <m/>
    <m/>
    <s v="Ccel_0425"/>
    <n v="1467"/>
    <m/>
    <m/>
  </r>
  <r>
    <x v="4"/>
    <x v="1"/>
    <s v="GCA_000022065.1"/>
    <s v="Primary Assembly"/>
    <s v="chromosome"/>
    <m/>
    <s v="CP001348.1"/>
    <n v="486550"/>
    <n v="486705"/>
    <s v="+"/>
    <m/>
    <m/>
    <m/>
    <x v="1468"/>
    <m/>
    <m/>
    <s v="Ccel_0426"/>
    <n v="156"/>
    <m/>
    <m/>
  </r>
  <r>
    <x v="4"/>
    <x v="1"/>
    <s v="GCA_000022065.1"/>
    <s v="Primary Assembly"/>
    <s v="chromosome"/>
    <m/>
    <s v="CP001348.1"/>
    <n v="486775"/>
    <n v="488379"/>
    <s v="+"/>
    <m/>
    <m/>
    <m/>
    <x v="1468"/>
    <m/>
    <m/>
    <s v="Ccel_0427"/>
    <n v="1605"/>
    <m/>
    <m/>
  </r>
  <r>
    <x v="4"/>
    <x v="1"/>
    <s v="GCA_000022065.1"/>
    <s v="Primary Assembly"/>
    <s v="chromosome"/>
    <m/>
    <s v="CP001348.1"/>
    <n v="488508"/>
    <n v="491300"/>
    <s v="-"/>
    <m/>
    <m/>
    <m/>
    <x v="1468"/>
    <m/>
    <m/>
    <s v="Ccel_0428"/>
    <n v="2793"/>
    <m/>
    <m/>
  </r>
  <r>
    <x v="4"/>
    <x v="1"/>
    <s v="GCA_000022065.1"/>
    <s v="Primary Assembly"/>
    <s v="chromosome"/>
    <m/>
    <s v="CP001348.1"/>
    <n v="492172"/>
    <n v="494757"/>
    <s v="+"/>
    <m/>
    <m/>
    <m/>
    <x v="1468"/>
    <m/>
    <m/>
    <s v="Ccel_0429"/>
    <n v="2586"/>
    <m/>
    <m/>
  </r>
  <r>
    <x v="4"/>
    <x v="1"/>
    <s v="GCA_000022065.1"/>
    <s v="Primary Assembly"/>
    <s v="chromosome"/>
    <m/>
    <s v="CP001348.1"/>
    <n v="494963"/>
    <n v="496570"/>
    <s v="+"/>
    <m/>
    <m/>
    <m/>
    <x v="1468"/>
    <m/>
    <m/>
    <s v="Ccel_0430"/>
    <n v="1608"/>
    <m/>
    <m/>
  </r>
  <r>
    <x v="4"/>
    <x v="1"/>
    <s v="GCA_000022065.1"/>
    <s v="Primary Assembly"/>
    <s v="chromosome"/>
    <m/>
    <s v="CP001348.1"/>
    <n v="496754"/>
    <n v="497023"/>
    <s v="-"/>
    <m/>
    <m/>
    <m/>
    <x v="1468"/>
    <m/>
    <m/>
    <s v="Ccel_0431"/>
    <n v="270"/>
    <m/>
    <m/>
  </r>
  <r>
    <x v="4"/>
    <x v="1"/>
    <s v="GCA_000022065.1"/>
    <s v="Primary Assembly"/>
    <s v="chromosome"/>
    <m/>
    <s v="CP001348.1"/>
    <n v="497157"/>
    <n v="497366"/>
    <s v="-"/>
    <m/>
    <m/>
    <m/>
    <x v="1468"/>
    <m/>
    <m/>
    <s v="Ccel_0432"/>
    <n v="210"/>
    <m/>
    <m/>
  </r>
  <r>
    <x v="4"/>
    <x v="1"/>
    <s v="GCA_000022065.1"/>
    <s v="Primary Assembly"/>
    <s v="chromosome"/>
    <m/>
    <s v="CP001348.1"/>
    <n v="497558"/>
    <n v="498499"/>
    <s v="+"/>
    <m/>
    <m/>
    <m/>
    <x v="1468"/>
    <m/>
    <m/>
    <s v="Ccel_0433"/>
    <n v="942"/>
    <m/>
    <m/>
  </r>
  <r>
    <x v="4"/>
    <x v="3"/>
    <s v="GCA_000022065.1"/>
    <s v="Primary Assembly"/>
    <s v="chromosome"/>
    <m/>
    <s v="CP001348.1"/>
    <n v="498617"/>
    <n v="505965"/>
    <s v="+"/>
    <m/>
    <m/>
    <m/>
    <x v="1468"/>
    <m/>
    <m/>
    <s v="Ccel_0434"/>
    <n v="7349"/>
    <m/>
    <s v="pseudo"/>
  </r>
  <r>
    <x v="4"/>
    <x v="1"/>
    <s v="GCA_000022065.1"/>
    <s v="Primary Assembly"/>
    <s v="chromosome"/>
    <m/>
    <s v="CP001348.1"/>
    <n v="498993"/>
    <n v="499763"/>
    <s v="-"/>
    <m/>
    <m/>
    <m/>
    <x v="1468"/>
    <m/>
    <m/>
    <s v="Ccel_0435"/>
    <n v="771"/>
    <m/>
    <m/>
  </r>
  <r>
    <x v="4"/>
    <x v="1"/>
    <s v="GCA_000022065.1"/>
    <s v="Primary Assembly"/>
    <s v="chromosome"/>
    <m/>
    <s v="CP001348.1"/>
    <n v="499753"/>
    <n v="500520"/>
    <s v="-"/>
    <m/>
    <m/>
    <m/>
    <x v="1468"/>
    <m/>
    <m/>
    <s v="Ccel_0436"/>
    <n v="768"/>
    <m/>
    <m/>
  </r>
  <r>
    <x v="4"/>
    <x v="1"/>
    <s v="GCA_000022065.1"/>
    <s v="Primary Assembly"/>
    <s v="chromosome"/>
    <m/>
    <s v="CP001348.1"/>
    <n v="500544"/>
    <n v="501503"/>
    <s v="-"/>
    <m/>
    <m/>
    <m/>
    <x v="1468"/>
    <m/>
    <m/>
    <s v="Ccel_0437"/>
    <n v="960"/>
    <m/>
    <m/>
  </r>
  <r>
    <x v="4"/>
    <x v="1"/>
    <s v="GCA_000022065.1"/>
    <s v="Primary Assembly"/>
    <s v="chromosome"/>
    <m/>
    <s v="CP001348.1"/>
    <n v="501546"/>
    <n v="503537"/>
    <s v="-"/>
    <m/>
    <m/>
    <m/>
    <x v="1468"/>
    <m/>
    <m/>
    <s v="Ccel_0438"/>
    <n v="1992"/>
    <m/>
    <m/>
  </r>
  <r>
    <x v="4"/>
    <x v="1"/>
    <s v="GCA_000022065.1"/>
    <s v="Primary Assembly"/>
    <s v="chromosome"/>
    <m/>
    <s v="CP001348.1"/>
    <n v="503743"/>
    <n v="503931"/>
    <s v="+"/>
    <m/>
    <m/>
    <m/>
    <x v="1468"/>
    <m/>
    <m/>
    <s v="Ccel_0439"/>
    <n v="189"/>
    <m/>
    <m/>
  </r>
  <r>
    <x v="4"/>
    <x v="1"/>
    <s v="GCA_000022065.1"/>
    <s v="Primary Assembly"/>
    <s v="chromosome"/>
    <m/>
    <s v="CP001348.1"/>
    <n v="503940"/>
    <n v="505598"/>
    <s v="+"/>
    <m/>
    <m/>
    <m/>
    <x v="1468"/>
    <m/>
    <m/>
    <s v="Ccel_0440"/>
    <n v="1659"/>
    <m/>
    <m/>
  </r>
  <r>
    <x v="4"/>
    <x v="1"/>
    <s v="GCA_000022065.1"/>
    <s v="Primary Assembly"/>
    <s v="chromosome"/>
    <m/>
    <s v="CP001348.1"/>
    <n v="506116"/>
    <n v="507456"/>
    <s v="+"/>
    <m/>
    <m/>
    <m/>
    <x v="1468"/>
    <m/>
    <m/>
    <s v="Ccel_0441"/>
    <n v="1341"/>
    <m/>
    <m/>
  </r>
  <r>
    <x v="4"/>
    <x v="1"/>
    <s v="GCA_000022065.1"/>
    <s v="Primary Assembly"/>
    <s v="chromosome"/>
    <m/>
    <s v="CP001348.1"/>
    <n v="507604"/>
    <n v="508362"/>
    <s v="+"/>
    <m/>
    <m/>
    <m/>
    <x v="1468"/>
    <m/>
    <m/>
    <s v="Ccel_0442"/>
    <n v="759"/>
    <m/>
    <m/>
  </r>
  <r>
    <x v="4"/>
    <x v="1"/>
    <s v="GCA_000022065.1"/>
    <s v="Primary Assembly"/>
    <s v="chromosome"/>
    <m/>
    <s v="CP001348.1"/>
    <n v="508482"/>
    <n v="509129"/>
    <s v="+"/>
    <m/>
    <m/>
    <m/>
    <x v="1468"/>
    <m/>
    <m/>
    <s v="Ccel_0443"/>
    <n v="648"/>
    <m/>
    <m/>
  </r>
  <r>
    <x v="4"/>
    <x v="1"/>
    <s v="GCA_000022065.1"/>
    <s v="Primary Assembly"/>
    <s v="chromosome"/>
    <m/>
    <s v="CP001348.1"/>
    <n v="509314"/>
    <n v="510021"/>
    <s v="+"/>
    <m/>
    <m/>
    <m/>
    <x v="1468"/>
    <m/>
    <m/>
    <s v="Ccel_0444"/>
    <n v="708"/>
    <m/>
    <m/>
  </r>
  <r>
    <x v="4"/>
    <x v="1"/>
    <s v="GCA_000022065.1"/>
    <s v="Primary Assembly"/>
    <s v="chromosome"/>
    <m/>
    <s v="CP001348.1"/>
    <n v="510074"/>
    <n v="510631"/>
    <s v="+"/>
    <m/>
    <m/>
    <m/>
    <x v="1468"/>
    <m/>
    <m/>
    <s v="Ccel_0445"/>
    <n v="558"/>
    <m/>
    <m/>
  </r>
  <r>
    <x v="4"/>
    <x v="1"/>
    <s v="GCA_000022065.1"/>
    <s v="Primary Assembly"/>
    <s v="chromosome"/>
    <m/>
    <s v="CP001348.1"/>
    <n v="510637"/>
    <n v="510900"/>
    <s v="+"/>
    <m/>
    <m/>
    <m/>
    <x v="1468"/>
    <m/>
    <m/>
    <s v="Ccel_0446"/>
    <n v="264"/>
    <m/>
    <m/>
  </r>
  <r>
    <x v="4"/>
    <x v="1"/>
    <s v="GCA_000022065.1"/>
    <s v="Primary Assembly"/>
    <s v="chromosome"/>
    <m/>
    <s v="CP001348.1"/>
    <n v="510975"/>
    <n v="511730"/>
    <s v="+"/>
    <m/>
    <m/>
    <m/>
    <x v="1468"/>
    <m/>
    <m/>
    <s v="Ccel_0447"/>
    <n v="756"/>
    <m/>
    <m/>
  </r>
  <r>
    <x v="4"/>
    <x v="1"/>
    <s v="GCA_000022065.1"/>
    <s v="Primary Assembly"/>
    <s v="chromosome"/>
    <m/>
    <s v="CP001348.1"/>
    <n v="511789"/>
    <n v="512616"/>
    <s v="+"/>
    <m/>
    <m/>
    <m/>
    <x v="1468"/>
    <m/>
    <m/>
    <s v="Ccel_0448"/>
    <n v="828"/>
    <m/>
    <m/>
  </r>
  <r>
    <x v="4"/>
    <x v="1"/>
    <s v="GCA_000022065.1"/>
    <s v="Primary Assembly"/>
    <s v="chromosome"/>
    <m/>
    <s v="CP001348.1"/>
    <n v="512654"/>
    <n v="513799"/>
    <s v="+"/>
    <m/>
    <m/>
    <m/>
    <x v="1468"/>
    <m/>
    <m/>
    <s v="Ccel_0449"/>
    <n v="1146"/>
    <m/>
    <m/>
  </r>
  <r>
    <x v="4"/>
    <x v="1"/>
    <s v="GCA_000022065.1"/>
    <s v="Primary Assembly"/>
    <s v="chromosome"/>
    <m/>
    <s v="CP001348.1"/>
    <n v="513835"/>
    <n v="515121"/>
    <s v="+"/>
    <m/>
    <m/>
    <m/>
    <x v="1468"/>
    <m/>
    <m/>
    <s v="Ccel_0450"/>
    <n v="1287"/>
    <m/>
    <m/>
  </r>
  <r>
    <x v="4"/>
    <x v="1"/>
    <s v="GCA_000022065.1"/>
    <s v="Primary Assembly"/>
    <s v="chromosome"/>
    <m/>
    <s v="CP001348.1"/>
    <n v="515132"/>
    <n v="516193"/>
    <s v="+"/>
    <m/>
    <m/>
    <m/>
    <x v="1468"/>
    <m/>
    <m/>
    <s v="Ccel_0451"/>
    <n v="1062"/>
    <m/>
    <m/>
  </r>
  <r>
    <x v="4"/>
    <x v="1"/>
    <s v="GCA_000022065.1"/>
    <s v="Primary Assembly"/>
    <s v="chromosome"/>
    <m/>
    <s v="CP001348.1"/>
    <n v="516268"/>
    <n v="520569"/>
    <s v="+"/>
    <m/>
    <m/>
    <m/>
    <x v="1468"/>
    <m/>
    <m/>
    <s v="Ccel_0452"/>
    <n v="4302"/>
    <m/>
    <m/>
  </r>
  <r>
    <x v="4"/>
    <x v="1"/>
    <s v="GCA_000022065.1"/>
    <s v="Primary Assembly"/>
    <s v="chromosome"/>
    <m/>
    <s v="CP001348.1"/>
    <n v="520889"/>
    <n v="521347"/>
    <s v="+"/>
    <m/>
    <m/>
    <m/>
    <x v="1468"/>
    <m/>
    <m/>
    <s v="Ccel_0453"/>
    <n v="459"/>
    <m/>
    <m/>
  </r>
  <r>
    <x v="4"/>
    <x v="1"/>
    <s v="GCA_000022065.1"/>
    <s v="Primary Assembly"/>
    <s v="chromosome"/>
    <m/>
    <s v="CP001348.1"/>
    <n v="521381"/>
    <n v="522529"/>
    <s v="+"/>
    <m/>
    <m/>
    <m/>
    <x v="1468"/>
    <m/>
    <m/>
    <s v="Ccel_0454"/>
    <n v="1149"/>
    <m/>
    <m/>
  </r>
  <r>
    <x v="4"/>
    <x v="1"/>
    <s v="GCA_000022065.1"/>
    <s v="Primary Assembly"/>
    <s v="chromosome"/>
    <m/>
    <s v="CP001348.1"/>
    <n v="522592"/>
    <n v="522864"/>
    <s v="+"/>
    <m/>
    <m/>
    <m/>
    <x v="1468"/>
    <m/>
    <m/>
    <s v="Ccel_0455"/>
    <n v="273"/>
    <m/>
    <m/>
  </r>
  <r>
    <x v="4"/>
    <x v="1"/>
    <s v="GCA_000022065.1"/>
    <s v="Primary Assembly"/>
    <s v="chromosome"/>
    <m/>
    <s v="CP001348.1"/>
    <n v="522857"/>
    <n v="523195"/>
    <s v="+"/>
    <m/>
    <m/>
    <m/>
    <x v="1468"/>
    <m/>
    <m/>
    <s v="Ccel_0456"/>
    <n v="339"/>
    <m/>
    <m/>
  </r>
  <r>
    <x v="4"/>
    <x v="1"/>
    <s v="GCA_000022065.1"/>
    <s v="Primary Assembly"/>
    <s v="chromosome"/>
    <m/>
    <s v="CP001348.1"/>
    <n v="523182"/>
    <n v="526667"/>
    <s v="+"/>
    <m/>
    <m/>
    <m/>
    <x v="1468"/>
    <m/>
    <m/>
    <s v="Ccel_0457"/>
    <n v="3486"/>
    <m/>
    <m/>
  </r>
  <r>
    <x v="4"/>
    <x v="1"/>
    <s v="GCA_000022065.1"/>
    <s v="Primary Assembly"/>
    <s v="chromosome"/>
    <m/>
    <s v="CP001348.1"/>
    <n v="526895"/>
    <n v="527248"/>
    <s v="+"/>
    <m/>
    <m/>
    <m/>
    <x v="1468"/>
    <m/>
    <m/>
    <s v="Ccel_0458"/>
    <n v="354"/>
    <m/>
    <m/>
  </r>
  <r>
    <x v="4"/>
    <x v="1"/>
    <s v="GCA_000022065.1"/>
    <s v="Primary Assembly"/>
    <s v="chromosome"/>
    <m/>
    <s v="CP001348.1"/>
    <n v="527281"/>
    <n v="528243"/>
    <s v="+"/>
    <m/>
    <m/>
    <m/>
    <x v="1468"/>
    <m/>
    <m/>
    <s v="Ccel_0459"/>
    <n v="963"/>
    <m/>
    <m/>
  </r>
  <r>
    <x v="4"/>
    <x v="1"/>
    <s v="GCA_000022065.1"/>
    <s v="Primary Assembly"/>
    <s v="chromosome"/>
    <m/>
    <s v="CP001348.1"/>
    <n v="528246"/>
    <n v="529175"/>
    <s v="+"/>
    <m/>
    <m/>
    <m/>
    <x v="1468"/>
    <m/>
    <m/>
    <s v="Ccel_0460"/>
    <n v="930"/>
    <m/>
    <m/>
  </r>
  <r>
    <x v="4"/>
    <x v="1"/>
    <s v="GCA_000022065.1"/>
    <s v="Primary Assembly"/>
    <s v="chromosome"/>
    <m/>
    <s v="CP001348.1"/>
    <n v="529197"/>
    <n v="530132"/>
    <s v="+"/>
    <m/>
    <m/>
    <m/>
    <x v="1468"/>
    <m/>
    <m/>
    <s v="Ccel_0461"/>
    <n v="936"/>
    <m/>
    <m/>
  </r>
  <r>
    <x v="4"/>
    <x v="1"/>
    <s v="GCA_000022065.1"/>
    <s v="Primary Assembly"/>
    <s v="chromosome"/>
    <m/>
    <s v="CP001348.1"/>
    <n v="530153"/>
    <n v="532525"/>
    <s v="+"/>
    <m/>
    <m/>
    <m/>
    <x v="1468"/>
    <m/>
    <m/>
    <s v="Ccel_0462"/>
    <n v="2373"/>
    <m/>
    <m/>
  </r>
  <r>
    <x v="4"/>
    <x v="1"/>
    <s v="GCA_000022065.1"/>
    <s v="Primary Assembly"/>
    <s v="chromosome"/>
    <m/>
    <s v="CP001348.1"/>
    <n v="532624"/>
    <n v="532848"/>
    <s v="+"/>
    <m/>
    <m/>
    <m/>
    <x v="1468"/>
    <m/>
    <m/>
    <s v="Ccel_0463"/>
    <n v="225"/>
    <m/>
    <m/>
  </r>
  <r>
    <x v="4"/>
    <x v="1"/>
    <s v="GCA_000022065.1"/>
    <s v="Primary Assembly"/>
    <s v="chromosome"/>
    <m/>
    <s v="CP001348.1"/>
    <n v="532845"/>
    <n v="533930"/>
    <s v="+"/>
    <m/>
    <m/>
    <m/>
    <x v="1468"/>
    <m/>
    <m/>
    <s v="Ccel_0464"/>
    <n v="1086"/>
    <m/>
    <m/>
  </r>
  <r>
    <x v="4"/>
    <x v="1"/>
    <s v="GCA_000022065.1"/>
    <s v="Primary Assembly"/>
    <s v="chromosome"/>
    <m/>
    <s v="CP001348.1"/>
    <n v="533970"/>
    <n v="534983"/>
    <s v="+"/>
    <m/>
    <m/>
    <m/>
    <x v="1468"/>
    <m/>
    <m/>
    <s v="Ccel_0465"/>
    <n v="1014"/>
    <m/>
    <m/>
  </r>
  <r>
    <x v="4"/>
    <x v="1"/>
    <s v="GCA_000022065.1"/>
    <s v="Primary Assembly"/>
    <s v="chromosome"/>
    <m/>
    <s v="CP001348.1"/>
    <n v="535022"/>
    <n v="535750"/>
    <s v="+"/>
    <m/>
    <m/>
    <m/>
    <x v="1468"/>
    <m/>
    <m/>
    <s v="Ccel_0466"/>
    <n v="729"/>
    <m/>
    <m/>
  </r>
  <r>
    <x v="4"/>
    <x v="1"/>
    <s v="GCA_000022065.1"/>
    <s v="Primary Assembly"/>
    <s v="chromosome"/>
    <m/>
    <s v="CP001348.1"/>
    <n v="535810"/>
    <n v="536547"/>
    <s v="+"/>
    <m/>
    <m/>
    <m/>
    <x v="1468"/>
    <m/>
    <m/>
    <s v="Ccel_0467"/>
    <n v="738"/>
    <m/>
    <m/>
  </r>
  <r>
    <x v="4"/>
    <x v="1"/>
    <s v="GCA_000022065.1"/>
    <s v="Primary Assembly"/>
    <s v="chromosome"/>
    <m/>
    <s v="CP001348.1"/>
    <n v="536575"/>
    <n v="537912"/>
    <s v="+"/>
    <m/>
    <m/>
    <m/>
    <x v="1468"/>
    <m/>
    <m/>
    <s v="Ccel_0468"/>
    <n v="1338"/>
    <m/>
    <m/>
  </r>
  <r>
    <x v="4"/>
    <x v="1"/>
    <s v="GCA_000022065.1"/>
    <s v="Primary Assembly"/>
    <s v="chromosome"/>
    <m/>
    <s v="CP001348.1"/>
    <n v="537942"/>
    <n v="539159"/>
    <s v="+"/>
    <m/>
    <m/>
    <m/>
    <x v="1468"/>
    <m/>
    <m/>
    <s v="Ccel_0469"/>
    <n v="1218"/>
    <m/>
    <m/>
  </r>
  <r>
    <x v="4"/>
    <x v="1"/>
    <s v="GCA_000022065.1"/>
    <s v="Primary Assembly"/>
    <s v="chromosome"/>
    <m/>
    <s v="CP001348.1"/>
    <n v="539226"/>
    <n v="539402"/>
    <s v="-"/>
    <m/>
    <m/>
    <m/>
    <x v="1468"/>
    <m/>
    <m/>
    <s v="Ccel_0470"/>
    <n v="177"/>
    <m/>
    <m/>
  </r>
  <r>
    <x v="4"/>
    <x v="1"/>
    <s v="GCA_000022065.1"/>
    <s v="Primary Assembly"/>
    <s v="chromosome"/>
    <m/>
    <s v="CP001348.1"/>
    <n v="539573"/>
    <n v="540877"/>
    <s v="+"/>
    <m/>
    <m/>
    <m/>
    <x v="1468"/>
    <m/>
    <m/>
    <s v="Ccel_0471"/>
    <n v="1305"/>
    <m/>
    <m/>
  </r>
  <r>
    <x v="4"/>
    <x v="1"/>
    <s v="GCA_000022065.1"/>
    <s v="Primary Assembly"/>
    <s v="chromosome"/>
    <m/>
    <s v="CP001348.1"/>
    <n v="540905"/>
    <n v="542188"/>
    <s v="+"/>
    <m/>
    <m/>
    <m/>
    <x v="1468"/>
    <m/>
    <m/>
    <s v="Ccel_0472"/>
    <n v="1284"/>
    <m/>
    <m/>
  </r>
  <r>
    <x v="4"/>
    <x v="1"/>
    <s v="GCA_000022065.1"/>
    <s v="Primary Assembly"/>
    <s v="chromosome"/>
    <m/>
    <s v="CP001348.1"/>
    <n v="542213"/>
    <n v="543286"/>
    <s v="+"/>
    <m/>
    <m/>
    <m/>
    <x v="1468"/>
    <m/>
    <m/>
    <s v="Ccel_0473"/>
    <n v="1074"/>
    <m/>
    <m/>
  </r>
  <r>
    <x v="4"/>
    <x v="1"/>
    <s v="GCA_000022065.1"/>
    <s v="Primary Assembly"/>
    <s v="chromosome"/>
    <m/>
    <s v="CP001348.1"/>
    <n v="543306"/>
    <n v="544442"/>
    <s v="+"/>
    <m/>
    <m/>
    <m/>
    <x v="1468"/>
    <m/>
    <m/>
    <s v="Ccel_0474"/>
    <n v="1137"/>
    <m/>
    <m/>
  </r>
  <r>
    <x v="4"/>
    <x v="1"/>
    <s v="GCA_000022065.1"/>
    <s v="Primary Assembly"/>
    <s v="chromosome"/>
    <m/>
    <s v="CP001348.1"/>
    <n v="544670"/>
    <n v="545101"/>
    <s v="+"/>
    <m/>
    <m/>
    <m/>
    <x v="1468"/>
    <m/>
    <m/>
    <s v="Ccel_0475"/>
    <n v="432"/>
    <m/>
    <m/>
  </r>
  <r>
    <x v="4"/>
    <x v="1"/>
    <s v="GCA_000022065.1"/>
    <s v="Primary Assembly"/>
    <s v="chromosome"/>
    <m/>
    <s v="CP001348.1"/>
    <n v="545124"/>
    <n v="546065"/>
    <s v="+"/>
    <m/>
    <m/>
    <m/>
    <x v="1468"/>
    <m/>
    <m/>
    <s v="Ccel_0476"/>
    <n v="942"/>
    <m/>
    <m/>
  </r>
  <r>
    <x v="4"/>
    <x v="1"/>
    <s v="GCA_000022065.1"/>
    <s v="Primary Assembly"/>
    <s v="chromosome"/>
    <m/>
    <s v="CP001348.1"/>
    <n v="546237"/>
    <n v="546728"/>
    <s v="+"/>
    <m/>
    <m/>
    <m/>
    <x v="1468"/>
    <m/>
    <m/>
    <s v="Ccel_0477"/>
    <n v="492"/>
    <m/>
    <m/>
  </r>
  <r>
    <x v="4"/>
    <x v="1"/>
    <s v="GCA_000022065.1"/>
    <s v="Primary Assembly"/>
    <s v="chromosome"/>
    <m/>
    <s v="CP001348.1"/>
    <n v="546888"/>
    <n v="549092"/>
    <s v="+"/>
    <m/>
    <m/>
    <m/>
    <x v="1468"/>
    <m/>
    <m/>
    <s v="Ccel_0478"/>
    <n v="2205"/>
    <m/>
    <m/>
  </r>
  <r>
    <x v="4"/>
    <x v="1"/>
    <s v="GCA_000022065.1"/>
    <s v="Primary Assembly"/>
    <s v="chromosome"/>
    <m/>
    <s v="CP001348.1"/>
    <n v="549160"/>
    <n v="550620"/>
    <s v="+"/>
    <m/>
    <m/>
    <m/>
    <x v="1468"/>
    <m/>
    <m/>
    <s v="Ccel_0479"/>
    <n v="1461"/>
    <m/>
    <m/>
  </r>
  <r>
    <x v="4"/>
    <x v="1"/>
    <s v="GCA_000022065.1"/>
    <s v="Primary Assembly"/>
    <s v="chromosome"/>
    <m/>
    <s v="CP001348.1"/>
    <n v="550625"/>
    <n v="552004"/>
    <s v="+"/>
    <m/>
    <m/>
    <m/>
    <x v="1468"/>
    <m/>
    <m/>
    <s v="Ccel_0480"/>
    <n v="1380"/>
    <m/>
    <m/>
  </r>
  <r>
    <x v="4"/>
    <x v="1"/>
    <s v="GCA_000022065.1"/>
    <s v="Primary Assembly"/>
    <s v="chromosome"/>
    <m/>
    <s v="CP001348.1"/>
    <n v="552030"/>
    <n v="553013"/>
    <s v="+"/>
    <m/>
    <m/>
    <m/>
    <x v="1468"/>
    <m/>
    <m/>
    <s v="Ccel_0481"/>
    <n v="984"/>
    <m/>
    <m/>
  </r>
  <r>
    <x v="4"/>
    <x v="1"/>
    <s v="GCA_000022065.1"/>
    <s v="Primary Assembly"/>
    <s v="chromosome"/>
    <m/>
    <s v="CP001348.1"/>
    <n v="553083"/>
    <n v="554195"/>
    <s v="+"/>
    <m/>
    <m/>
    <m/>
    <x v="1468"/>
    <m/>
    <m/>
    <s v="Ccel_0482"/>
    <n v="1113"/>
    <m/>
    <m/>
  </r>
  <r>
    <x v="4"/>
    <x v="1"/>
    <s v="GCA_000022065.1"/>
    <s v="Primary Assembly"/>
    <s v="chromosome"/>
    <m/>
    <s v="CP001348.1"/>
    <n v="554207"/>
    <n v="555301"/>
    <s v="+"/>
    <m/>
    <m/>
    <m/>
    <x v="1468"/>
    <m/>
    <m/>
    <s v="Ccel_0483"/>
    <n v="1095"/>
    <m/>
    <m/>
  </r>
  <r>
    <x v="4"/>
    <x v="1"/>
    <s v="GCA_000022065.1"/>
    <s v="Primary Assembly"/>
    <s v="chromosome"/>
    <m/>
    <s v="CP001348.1"/>
    <n v="555338"/>
    <n v="555532"/>
    <s v="-"/>
    <m/>
    <m/>
    <m/>
    <x v="1468"/>
    <m/>
    <m/>
    <s v="Ccel_0484"/>
    <n v="195"/>
    <m/>
    <m/>
  </r>
  <r>
    <x v="4"/>
    <x v="1"/>
    <s v="GCA_000022065.1"/>
    <s v="Primary Assembly"/>
    <s v="chromosome"/>
    <m/>
    <s v="CP001348.1"/>
    <n v="555876"/>
    <n v="557252"/>
    <s v="+"/>
    <m/>
    <m/>
    <m/>
    <x v="1468"/>
    <m/>
    <m/>
    <s v="Ccel_0485"/>
    <n v="1377"/>
    <m/>
    <m/>
  </r>
  <r>
    <x v="4"/>
    <x v="1"/>
    <s v="GCA_000022065.1"/>
    <s v="Primary Assembly"/>
    <s v="chromosome"/>
    <m/>
    <s v="CP001348.1"/>
    <n v="557333"/>
    <n v="558523"/>
    <s v="-"/>
    <m/>
    <m/>
    <m/>
    <x v="1468"/>
    <m/>
    <m/>
    <s v="Ccel_0486"/>
    <n v="1191"/>
    <m/>
    <m/>
  </r>
  <r>
    <x v="4"/>
    <x v="1"/>
    <s v="GCA_000022065.1"/>
    <s v="Primary Assembly"/>
    <s v="chromosome"/>
    <m/>
    <s v="CP001348.1"/>
    <n v="558764"/>
    <n v="559969"/>
    <s v="+"/>
    <m/>
    <m/>
    <m/>
    <x v="1468"/>
    <m/>
    <m/>
    <s v="Ccel_0487"/>
    <n v="1206"/>
    <m/>
    <m/>
  </r>
  <r>
    <x v="4"/>
    <x v="1"/>
    <s v="GCA_000022065.1"/>
    <s v="Primary Assembly"/>
    <s v="chromosome"/>
    <m/>
    <s v="CP001348.1"/>
    <n v="560024"/>
    <n v="561751"/>
    <s v="+"/>
    <m/>
    <m/>
    <m/>
    <x v="1468"/>
    <m/>
    <m/>
    <s v="Ccel_0488"/>
    <n v="1728"/>
    <m/>
    <m/>
  </r>
  <r>
    <x v="4"/>
    <x v="1"/>
    <s v="GCA_000022065.1"/>
    <s v="Primary Assembly"/>
    <s v="chromosome"/>
    <m/>
    <s v="CP001348.1"/>
    <n v="561965"/>
    <n v="563899"/>
    <s v="+"/>
    <m/>
    <m/>
    <m/>
    <x v="1468"/>
    <m/>
    <m/>
    <s v="Ccel_0489"/>
    <n v="1935"/>
    <m/>
    <m/>
  </r>
  <r>
    <x v="4"/>
    <x v="1"/>
    <s v="GCA_000022065.1"/>
    <s v="Primary Assembly"/>
    <s v="chromosome"/>
    <m/>
    <s v="CP001348.1"/>
    <n v="563915"/>
    <n v="565111"/>
    <s v="+"/>
    <m/>
    <m/>
    <m/>
    <x v="1468"/>
    <m/>
    <m/>
    <s v="Ccel_0490"/>
    <n v="1197"/>
    <m/>
    <m/>
  </r>
  <r>
    <x v="4"/>
    <x v="1"/>
    <s v="GCA_000022065.1"/>
    <s v="Primary Assembly"/>
    <s v="chromosome"/>
    <m/>
    <s v="CP001348.1"/>
    <n v="565145"/>
    <n v="566533"/>
    <s v="+"/>
    <m/>
    <m/>
    <m/>
    <x v="1468"/>
    <m/>
    <m/>
    <s v="Ccel_0491"/>
    <n v="1389"/>
    <m/>
    <m/>
  </r>
  <r>
    <x v="4"/>
    <x v="1"/>
    <s v="GCA_000022065.1"/>
    <s v="Primary Assembly"/>
    <s v="chromosome"/>
    <m/>
    <s v="CP001348.1"/>
    <n v="566657"/>
    <n v="568561"/>
    <s v="+"/>
    <m/>
    <m/>
    <m/>
    <x v="1468"/>
    <m/>
    <m/>
    <s v="Ccel_0492"/>
    <n v="1905"/>
    <m/>
    <m/>
  </r>
  <r>
    <x v="4"/>
    <x v="1"/>
    <s v="GCA_000022065.1"/>
    <s v="Primary Assembly"/>
    <s v="chromosome"/>
    <m/>
    <s v="CP001348.1"/>
    <n v="568831"/>
    <n v="570306"/>
    <s v="+"/>
    <m/>
    <m/>
    <m/>
    <x v="1468"/>
    <m/>
    <m/>
    <s v="Ccel_0493"/>
    <n v="1476"/>
    <m/>
    <m/>
  </r>
  <r>
    <x v="4"/>
    <x v="1"/>
    <s v="GCA_000022065.1"/>
    <s v="Primary Assembly"/>
    <s v="chromosome"/>
    <m/>
    <s v="CP001348.1"/>
    <n v="570422"/>
    <n v="572080"/>
    <s v="-"/>
    <m/>
    <m/>
    <m/>
    <x v="1468"/>
    <m/>
    <m/>
    <s v="Ccel_0494"/>
    <n v="1659"/>
    <m/>
    <m/>
  </r>
  <r>
    <x v="4"/>
    <x v="1"/>
    <s v="GCA_000022065.1"/>
    <s v="Primary Assembly"/>
    <s v="chromosome"/>
    <m/>
    <s v="CP001348.1"/>
    <n v="572100"/>
    <n v="572654"/>
    <s v="-"/>
    <m/>
    <m/>
    <m/>
    <x v="1468"/>
    <m/>
    <m/>
    <s v="Ccel_0495"/>
    <n v="555"/>
    <m/>
    <m/>
  </r>
  <r>
    <x v="4"/>
    <x v="1"/>
    <s v="GCA_000022065.1"/>
    <s v="Primary Assembly"/>
    <s v="chromosome"/>
    <m/>
    <s v="CP001348.1"/>
    <n v="572993"/>
    <n v="574237"/>
    <s v="+"/>
    <m/>
    <m/>
    <m/>
    <x v="1468"/>
    <m/>
    <m/>
    <s v="Ccel_0496"/>
    <n v="1245"/>
    <m/>
    <m/>
  </r>
  <r>
    <x v="4"/>
    <x v="1"/>
    <s v="GCA_000022065.1"/>
    <s v="Primary Assembly"/>
    <s v="chromosome"/>
    <m/>
    <s v="CP001348.1"/>
    <n v="574444"/>
    <n v="575493"/>
    <s v="+"/>
    <m/>
    <m/>
    <m/>
    <x v="1468"/>
    <m/>
    <m/>
    <s v="Ccel_0497"/>
    <n v="1050"/>
    <m/>
    <m/>
  </r>
  <r>
    <x v="4"/>
    <x v="1"/>
    <s v="GCA_000022065.1"/>
    <s v="Primary Assembly"/>
    <s v="chromosome"/>
    <m/>
    <s v="CP001348.1"/>
    <n v="575495"/>
    <n v="576373"/>
    <s v="-"/>
    <m/>
    <m/>
    <m/>
    <x v="1468"/>
    <m/>
    <m/>
    <s v="Ccel_0498"/>
    <n v="879"/>
    <m/>
    <m/>
  </r>
  <r>
    <x v="4"/>
    <x v="1"/>
    <s v="GCA_000022065.1"/>
    <s v="Primary Assembly"/>
    <s v="chromosome"/>
    <m/>
    <s v="CP001348.1"/>
    <n v="576490"/>
    <n v="580260"/>
    <s v="+"/>
    <m/>
    <m/>
    <m/>
    <x v="1468"/>
    <m/>
    <m/>
    <s v="Ccel_0499"/>
    <n v="3771"/>
    <m/>
    <m/>
  </r>
  <r>
    <x v="4"/>
    <x v="1"/>
    <s v="GCA_000022065.1"/>
    <s v="Primary Assembly"/>
    <s v="chromosome"/>
    <m/>
    <s v="CP001348.1"/>
    <n v="580364"/>
    <n v="581164"/>
    <s v="+"/>
    <m/>
    <m/>
    <m/>
    <x v="1468"/>
    <m/>
    <m/>
    <s v="Ccel_0500"/>
    <n v="801"/>
    <m/>
    <m/>
  </r>
  <r>
    <x v="4"/>
    <x v="1"/>
    <s v="GCA_000022065.1"/>
    <s v="Primary Assembly"/>
    <s v="chromosome"/>
    <m/>
    <s v="CP001348.1"/>
    <n v="581303"/>
    <n v="582103"/>
    <s v="+"/>
    <m/>
    <m/>
    <m/>
    <x v="1468"/>
    <m/>
    <m/>
    <s v="Ccel_0501"/>
    <n v="801"/>
    <m/>
    <m/>
  </r>
  <r>
    <x v="4"/>
    <x v="1"/>
    <s v="GCA_000022065.1"/>
    <s v="Primary Assembly"/>
    <s v="chromosome"/>
    <m/>
    <s v="CP001348.1"/>
    <n v="582244"/>
    <n v="583380"/>
    <s v="+"/>
    <m/>
    <m/>
    <m/>
    <x v="1468"/>
    <m/>
    <m/>
    <s v="Ccel_0502"/>
    <n v="1137"/>
    <m/>
    <m/>
  </r>
  <r>
    <x v="4"/>
    <x v="1"/>
    <s v="GCA_000022065.1"/>
    <s v="Primary Assembly"/>
    <s v="chromosome"/>
    <m/>
    <s v="CP001348.1"/>
    <n v="583358"/>
    <n v="584593"/>
    <s v="+"/>
    <m/>
    <m/>
    <m/>
    <x v="1468"/>
    <m/>
    <m/>
    <s v="Ccel_0503"/>
    <n v="1236"/>
    <m/>
    <m/>
  </r>
  <r>
    <x v="4"/>
    <x v="1"/>
    <s v="GCA_000022065.1"/>
    <s v="Primary Assembly"/>
    <s v="chromosome"/>
    <m/>
    <s v="CP001348.1"/>
    <n v="584605"/>
    <n v="585348"/>
    <s v="+"/>
    <m/>
    <m/>
    <m/>
    <x v="1468"/>
    <m/>
    <m/>
    <s v="Ccel_0504"/>
    <n v="744"/>
    <m/>
    <m/>
  </r>
  <r>
    <x v="4"/>
    <x v="1"/>
    <s v="GCA_000022065.1"/>
    <s v="Primary Assembly"/>
    <s v="chromosome"/>
    <m/>
    <s v="CP001348.1"/>
    <n v="585355"/>
    <n v="586080"/>
    <s v="+"/>
    <m/>
    <m/>
    <m/>
    <x v="1468"/>
    <m/>
    <m/>
    <s v="Ccel_0505"/>
    <n v="726"/>
    <m/>
    <m/>
  </r>
  <r>
    <x v="4"/>
    <x v="1"/>
    <s v="GCA_000022065.1"/>
    <s v="Primary Assembly"/>
    <s v="chromosome"/>
    <m/>
    <s v="CP001348.1"/>
    <n v="586082"/>
    <n v="586177"/>
    <s v="+"/>
    <m/>
    <m/>
    <m/>
    <x v="1468"/>
    <m/>
    <m/>
    <s v="Ccel_0506"/>
    <n v="96"/>
    <m/>
    <m/>
  </r>
  <r>
    <x v="4"/>
    <x v="1"/>
    <s v="GCA_000022065.1"/>
    <s v="Primary Assembly"/>
    <s v="chromosome"/>
    <m/>
    <s v="CP001348.1"/>
    <n v="586182"/>
    <n v="586778"/>
    <s v="+"/>
    <m/>
    <m/>
    <m/>
    <x v="1468"/>
    <m/>
    <m/>
    <s v="Ccel_0507"/>
    <n v="597"/>
    <m/>
    <m/>
  </r>
  <r>
    <x v="4"/>
    <x v="1"/>
    <s v="GCA_000022065.1"/>
    <s v="Primary Assembly"/>
    <s v="chromosome"/>
    <m/>
    <s v="CP001348.1"/>
    <n v="586792"/>
    <n v="588939"/>
    <s v="+"/>
    <m/>
    <m/>
    <m/>
    <x v="1468"/>
    <m/>
    <m/>
    <s v="Ccel_0508"/>
    <n v="2148"/>
    <m/>
    <m/>
  </r>
  <r>
    <x v="4"/>
    <x v="1"/>
    <s v="GCA_000022065.1"/>
    <s v="Primary Assembly"/>
    <s v="chromosome"/>
    <m/>
    <s v="CP001348.1"/>
    <n v="588953"/>
    <n v="590017"/>
    <s v="+"/>
    <m/>
    <m/>
    <m/>
    <x v="1468"/>
    <m/>
    <m/>
    <s v="Ccel_0509"/>
    <n v="1065"/>
    <m/>
    <m/>
  </r>
  <r>
    <x v="4"/>
    <x v="1"/>
    <s v="GCA_000022065.1"/>
    <s v="Primary Assembly"/>
    <s v="chromosome"/>
    <m/>
    <s v="CP001348.1"/>
    <n v="590001"/>
    <n v="590549"/>
    <s v="+"/>
    <m/>
    <m/>
    <m/>
    <x v="1468"/>
    <m/>
    <m/>
    <s v="Ccel_0510"/>
    <n v="549"/>
    <m/>
    <m/>
  </r>
  <r>
    <x v="4"/>
    <x v="1"/>
    <s v="GCA_000022065.1"/>
    <s v="Primary Assembly"/>
    <s v="chromosome"/>
    <m/>
    <s v="CP001348.1"/>
    <n v="590582"/>
    <n v="592009"/>
    <s v="+"/>
    <m/>
    <m/>
    <m/>
    <x v="1468"/>
    <m/>
    <m/>
    <s v="Ccel_0511"/>
    <n v="1428"/>
    <m/>
    <m/>
  </r>
  <r>
    <x v="4"/>
    <x v="1"/>
    <s v="GCA_000022065.1"/>
    <s v="Primary Assembly"/>
    <s v="chromosome"/>
    <m/>
    <s v="CP001348.1"/>
    <n v="592045"/>
    <n v="592548"/>
    <s v="+"/>
    <m/>
    <m/>
    <m/>
    <x v="1468"/>
    <m/>
    <m/>
    <s v="Ccel_0512"/>
    <n v="504"/>
    <m/>
    <m/>
  </r>
  <r>
    <x v="4"/>
    <x v="1"/>
    <s v="GCA_000022065.1"/>
    <s v="Primary Assembly"/>
    <s v="chromosome"/>
    <m/>
    <s v="CP001348.1"/>
    <n v="592543"/>
    <n v="593412"/>
    <s v="-"/>
    <m/>
    <m/>
    <m/>
    <x v="1468"/>
    <m/>
    <m/>
    <s v="Ccel_0513"/>
    <n v="870"/>
    <m/>
    <m/>
  </r>
  <r>
    <x v="4"/>
    <x v="1"/>
    <s v="GCA_000022065.1"/>
    <s v="Primary Assembly"/>
    <s v="chromosome"/>
    <m/>
    <s v="CP001348.1"/>
    <n v="593499"/>
    <n v="593933"/>
    <s v="-"/>
    <m/>
    <m/>
    <m/>
    <x v="1468"/>
    <m/>
    <m/>
    <s v="Ccel_0514"/>
    <n v="435"/>
    <m/>
    <m/>
  </r>
  <r>
    <x v="4"/>
    <x v="1"/>
    <s v="GCA_000022065.1"/>
    <s v="Primary Assembly"/>
    <s v="chromosome"/>
    <m/>
    <s v="CP001348.1"/>
    <n v="594208"/>
    <n v="594624"/>
    <s v="+"/>
    <m/>
    <m/>
    <m/>
    <x v="1468"/>
    <m/>
    <m/>
    <s v="Ccel_0515"/>
    <n v="417"/>
    <m/>
    <m/>
  </r>
  <r>
    <x v="4"/>
    <x v="1"/>
    <s v="GCA_000022065.1"/>
    <s v="Primary Assembly"/>
    <s v="chromosome"/>
    <m/>
    <s v="CP001348.1"/>
    <n v="594681"/>
    <n v="595406"/>
    <s v="+"/>
    <m/>
    <m/>
    <m/>
    <x v="1468"/>
    <m/>
    <m/>
    <s v="Ccel_0516"/>
    <n v="726"/>
    <m/>
    <m/>
  </r>
  <r>
    <x v="4"/>
    <x v="1"/>
    <s v="GCA_000022065.1"/>
    <s v="Primary Assembly"/>
    <s v="chromosome"/>
    <m/>
    <s v="CP001348.1"/>
    <n v="595476"/>
    <n v="596702"/>
    <s v="-"/>
    <m/>
    <m/>
    <m/>
    <x v="1468"/>
    <m/>
    <m/>
    <s v="Ccel_0517"/>
    <n v="1227"/>
    <m/>
    <m/>
  </r>
  <r>
    <x v="4"/>
    <x v="1"/>
    <s v="GCA_000022065.1"/>
    <s v="Primary Assembly"/>
    <s v="chromosome"/>
    <m/>
    <s v="CP001348.1"/>
    <n v="596854"/>
    <n v="597645"/>
    <s v="+"/>
    <m/>
    <m/>
    <m/>
    <x v="1468"/>
    <m/>
    <m/>
    <s v="Ccel_0518"/>
    <n v="792"/>
    <m/>
    <m/>
  </r>
  <r>
    <x v="4"/>
    <x v="1"/>
    <s v="GCA_000022065.1"/>
    <s v="Primary Assembly"/>
    <s v="chromosome"/>
    <m/>
    <s v="CP001348.1"/>
    <n v="598014"/>
    <n v="598868"/>
    <s v="+"/>
    <m/>
    <m/>
    <m/>
    <x v="1468"/>
    <m/>
    <m/>
    <s v="Ccel_0519"/>
    <n v="855"/>
    <m/>
    <m/>
  </r>
  <r>
    <x v="4"/>
    <x v="1"/>
    <s v="GCA_000022065.1"/>
    <s v="Primary Assembly"/>
    <s v="chromosome"/>
    <m/>
    <s v="CP001348.1"/>
    <n v="598883"/>
    <n v="600103"/>
    <s v="-"/>
    <m/>
    <m/>
    <m/>
    <x v="1468"/>
    <m/>
    <m/>
    <s v="Ccel_0520"/>
    <n v="1221"/>
    <m/>
    <m/>
  </r>
  <r>
    <x v="4"/>
    <x v="1"/>
    <s v="GCA_000022065.1"/>
    <s v="Primary Assembly"/>
    <s v="chromosome"/>
    <m/>
    <s v="CP001348.1"/>
    <n v="600333"/>
    <n v="602069"/>
    <s v="+"/>
    <m/>
    <m/>
    <m/>
    <x v="1468"/>
    <m/>
    <m/>
    <s v="Ccel_0521"/>
    <n v="1737"/>
    <m/>
    <m/>
  </r>
  <r>
    <x v="4"/>
    <x v="1"/>
    <s v="GCA_000022065.1"/>
    <s v="Primary Assembly"/>
    <s v="chromosome"/>
    <m/>
    <s v="CP001348.1"/>
    <n v="602056"/>
    <n v="603159"/>
    <s v="+"/>
    <m/>
    <m/>
    <m/>
    <x v="1468"/>
    <m/>
    <m/>
    <s v="Ccel_0522"/>
    <n v="1104"/>
    <m/>
    <m/>
  </r>
  <r>
    <x v="4"/>
    <x v="1"/>
    <s v="GCA_000022065.1"/>
    <s v="Primary Assembly"/>
    <s v="chromosome"/>
    <m/>
    <s v="CP001348.1"/>
    <n v="603134"/>
    <n v="604333"/>
    <s v="+"/>
    <m/>
    <m/>
    <m/>
    <x v="1468"/>
    <m/>
    <m/>
    <s v="Ccel_0523"/>
    <n v="1200"/>
    <m/>
    <m/>
  </r>
  <r>
    <x v="4"/>
    <x v="5"/>
    <s v="GCA_000022065.1"/>
    <s v="Primary Assembly"/>
    <s v="chromosome"/>
    <m/>
    <s v="CP001348.1"/>
    <n v="605119"/>
    <n v="606759"/>
    <s v="+"/>
    <m/>
    <m/>
    <m/>
    <x v="1468"/>
    <m/>
    <m/>
    <s v="Ccel_R0012"/>
    <n v="1641"/>
    <m/>
    <m/>
  </r>
  <r>
    <x v="4"/>
    <x v="2"/>
    <s v="GCA_000022065.1"/>
    <s v="Primary Assembly"/>
    <s v="chromosome"/>
    <m/>
    <s v="CP001348.1"/>
    <n v="606937"/>
    <n v="607012"/>
    <s v="+"/>
    <m/>
    <m/>
    <m/>
    <x v="1468"/>
    <m/>
    <m/>
    <s v="Ccel_R0013"/>
    <n v="76"/>
    <m/>
    <m/>
  </r>
  <r>
    <x v="4"/>
    <x v="5"/>
    <s v="GCA_000022065.1"/>
    <s v="Primary Assembly"/>
    <s v="chromosome"/>
    <m/>
    <s v="CP001348.1"/>
    <n v="607533"/>
    <n v="610445"/>
    <s v="+"/>
    <m/>
    <m/>
    <m/>
    <x v="1468"/>
    <m/>
    <m/>
    <s v="Ccel_R0014"/>
    <n v="2913"/>
    <m/>
    <m/>
  </r>
  <r>
    <x v="4"/>
    <x v="5"/>
    <s v="GCA_000022065.1"/>
    <s v="Primary Assembly"/>
    <s v="chromosome"/>
    <m/>
    <s v="CP001348.1"/>
    <n v="610697"/>
    <n v="610812"/>
    <s v="+"/>
    <m/>
    <m/>
    <m/>
    <x v="1468"/>
    <m/>
    <m/>
    <s v="Ccel_R0015"/>
    <n v="116"/>
    <m/>
    <m/>
  </r>
  <r>
    <x v="4"/>
    <x v="1"/>
    <s v="GCA_000022065.1"/>
    <s v="Primary Assembly"/>
    <s v="chromosome"/>
    <m/>
    <s v="CP001348.1"/>
    <n v="610925"/>
    <n v="611395"/>
    <s v="-"/>
    <m/>
    <m/>
    <m/>
    <x v="1468"/>
    <m/>
    <m/>
    <s v="Ccel_0524"/>
    <n v="471"/>
    <m/>
    <m/>
  </r>
  <r>
    <x v="4"/>
    <x v="1"/>
    <s v="GCA_000022065.1"/>
    <s v="Primary Assembly"/>
    <s v="chromosome"/>
    <m/>
    <s v="CP001348.1"/>
    <n v="611421"/>
    <n v="612185"/>
    <s v="-"/>
    <m/>
    <m/>
    <m/>
    <x v="1468"/>
    <m/>
    <m/>
    <s v="Ccel_0525"/>
    <n v="765"/>
    <m/>
    <m/>
  </r>
  <r>
    <x v="4"/>
    <x v="1"/>
    <s v="GCA_000022065.1"/>
    <s v="Primary Assembly"/>
    <s v="chromosome"/>
    <m/>
    <s v="CP001348.1"/>
    <n v="612214"/>
    <n v="613095"/>
    <s v="-"/>
    <m/>
    <m/>
    <m/>
    <x v="1468"/>
    <m/>
    <m/>
    <s v="Ccel_0526"/>
    <n v="882"/>
    <m/>
    <m/>
  </r>
  <r>
    <x v="4"/>
    <x v="1"/>
    <s v="GCA_000022065.1"/>
    <s v="Primary Assembly"/>
    <s v="chromosome"/>
    <m/>
    <s v="CP001348.1"/>
    <n v="613548"/>
    <n v="615188"/>
    <s v="+"/>
    <m/>
    <m/>
    <m/>
    <x v="1468"/>
    <m/>
    <m/>
    <s v="Ccel_0527"/>
    <n v="1641"/>
    <m/>
    <m/>
  </r>
  <r>
    <x v="4"/>
    <x v="1"/>
    <s v="GCA_000022065.1"/>
    <s v="Primary Assembly"/>
    <s v="chromosome"/>
    <m/>
    <s v="CP001348.1"/>
    <n v="615248"/>
    <n v="616612"/>
    <s v="-"/>
    <m/>
    <m/>
    <m/>
    <x v="1468"/>
    <m/>
    <m/>
    <s v="Ccel_0528"/>
    <n v="1365"/>
    <m/>
    <m/>
  </r>
  <r>
    <x v="4"/>
    <x v="1"/>
    <s v="GCA_000022065.1"/>
    <s v="Primary Assembly"/>
    <s v="chromosome"/>
    <m/>
    <s v="CP001348.1"/>
    <n v="616871"/>
    <n v="617893"/>
    <s v="+"/>
    <m/>
    <m/>
    <m/>
    <x v="1468"/>
    <m/>
    <m/>
    <s v="Ccel_0529"/>
    <n v="1023"/>
    <m/>
    <m/>
  </r>
  <r>
    <x v="4"/>
    <x v="1"/>
    <s v="GCA_000022065.1"/>
    <s v="Primary Assembly"/>
    <s v="chromosome"/>
    <m/>
    <s v="CP001348.1"/>
    <n v="617924"/>
    <n v="619045"/>
    <s v="+"/>
    <m/>
    <m/>
    <m/>
    <x v="1468"/>
    <m/>
    <m/>
    <s v="Ccel_0530"/>
    <n v="1122"/>
    <m/>
    <m/>
  </r>
  <r>
    <x v="4"/>
    <x v="1"/>
    <s v="GCA_000022065.1"/>
    <s v="Primary Assembly"/>
    <s v="chromosome"/>
    <m/>
    <s v="CP001348.1"/>
    <n v="619108"/>
    <n v="619389"/>
    <s v="+"/>
    <m/>
    <m/>
    <m/>
    <x v="1468"/>
    <m/>
    <m/>
    <s v="Ccel_0531"/>
    <n v="282"/>
    <m/>
    <m/>
  </r>
  <r>
    <x v="4"/>
    <x v="1"/>
    <s v="GCA_000022065.1"/>
    <s v="Primary Assembly"/>
    <s v="chromosome"/>
    <m/>
    <s v="CP001348.1"/>
    <n v="619494"/>
    <n v="619898"/>
    <s v="+"/>
    <m/>
    <m/>
    <m/>
    <x v="1468"/>
    <m/>
    <m/>
    <s v="Ccel_0532"/>
    <n v="405"/>
    <m/>
    <m/>
  </r>
  <r>
    <x v="4"/>
    <x v="1"/>
    <s v="GCA_000022065.1"/>
    <s v="Primary Assembly"/>
    <s v="chromosome"/>
    <m/>
    <s v="CP001348.1"/>
    <n v="619980"/>
    <n v="620120"/>
    <s v="+"/>
    <m/>
    <m/>
    <m/>
    <x v="1468"/>
    <m/>
    <m/>
    <s v="Ccel_0533"/>
    <n v="141"/>
    <m/>
    <m/>
  </r>
  <r>
    <x v="4"/>
    <x v="1"/>
    <s v="GCA_000022065.1"/>
    <s v="Primary Assembly"/>
    <s v="chromosome"/>
    <m/>
    <s v="CP001348.1"/>
    <n v="620259"/>
    <n v="621602"/>
    <s v="+"/>
    <m/>
    <m/>
    <m/>
    <x v="1468"/>
    <m/>
    <m/>
    <s v="Ccel_0534"/>
    <n v="1344"/>
    <m/>
    <m/>
  </r>
  <r>
    <x v="4"/>
    <x v="1"/>
    <s v="GCA_000022065.1"/>
    <s v="Primary Assembly"/>
    <s v="chromosome"/>
    <m/>
    <s v="CP001348.1"/>
    <n v="621614"/>
    <n v="622114"/>
    <s v="+"/>
    <m/>
    <m/>
    <m/>
    <x v="1468"/>
    <m/>
    <m/>
    <s v="Ccel_0535"/>
    <n v="501"/>
    <m/>
    <m/>
  </r>
  <r>
    <x v="4"/>
    <x v="1"/>
    <s v="GCA_000022065.1"/>
    <s v="Primary Assembly"/>
    <s v="chromosome"/>
    <m/>
    <s v="CP001348.1"/>
    <n v="622362"/>
    <n v="623687"/>
    <s v="+"/>
    <m/>
    <m/>
    <m/>
    <x v="1468"/>
    <m/>
    <m/>
    <s v="Ccel_0536"/>
    <n v="1326"/>
    <m/>
    <m/>
  </r>
  <r>
    <x v="4"/>
    <x v="1"/>
    <s v="GCA_000022065.1"/>
    <s v="Primary Assembly"/>
    <s v="chromosome"/>
    <m/>
    <s v="CP001348.1"/>
    <n v="623680"/>
    <n v="624663"/>
    <s v="+"/>
    <m/>
    <m/>
    <m/>
    <x v="1468"/>
    <m/>
    <m/>
    <s v="Ccel_0537"/>
    <n v="984"/>
    <m/>
    <m/>
  </r>
  <r>
    <x v="4"/>
    <x v="1"/>
    <s v="GCA_000022065.1"/>
    <s v="Primary Assembly"/>
    <s v="chromosome"/>
    <m/>
    <s v="CP001348.1"/>
    <n v="624798"/>
    <n v="625082"/>
    <s v="-"/>
    <m/>
    <m/>
    <m/>
    <x v="1468"/>
    <m/>
    <m/>
    <s v="Ccel_0538"/>
    <n v="285"/>
    <m/>
    <m/>
  </r>
  <r>
    <x v="4"/>
    <x v="1"/>
    <s v="GCA_000022065.1"/>
    <s v="Primary Assembly"/>
    <s v="chromosome"/>
    <m/>
    <s v="CP001348.1"/>
    <n v="625359"/>
    <n v="625649"/>
    <s v="+"/>
    <m/>
    <m/>
    <m/>
    <x v="1468"/>
    <m/>
    <m/>
    <s v="Ccel_0539"/>
    <n v="291"/>
    <m/>
    <m/>
  </r>
  <r>
    <x v="4"/>
    <x v="1"/>
    <s v="GCA_000022065.1"/>
    <s v="Primary Assembly"/>
    <s v="chromosome"/>
    <m/>
    <s v="CP001348.1"/>
    <n v="625885"/>
    <n v="627699"/>
    <s v="+"/>
    <m/>
    <m/>
    <m/>
    <x v="1468"/>
    <m/>
    <m/>
    <s v="Ccel_0540"/>
    <n v="1815"/>
    <m/>
    <m/>
  </r>
  <r>
    <x v="4"/>
    <x v="1"/>
    <s v="GCA_000022065.1"/>
    <s v="Primary Assembly"/>
    <s v="chromosome"/>
    <m/>
    <s v="CP001348.1"/>
    <n v="627725"/>
    <n v="628804"/>
    <s v="+"/>
    <m/>
    <m/>
    <m/>
    <x v="1468"/>
    <m/>
    <m/>
    <s v="Ccel_0541"/>
    <n v="1080"/>
    <m/>
    <m/>
  </r>
  <r>
    <x v="4"/>
    <x v="2"/>
    <s v="GCA_000022065.1"/>
    <s v="Primary Assembly"/>
    <s v="chromosome"/>
    <m/>
    <s v="CP001348.1"/>
    <n v="629074"/>
    <n v="629149"/>
    <s v="+"/>
    <m/>
    <m/>
    <m/>
    <x v="1468"/>
    <m/>
    <m/>
    <s v="Ccel_R0016"/>
    <n v="76"/>
    <m/>
    <m/>
  </r>
  <r>
    <x v="4"/>
    <x v="2"/>
    <s v="GCA_000022065.1"/>
    <s v="Primary Assembly"/>
    <s v="chromosome"/>
    <m/>
    <s v="CP001348.1"/>
    <n v="629154"/>
    <n v="629230"/>
    <s v="+"/>
    <m/>
    <m/>
    <m/>
    <x v="1468"/>
    <m/>
    <m/>
    <s v="Ccel_R0017"/>
    <n v="77"/>
    <m/>
    <m/>
  </r>
  <r>
    <x v="4"/>
    <x v="1"/>
    <s v="GCA_000022065.1"/>
    <s v="Primary Assembly"/>
    <s v="chromosome"/>
    <m/>
    <s v="CP001348.1"/>
    <n v="629306"/>
    <n v="629479"/>
    <s v="-"/>
    <m/>
    <m/>
    <m/>
    <x v="1468"/>
    <m/>
    <m/>
    <s v="Ccel_0542"/>
    <n v="174"/>
    <m/>
    <m/>
  </r>
  <r>
    <x v="4"/>
    <x v="1"/>
    <s v="GCA_000022065.1"/>
    <s v="Primary Assembly"/>
    <s v="chromosome"/>
    <m/>
    <s v="CP001348.1"/>
    <n v="629611"/>
    <n v="630306"/>
    <s v="+"/>
    <m/>
    <m/>
    <m/>
    <x v="1468"/>
    <m/>
    <m/>
    <s v="Ccel_0543"/>
    <n v="696"/>
    <m/>
    <m/>
  </r>
  <r>
    <x v="4"/>
    <x v="1"/>
    <s v="GCA_000022065.1"/>
    <s v="Primary Assembly"/>
    <s v="chromosome"/>
    <m/>
    <s v="CP001348.1"/>
    <n v="630335"/>
    <n v="631129"/>
    <s v="+"/>
    <m/>
    <m/>
    <m/>
    <x v="1468"/>
    <m/>
    <m/>
    <s v="Ccel_0544"/>
    <n v="795"/>
    <m/>
    <m/>
  </r>
  <r>
    <x v="4"/>
    <x v="1"/>
    <s v="GCA_000022065.1"/>
    <s v="Primary Assembly"/>
    <s v="chromosome"/>
    <m/>
    <s v="CP001348.1"/>
    <n v="631829"/>
    <n v="632524"/>
    <s v="+"/>
    <m/>
    <m/>
    <m/>
    <x v="1468"/>
    <m/>
    <m/>
    <s v="Ccel_0545"/>
    <n v="696"/>
    <m/>
    <m/>
  </r>
  <r>
    <x v="4"/>
    <x v="1"/>
    <s v="GCA_000022065.1"/>
    <s v="Primary Assembly"/>
    <s v="chromosome"/>
    <m/>
    <s v="CP001348.1"/>
    <n v="632594"/>
    <n v="632785"/>
    <s v="-"/>
    <m/>
    <m/>
    <m/>
    <x v="1468"/>
    <m/>
    <m/>
    <s v="Ccel_0546"/>
    <n v="192"/>
    <m/>
    <m/>
  </r>
  <r>
    <x v="4"/>
    <x v="1"/>
    <s v="GCA_000022065.1"/>
    <s v="Primary Assembly"/>
    <s v="chromosome"/>
    <m/>
    <s v="CP001348.1"/>
    <n v="632961"/>
    <n v="633818"/>
    <s v="+"/>
    <m/>
    <m/>
    <m/>
    <x v="1468"/>
    <m/>
    <m/>
    <s v="Ccel_0547"/>
    <n v="858"/>
    <m/>
    <m/>
  </r>
  <r>
    <x v="4"/>
    <x v="1"/>
    <s v="GCA_000022065.1"/>
    <s v="Primary Assembly"/>
    <s v="chromosome"/>
    <m/>
    <s v="CP001348.1"/>
    <n v="633957"/>
    <n v="634808"/>
    <s v="+"/>
    <m/>
    <m/>
    <m/>
    <x v="1468"/>
    <m/>
    <m/>
    <s v="Ccel_0548"/>
    <n v="852"/>
    <m/>
    <m/>
  </r>
  <r>
    <x v="4"/>
    <x v="1"/>
    <s v="GCA_000022065.1"/>
    <s v="Primary Assembly"/>
    <s v="chromosome"/>
    <m/>
    <s v="CP001348.1"/>
    <n v="634954"/>
    <n v="635553"/>
    <s v="+"/>
    <m/>
    <m/>
    <m/>
    <x v="1468"/>
    <m/>
    <m/>
    <s v="Ccel_0549"/>
    <n v="600"/>
    <m/>
    <m/>
  </r>
  <r>
    <x v="4"/>
    <x v="1"/>
    <s v="GCA_000022065.1"/>
    <s v="Primary Assembly"/>
    <s v="chromosome"/>
    <m/>
    <s v="CP001348.1"/>
    <n v="635606"/>
    <n v="636370"/>
    <s v="+"/>
    <m/>
    <m/>
    <m/>
    <x v="1468"/>
    <m/>
    <m/>
    <s v="Ccel_0550"/>
    <n v="765"/>
    <m/>
    <m/>
  </r>
  <r>
    <x v="4"/>
    <x v="1"/>
    <s v="GCA_000022065.1"/>
    <s v="Primary Assembly"/>
    <s v="chromosome"/>
    <m/>
    <s v="CP001348.1"/>
    <n v="636394"/>
    <n v="637074"/>
    <s v="+"/>
    <m/>
    <m/>
    <m/>
    <x v="1468"/>
    <m/>
    <m/>
    <s v="Ccel_0551"/>
    <n v="681"/>
    <m/>
    <m/>
  </r>
  <r>
    <x v="4"/>
    <x v="1"/>
    <s v="GCA_000022065.1"/>
    <s v="Primary Assembly"/>
    <s v="chromosome"/>
    <m/>
    <s v="CP001348.1"/>
    <n v="637082"/>
    <n v="638749"/>
    <s v="+"/>
    <m/>
    <m/>
    <m/>
    <x v="1468"/>
    <m/>
    <m/>
    <s v="Ccel_0552"/>
    <n v="1668"/>
    <m/>
    <m/>
  </r>
  <r>
    <x v="4"/>
    <x v="1"/>
    <s v="GCA_000022065.1"/>
    <s v="Primary Assembly"/>
    <s v="chromosome"/>
    <m/>
    <s v="CP001348.1"/>
    <n v="638880"/>
    <n v="639086"/>
    <s v="+"/>
    <m/>
    <m/>
    <m/>
    <x v="1468"/>
    <m/>
    <m/>
    <s v="Ccel_0553"/>
    <n v="207"/>
    <m/>
    <m/>
  </r>
  <r>
    <x v="4"/>
    <x v="1"/>
    <s v="GCA_000022065.1"/>
    <s v="Primary Assembly"/>
    <s v="chromosome"/>
    <m/>
    <s v="CP001348.1"/>
    <n v="639165"/>
    <n v="640223"/>
    <s v="+"/>
    <m/>
    <m/>
    <m/>
    <x v="1468"/>
    <m/>
    <m/>
    <s v="Ccel_0554"/>
    <n v="1059"/>
    <m/>
    <m/>
  </r>
  <r>
    <x v="4"/>
    <x v="1"/>
    <s v="GCA_000022065.1"/>
    <s v="Primary Assembly"/>
    <s v="chromosome"/>
    <m/>
    <s v="CP001348.1"/>
    <n v="640244"/>
    <n v="640990"/>
    <s v="+"/>
    <m/>
    <m/>
    <m/>
    <x v="1468"/>
    <m/>
    <m/>
    <s v="Ccel_0555"/>
    <n v="747"/>
    <m/>
    <m/>
  </r>
  <r>
    <x v="4"/>
    <x v="1"/>
    <s v="GCA_000022065.1"/>
    <s v="Primary Assembly"/>
    <s v="chromosome"/>
    <m/>
    <s v="CP001348.1"/>
    <n v="640993"/>
    <n v="641526"/>
    <s v="+"/>
    <m/>
    <m/>
    <m/>
    <x v="1468"/>
    <m/>
    <m/>
    <s v="Ccel_0556"/>
    <n v="534"/>
    <m/>
    <m/>
  </r>
  <r>
    <x v="4"/>
    <x v="1"/>
    <s v="GCA_000022065.1"/>
    <s v="Primary Assembly"/>
    <s v="chromosome"/>
    <m/>
    <s v="CP001348.1"/>
    <n v="641686"/>
    <n v="642363"/>
    <s v="+"/>
    <m/>
    <m/>
    <m/>
    <x v="1468"/>
    <m/>
    <m/>
    <s v="Ccel_0557"/>
    <n v="678"/>
    <m/>
    <m/>
  </r>
  <r>
    <x v="4"/>
    <x v="1"/>
    <s v="GCA_000022065.1"/>
    <s v="Primary Assembly"/>
    <s v="chromosome"/>
    <m/>
    <s v="CP001348.1"/>
    <n v="642360"/>
    <n v="644855"/>
    <s v="+"/>
    <m/>
    <m/>
    <m/>
    <x v="1468"/>
    <m/>
    <m/>
    <s v="Ccel_0558"/>
    <n v="2496"/>
    <m/>
    <m/>
  </r>
  <r>
    <x v="4"/>
    <x v="1"/>
    <s v="GCA_000022065.1"/>
    <s v="Primary Assembly"/>
    <s v="chromosome"/>
    <m/>
    <s v="CP001348.1"/>
    <n v="644903"/>
    <n v="645589"/>
    <s v="+"/>
    <m/>
    <m/>
    <m/>
    <x v="1468"/>
    <m/>
    <m/>
    <s v="Ccel_0559"/>
    <n v="687"/>
    <m/>
    <m/>
  </r>
  <r>
    <x v="4"/>
    <x v="1"/>
    <s v="GCA_000022065.1"/>
    <s v="Primary Assembly"/>
    <s v="chromosome"/>
    <m/>
    <s v="CP001348.1"/>
    <n v="645589"/>
    <n v="646614"/>
    <s v="+"/>
    <m/>
    <m/>
    <m/>
    <x v="1468"/>
    <m/>
    <m/>
    <s v="Ccel_0560"/>
    <n v="1026"/>
    <m/>
    <m/>
  </r>
  <r>
    <x v="4"/>
    <x v="1"/>
    <s v="GCA_000022065.1"/>
    <s v="Primary Assembly"/>
    <s v="chromosome"/>
    <m/>
    <s v="CP001348.1"/>
    <n v="646686"/>
    <n v="648779"/>
    <s v="-"/>
    <m/>
    <m/>
    <m/>
    <x v="1468"/>
    <m/>
    <m/>
    <s v="Ccel_0561"/>
    <n v="2094"/>
    <m/>
    <m/>
  </r>
  <r>
    <x v="4"/>
    <x v="1"/>
    <s v="GCA_000022065.1"/>
    <s v="Primary Assembly"/>
    <s v="chromosome"/>
    <m/>
    <s v="CP001348.1"/>
    <n v="649040"/>
    <n v="650236"/>
    <s v="+"/>
    <m/>
    <m/>
    <m/>
    <x v="1468"/>
    <m/>
    <m/>
    <s v="Ccel_0562"/>
    <n v="1197"/>
    <m/>
    <m/>
  </r>
  <r>
    <x v="4"/>
    <x v="1"/>
    <s v="GCA_000022065.1"/>
    <s v="Primary Assembly"/>
    <s v="chromosome"/>
    <m/>
    <s v="CP001348.1"/>
    <n v="650240"/>
    <n v="650560"/>
    <s v="-"/>
    <m/>
    <m/>
    <m/>
    <x v="1468"/>
    <m/>
    <m/>
    <s v="Ccel_0563"/>
    <n v="321"/>
    <m/>
    <m/>
  </r>
  <r>
    <x v="4"/>
    <x v="1"/>
    <s v="GCA_000022065.1"/>
    <s v="Primary Assembly"/>
    <s v="chromosome"/>
    <m/>
    <s v="CP001348.1"/>
    <n v="650712"/>
    <n v="650975"/>
    <s v="+"/>
    <m/>
    <m/>
    <m/>
    <x v="1468"/>
    <m/>
    <m/>
    <s v="Ccel_0564"/>
    <n v="264"/>
    <m/>
    <m/>
  </r>
  <r>
    <x v="4"/>
    <x v="1"/>
    <s v="GCA_000022065.1"/>
    <s v="Primary Assembly"/>
    <s v="chromosome"/>
    <m/>
    <s v="CP001348.1"/>
    <n v="651027"/>
    <n v="652220"/>
    <s v="+"/>
    <m/>
    <m/>
    <m/>
    <x v="1468"/>
    <m/>
    <m/>
    <s v="Ccel_0565"/>
    <n v="1194"/>
    <m/>
    <m/>
  </r>
  <r>
    <x v="4"/>
    <x v="3"/>
    <s v="GCA_000022065.1"/>
    <s v="Primary Assembly"/>
    <s v="chromosome"/>
    <m/>
    <s v="CP001348.1"/>
    <n v="652235"/>
    <n v="652739"/>
    <s v="+"/>
    <m/>
    <m/>
    <m/>
    <x v="1468"/>
    <m/>
    <m/>
    <s v="Ccel_0566"/>
    <n v="505"/>
    <m/>
    <s v="pseudo"/>
  </r>
  <r>
    <x v="4"/>
    <x v="1"/>
    <s v="GCA_000022065.1"/>
    <s v="Primary Assembly"/>
    <s v="chromosome"/>
    <m/>
    <s v="CP001348.1"/>
    <n v="652866"/>
    <n v="653642"/>
    <s v="+"/>
    <m/>
    <m/>
    <m/>
    <x v="1468"/>
    <m/>
    <m/>
    <s v="Ccel_0567"/>
    <n v="777"/>
    <m/>
    <m/>
  </r>
  <r>
    <x v="4"/>
    <x v="1"/>
    <s v="GCA_000022065.1"/>
    <s v="Primary Assembly"/>
    <s v="chromosome"/>
    <m/>
    <s v="CP001348.1"/>
    <n v="653689"/>
    <n v="654180"/>
    <s v="-"/>
    <m/>
    <m/>
    <m/>
    <x v="1468"/>
    <m/>
    <m/>
    <s v="Ccel_0568"/>
    <n v="492"/>
    <m/>
    <m/>
  </r>
  <r>
    <x v="4"/>
    <x v="5"/>
    <s v="GCA_000022065.1"/>
    <s v="Primary Assembly"/>
    <s v="chromosome"/>
    <m/>
    <s v="CP001348.1"/>
    <n v="654800"/>
    <n v="656440"/>
    <s v="+"/>
    <m/>
    <m/>
    <m/>
    <x v="1468"/>
    <m/>
    <m/>
    <s v="Ccel_R0018"/>
    <n v="1641"/>
    <m/>
    <m/>
  </r>
  <r>
    <x v="4"/>
    <x v="2"/>
    <s v="GCA_000022065.1"/>
    <s v="Primary Assembly"/>
    <s v="chromosome"/>
    <m/>
    <s v="CP001348.1"/>
    <n v="656638"/>
    <n v="656714"/>
    <s v="+"/>
    <m/>
    <m/>
    <m/>
    <x v="1468"/>
    <m/>
    <m/>
    <s v="Ccel_R0019"/>
    <n v="77"/>
    <m/>
    <m/>
  </r>
  <r>
    <x v="4"/>
    <x v="5"/>
    <s v="GCA_000022065.1"/>
    <s v="Primary Assembly"/>
    <s v="chromosome"/>
    <m/>
    <s v="CP001348.1"/>
    <n v="657239"/>
    <n v="660282"/>
    <s v="+"/>
    <m/>
    <m/>
    <m/>
    <x v="1468"/>
    <m/>
    <m/>
    <s v="Ccel_R0020"/>
    <n v="3044"/>
    <m/>
    <m/>
  </r>
  <r>
    <x v="4"/>
    <x v="5"/>
    <s v="GCA_000022065.1"/>
    <s v="Primary Assembly"/>
    <s v="chromosome"/>
    <m/>
    <s v="CP001348.1"/>
    <n v="660534"/>
    <n v="660649"/>
    <s v="+"/>
    <m/>
    <m/>
    <m/>
    <x v="1468"/>
    <m/>
    <m/>
    <s v="Ccel_R0021"/>
    <n v="116"/>
    <m/>
    <m/>
  </r>
  <r>
    <x v="4"/>
    <x v="2"/>
    <s v="GCA_000022065.1"/>
    <s v="Primary Assembly"/>
    <s v="chromosome"/>
    <m/>
    <s v="CP001348.1"/>
    <n v="661635"/>
    <n v="661710"/>
    <s v="-"/>
    <m/>
    <m/>
    <m/>
    <x v="1468"/>
    <m/>
    <m/>
    <s v="Ccel_R0022"/>
    <n v="76"/>
    <m/>
    <m/>
  </r>
  <r>
    <x v="4"/>
    <x v="1"/>
    <s v="GCA_000022065.1"/>
    <s v="Primary Assembly"/>
    <s v="chromosome"/>
    <m/>
    <s v="CP001348.1"/>
    <n v="661867"/>
    <n v="662598"/>
    <s v="+"/>
    <m/>
    <m/>
    <m/>
    <x v="1468"/>
    <m/>
    <m/>
    <s v="Ccel_0569"/>
    <n v="732"/>
    <m/>
    <m/>
  </r>
  <r>
    <x v="4"/>
    <x v="1"/>
    <s v="GCA_000022065.1"/>
    <s v="Primary Assembly"/>
    <s v="chromosome"/>
    <m/>
    <s v="CP001348.1"/>
    <n v="662576"/>
    <n v="663286"/>
    <s v="+"/>
    <m/>
    <m/>
    <m/>
    <x v="1468"/>
    <m/>
    <m/>
    <s v="Ccel_0570"/>
    <n v="711"/>
    <m/>
    <m/>
  </r>
  <r>
    <x v="4"/>
    <x v="1"/>
    <s v="GCA_000022065.1"/>
    <s v="Primary Assembly"/>
    <s v="chromosome"/>
    <m/>
    <s v="CP001348.1"/>
    <n v="663461"/>
    <n v="664390"/>
    <s v="+"/>
    <m/>
    <m/>
    <m/>
    <x v="1468"/>
    <m/>
    <m/>
    <s v="Ccel_0571"/>
    <n v="930"/>
    <m/>
    <m/>
  </r>
  <r>
    <x v="4"/>
    <x v="1"/>
    <s v="GCA_000022065.1"/>
    <s v="Primary Assembly"/>
    <s v="chromosome"/>
    <m/>
    <s v="CP001348.1"/>
    <n v="664421"/>
    <n v="664744"/>
    <s v="+"/>
    <m/>
    <m/>
    <m/>
    <x v="1468"/>
    <m/>
    <m/>
    <s v="Ccel_0572"/>
    <n v="324"/>
    <m/>
    <m/>
  </r>
  <r>
    <x v="4"/>
    <x v="1"/>
    <s v="GCA_000022065.1"/>
    <s v="Primary Assembly"/>
    <s v="chromosome"/>
    <m/>
    <s v="CP001348.1"/>
    <n v="664778"/>
    <n v="665974"/>
    <s v="+"/>
    <m/>
    <m/>
    <m/>
    <x v="1468"/>
    <m/>
    <m/>
    <s v="Ccel_0573"/>
    <n v="1197"/>
    <m/>
    <m/>
  </r>
  <r>
    <x v="4"/>
    <x v="1"/>
    <s v="GCA_000022065.1"/>
    <s v="Primary Assembly"/>
    <s v="chromosome"/>
    <m/>
    <s v="CP001348.1"/>
    <n v="665981"/>
    <n v="666949"/>
    <s v="+"/>
    <m/>
    <m/>
    <m/>
    <x v="1468"/>
    <m/>
    <m/>
    <s v="Ccel_0574"/>
    <n v="969"/>
    <m/>
    <m/>
  </r>
  <r>
    <x v="4"/>
    <x v="1"/>
    <s v="GCA_000022065.1"/>
    <s v="Primary Assembly"/>
    <s v="chromosome"/>
    <m/>
    <s v="CP001348.1"/>
    <n v="666972"/>
    <n v="669209"/>
    <s v="+"/>
    <m/>
    <m/>
    <m/>
    <x v="1468"/>
    <m/>
    <m/>
    <s v="Ccel_0575"/>
    <n v="2238"/>
    <m/>
    <m/>
  </r>
  <r>
    <x v="4"/>
    <x v="1"/>
    <s v="GCA_000022065.1"/>
    <s v="Primary Assembly"/>
    <s v="chromosome"/>
    <m/>
    <s v="CP001348.1"/>
    <n v="669196"/>
    <n v="669681"/>
    <s v="+"/>
    <m/>
    <m/>
    <m/>
    <x v="1468"/>
    <m/>
    <m/>
    <s v="Ccel_0576"/>
    <n v="486"/>
    <m/>
    <m/>
  </r>
  <r>
    <x v="4"/>
    <x v="1"/>
    <s v="GCA_000022065.1"/>
    <s v="Primary Assembly"/>
    <s v="chromosome"/>
    <m/>
    <s v="CP001348.1"/>
    <n v="669696"/>
    <n v="670070"/>
    <s v="+"/>
    <m/>
    <m/>
    <m/>
    <x v="1468"/>
    <m/>
    <m/>
    <s v="Ccel_0577"/>
    <n v="375"/>
    <m/>
    <m/>
  </r>
  <r>
    <x v="4"/>
    <x v="1"/>
    <s v="GCA_000022065.1"/>
    <s v="Primary Assembly"/>
    <s v="chromosome"/>
    <m/>
    <s v="CP001348.1"/>
    <n v="670090"/>
    <n v="670479"/>
    <s v="+"/>
    <m/>
    <m/>
    <m/>
    <x v="1468"/>
    <m/>
    <m/>
    <s v="Ccel_0578"/>
    <n v="390"/>
    <m/>
    <m/>
  </r>
  <r>
    <x v="4"/>
    <x v="1"/>
    <s v="GCA_000022065.1"/>
    <s v="Primary Assembly"/>
    <s v="chromosome"/>
    <m/>
    <s v="CP001348.1"/>
    <n v="670501"/>
    <n v="671397"/>
    <s v="+"/>
    <m/>
    <m/>
    <m/>
    <x v="1468"/>
    <m/>
    <m/>
    <s v="Ccel_0579"/>
    <n v="897"/>
    <m/>
    <m/>
  </r>
  <r>
    <x v="4"/>
    <x v="1"/>
    <s v="GCA_000022065.1"/>
    <s v="Primary Assembly"/>
    <s v="chromosome"/>
    <m/>
    <s v="CP001348.1"/>
    <n v="671486"/>
    <n v="671620"/>
    <s v="+"/>
    <m/>
    <m/>
    <m/>
    <x v="1468"/>
    <m/>
    <m/>
    <s v="Ccel_0580"/>
    <n v="135"/>
    <m/>
    <m/>
  </r>
  <r>
    <x v="4"/>
    <x v="1"/>
    <s v="GCA_000022065.1"/>
    <s v="Primary Assembly"/>
    <s v="chromosome"/>
    <m/>
    <s v="CP001348.1"/>
    <n v="671639"/>
    <n v="672391"/>
    <s v="+"/>
    <m/>
    <m/>
    <m/>
    <x v="1468"/>
    <m/>
    <m/>
    <s v="Ccel_0581"/>
    <n v="753"/>
    <m/>
    <m/>
  </r>
  <r>
    <x v="4"/>
    <x v="1"/>
    <s v="GCA_000022065.1"/>
    <s v="Primary Assembly"/>
    <s v="chromosome"/>
    <m/>
    <s v="CP001348.1"/>
    <n v="672410"/>
    <n v="673870"/>
    <s v="+"/>
    <m/>
    <m/>
    <m/>
    <x v="1468"/>
    <m/>
    <m/>
    <s v="Ccel_0582"/>
    <n v="1461"/>
    <m/>
    <m/>
  </r>
  <r>
    <x v="4"/>
    <x v="1"/>
    <s v="GCA_000022065.1"/>
    <s v="Primary Assembly"/>
    <s v="chromosome"/>
    <m/>
    <s v="CP001348.1"/>
    <n v="674523"/>
    <n v="676274"/>
    <s v="+"/>
    <m/>
    <m/>
    <m/>
    <x v="1468"/>
    <m/>
    <m/>
    <s v="Ccel_0583"/>
    <n v="1752"/>
    <m/>
    <m/>
  </r>
  <r>
    <x v="4"/>
    <x v="1"/>
    <s v="GCA_000022065.1"/>
    <s v="Primary Assembly"/>
    <s v="chromosome"/>
    <m/>
    <s v="CP001348.1"/>
    <n v="676271"/>
    <n v="678019"/>
    <s v="+"/>
    <m/>
    <m/>
    <m/>
    <x v="1468"/>
    <m/>
    <m/>
    <s v="Ccel_0584"/>
    <n v="1749"/>
    <m/>
    <m/>
  </r>
  <r>
    <x v="4"/>
    <x v="1"/>
    <s v="GCA_000022065.1"/>
    <s v="Primary Assembly"/>
    <s v="chromosome"/>
    <m/>
    <s v="CP001348.1"/>
    <n v="678045"/>
    <n v="678833"/>
    <s v="+"/>
    <m/>
    <m/>
    <m/>
    <x v="1468"/>
    <m/>
    <m/>
    <s v="Ccel_0585"/>
    <n v="789"/>
    <m/>
    <m/>
  </r>
  <r>
    <x v="4"/>
    <x v="1"/>
    <s v="GCA_000022065.1"/>
    <s v="Primary Assembly"/>
    <s v="chromosome"/>
    <m/>
    <s v="CP001348.1"/>
    <n v="679000"/>
    <n v="680046"/>
    <s v="-"/>
    <m/>
    <m/>
    <m/>
    <x v="1468"/>
    <m/>
    <m/>
    <s v="Ccel_0586"/>
    <n v="1047"/>
    <m/>
    <m/>
  </r>
  <r>
    <x v="4"/>
    <x v="1"/>
    <s v="GCA_000022065.1"/>
    <s v="Primary Assembly"/>
    <s v="chromosome"/>
    <m/>
    <s v="CP001348.1"/>
    <n v="680220"/>
    <n v="680423"/>
    <s v="-"/>
    <m/>
    <m/>
    <m/>
    <x v="1468"/>
    <m/>
    <m/>
    <s v="Ccel_0587"/>
    <n v="204"/>
    <m/>
    <m/>
  </r>
  <r>
    <x v="4"/>
    <x v="1"/>
    <s v="GCA_000022065.1"/>
    <s v="Primary Assembly"/>
    <s v="chromosome"/>
    <m/>
    <s v="CP001348.1"/>
    <n v="680587"/>
    <n v="681054"/>
    <s v="+"/>
    <m/>
    <m/>
    <m/>
    <x v="1468"/>
    <m/>
    <m/>
    <s v="Ccel_0588"/>
    <n v="468"/>
    <m/>
    <m/>
  </r>
  <r>
    <x v="4"/>
    <x v="1"/>
    <s v="GCA_000022065.1"/>
    <s v="Primary Assembly"/>
    <s v="chromosome"/>
    <m/>
    <s v="CP001348.1"/>
    <n v="681219"/>
    <n v="682265"/>
    <s v="+"/>
    <m/>
    <m/>
    <m/>
    <x v="1468"/>
    <m/>
    <m/>
    <s v="Ccel_0589"/>
    <n v="1047"/>
    <m/>
    <m/>
  </r>
  <r>
    <x v="4"/>
    <x v="1"/>
    <s v="GCA_000022065.1"/>
    <s v="Primary Assembly"/>
    <s v="chromosome"/>
    <m/>
    <s v="CP001348.1"/>
    <n v="682411"/>
    <n v="683508"/>
    <s v="-"/>
    <m/>
    <m/>
    <m/>
    <x v="1468"/>
    <m/>
    <m/>
    <s v="Ccel_0590"/>
    <n v="1098"/>
    <m/>
    <m/>
  </r>
  <r>
    <x v="4"/>
    <x v="1"/>
    <s v="GCA_000022065.1"/>
    <s v="Primary Assembly"/>
    <s v="chromosome"/>
    <m/>
    <s v="CP001348.1"/>
    <n v="683775"/>
    <n v="684176"/>
    <s v="+"/>
    <m/>
    <m/>
    <m/>
    <x v="1468"/>
    <m/>
    <m/>
    <s v="Ccel_0591"/>
    <n v="402"/>
    <m/>
    <m/>
  </r>
  <r>
    <x v="4"/>
    <x v="1"/>
    <s v="GCA_000022065.1"/>
    <s v="Primary Assembly"/>
    <s v="chromosome"/>
    <m/>
    <s v="CP001348.1"/>
    <n v="684245"/>
    <n v="684835"/>
    <s v="-"/>
    <m/>
    <m/>
    <m/>
    <x v="1468"/>
    <m/>
    <m/>
    <s v="Ccel_0592"/>
    <n v="591"/>
    <m/>
    <m/>
  </r>
  <r>
    <x v="4"/>
    <x v="1"/>
    <s v="GCA_000022065.1"/>
    <s v="Primary Assembly"/>
    <s v="chromosome"/>
    <m/>
    <s v="CP001348.1"/>
    <n v="684929"/>
    <n v="685828"/>
    <s v="-"/>
    <m/>
    <m/>
    <m/>
    <x v="1468"/>
    <m/>
    <m/>
    <s v="Ccel_0593"/>
    <n v="900"/>
    <m/>
    <m/>
  </r>
  <r>
    <x v="4"/>
    <x v="1"/>
    <s v="GCA_000022065.1"/>
    <s v="Primary Assembly"/>
    <s v="chromosome"/>
    <m/>
    <s v="CP001348.1"/>
    <n v="685999"/>
    <n v="687285"/>
    <s v="+"/>
    <m/>
    <m/>
    <m/>
    <x v="1468"/>
    <m/>
    <m/>
    <s v="Ccel_0594"/>
    <n v="1287"/>
    <m/>
    <m/>
  </r>
  <r>
    <x v="4"/>
    <x v="1"/>
    <s v="GCA_000022065.1"/>
    <s v="Primary Assembly"/>
    <s v="chromosome"/>
    <m/>
    <s v="CP001348.1"/>
    <n v="687337"/>
    <n v="688590"/>
    <s v="+"/>
    <m/>
    <m/>
    <m/>
    <x v="1468"/>
    <m/>
    <m/>
    <s v="Ccel_0595"/>
    <n v="1254"/>
    <m/>
    <m/>
  </r>
  <r>
    <x v="4"/>
    <x v="1"/>
    <s v="GCA_000022065.1"/>
    <s v="Primary Assembly"/>
    <s v="chromosome"/>
    <m/>
    <s v="CP001348.1"/>
    <n v="688583"/>
    <n v="689290"/>
    <s v="+"/>
    <m/>
    <m/>
    <m/>
    <x v="1468"/>
    <m/>
    <m/>
    <s v="Ccel_0596"/>
    <n v="708"/>
    <m/>
    <m/>
  </r>
  <r>
    <x v="4"/>
    <x v="1"/>
    <s v="GCA_000022065.1"/>
    <s v="Primary Assembly"/>
    <s v="chromosome"/>
    <m/>
    <s v="CP001348.1"/>
    <n v="689346"/>
    <n v="689816"/>
    <s v="+"/>
    <m/>
    <m/>
    <m/>
    <x v="1468"/>
    <m/>
    <m/>
    <s v="Ccel_0597"/>
    <n v="471"/>
    <m/>
    <m/>
  </r>
  <r>
    <x v="4"/>
    <x v="1"/>
    <s v="GCA_000022065.1"/>
    <s v="Primary Assembly"/>
    <s v="chromosome"/>
    <m/>
    <s v="CP001348.1"/>
    <n v="689848"/>
    <n v="690138"/>
    <s v="+"/>
    <m/>
    <m/>
    <m/>
    <x v="1468"/>
    <m/>
    <m/>
    <s v="Ccel_0598"/>
    <n v="291"/>
    <m/>
    <m/>
  </r>
  <r>
    <x v="4"/>
    <x v="1"/>
    <s v="GCA_000022065.1"/>
    <s v="Primary Assembly"/>
    <s v="chromosome"/>
    <m/>
    <s v="CP001348.1"/>
    <n v="690145"/>
    <n v="690927"/>
    <s v="+"/>
    <m/>
    <m/>
    <m/>
    <x v="1468"/>
    <m/>
    <m/>
    <s v="Ccel_0599"/>
    <n v="783"/>
    <m/>
    <m/>
  </r>
  <r>
    <x v="4"/>
    <x v="1"/>
    <s v="GCA_000022065.1"/>
    <s v="Primary Assembly"/>
    <s v="chromosome"/>
    <m/>
    <s v="CP001348.1"/>
    <n v="690956"/>
    <n v="691420"/>
    <s v="+"/>
    <m/>
    <m/>
    <m/>
    <x v="1468"/>
    <m/>
    <m/>
    <s v="Ccel_0600"/>
    <n v="465"/>
    <m/>
    <m/>
  </r>
  <r>
    <x v="4"/>
    <x v="1"/>
    <s v="GCA_000022065.1"/>
    <s v="Primary Assembly"/>
    <s v="chromosome"/>
    <m/>
    <s v="CP001348.1"/>
    <n v="691566"/>
    <n v="694082"/>
    <s v="+"/>
    <m/>
    <m/>
    <m/>
    <x v="1468"/>
    <m/>
    <m/>
    <s v="Ccel_0601"/>
    <n v="2517"/>
    <m/>
    <m/>
  </r>
  <r>
    <x v="4"/>
    <x v="1"/>
    <s v="GCA_000022065.1"/>
    <s v="Primary Assembly"/>
    <s v="chromosome"/>
    <m/>
    <s v="CP001348.1"/>
    <n v="694278"/>
    <n v="696038"/>
    <s v="+"/>
    <m/>
    <m/>
    <m/>
    <x v="1468"/>
    <m/>
    <m/>
    <s v="Ccel_0602"/>
    <n v="1761"/>
    <m/>
    <m/>
  </r>
  <r>
    <x v="4"/>
    <x v="1"/>
    <s v="GCA_000022065.1"/>
    <s v="Primary Assembly"/>
    <s v="chromosome"/>
    <m/>
    <s v="CP001348.1"/>
    <n v="696139"/>
    <n v="698190"/>
    <s v="+"/>
    <m/>
    <m/>
    <m/>
    <x v="1468"/>
    <m/>
    <m/>
    <s v="Ccel_0603"/>
    <n v="2052"/>
    <m/>
    <m/>
  </r>
  <r>
    <x v="4"/>
    <x v="1"/>
    <s v="GCA_000022065.1"/>
    <s v="Primary Assembly"/>
    <s v="chromosome"/>
    <m/>
    <s v="CP001348.1"/>
    <n v="698254"/>
    <n v="699108"/>
    <s v="+"/>
    <m/>
    <m/>
    <m/>
    <x v="1468"/>
    <m/>
    <m/>
    <s v="Ccel_0604"/>
    <n v="855"/>
    <m/>
    <m/>
  </r>
  <r>
    <x v="4"/>
    <x v="1"/>
    <s v="GCA_000022065.1"/>
    <s v="Primary Assembly"/>
    <s v="chromosome"/>
    <m/>
    <s v="CP001348.1"/>
    <n v="699556"/>
    <n v="701124"/>
    <s v="+"/>
    <m/>
    <m/>
    <m/>
    <x v="1468"/>
    <m/>
    <m/>
    <s v="Ccel_0605"/>
    <n v="1569"/>
    <m/>
    <m/>
  </r>
  <r>
    <x v="4"/>
    <x v="1"/>
    <s v="GCA_000022065.1"/>
    <s v="Primary Assembly"/>
    <s v="chromosome"/>
    <m/>
    <s v="CP001348.1"/>
    <n v="701307"/>
    <n v="702101"/>
    <s v="+"/>
    <m/>
    <m/>
    <m/>
    <x v="1468"/>
    <m/>
    <m/>
    <s v="Ccel_0606"/>
    <n v="795"/>
    <m/>
    <m/>
  </r>
  <r>
    <x v="4"/>
    <x v="1"/>
    <s v="GCA_000022065.1"/>
    <s v="Primary Assembly"/>
    <s v="chromosome"/>
    <m/>
    <s v="CP001348.1"/>
    <n v="702113"/>
    <n v="702940"/>
    <s v="+"/>
    <m/>
    <m/>
    <m/>
    <x v="1468"/>
    <m/>
    <m/>
    <s v="Ccel_0607"/>
    <n v="828"/>
    <m/>
    <m/>
  </r>
  <r>
    <x v="4"/>
    <x v="1"/>
    <s v="GCA_000022065.1"/>
    <s v="Primary Assembly"/>
    <s v="chromosome"/>
    <m/>
    <s v="CP001348.1"/>
    <n v="702983"/>
    <n v="704632"/>
    <s v="+"/>
    <m/>
    <m/>
    <m/>
    <x v="1468"/>
    <m/>
    <m/>
    <s v="Ccel_0608"/>
    <n v="1650"/>
    <m/>
    <m/>
  </r>
  <r>
    <x v="4"/>
    <x v="1"/>
    <s v="GCA_000022065.1"/>
    <s v="Primary Assembly"/>
    <s v="chromosome"/>
    <m/>
    <s v="CP001348.1"/>
    <n v="704660"/>
    <n v="705151"/>
    <s v="+"/>
    <m/>
    <m/>
    <m/>
    <x v="1468"/>
    <m/>
    <m/>
    <s v="Ccel_0609"/>
    <n v="492"/>
    <m/>
    <m/>
  </r>
  <r>
    <x v="4"/>
    <x v="1"/>
    <s v="GCA_000022065.1"/>
    <s v="Primary Assembly"/>
    <s v="chromosome"/>
    <m/>
    <s v="CP001348.1"/>
    <n v="705182"/>
    <n v="706096"/>
    <s v="+"/>
    <m/>
    <m/>
    <m/>
    <x v="1468"/>
    <m/>
    <m/>
    <s v="Ccel_0610"/>
    <n v="915"/>
    <m/>
    <m/>
  </r>
  <r>
    <x v="4"/>
    <x v="1"/>
    <s v="GCA_000022065.1"/>
    <s v="Primary Assembly"/>
    <s v="chromosome"/>
    <m/>
    <s v="CP001348.1"/>
    <n v="706340"/>
    <n v="706876"/>
    <s v="+"/>
    <m/>
    <m/>
    <m/>
    <x v="1468"/>
    <m/>
    <m/>
    <s v="Ccel_0611"/>
    <n v="537"/>
    <m/>
    <m/>
  </r>
  <r>
    <x v="4"/>
    <x v="1"/>
    <s v="GCA_000022065.1"/>
    <s v="Primary Assembly"/>
    <s v="chromosome"/>
    <m/>
    <s v="CP001348.1"/>
    <n v="706888"/>
    <n v="707829"/>
    <s v="+"/>
    <m/>
    <m/>
    <m/>
    <x v="1468"/>
    <m/>
    <m/>
    <s v="Ccel_0612"/>
    <n v="942"/>
    <m/>
    <m/>
  </r>
  <r>
    <x v="4"/>
    <x v="1"/>
    <s v="GCA_000022065.1"/>
    <s v="Primary Assembly"/>
    <s v="chromosome"/>
    <m/>
    <s v="CP001348.1"/>
    <n v="707813"/>
    <n v="709099"/>
    <s v="+"/>
    <m/>
    <m/>
    <m/>
    <x v="1468"/>
    <m/>
    <m/>
    <s v="Ccel_0613"/>
    <n v="1287"/>
    <m/>
    <m/>
  </r>
  <r>
    <x v="4"/>
    <x v="1"/>
    <s v="GCA_000022065.1"/>
    <s v="Primary Assembly"/>
    <s v="chromosome"/>
    <m/>
    <s v="CP001348.1"/>
    <n v="709167"/>
    <n v="710105"/>
    <s v="+"/>
    <m/>
    <m/>
    <m/>
    <x v="1468"/>
    <m/>
    <m/>
    <s v="Ccel_0614"/>
    <n v="939"/>
    <m/>
    <m/>
  </r>
  <r>
    <x v="4"/>
    <x v="1"/>
    <s v="GCA_000022065.1"/>
    <s v="Primary Assembly"/>
    <s v="chromosome"/>
    <m/>
    <s v="CP001348.1"/>
    <n v="710139"/>
    <n v="711221"/>
    <s v="+"/>
    <m/>
    <m/>
    <m/>
    <x v="1468"/>
    <m/>
    <m/>
    <s v="Ccel_0615"/>
    <n v="1083"/>
    <m/>
    <m/>
  </r>
  <r>
    <x v="4"/>
    <x v="1"/>
    <s v="GCA_000022065.1"/>
    <s v="Primary Assembly"/>
    <s v="chromosome"/>
    <m/>
    <s v="CP001348.1"/>
    <n v="711245"/>
    <n v="714460"/>
    <s v="+"/>
    <m/>
    <m/>
    <m/>
    <x v="1468"/>
    <m/>
    <m/>
    <s v="Ccel_0616"/>
    <n v="3216"/>
    <m/>
    <m/>
  </r>
  <r>
    <x v="4"/>
    <x v="1"/>
    <s v="GCA_000022065.1"/>
    <s v="Primary Assembly"/>
    <s v="chromosome"/>
    <m/>
    <s v="CP001348.1"/>
    <n v="714477"/>
    <n v="715253"/>
    <s v="+"/>
    <m/>
    <m/>
    <m/>
    <x v="1468"/>
    <m/>
    <m/>
    <s v="Ccel_0617"/>
    <n v="777"/>
    <m/>
    <m/>
  </r>
  <r>
    <x v="4"/>
    <x v="1"/>
    <s v="GCA_000022065.1"/>
    <s v="Primary Assembly"/>
    <s v="chromosome"/>
    <m/>
    <s v="CP001348.1"/>
    <n v="715272"/>
    <n v="716195"/>
    <s v="+"/>
    <m/>
    <m/>
    <m/>
    <x v="1468"/>
    <m/>
    <m/>
    <s v="Ccel_0618"/>
    <n v="924"/>
    <m/>
    <m/>
  </r>
  <r>
    <x v="4"/>
    <x v="1"/>
    <s v="GCA_000022065.1"/>
    <s v="Primary Assembly"/>
    <s v="chromosome"/>
    <m/>
    <s v="CP001348.1"/>
    <n v="716250"/>
    <n v="716936"/>
    <s v="+"/>
    <m/>
    <m/>
    <m/>
    <x v="1468"/>
    <m/>
    <m/>
    <s v="Ccel_0619"/>
    <n v="687"/>
    <m/>
    <m/>
  </r>
  <r>
    <x v="4"/>
    <x v="1"/>
    <s v="GCA_000022065.1"/>
    <s v="Primary Assembly"/>
    <s v="chromosome"/>
    <m/>
    <s v="CP001348.1"/>
    <n v="716954"/>
    <n v="717811"/>
    <s v="+"/>
    <m/>
    <m/>
    <m/>
    <x v="1468"/>
    <m/>
    <m/>
    <s v="Ccel_0620"/>
    <n v="858"/>
    <m/>
    <m/>
  </r>
  <r>
    <x v="4"/>
    <x v="1"/>
    <s v="GCA_000022065.1"/>
    <s v="Primary Assembly"/>
    <s v="chromosome"/>
    <m/>
    <s v="CP001348.1"/>
    <n v="717886"/>
    <n v="718578"/>
    <s v="+"/>
    <m/>
    <m/>
    <m/>
    <x v="1468"/>
    <m/>
    <m/>
    <s v="Ccel_0621"/>
    <n v="693"/>
    <m/>
    <m/>
  </r>
  <r>
    <x v="4"/>
    <x v="1"/>
    <s v="GCA_000022065.1"/>
    <s v="Primary Assembly"/>
    <s v="chromosome"/>
    <m/>
    <s v="CP001348.1"/>
    <n v="718600"/>
    <n v="719076"/>
    <s v="+"/>
    <m/>
    <m/>
    <m/>
    <x v="1468"/>
    <m/>
    <m/>
    <s v="Ccel_0622"/>
    <n v="477"/>
    <m/>
    <m/>
  </r>
  <r>
    <x v="4"/>
    <x v="1"/>
    <s v="GCA_000022065.1"/>
    <s v="Primary Assembly"/>
    <s v="chromosome"/>
    <m/>
    <s v="CP001348.1"/>
    <n v="719243"/>
    <n v="721087"/>
    <s v="+"/>
    <m/>
    <m/>
    <m/>
    <x v="1468"/>
    <m/>
    <m/>
    <s v="Ccel_0623"/>
    <n v="1845"/>
    <m/>
    <m/>
  </r>
  <r>
    <x v="4"/>
    <x v="1"/>
    <s v="GCA_000022065.1"/>
    <s v="Primary Assembly"/>
    <s v="chromosome"/>
    <m/>
    <s v="CP001348.1"/>
    <n v="721132"/>
    <n v="722151"/>
    <s v="-"/>
    <m/>
    <m/>
    <m/>
    <x v="1468"/>
    <m/>
    <m/>
    <s v="Ccel_0624"/>
    <n v="1020"/>
    <m/>
    <m/>
  </r>
  <r>
    <x v="4"/>
    <x v="1"/>
    <s v="GCA_000022065.1"/>
    <s v="Primary Assembly"/>
    <s v="chromosome"/>
    <m/>
    <s v="CP001348.1"/>
    <n v="722223"/>
    <n v="723473"/>
    <s v="-"/>
    <m/>
    <m/>
    <m/>
    <x v="1468"/>
    <m/>
    <m/>
    <s v="Ccel_0625"/>
    <n v="1251"/>
    <m/>
    <m/>
  </r>
  <r>
    <x v="4"/>
    <x v="1"/>
    <s v="GCA_000022065.1"/>
    <s v="Primary Assembly"/>
    <s v="chromosome"/>
    <m/>
    <s v="CP001348.1"/>
    <n v="723716"/>
    <n v="726286"/>
    <s v="+"/>
    <m/>
    <m/>
    <m/>
    <x v="1468"/>
    <m/>
    <m/>
    <s v="Ccel_0626"/>
    <n v="2571"/>
    <m/>
    <m/>
  </r>
  <r>
    <x v="4"/>
    <x v="1"/>
    <s v="GCA_000022065.1"/>
    <s v="Primary Assembly"/>
    <s v="chromosome"/>
    <m/>
    <s v="CP001348.1"/>
    <n v="726436"/>
    <n v="726819"/>
    <s v="+"/>
    <m/>
    <m/>
    <m/>
    <x v="1468"/>
    <m/>
    <m/>
    <s v="Ccel_0627"/>
    <n v="384"/>
    <m/>
    <m/>
  </r>
  <r>
    <x v="4"/>
    <x v="1"/>
    <s v="GCA_000022065.1"/>
    <s v="Primary Assembly"/>
    <s v="chromosome"/>
    <m/>
    <s v="CP001348.1"/>
    <n v="726833"/>
    <n v="728092"/>
    <s v="+"/>
    <m/>
    <m/>
    <m/>
    <x v="1468"/>
    <m/>
    <m/>
    <s v="Ccel_0628"/>
    <n v="1260"/>
    <m/>
    <m/>
  </r>
  <r>
    <x v="4"/>
    <x v="1"/>
    <s v="GCA_000022065.1"/>
    <s v="Primary Assembly"/>
    <s v="chromosome"/>
    <m/>
    <s v="CP001348.1"/>
    <n v="728172"/>
    <n v="729179"/>
    <s v="-"/>
    <m/>
    <m/>
    <m/>
    <x v="1468"/>
    <m/>
    <m/>
    <s v="Ccel_0629"/>
    <n v="1008"/>
    <m/>
    <m/>
  </r>
  <r>
    <x v="4"/>
    <x v="1"/>
    <s v="GCA_000022065.1"/>
    <s v="Primary Assembly"/>
    <s v="chromosome"/>
    <m/>
    <s v="CP001348.1"/>
    <n v="729310"/>
    <n v="730209"/>
    <s v="+"/>
    <m/>
    <m/>
    <m/>
    <x v="1468"/>
    <m/>
    <m/>
    <s v="Ccel_0630"/>
    <n v="900"/>
    <m/>
    <m/>
  </r>
  <r>
    <x v="4"/>
    <x v="1"/>
    <s v="GCA_000022065.1"/>
    <s v="Primary Assembly"/>
    <s v="chromosome"/>
    <m/>
    <s v="CP001348.1"/>
    <n v="730322"/>
    <n v="730972"/>
    <s v="+"/>
    <m/>
    <m/>
    <m/>
    <x v="1468"/>
    <m/>
    <m/>
    <s v="Ccel_0631"/>
    <n v="651"/>
    <m/>
    <m/>
  </r>
  <r>
    <x v="4"/>
    <x v="1"/>
    <s v="GCA_000022065.1"/>
    <s v="Primary Assembly"/>
    <s v="chromosome"/>
    <m/>
    <s v="CP001348.1"/>
    <n v="731007"/>
    <n v="731354"/>
    <s v="+"/>
    <m/>
    <m/>
    <m/>
    <x v="1468"/>
    <m/>
    <m/>
    <s v="Ccel_0632"/>
    <n v="348"/>
    <m/>
    <m/>
  </r>
  <r>
    <x v="4"/>
    <x v="1"/>
    <s v="GCA_000022065.1"/>
    <s v="Primary Assembly"/>
    <s v="chromosome"/>
    <m/>
    <s v="CP001348.1"/>
    <n v="731390"/>
    <n v="732193"/>
    <s v="-"/>
    <m/>
    <m/>
    <m/>
    <x v="1468"/>
    <m/>
    <m/>
    <s v="Ccel_0633"/>
    <n v="804"/>
    <m/>
    <m/>
  </r>
  <r>
    <x v="4"/>
    <x v="2"/>
    <s v="GCA_000022065.1"/>
    <s v="Primary Assembly"/>
    <s v="chromosome"/>
    <m/>
    <s v="CP001348.1"/>
    <n v="732655"/>
    <n v="732730"/>
    <s v="-"/>
    <m/>
    <m/>
    <m/>
    <x v="1468"/>
    <m/>
    <m/>
    <s v="Ccel_R0023"/>
    <n v="76"/>
    <m/>
    <m/>
  </r>
  <r>
    <x v="4"/>
    <x v="1"/>
    <s v="GCA_000022065.1"/>
    <s v="Primary Assembly"/>
    <s v="chromosome"/>
    <m/>
    <s v="CP001348.1"/>
    <n v="732903"/>
    <n v="733433"/>
    <s v="+"/>
    <m/>
    <m/>
    <m/>
    <x v="1468"/>
    <m/>
    <m/>
    <s v="Ccel_0634"/>
    <n v="531"/>
    <m/>
    <m/>
  </r>
  <r>
    <x v="4"/>
    <x v="1"/>
    <s v="GCA_000022065.1"/>
    <s v="Primary Assembly"/>
    <s v="chromosome"/>
    <m/>
    <s v="CP001348.1"/>
    <n v="733549"/>
    <n v="734583"/>
    <s v="+"/>
    <m/>
    <m/>
    <m/>
    <x v="1468"/>
    <m/>
    <m/>
    <s v="Ccel_0635"/>
    <n v="1035"/>
    <m/>
    <m/>
  </r>
  <r>
    <x v="4"/>
    <x v="1"/>
    <s v="GCA_000022065.1"/>
    <s v="Primary Assembly"/>
    <s v="chromosome"/>
    <m/>
    <s v="CP001348.1"/>
    <n v="734747"/>
    <n v="735076"/>
    <s v="+"/>
    <m/>
    <m/>
    <m/>
    <x v="1468"/>
    <m/>
    <m/>
    <s v="Ccel_0636"/>
    <n v="330"/>
    <m/>
    <m/>
  </r>
  <r>
    <x v="4"/>
    <x v="1"/>
    <s v="GCA_000022065.1"/>
    <s v="Primary Assembly"/>
    <s v="chromosome"/>
    <m/>
    <s v="CP001348.1"/>
    <n v="735146"/>
    <n v="735601"/>
    <s v="+"/>
    <m/>
    <m/>
    <m/>
    <x v="1468"/>
    <m/>
    <m/>
    <s v="Ccel_0637"/>
    <n v="456"/>
    <m/>
    <m/>
  </r>
  <r>
    <x v="4"/>
    <x v="1"/>
    <s v="GCA_000022065.1"/>
    <s v="Primary Assembly"/>
    <s v="chromosome"/>
    <m/>
    <s v="CP001348.1"/>
    <n v="735742"/>
    <n v="736452"/>
    <s v="-"/>
    <m/>
    <m/>
    <m/>
    <x v="1468"/>
    <m/>
    <m/>
    <s v="Ccel_0638"/>
    <n v="711"/>
    <m/>
    <m/>
  </r>
  <r>
    <x v="4"/>
    <x v="1"/>
    <s v="GCA_000022065.1"/>
    <s v="Primary Assembly"/>
    <s v="chromosome"/>
    <m/>
    <s v="CP001348.1"/>
    <n v="736449"/>
    <n v="737462"/>
    <s v="-"/>
    <m/>
    <m/>
    <m/>
    <x v="1468"/>
    <m/>
    <m/>
    <s v="Ccel_0639"/>
    <n v="1014"/>
    <m/>
    <m/>
  </r>
  <r>
    <x v="4"/>
    <x v="1"/>
    <s v="GCA_000022065.1"/>
    <s v="Primary Assembly"/>
    <s v="chromosome"/>
    <m/>
    <s v="CP001348.1"/>
    <n v="737422"/>
    <n v="738261"/>
    <s v="-"/>
    <m/>
    <m/>
    <m/>
    <x v="1468"/>
    <m/>
    <m/>
    <s v="Ccel_0640"/>
    <n v="840"/>
    <m/>
    <m/>
  </r>
  <r>
    <x v="4"/>
    <x v="1"/>
    <s v="GCA_000022065.1"/>
    <s v="Primary Assembly"/>
    <s v="chromosome"/>
    <m/>
    <s v="CP001348.1"/>
    <n v="738486"/>
    <n v="739031"/>
    <s v="-"/>
    <m/>
    <m/>
    <m/>
    <x v="1468"/>
    <m/>
    <m/>
    <s v="Ccel_0641"/>
    <n v="546"/>
    <m/>
    <m/>
  </r>
  <r>
    <x v="4"/>
    <x v="1"/>
    <s v="GCA_000022065.1"/>
    <s v="Primary Assembly"/>
    <s v="chromosome"/>
    <m/>
    <s v="CP001348.1"/>
    <n v="739192"/>
    <n v="739833"/>
    <s v="+"/>
    <m/>
    <m/>
    <m/>
    <x v="1468"/>
    <m/>
    <m/>
    <s v="Ccel_0642"/>
    <n v="642"/>
    <m/>
    <m/>
  </r>
  <r>
    <x v="4"/>
    <x v="1"/>
    <s v="GCA_000022065.1"/>
    <s v="Primary Assembly"/>
    <s v="chromosome"/>
    <m/>
    <s v="CP001348.1"/>
    <n v="739911"/>
    <n v="741539"/>
    <s v="-"/>
    <m/>
    <m/>
    <m/>
    <x v="1468"/>
    <m/>
    <m/>
    <s v="Ccel_0643"/>
    <n v="1629"/>
    <m/>
    <m/>
  </r>
  <r>
    <x v="4"/>
    <x v="1"/>
    <s v="GCA_000022065.1"/>
    <s v="Primary Assembly"/>
    <s v="chromosome"/>
    <m/>
    <s v="CP001348.1"/>
    <n v="741721"/>
    <n v="742293"/>
    <s v="+"/>
    <m/>
    <m/>
    <m/>
    <x v="1468"/>
    <m/>
    <m/>
    <s v="Ccel_0644"/>
    <n v="573"/>
    <m/>
    <m/>
  </r>
  <r>
    <x v="4"/>
    <x v="1"/>
    <s v="GCA_000022065.1"/>
    <s v="Primary Assembly"/>
    <s v="chromosome"/>
    <m/>
    <s v="CP001348.1"/>
    <n v="742315"/>
    <n v="743067"/>
    <s v="+"/>
    <m/>
    <m/>
    <m/>
    <x v="1468"/>
    <m/>
    <m/>
    <s v="Ccel_0645"/>
    <n v="753"/>
    <m/>
    <m/>
  </r>
  <r>
    <x v="4"/>
    <x v="1"/>
    <s v="GCA_000022065.1"/>
    <s v="Primary Assembly"/>
    <s v="chromosome"/>
    <m/>
    <s v="CP001348.1"/>
    <n v="743113"/>
    <n v="744171"/>
    <s v="+"/>
    <m/>
    <m/>
    <m/>
    <x v="1468"/>
    <m/>
    <m/>
    <s v="Ccel_0646"/>
    <n v="1059"/>
    <m/>
    <m/>
  </r>
  <r>
    <x v="4"/>
    <x v="1"/>
    <s v="GCA_000022065.1"/>
    <s v="Primary Assembly"/>
    <s v="chromosome"/>
    <m/>
    <s v="CP001348.1"/>
    <n v="744280"/>
    <n v="744462"/>
    <s v="+"/>
    <m/>
    <m/>
    <m/>
    <x v="1468"/>
    <m/>
    <m/>
    <s v="Ccel_0647"/>
    <n v="183"/>
    <m/>
    <m/>
  </r>
  <r>
    <x v="4"/>
    <x v="1"/>
    <s v="GCA_000022065.1"/>
    <s v="Primary Assembly"/>
    <s v="chromosome"/>
    <m/>
    <s v="CP001348.1"/>
    <n v="744677"/>
    <n v="750064"/>
    <s v="+"/>
    <m/>
    <m/>
    <m/>
    <x v="1468"/>
    <m/>
    <m/>
    <s v="Ccel_0648"/>
    <n v="5388"/>
    <m/>
    <m/>
  </r>
  <r>
    <x v="4"/>
    <x v="1"/>
    <s v="GCA_000022065.1"/>
    <s v="Primary Assembly"/>
    <s v="chromosome"/>
    <m/>
    <s v="CP001348.1"/>
    <n v="750568"/>
    <n v="752166"/>
    <s v="+"/>
    <m/>
    <m/>
    <m/>
    <x v="1468"/>
    <m/>
    <m/>
    <s v="Ccel_0649"/>
    <n v="1599"/>
    <m/>
    <m/>
  </r>
  <r>
    <x v="4"/>
    <x v="1"/>
    <s v="GCA_000022065.1"/>
    <s v="Primary Assembly"/>
    <s v="chromosome"/>
    <m/>
    <s v="CP001348.1"/>
    <n v="752403"/>
    <n v="753686"/>
    <s v="+"/>
    <m/>
    <m/>
    <m/>
    <x v="1468"/>
    <m/>
    <m/>
    <s v="Ccel_0650"/>
    <n v="1284"/>
    <m/>
    <m/>
  </r>
  <r>
    <x v="4"/>
    <x v="1"/>
    <s v="GCA_000022065.1"/>
    <s v="Primary Assembly"/>
    <s v="chromosome"/>
    <m/>
    <s v="CP001348.1"/>
    <n v="754136"/>
    <n v="754402"/>
    <s v="+"/>
    <m/>
    <m/>
    <m/>
    <x v="1468"/>
    <m/>
    <m/>
    <s v="Ccel_0651"/>
    <n v="267"/>
    <m/>
    <m/>
  </r>
  <r>
    <x v="4"/>
    <x v="1"/>
    <s v="GCA_000022065.1"/>
    <s v="Primary Assembly"/>
    <s v="chromosome"/>
    <m/>
    <s v="CP001348.1"/>
    <n v="754502"/>
    <n v="755587"/>
    <s v="-"/>
    <m/>
    <m/>
    <m/>
    <x v="1468"/>
    <m/>
    <m/>
    <s v="Ccel_0652"/>
    <n v="1086"/>
    <m/>
    <m/>
  </r>
  <r>
    <x v="4"/>
    <x v="3"/>
    <s v="GCA_000022065.1"/>
    <s v="Primary Assembly"/>
    <s v="chromosome"/>
    <m/>
    <s v="CP001348.1"/>
    <n v="755832"/>
    <n v="757000"/>
    <s v="-"/>
    <m/>
    <m/>
    <m/>
    <x v="1468"/>
    <m/>
    <m/>
    <s v="Ccel_0653"/>
    <n v="1169"/>
    <m/>
    <s v="pseudo"/>
  </r>
  <r>
    <x v="4"/>
    <x v="1"/>
    <s v="GCA_000022065.1"/>
    <s v="Primary Assembly"/>
    <s v="chromosome"/>
    <m/>
    <s v="CP001348.1"/>
    <n v="756993"/>
    <n v="758585"/>
    <s v="-"/>
    <m/>
    <m/>
    <m/>
    <x v="1468"/>
    <m/>
    <m/>
    <s v="Ccel_0654"/>
    <n v="1593"/>
    <m/>
    <m/>
  </r>
  <r>
    <x v="4"/>
    <x v="1"/>
    <s v="GCA_000022065.1"/>
    <s v="Primary Assembly"/>
    <s v="chromosome"/>
    <m/>
    <s v="CP001348.1"/>
    <n v="758851"/>
    <n v="759054"/>
    <s v="+"/>
    <m/>
    <m/>
    <m/>
    <x v="1468"/>
    <m/>
    <m/>
    <s v="Ccel_0655"/>
    <n v="204"/>
    <m/>
    <m/>
  </r>
  <r>
    <x v="4"/>
    <x v="1"/>
    <s v="GCA_000022065.1"/>
    <s v="Primary Assembly"/>
    <s v="chromosome"/>
    <m/>
    <s v="CP001348.1"/>
    <n v="759048"/>
    <n v="760844"/>
    <s v="+"/>
    <m/>
    <m/>
    <m/>
    <x v="1468"/>
    <m/>
    <m/>
    <s v="Ccel_0656"/>
    <n v="1797"/>
    <m/>
    <m/>
  </r>
  <r>
    <x v="4"/>
    <x v="1"/>
    <s v="GCA_000022065.1"/>
    <s v="Primary Assembly"/>
    <s v="chromosome"/>
    <m/>
    <s v="CP001348.1"/>
    <n v="760857"/>
    <n v="761414"/>
    <s v="+"/>
    <m/>
    <m/>
    <m/>
    <x v="1468"/>
    <m/>
    <m/>
    <s v="Ccel_0657"/>
    <n v="558"/>
    <m/>
    <m/>
  </r>
  <r>
    <x v="4"/>
    <x v="1"/>
    <s v="GCA_000022065.1"/>
    <s v="Primary Assembly"/>
    <s v="chromosome"/>
    <m/>
    <s v="CP001348.1"/>
    <n v="761668"/>
    <n v="761964"/>
    <s v="-"/>
    <m/>
    <m/>
    <m/>
    <x v="1468"/>
    <m/>
    <m/>
    <s v="Ccel_0658"/>
    <n v="297"/>
    <m/>
    <m/>
  </r>
  <r>
    <x v="4"/>
    <x v="1"/>
    <s v="GCA_000022065.1"/>
    <s v="Primary Assembly"/>
    <s v="chromosome"/>
    <m/>
    <s v="CP001348.1"/>
    <n v="762096"/>
    <n v="762614"/>
    <s v="+"/>
    <m/>
    <m/>
    <m/>
    <x v="1468"/>
    <m/>
    <m/>
    <s v="Ccel_0659"/>
    <n v="519"/>
    <m/>
    <m/>
  </r>
  <r>
    <x v="4"/>
    <x v="1"/>
    <s v="GCA_000022065.1"/>
    <s v="Primary Assembly"/>
    <s v="chromosome"/>
    <m/>
    <s v="CP001348.1"/>
    <n v="762748"/>
    <n v="765120"/>
    <s v="+"/>
    <m/>
    <m/>
    <m/>
    <x v="1468"/>
    <m/>
    <m/>
    <s v="Ccel_0660"/>
    <n v="2373"/>
    <m/>
    <m/>
  </r>
  <r>
    <x v="4"/>
    <x v="1"/>
    <s v="GCA_000022065.1"/>
    <s v="Primary Assembly"/>
    <s v="chromosome"/>
    <m/>
    <s v="CP001348.1"/>
    <n v="765117"/>
    <n v="767243"/>
    <s v="+"/>
    <m/>
    <m/>
    <m/>
    <x v="1468"/>
    <m/>
    <m/>
    <s v="Ccel_0661"/>
    <n v="2127"/>
    <m/>
    <m/>
  </r>
  <r>
    <x v="4"/>
    <x v="1"/>
    <s v="GCA_000022065.1"/>
    <s v="Primary Assembly"/>
    <s v="chromosome"/>
    <m/>
    <s v="CP001348.1"/>
    <n v="767327"/>
    <n v="767893"/>
    <s v="+"/>
    <m/>
    <m/>
    <m/>
    <x v="1468"/>
    <m/>
    <m/>
    <s v="Ccel_0662"/>
    <n v="567"/>
    <m/>
    <m/>
  </r>
  <r>
    <x v="4"/>
    <x v="1"/>
    <s v="GCA_000022065.1"/>
    <s v="Primary Assembly"/>
    <s v="chromosome"/>
    <m/>
    <s v="CP001348.1"/>
    <n v="767913"/>
    <n v="768797"/>
    <s v="+"/>
    <m/>
    <m/>
    <m/>
    <x v="1468"/>
    <m/>
    <m/>
    <s v="Ccel_0663"/>
    <n v="885"/>
    <m/>
    <m/>
  </r>
  <r>
    <x v="4"/>
    <x v="1"/>
    <s v="GCA_000022065.1"/>
    <s v="Primary Assembly"/>
    <s v="chromosome"/>
    <m/>
    <s v="CP001348.1"/>
    <n v="768860"/>
    <n v="769126"/>
    <s v="+"/>
    <m/>
    <m/>
    <m/>
    <x v="1468"/>
    <m/>
    <m/>
    <s v="Ccel_0664"/>
    <n v="267"/>
    <m/>
    <m/>
  </r>
  <r>
    <x v="4"/>
    <x v="1"/>
    <s v="GCA_000022065.1"/>
    <s v="Primary Assembly"/>
    <s v="chromosome"/>
    <m/>
    <s v="CP001348.1"/>
    <n v="769138"/>
    <n v="769776"/>
    <s v="-"/>
    <m/>
    <m/>
    <m/>
    <x v="1468"/>
    <m/>
    <m/>
    <s v="Ccel_0665"/>
    <n v="639"/>
    <m/>
    <m/>
  </r>
  <r>
    <x v="4"/>
    <x v="1"/>
    <s v="GCA_000022065.1"/>
    <s v="Primary Assembly"/>
    <s v="chromosome"/>
    <m/>
    <s v="CP001348.1"/>
    <n v="769795"/>
    <n v="770928"/>
    <s v="-"/>
    <m/>
    <m/>
    <m/>
    <x v="1468"/>
    <m/>
    <m/>
    <s v="Ccel_0666"/>
    <n v="1134"/>
    <m/>
    <m/>
  </r>
  <r>
    <x v="4"/>
    <x v="1"/>
    <s v="GCA_000022065.1"/>
    <s v="Primary Assembly"/>
    <s v="chromosome"/>
    <m/>
    <s v="CP001348.1"/>
    <n v="771205"/>
    <n v="772941"/>
    <s v="+"/>
    <m/>
    <m/>
    <m/>
    <x v="1468"/>
    <m/>
    <m/>
    <s v="Ccel_0667"/>
    <n v="1737"/>
    <m/>
    <m/>
  </r>
  <r>
    <x v="4"/>
    <x v="1"/>
    <s v="GCA_000022065.1"/>
    <s v="Primary Assembly"/>
    <s v="chromosome"/>
    <m/>
    <s v="CP001348.1"/>
    <n v="772916"/>
    <n v="773518"/>
    <s v="+"/>
    <m/>
    <m/>
    <m/>
    <x v="1468"/>
    <m/>
    <m/>
    <s v="Ccel_0668"/>
    <n v="603"/>
    <m/>
    <m/>
  </r>
  <r>
    <x v="4"/>
    <x v="1"/>
    <s v="GCA_000022065.1"/>
    <s v="Primary Assembly"/>
    <s v="chromosome"/>
    <m/>
    <s v="CP001348.1"/>
    <n v="773644"/>
    <n v="774945"/>
    <s v="+"/>
    <m/>
    <m/>
    <m/>
    <x v="1468"/>
    <m/>
    <m/>
    <s v="Ccel_0669"/>
    <n v="1302"/>
    <m/>
    <m/>
  </r>
  <r>
    <x v="4"/>
    <x v="1"/>
    <s v="GCA_000022065.1"/>
    <s v="Primary Assembly"/>
    <s v="chromosome"/>
    <m/>
    <s v="CP001348.1"/>
    <n v="774993"/>
    <n v="775424"/>
    <s v="+"/>
    <m/>
    <m/>
    <m/>
    <x v="1468"/>
    <m/>
    <m/>
    <s v="Ccel_0670"/>
    <n v="432"/>
    <m/>
    <m/>
  </r>
  <r>
    <x v="4"/>
    <x v="1"/>
    <s v="GCA_000022065.1"/>
    <s v="Primary Assembly"/>
    <s v="chromosome"/>
    <m/>
    <s v="CP001348.1"/>
    <n v="775471"/>
    <n v="776178"/>
    <s v="-"/>
    <m/>
    <m/>
    <m/>
    <x v="1468"/>
    <m/>
    <m/>
    <s v="Ccel_0671"/>
    <n v="708"/>
    <m/>
    <m/>
  </r>
  <r>
    <x v="4"/>
    <x v="1"/>
    <s v="GCA_000022065.1"/>
    <s v="Primary Assembly"/>
    <s v="chromosome"/>
    <m/>
    <s v="CP001348.1"/>
    <n v="776359"/>
    <n v="777066"/>
    <s v="+"/>
    <m/>
    <m/>
    <m/>
    <x v="1468"/>
    <m/>
    <m/>
    <s v="Ccel_0672"/>
    <n v="708"/>
    <m/>
    <m/>
  </r>
  <r>
    <x v="4"/>
    <x v="1"/>
    <s v="GCA_000022065.1"/>
    <s v="Primary Assembly"/>
    <s v="chromosome"/>
    <m/>
    <s v="CP001348.1"/>
    <n v="777149"/>
    <n v="778156"/>
    <s v="-"/>
    <m/>
    <m/>
    <m/>
    <x v="1468"/>
    <m/>
    <m/>
    <s v="Ccel_0673"/>
    <n v="1008"/>
    <m/>
    <m/>
  </r>
  <r>
    <x v="4"/>
    <x v="1"/>
    <s v="GCA_000022065.1"/>
    <s v="Primary Assembly"/>
    <s v="chromosome"/>
    <m/>
    <s v="CP001348.1"/>
    <n v="778431"/>
    <n v="779678"/>
    <s v="+"/>
    <m/>
    <m/>
    <m/>
    <x v="1468"/>
    <m/>
    <m/>
    <s v="Ccel_0674"/>
    <n v="1248"/>
    <m/>
    <m/>
  </r>
  <r>
    <x v="4"/>
    <x v="1"/>
    <s v="GCA_000022065.1"/>
    <s v="Primary Assembly"/>
    <s v="chromosome"/>
    <m/>
    <s v="CP001348.1"/>
    <n v="779675"/>
    <n v="781324"/>
    <s v="+"/>
    <m/>
    <m/>
    <m/>
    <x v="1468"/>
    <m/>
    <m/>
    <s v="Ccel_0675"/>
    <n v="1650"/>
    <m/>
    <m/>
  </r>
  <r>
    <x v="4"/>
    <x v="1"/>
    <s v="GCA_000022065.1"/>
    <s v="Primary Assembly"/>
    <s v="chromosome"/>
    <m/>
    <s v="CP001348.1"/>
    <n v="781418"/>
    <n v="782461"/>
    <s v="+"/>
    <m/>
    <m/>
    <m/>
    <x v="1468"/>
    <m/>
    <m/>
    <s v="Ccel_0676"/>
    <n v="1044"/>
    <m/>
    <m/>
  </r>
  <r>
    <x v="4"/>
    <x v="1"/>
    <s v="GCA_000022065.1"/>
    <s v="Primary Assembly"/>
    <s v="chromosome"/>
    <m/>
    <s v="CP001348.1"/>
    <n v="782581"/>
    <n v="783234"/>
    <s v="+"/>
    <m/>
    <m/>
    <m/>
    <x v="1468"/>
    <m/>
    <m/>
    <s v="Ccel_0677"/>
    <n v="654"/>
    <m/>
    <m/>
  </r>
  <r>
    <x v="4"/>
    <x v="1"/>
    <s v="GCA_000022065.1"/>
    <s v="Primary Assembly"/>
    <s v="chromosome"/>
    <m/>
    <s v="CP001348.1"/>
    <n v="783365"/>
    <n v="784705"/>
    <s v="+"/>
    <m/>
    <m/>
    <m/>
    <x v="1468"/>
    <m/>
    <m/>
    <s v="Ccel_0678"/>
    <n v="1341"/>
    <m/>
    <m/>
  </r>
  <r>
    <x v="4"/>
    <x v="1"/>
    <s v="GCA_000022065.1"/>
    <s v="Primary Assembly"/>
    <s v="chromosome"/>
    <m/>
    <s v="CP001348.1"/>
    <n v="784689"/>
    <n v="785309"/>
    <s v="+"/>
    <m/>
    <m/>
    <m/>
    <x v="1468"/>
    <m/>
    <m/>
    <s v="Ccel_0679"/>
    <n v="621"/>
    <m/>
    <m/>
  </r>
  <r>
    <x v="4"/>
    <x v="1"/>
    <s v="GCA_000022065.1"/>
    <s v="Primary Assembly"/>
    <s v="chromosome"/>
    <m/>
    <s v="CP001348.1"/>
    <n v="785585"/>
    <n v="786169"/>
    <s v="+"/>
    <m/>
    <m/>
    <m/>
    <x v="1468"/>
    <m/>
    <m/>
    <s v="Ccel_0680"/>
    <n v="585"/>
    <m/>
    <m/>
  </r>
  <r>
    <x v="4"/>
    <x v="1"/>
    <s v="GCA_000022065.1"/>
    <s v="Primary Assembly"/>
    <s v="chromosome"/>
    <m/>
    <s v="CP001348.1"/>
    <n v="786226"/>
    <n v="787254"/>
    <s v="+"/>
    <m/>
    <m/>
    <m/>
    <x v="1468"/>
    <m/>
    <m/>
    <s v="Ccel_0681"/>
    <n v="1029"/>
    <m/>
    <m/>
  </r>
  <r>
    <x v="4"/>
    <x v="1"/>
    <s v="GCA_000022065.1"/>
    <s v="Primary Assembly"/>
    <s v="chromosome"/>
    <m/>
    <s v="CP001348.1"/>
    <n v="787238"/>
    <n v="788236"/>
    <s v="+"/>
    <m/>
    <m/>
    <m/>
    <x v="1468"/>
    <m/>
    <m/>
    <s v="Ccel_0682"/>
    <n v="999"/>
    <m/>
    <m/>
  </r>
  <r>
    <x v="4"/>
    <x v="1"/>
    <s v="GCA_000022065.1"/>
    <s v="Primary Assembly"/>
    <s v="chromosome"/>
    <m/>
    <s v="CP001348.1"/>
    <n v="788271"/>
    <n v="789203"/>
    <s v="+"/>
    <m/>
    <m/>
    <m/>
    <x v="1468"/>
    <m/>
    <m/>
    <s v="Ccel_0683"/>
    <n v="933"/>
    <m/>
    <m/>
  </r>
  <r>
    <x v="4"/>
    <x v="1"/>
    <s v="GCA_000022065.1"/>
    <s v="Primary Assembly"/>
    <s v="chromosome"/>
    <m/>
    <s v="CP001348.1"/>
    <n v="789242"/>
    <n v="789979"/>
    <s v="+"/>
    <m/>
    <m/>
    <m/>
    <x v="1468"/>
    <m/>
    <m/>
    <s v="Ccel_0684"/>
    <n v="738"/>
    <m/>
    <m/>
  </r>
  <r>
    <x v="4"/>
    <x v="1"/>
    <s v="GCA_000022065.1"/>
    <s v="Primary Assembly"/>
    <s v="chromosome"/>
    <m/>
    <s v="CP001348.1"/>
    <n v="790098"/>
    <n v="790325"/>
    <s v="+"/>
    <m/>
    <m/>
    <m/>
    <x v="1468"/>
    <m/>
    <m/>
    <s v="Ccel_0685"/>
    <n v="228"/>
    <m/>
    <m/>
  </r>
  <r>
    <x v="4"/>
    <x v="1"/>
    <s v="GCA_000022065.1"/>
    <s v="Primary Assembly"/>
    <s v="chromosome"/>
    <m/>
    <s v="CP001348.1"/>
    <n v="790464"/>
    <n v="791699"/>
    <s v="+"/>
    <m/>
    <m/>
    <m/>
    <x v="1468"/>
    <m/>
    <m/>
    <s v="Ccel_0686"/>
    <n v="1236"/>
    <m/>
    <m/>
  </r>
  <r>
    <x v="4"/>
    <x v="1"/>
    <s v="GCA_000022065.1"/>
    <s v="Primary Assembly"/>
    <s v="chromosome"/>
    <m/>
    <s v="CP001348.1"/>
    <n v="791833"/>
    <n v="792543"/>
    <s v="+"/>
    <m/>
    <m/>
    <m/>
    <x v="1468"/>
    <m/>
    <m/>
    <s v="Ccel_0687"/>
    <n v="711"/>
    <m/>
    <m/>
  </r>
  <r>
    <x v="4"/>
    <x v="1"/>
    <s v="GCA_000022065.1"/>
    <s v="Primary Assembly"/>
    <s v="chromosome"/>
    <m/>
    <s v="CP001348.1"/>
    <n v="792563"/>
    <n v="793573"/>
    <s v="+"/>
    <m/>
    <m/>
    <m/>
    <x v="1468"/>
    <m/>
    <m/>
    <s v="Ccel_0688"/>
    <n v="1011"/>
    <m/>
    <m/>
  </r>
  <r>
    <x v="4"/>
    <x v="1"/>
    <s v="GCA_000022065.1"/>
    <s v="Primary Assembly"/>
    <s v="chromosome"/>
    <m/>
    <s v="CP001348.1"/>
    <n v="793708"/>
    <n v="793968"/>
    <s v="+"/>
    <m/>
    <m/>
    <m/>
    <x v="1468"/>
    <m/>
    <m/>
    <s v="Ccel_0689"/>
    <n v="261"/>
    <m/>
    <m/>
  </r>
  <r>
    <x v="4"/>
    <x v="1"/>
    <s v="GCA_000022065.1"/>
    <s v="Primary Assembly"/>
    <s v="chromosome"/>
    <m/>
    <s v="CP001348.1"/>
    <n v="794015"/>
    <n v="794686"/>
    <s v="-"/>
    <m/>
    <m/>
    <m/>
    <x v="1468"/>
    <m/>
    <m/>
    <s v="Ccel_0690"/>
    <n v="672"/>
    <m/>
    <m/>
  </r>
  <r>
    <x v="4"/>
    <x v="1"/>
    <s v="GCA_000022065.1"/>
    <s v="Primary Assembly"/>
    <s v="chromosome"/>
    <m/>
    <s v="CP001348.1"/>
    <n v="794807"/>
    <n v="795376"/>
    <s v="-"/>
    <m/>
    <m/>
    <m/>
    <x v="1468"/>
    <m/>
    <m/>
    <s v="Ccel_0691"/>
    <n v="570"/>
    <m/>
    <m/>
  </r>
  <r>
    <x v="4"/>
    <x v="3"/>
    <s v="GCA_000022065.1"/>
    <s v="Primary Assembly"/>
    <s v="chromosome"/>
    <m/>
    <s v="CP001348.1"/>
    <n v="795826"/>
    <n v="797109"/>
    <s v="-"/>
    <m/>
    <m/>
    <m/>
    <x v="1468"/>
    <m/>
    <m/>
    <s v="Ccel_0692"/>
    <n v="1284"/>
    <m/>
    <s v="pseudo"/>
  </r>
  <r>
    <x v="4"/>
    <x v="1"/>
    <s v="GCA_000022065.1"/>
    <s v="Primary Assembly"/>
    <s v="chromosome"/>
    <m/>
    <s v="CP001348.1"/>
    <n v="797379"/>
    <n v="797792"/>
    <s v="-"/>
    <m/>
    <m/>
    <m/>
    <x v="1468"/>
    <m/>
    <m/>
    <s v="Ccel_0693"/>
    <n v="414"/>
    <m/>
    <m/>
  </r>
  <r>
    <x v="4"/>
    <x v="1"/>
    <s v="GCA_000022065.1"/>
    <s v="Primary Assembly"/>
    <s v="chromosome"/>
    <m/>
    <s v="CP001348.1"/>
    <n v="798023"/>
    <n v="798787"/>
    <s v="+"/>
    <m/>
    <m/>
    <m/>
    <x v="1468"/>
    <m/>
    <m/>
    <s v="Ccel_0694"/>
    <n v="765"/>
    <m/>
    <m/>
  </r>
  <r>
    <x v="4"/>
    <x v="1"/>
    <s v="GCA_000022065.1"/>
    <s v="Primary Assembly"/>
    <s v="chromosome"/>
    <m/>
    <s v="CP001348.1"/>
    <n v="798781"/>
    <n v="799971"/>
    <s v="+"/>
    <m/>
    <m/>
    <m/>
    <x v="1468"/>
    <m/>
    <m/>
    <s v="Ccel_0695"/>
    <n v="1191"/>
    <m/>
    <m/>
  </r>
  <r>
    <x v="4"/>
    <x v="1"/>
    <s v="GCA_000022065.1"/>
    <s v="Primary Assembly"/>
    <s v="chromosome"/>
    <m/>
    <s v="CP001348.1"/>
    <n v="800102"/>
    <n v="803674"/>
    <s v="+"/>
    <m/>
    <m/>
    <m/>
    <x v="1468"/>
    <m/>
    <m/>
    <s v="Ccel_0696"/>
    <n v="3573"/>
    <m/>
    <m/>
  </r>
  <r>
    <x v="4"/>
    <x v="1"/>
    <s v="GCA_000022065.1"/>
    <s v="Primary Assembly"/>
    <s v="chromosome"/>
    <m/>
    <s v="CP001348.1"/>
    <n v="803754"/>
    <n v="804662"/>
    <s v="+"/>
    <m/>
    <m/>
    <m/>
    <x v="1468"/>
    <m/>
    <m/>
    <s v="Ccel_0697"/>
    <n v="909"/>
    <m/>
    <m/>
  </r>
  <r>
    <x v="4"/>
    <x v="1"/>
    <s v="GCA_000022065.1"/>
    <s v="Primary Assembly"/>
    <s v="chromosome"/>
    <m/>
    <s v="CP001348.1"/>
    <n v="804691"/>
    <n v="807528"/>
    <s v="+"/>
    <m/>
    <m/>
    <m/>
    <x v="1468"/>
    <m/>
    <m/>
    <s v="Ccel_0698"/>
    <n v="2838"/>
    <m/>
    <m/>
  </r>
  <r>
    <x v="4"/>
    <x v="1"/>
    <s v="GCA_000022065.1"/>
    <s v="Primary Assembly"/>
    <s v="chromosome"/>
    <m/>
    <s v="CP001348.1"/>
    <n v="807801"/>
    <n v="809684"/>
    <s v="+"/>
    <m/>
    <m/>
    <m/>
    <x v="1468"/>
    <m/>
    <m/>
    <s v="Ccel_0699"/>
    <n v="1884"/>
    <m/>
    <m/>
  </r>
  <r>
    <x v="4"/>
    <x v="1"/>
    <s v="GCA_000022065.1"/>
    <s v="Primary Assembly"/>
    <s v="chromosome"/>
    <m/>
    <s v="CP001348.1"/>
    <n v="809744"/>
    <n v="810721"/>
    <s v="+"/>
    <m/>
    <m/>
    <m/>
    <x v="1468"/>
    <m/>
    <m/>
    <s v="Ccel_0700"/>
    <n v="978"/>
    <m/>
    <m/>
  </r>
  <r>
    <x v="4"/>
    <x v="1"/>
    <s v="GCA_000022065.1"/>
    <s v="Primary Assembly"/>
    <s v="chromosome"/>
    <m/>
    <s v="CP001348.1"/>
    <n v="810748"/>
    <n v="810972"/>
    <s v="+"/>
    <m/>
    <m/>
    <m/>
    <x v="1468"/>
    <m/>
    <m/>
    <s v="Ccel_0701"/>
    <n v="225"/>
    <m/>
    <m/>
  </r>
  <r>
    <x v="4"/>
    <x v="1"/>
    <s v="GCA_000022065.1"/>
    <s v="Primary Assembly"/>
    <s v="chromosome"/>
    <m/>
    <s v="CP001348.1"/>
    <n v="811410"/>
    <n v="813719"/>
    <s v="+"/>
    <m/>
    <m/>
    <m/>
    <x v="1468"/>
    <m/>
    <m/>
    <s v="Ccel_0702"/>
    <n v="2310"/>
    <m/>
    <m/>
  </r>
  <r>
    <x v="4"/>
    <x v="1"/>
    <s v="GCA_000022065.1"/>
    <s v="Primary Assembly"/>
    <s v="chromosome"/>
    <m/>
    <s v="CP001348.1"/>
    <n v="813788"/>
    <n v="814297"/>
    <s v="+"/>
    <m/>
    <m/>
    <m/>
    <x v="1468"/>
    <m/>
    <m/>
    <s v="Ccel_0703"/>
    <n v="510"/>
    <m/>
    <m/>
  </r>
  <r>
    <x v="4"/>
    <x v="1"/>
    <s v="GCA_000022065.1"/>
    <s v="Primary Assembly"/>
    <s v="chromosome"/>
    <m/>
    <s v="CP001348.1"/>
    <n v="814396"/>
    <n v="816282"/>
    <s v="+"/>
    <m/>
    <m/>
    <m/>
    <x v="1468"/>
    <m/>
    <m/>
    <s v="Ccel_0704"/>
    <n v="1887"/>
    <m/>
    <m/>
  </r>
  <r>
    <x v="4"/>
    <x v="1"/>
    <s v="GCA_000022065.1"/>
    <s v="Primary Assembly"/>
    <s v="chromosome"/>
    <m/>
    <s v="CP001348.1"/>
    <n v="816354"/>
    <n v="817199"/>
    <s v="-"/>
    <m/>
    <m/>
    <m/>
    <x v="1468"/>
    <m/>
    <m/>
    <s v="Ccel_0705"/>
    <n v="846"/>
    <m/>
    <m/>
  </r>
  <r>
    <x v="4"/>
    <x v="1"/>
    <s v="GCA_000022065.1"/>
    <s v="Primary Assembly"/>
    <s v="chromosome"/>
    <m/>
    <s v="CP001348.1"/>
    <n v="817223"/>
    <n v="818875"/>
    <s v="-"/>
    <m/>
    <m/>
    <m/>
    <x v="1468"/>
    <m/>
    <m/>
    <s v="Ccel_0706"/>
    <n v="1653"/>
    <m/>
    <m/>
  </r>
  <r>
    <x v="4"/>
    <x v="1"/>
    <s v="GCA_000022065.1"/>
    <s v="Primary Assembly"/>
    <s v="chromosome"/>
    <m/>
    <s v="CP001348.1"/>
    <n v="819322"/>
    <n v="820098"/>
    <s v="+"/>
    <m/>
    <m/>
    <m/>
    <x v="1468"/>
    <m/>
    <m/>
    <s v="Ccel_0707"/>
    <n v="777"/>
    <m/>
    <m/>
  </r>
  <r>
    <x v="4"/>
    <x v="1"/>
    <s v="GCA_000022065.1"/>
    <s v="Primary Assembly"/>
    <s v="chromosome"/>
    <m/>
    <s v="CP001348.1"/>
    <n v="820218"/>
    <n v="820574"/>
    <s v="+"/>
    <m/>
    <m/>
    <m/>
    <x v="1468"/>
    <m/>
    <m/>
    <s v="Ccel_0708"/>
    <n v="357"/>
    <m/>
    <m/>
  </r>
  <r>
    <x v="4"/>
    <x v="1"/>
    <s v="GCA_000022065.1"/>
    <s v="Primary Assembly"/>
    <s v="chromosome"/>
    <m/>
    <s v="CP001348.1"/>
    <n v="820611"/>
    <n v="821957"/>
    <s v="+"/>
    <m/>
    <m/>
    <m/>
    <x v="1468"/>
    <m/>
    <m/>
    <s v="Ccel_0709"/>
    <n v="1347"/>
    <m/>
    <m/>
  </r>
  <r>
    <x v="4"/>
    <x v="1"/>
    <s v="GCA_000022065.1"/>
    <s v="Primary Assembly"/>
    <s v="chromosome"/>
    <m/>
    <s v="CP001348.1"/>
    <n v="822000"/>
    <n v="822245"/>
    <s v="+"/>
    <m/>
    <m/>
    <m/>
    <x v="1468"/>
    <m/>
    <m/>
    <s v="Ccel_0710"/>
    <n v="246"/>
    <m/>
    <m/>
  </r>
  <r>
    <x v="4"/>
    <x v="1"/>
    <s v="GCA_000022065.1"/>
    <s v="Primary Assembly"/>
    <s v="chromosome"/>
    <m/>
    <s v="CP001348.1"/>
    <n v="822418"/>
    <n v="822651"/>
    <s v="+"/>
    <m/>
    <m/>
    <m/>
    <x v="1468"/>
    <m/>
    <m/>
    <s v="Ccel_0711"/>
    <n v="234"/>
    <m/>
    <m/>
  </r>
  <r>
    <x v="4"/>
    <x v="1"/>
    <s v="GCA_000022065.1"/>
    <s v="Primary Assembly"/>
    <s v="chromosome"/>
    <m/>
    <s v="CP001348.1"/>
    <n v="822722"/>
    <n v="823231"/>
    <s v="+"/>
    <m/>
    <m/>
    <m/>
    <x v="1468"/>
    <m/>
    <m/>
    <s v="Ccel_0712"/>
    <n v="510"/>
    <m/>
    <m/>
  </r>
  <r>
    <x v="4"/>
    <x v="1"/>
    <s v="GCA_000022065.1"/>
    <s v="Primary Assembly"/>
    <s v="chromosome"/>
    <m/>
    <s v="CP001348.1"/>
    <n v="823231"/>
    <n v="823932"/>
    <s v="+"/>
    <m/>
    <m/>
    <m/>
    <x v="1468"/>
    <m/>
    <m/>
    <s v="Ccel_0713"/>
    <n v="702"/>
    <m/>
    <m/>
  </r>
  <r>
    <x v="4"/>
    <x v="1"/>
    <s v="GCA_000022065.1"/>
    <s v="Primary Assembly"/>
    <s v="chromosome"/>
    <m/>
    <s v="CP001348.1"/>
    <n v="824050"/>
    <n v="824400"/>
    <s v="+"/>
    <m/>
    <m/>
    <m/>
    <x v="1468"/>
    <m/>
    <m/>
    <s v="Ccel_0714"/>
    <n v="351"/>
    <m/>
    <m/>
  </r>
  <r>
    <x v="4"/>
    <x v="1"/>
    <s v="GCA_000022065.1"/>
    <s v="Primary Assembly"/>
    <s v="chromosome"/>
    <m/>
    <s v="CP001348.1"/>
    <n v="824556"/>
    <n v="825257"/>
    <s v="+"/>
    <m/>
    <m/>
    <m/>
    <x v="1468"/>
    <m/>
    <m/>
    <s v="Ccel_0715"/>
    <n v="702"/>
    <m/>
    <m/>
  </r>
  <r>
    <x v="4"/>
    <x v="1"/>
    <s v="GCA_000022065.1"/>
    <s v="Primary Assembly"/>
    <s v="chromosome"/>
    <m/>
    <s v="CP001348.1"/>
    <n v="825285"/>
    <n v="826163"/>
    <s v="+"/>
    <m/>
    <m/>
    <m/>
    <x v="1468"/>
    <m/>
    <m/>
    <s v="Ccel_0716"/>
    <n v="879"/>
    <m/>
    <m/>
  </r>
  <r>
    <x v="4"/>
    <x v="1"/>
    <s v="GCA_000022065.1"/>
    <s v="Primary Assembly"/>
    <s v="chromosome"/>
    <m/>
    <s v="CP001348.1"/>
    <n v="826291"/>
    <n v="827058"/>
    <s v="+"/>
    <m/>
    <m/>
    <m/>
    <x v="1468"/>
    <m/>
    <m/>
    <s v="Ccel_0717"/>
    <n v="768"/>
    <m/>
    <m/>
  </r>
  <r>
    <x v="4"/>
    <x v="1"/>
    <s v="GCA_000022065.1"/>
    <s v="Primary Assembly"/>
    <s v="chromosome"/>
    <m/>
    <s v="CP001348.1"/>
    <n v="827115"/>
    <n v="828893"/>
    <s v="+"/>
    <m/>
    <m/>
    <m/>
    <x v="1468"/>
    <m/>
    <m/>
    <s v="Ccel_0718"/>
    <n v="1779"/>
    <m/>
    <m/>
  </r>
  <r>
    <x v="4"/>
    <x v="1"/>
    <s v="GCA_000022065.1"/>
    <s v="Primary Assembly"/>
    <s v="chromosome"/>
    <m/>
    <s v="CP001348.1"/>
    <n v="828934"/>
    <n v="829230"/>
    <s v="+"/>
    <m/>
    <m/>
    <m/>
    <x v="1468"/>
    <m/>
    <m/>
    <s v="Ccel_0719"/>
    <n v="297"/>
    <m/>
    <m/>
  </r>
  <r>
    <x v="4"/>
    <x v="1"/>
    <s v="GCA_000022065.1"/>
    <s v="Primary Assembly"/>
    <s v="chromosome"/>
    <m/>
    <s v="CP001348.1"/>
    <n v="829223"/>
    <n v="829603"/>
    <s v="+"/>
    <m/>
    <m/>
    <m/>
    <x v="1468"/>
    <m/>
    <m/>
    <s v="Ccel_0720"/>
    <n v="381"/>
    <m/>
    <m/>
  </r>
  <r>
    <x v="4"/>
    <x v="1"/>
    <s v="GCA_000022065.1"/>
    <s v="Primary Assembly"/>
    <s v="chromosome"/>
    <m/>
    <s v="CP001348.1"/>
    <n v="829645"/>
    <n v="830583"/>
    <s v="+"/>
    <m/>
    <m/>
    <m/>
    <x v="1468"/>
    <m/>
    <m/>
    <s v="Ccel_0721"/>
    <n v="939"/>
    <m/>
    <m/>
  </r>
  <r>
    <x v="4"/>
    <x v="1"/>
    <s v="GCA_000022065.1"/>
    <s v="Primary Assembly"/>
    <s v="chromosome"/>
    <m/>
    <s v="CP001348.1"/>
    <n v="831169"/>
    <n v="832446"/>
    <s v="+"/>
    <m/>
    <m/>
    <m/>
    <x v="1468"/>
    <m/>
    <m/>
    <s v="Ccel_0722"/>
    <n v="1278"/>
    <m/>
    <m/>
  </r>
  <r>
    <x v="4"/>
    <x v="1"/>
    <s v="GCA_000022065.1"/>
    <s v="Primary Assembly"/>
    <s v="chromosome"/>
    <m/>
    <s v="CP001348.1"/>
    <n v="832690"/>
    <n v="834117"/>
    <s v="+"/>
    <m/>
    <m/>
    <m/>
    <x v="1468"/>
    <m/>
    <m/>
    <s v="Ccel_0723"/>
    <n v="1428"/>
    <m/>
    <m/>
  </r>
  <r>
    <x v="4"/>
    <x v="1"/>
    <s v="GCA_000022065.1"/>
    <s v="Primary Assembly"/>
    <s v="chromosome"/>
    <m/>
    <s v="CP001348.1"/>
    <n v="834215"/>
    <n v="834949"/>
    <s v="+"/>
    <m/>
    <m/>
    <m/>
    <x v="1468"/>
    <m/>
    <m/>
    <s v="Ccel_0724"/>
    <n v="735"/>
    <m/>
    <m/>
  </r>
  <r>
    <x v="4"/>
    <x v="1"/>
    <s v="GCA_000022065.1"/>
    <s v="Primary Assembly"/>
    <s v="chromosome"/>
    <m/>
    <s v="CP001348.1"/>
    <n v="835058"/>
    <n v="836170"/>
    <s v="+"/>
    <m/>
    <m/>
    <m/>
    <x v="1468"/>
    <m/>
    <m/>
    <s v="Ccel_0725"/>
    <n v="1113"/>
    <m/>
    <m/>
  </r>
  <r>
    <x v="4"/>
    <x v="1"/>
    <s v="GCA_000022065.1"/>
    <s v="Primary Assembly"/>
    <s v="chromosome"/>
    <m/>
    <s v="CP001348.1"/>
    <n v="836291"/>
    <n v="836932"/>
    <s v="+"/>
    <m/>
    <m/>
    <m/>
    <x v="1468"/>
    <m/>
    <m/>
    <s v="Ccel_0726"/>
    <n v="642"/>
    <m/>
    <m/>
  </r>
  <r>
    <x v="4"/>
    <x v="1"/>
    <s v="GCA_000022065.1"/>
    <s v="Primary Assembly"/>
    <s v="chromosome"/>
    <m/>
    <s v="CP001348.1"/>
    <n v="837037"/>
    <n v="837198"/>
    <s v="+"/>
    <m/>
    <m/>
    <m/>
    <x v="1468"/>
    <m/>
    <m/>
    <s v="Ccel_0727"/>
    <n v="162"/>
    <m/>
    <m/>
  </r>
  <r>
    <x v="4"/>
    <x v="1"/>
    <s v="GCA_000022065.1"/>
    <s v="Primary Assembly"/>
    <s v="chromosome"/>
    <m/>
    <s v="CP001348.1"/>
    <n v="838275"/>
    <n v="842915"/>
    <s v="+"/>
    <m/>
    <m/>
    <m/>
    <x v="1468"/>
    <m/>
    <m/>
    <s v="Ccel_0728"/>
    <n v="4641"/>
    <m/>
    <m/>
  </r>
  <r>
    <x v="4"/>
    <x v="1"/>
    <s v="GCA_000022065.1"/>
    <s v="Primary Assembly"/>
    <s v="chromosome"/>
    <m/>
    <s v="CP001348.1"/>
    <n v="843032"/>
    <n v="845200"/>
    <s v="+"/>
    <m/>
    <m/>
    <m/>
    <x v="1468"/>
    <m/>
    <m/>
    <s v="Ccel_0729"/>
    <n v="2169"/>
    <m/>
    <m/>
  </r>
  <r>
    <x v="4"/>
    <x v="1"/>
    <s v="GCA_000022065.1"/>
    <s v="Primary Assembly"/>
    <s v="chromosome"/>
    <m/>
    <s v="CP001348.1"/>
    <n v="845329"/>
    <n v="846711"/>
    <s v="+"/>
    <m/>
    <m/>
    <m/>
    <x v="1468"/>
    <m/>
    <m/>
    <s v="Ccel_0730"/>
    <n v="1383"/>
    <m/>
    <m/>
  </r>
  <r>
    <x v="4"/>
    <x v="1"/>
    <s v="GCA_000022065.1"/>
    <s v="Primary Assembly"/>
    <s v="chromosome"/>
    <m/>
    <s v="CP001348.1"/>
    <n v="846796"/>
    <n v="848973"/>
    <s v="+"/>
    <m/>
    <m/>
    <m/>
    <x v="1468"/>
    <m/>
    <m/>
    <s v="Ccel_0731"/>
    <n v="2178"/>
    <m/>
    <m/>
  </r>
  <r>
    <x v="4"/>
    <x v="1"/>
    <s v="GCA_000022065.1"/>
    <s v="Primary Assembly"/>
    <s v="chromosome"/>
    <m/>
    <s v="CP001348.1"/>
    <n v="849066"/>
    <n v="851723"/>
    <s v="+"/>
    <m/>
    <m/>
    <m/>
    <x v="1468"/>
    <m/>
    <m/>
    <s v="Ccel_0732"/>
    <n v="2658"/>
    <m/>
    <m/>
  </r>
  <r>
    <x v="4"/>
    <x v="1"/>
    <s v="GCA_000022065.1"/>
    <s v="Primary Assembly"/>
    <s v="chromosome"/>
    <m/>
    <s v="CP001348.1"/>
    <n v="851892"/>
    <n v="852584"/>
    <s v="+"/>
    <m/>
    <m/>
    <m/>
    <x v="1468"/>
    <m/>
    <m/>
    <s v="Ccel_0733"/>
    <n v="693"/>
    <m/>
    <m/>
  </r>
  <r>
    <x v="4"/>
    <x v="1"/>
    <s v="GCA_000022065.1"/>
    <s v="Primary Assembly"/>
    <s v="chromosome"/>
    <m/>
    <s v="CP001348.1"/>
    <n v="852611"/>
    <n v="854824"/>
    <s v="+"/>
    <m/>
    <m/>
    <m/>
    <x v="1468"/>
    <m/>
    <m/>
    <s v="Ccel_0734"/>
    <n v="2214"/>
    <m/>
    <m/>
  </r>
  <r>
    <x v="4"/>
    <x v="1"/>
    <s v="GCA_000022065.1"/>
    <s v="Primary Assembly"/>
    <s v="chromosome"/>
    <m/>
    <s v="CP001348.1"/>
    <n v="855012"/>
    <n v="857285"/>
    <s v="+"/>
    <m/>
    <m/>
    <m/>
    <x v="1468"/>
    <m/>
    <m/>
    <s v="Ccel_0735"/>
    <n v="2274"/>
    <m/>
    <m/>
  </r>
  <r>
    <x v="4"/>
    <x v="1"/>
    <s v="GCA_000022065.1"/>
    <s v="Primary Assembly"/>
    <s v="chromosome"/>
    <m/>
    <s v="CP001348.1"/>
    <n v="857323"/>
    <n v="858597"/>
    <s v="+"/>
    <m/>
    <m/>
    <m/>
    <x v="1468"/>
    <m/>
    <m/>
    <s v="Ccel_0736"/>
    <n v="1275"/>
    <m/>
    <m/>
  </r>
  <r>
    <x v="4"/>
    <x v="1"/>
    <s v="GCA_000022065.1"/>
    <s v="Primary Assembly"/>
    <s v="chromosome"/>
    <m/>
    <s v="CP001348.1"/>
    <n v="858687"/>
    <n v="860267"/>
    <s v="+"/>
    <m/>
    <m/>
    <m/>
    <x v="1468"/>
    <m/>
    <m/>
    <s v="Ccel_0737"/>
    <n v="1581"/>
    <m/>
    <m/>
  </r>
  <r>
    <x v="4"/>
    <x v="3"/>
    <s v="GCA_000022065.1"/>
    <s v="Primary Assembly"/>
    <s v="chromosome"/>
    <m/>
    <s v="CP001348.1"/>
    <n v="860269"/>
    <n v="860400"/>
    <s v="+"/>
    <m/>
    <m/>
    <m/>
    <x v="1468"/>
    <m/>
    <m/>
    <s v="Ccel_0738"/>
    <n v="132"/>
    <m/>
    <s v="pseudo"/>
  </r>
  <r>
    <x v="4"/>
    <x v="1"/>
    <s v="GCA_000022065.1"/>
    <s v="Primary Assembly"/>
    <s v="chromosome"/>
    <m/>
    <s v="CP001348.1"/>
    <n v="860434"/>
    <n v="862464"/>
    <s v="+"/>
    <m/>
    <m/>
    <m/>
    <x v="1468"/>
    <m/>
    <m/>
    <s v="Ccel_0739"/>
    <n v="2031"/>
    <m/>
    <m/>
  </r>
  <r>
    <x v="4"/>
    <x v="1"/>
    <s v="GCA_000022065.1"/>
    <s v="Primary Assembly"/>
    <s v="chromosome"/>
    <m/>
    <s v="CP001348.1"/>
    <n v="862504"/>
    <n v="864108"/>
    <s v="+"/>
    <m/>
    <m/>
    <m/>
    <x v="1468"/>
    <m/>
    <m/>
    <s v="Ccel_0740"/>
    <n v="1605"/>
    <m/>
    <m/>
  </r>
  <r>
    <x v="4"/>
    <x v="1"/>
    <s v="GCA_000022065.1"/>
    <s v="Primary Assembly"/>
    <s v="chromosome"/>
    <m/>
    <s v="CP001348.1"/>
    <n v="864211"/>
    <n v="865176"/>
    <s v="-"/>
    <m/>
    <m/>
    <m/>
    <x v="1468"/>
    <m/>
    <m/>
    <s v="Ccel_0741"/>
    <n v="966"/>
    <m/>
    <m/>
  </r>
  <r>
    <x v="4"/>
    <x v="1"/>
    <s v="GCA_000022065.1"/>
    <s v="Primary Assembly"/>
    <s v="chromosome"/>
    <m/>
    <s v="CP001348.1"/>
    <n v="865353"/>
    <n v="866450"/>
    <s v="+"/>
    <m/>
    <m/>
    <m/>
    <x v="1468"/>
    <m/>
    <m/>
    <s v="Ccel_0742"/>
    <n v="1098"/>
    <m/>
    <m/>
  </r>
  <r>
    <x v="4"/>
    <x v="1"/>
    <s v="GCA_000022065.1"/>
    <s v="Primary Assembly"/>
    <s v="chromosome"/>
    <m/>
    <s v="CP001348.1"/>
    <n v="866523"/>
    <n v="867272"/>
    <s v="+"/>
    <m/>
    <m/>
    <m/>
    <x v="1468"/>
    <m/>
    <m/>
    <s v="Ccel_0743"/>
    <n v="750"/>
    <m/>
    <m/>
  </r>
  <r>
    <x v="4"/>
    <x v="1"/>
    <s v="GCA_000022065.1"/>
    <s v="Primary Assembly"/>
    <s v="chromosome"/>
    <m/>
    <s v="CP001348.1"/>
    <n v="867284"/>
    <n v="868240"/>
    <s v="-"/>
    <m/>
    <m/>
    <m/>
    <x v="1468"/>
    <m/>
    <m/>
    <s v="Ccel_0744"/>
    <n v="957"/>
    <m/>
    <m/>
  </r>
  <r>
    <x v="4"/>
    <x v="1"/>
    <s v="GCA_000022065.1"/>
    <s v="Primary Assembly"/>
    <s v="chromosome"/>
    <m/>
    <s v="CP001348.1"/>
    <n v="868402"/>
    <n v="869817"/>
    <s v="+"/>
    <m/>
    <m/>
    <m/>
    <x v="1468"/>
    <m/>
    <m/>
    <s v="Ccel_0745"/>
    <n v="1416"/>
    <m/>
    <m/>
  </r>
  <r>
    <x v="4"/>
    <x v="1"/>
    <s v="GCA_000022065.1"/>
    <s v="Primary Assembly"/>
    <s v="chromosome"/>
    <m/>
    <s v="CP001348.1"/>
    <n v="869844"/>
    <n v="872291"/>
    <s v="+"/>
    <m/>
    <m/>
    <m/>
    <x v="1468"/>
    <m/>
    <m/>
    <s v="Ccel_0746"/>
    <n v="2448"/>
    <m/>
    <m/>
  </r>
  <r>
    <x v="4"/>
    <x v="1"/>
    <s v="GCA_000022065.1"/>
    <s v="Primary Assembly"/>
    <s v="chromosome"/>
    <m/>
    <s v="CP001348.1"/>
    <n v="872593"/>
    <n v="873489"/>
    <s v="+"/>
    <m/>
    <m/>
    <m/>
    <x v="1468"/>
    <m/>
    <m/>
    <s v="Ccel_0747"/>
    <n v="897"/>
    <m/>
    <m/>
  </r>
  <r>
    <x v="4"/>
    <x v="1"/>
    <s v="GCA_000022065.1"/>
    <s v="Primary Assembly"/>
    <s v="chromosome"/>
    <m/>
    <s v="CP001348.1"/>
    <n v="873713"/>
    <n v="874177"/>
    <s v="+"/>
    <m/>
    <m/>
    <m/>
    <x v="1468"/>
    <m/>
    <m/>
    <s v="Ccel_0748"/>
    <n v="465"/>
    <m/>
    <m/>
  </r>
  <r>
    <x v="4"/>
    <x v="1"/>
    <s v="GCA_000022065.1"/>
    <s v="Primary Assembly"/>
    <s v="chromosome"/>
    <m/>
    <s v="CP001348.1"/>
    <n v="874457"/>
    <n v="876088"/>
    <s v="+"/>
    <m/>
    <m/>
    <m/>
    <x v="1468"/>
    <m/>
    <m/>
    <s v="Ccel_0749"/>
    <n v="1632"/>
    <m/>
    <m/>
  </r>
  <r>
    <x v="4"/>
    <x v="1"/>
    <s v="GCA_000022065.1"/>
    <s v="Primary Assembly"/>
    <s v="chromosome"/>
    <m/>
    <s v="CP001348.1"/>
    <n v="876246"/>
    <n v="877142"/>
    <s v="+"/>
    <m/>
    <m/>
    <m/>
    <x v="1468"/>
    <m/>
    <m/>
    <s v="Ccel_0750"/>
    <n v="897"/>
    <m/>
    <m/>
  </r>
  <r>
    <x v="4"/>
    <x v="1"/>
    <s v="GCA_000022065.1"/>
    <s v="Primary Assembly"/>
    <s v="chromosome"/>
    <m/>
    <s v="CP001348.1"/>
    <n v="877285"/>
    <n v="878328"/>
    <s v="-"/>
    <m/>
    <m/>
    <m/>
    <x v="1468"/>
    <m/>
    <m/>
    <s v="Ccel_0751"/>
    <n v="1044"/>
    <m/>
    <m/>
  </r>
  <r>
    <x v="4"/>
    <x v="1"/>
    <s v="GCA_000022065.1"/>
    <s v="Primary Assembly"/>
    <s v="chromosome"/>
    <m/>
    <s v="CP001348.1"/>
    <n v="878565"/>
    <n v="880298"/>
    <s v="+"/>
    <m/>
    <m/>
    <m/>
    <x v="1468"/>
    <m/>
    <m/>
    <s v="Ccel_0752"/>
    <n v="1734"/>
    <m/>
    <m/>
  </r>
  <r>
    <x v="4"/>
    <x v="1"/>
    <s v="GCA_000022065.1"/>
    <s v="Primary Assembly"/>
    <s v="chromosome"/>
    <m/>
    <s v="CP001348.1"/>
    <n v="880333"/>
    <n v="882669"/>
    <s v="+"/>
    <m/>
    <m/>
    <m/>
    <x v="1468"/>
    <m/>
    <m/>
    <s v="Ccel_0753"/>
    <n v="2337"/>
    <m/>
    <m/>
  </r>
  <r>
    <x v="4"/>
    <x v="1"/>
    <s v="GCA_000022065.1"/>
    <s v="Primary Assembly"/>
    <s v="chromosome"/>
    <m/>
    <s v="CP001348.1"/>
    <n v="882843"/>
    <n v="884126"/>
    <s v="+"/>
    <m/>
    <m/>
    <m/>
    <x v="1468"/>
    <m/>
    <m/>
    <s v="Ccel_0754"/>
    <n v="1284"/>
    <m/>
    <m/>
  </r>
  <r>
    <x v="4"/>
    <x v="1"/>
    <s v="GCA_000022065.1"/>
    <s v="Primary Assembly"/>
    <s v="chromosome"/>
    <m/>
    <s v="CP001348.1"/>
    <n v="884578"/>
    <n v="886518"/>
    <s v="+"/>
    <m/>
    <m/>
    <m/>
    <x v="1468"/>
    <m/>
    <m/>
    <s v="Ccel_0755"/>
    <n v="1941"/>
    <m/>
    <m/>
  </r>
  <r>
    <x v="4"/>
    <x v="1"/>
    <s v="GCA_000022065.1"/>
    <s v="Primary Assembly"/>
    <s v="chromosome"/>
    <m/>
    <s v="CP001348.1"/>
    <n v="886709"/>
    <n v="886912"/>
    <s v="-"/>
    <m/>
    <m/>
    <m/>
    <x v="1468"/>
    <m/>
    <m/>
    <s v="Ccel_0756"/>
    <n v="204"/>
    <m/>
    <m/>
  </r>
  <r>
    <x v="4"/>
    <x v="5"/>
    <s v="GCA_000022065.1"/>
    <s v="Primary Assembly"/>
    <s v="chromosome"/>
    <m/>
    <s v="CP001348.1"/>
    <n v="887840"/>
    <n v="889480"/>
    <s v="+"/>
    <m/>
    <m/>
    <m/>
    <x v="1468"/>
    <m/>
    <m/>
    <s v="Ccel_R0024"/>
    <n v="1641"/>
    <m/>
    <m/>
  </r>
  <r>
    <x v="4"/>
    <x v="2"/>
    <s v="GCA_000022065.1"/>
    <s v="Primary Assembly"/>
    <s v="chromosome"/>
    <m/>
    <s v="CP001348.1"/>
    <n v="889678"/>
    <n v="889754"/>
    <s v="+"/>
    <m/>
    <m/>
    <m/>
    <x v="1468"/>
    <m/>
    <m/>
    <s v="Ccel_R0025"/>
    <n v="77"/>
    <m/>
    <m/>
  </r>
  <r>
    <x v="4"/>
    <x v="5"/>
    <s v="GCA_000022065.1"/>
    <s v="Primary Assembly"/>
    <s v="chromosome"/>
    <m/>
    <s v="CP001348.1"/>
    <n v="890279"/>
    <n v="893322"/>
    <s v="+"/>
    <m/>
    <m/>
    <m/>
    <x v="1468"/>
    <m/>
    <m/>
    <s v="Ccel_R0026"/>
    <n v="3044"/>
    <m/>
    <m/>
  </r>
  <r>
    <x v="4"/>
    <x v="5"/>
    <s v="GCA_000022065.1"/>
    <s v="Primary Assembly"/>
    <s v="chromosome"/>
    <m/>
    <s v="CP001348.1"/>
    <n v="893582"/>
    <n v="893697"/>
    <s v="+"/>
    <m/>
    <m/>
    <m/>
    <x v="1468"/>
    <m/>
    <m/>
    <s v="Ccel_R0027"/>
    <n v="116"/>
    <m/>
    <m/>
  </r>
  <r>
    <x v="4"/>
    <x v="1"/>
    <s v="GCA_000022065.1"/>
    <s v="Primary Assembly"/>
    <s v="chromosome"/>
    <m/>
    <s v="CP001348.1"/>
    <n v="894101"/>
    <n v="894412"/>
    <s v="+"/>
    <m/>
    <m/>
    <m/>
    <x v="1468"/>
    <m/>
    <m/>
    <s v="Ccel_0757"/>
    <n v="312"/>
    <m/>
    <m/>
  </r>
  <r>
    <x v="4"/>
    <x v="1"/>
    <s v="GCA_000022065.1"/>
    <s v="Primary Assembly"/>
    <s v="chromosome"/>
    <m/>
    <s v="CP001348.1"/>
    <n v="894517"/>
    <n v="895155"/>
    <s v="+"/>
    <m/>
    <m/>
    <m/>
    <x v="1468"/>
    <m/>
    <m/>
    <s v="Ccel_0758"/>
    <n v="639"/>
    <m/>
    <m/>
  </r>
  <r>
    <x v="4"/>
    <x v="1"/>
    <s v="GCA_000022065.1"/>
    <s v="Primary Assembly"/>
    <s v="chromosome"/>
    <m/>
    <s v="CP001348.1"/>
    <n v="895180"/>
    <n v="895803"/>
    <s v="+"/>
    <m/>
    <m/>
    <m/>
    <x v="1468"/>
    <m/>
    <m/>
    <s v="Ccel_0759"/>
    <n v="624"/>
    <m/>
    <m/>
  </r>
  <r>
    <x v="4"/>
    <x v="1"/>
    <s v="GCA_000022065.1"/>
    <s v="Primary Assembly"/>
    <s v="chromosome"/>
    <m/>
    <s v="CP001348.1"/>
    <n v="895803"/>
    <n v="896156"/>
    <s v="+"/>
    <m/>
    <m/>
    <m/>
    <x v="1468"/>
    <m/>
    <m/>
    <s v="Ccel_0760"/>
    <n v="354"/>
    <m/>
    <m/>
  </r>
  <r>
    <x v="4"/>
    <x v="1"/>
    <s v="GCA_000022065.1"/>
    <s v="Primary Assembly"/>
    <s v="chromosome"/>
    <m/>
    <s v="CP001348.1"/>
    <n v="896183"/>
    <n v="897016"/>
    <s v="+"/>
    <m/>
    <m/>
    <m/>
    <x v="1468"/>
    <m/>
    <m/>
    <s v="Ccel_0761"/>
    <n v="834"/>
    <m/>
    <m/>
  </r>
  <r>
    <x v="4"/>
    <x v="1"/>
    <s v="GCA_000022065.1"/>
    <s v="Primary Assembly"/>
    <s v="chromosome"/>
    <m/>
    <s v="CP001348.1"/>
    <n v="897095"/>
    <n v="897376"/>
    <s v="+"/>
    <m/>
    <m/>
    <m/>
    <x v="1468"/>
    <m/>
    <m/>
    <s v="Ccel_0762"/>
    <n v="282"/>
    <m/>
    <m/>
  </r>
  <r>
    <x v="4"/>
    <x v="1"/>
    <s v="GCA_000022065.1"/>
    <s v="Primary Assembly"/>
    <s v="chromosome"/>
    <m/>
    <s v="CP001348.1"/>
    <n v="897441"/>
    <n v="897917"/>
    <s v="+"/>
    <m/>
    <m/>
    <m/>
    <x v="1468"/>
    <m/>
    <m/>
    <s v="Ccel_0763"/>
    <n v="477"/>
    <m/>
    <m/>
  </r>
  <r>
    <x v="4"/>
    <x v="1"/>
    <s v="GCA_000022065.1"/>
    <s v="Primary Assembly"/>
    <s v="chromosome"/>
    <m/>
    <s v="CP001348.1"/>
    <n v="897937"/>
    <n v="898605"/>
    <s v="+"/>
    <m/>
    <m/>
    <m/>
    <x v="1468"/>
    <m/>
    <m/>
    <s v="Ccel_0764"/>
    <n v="669"/>
    <m/>
    <m/>
  </r>
  <r>
    <x v="4"/>
    <x v="1"/>
    <s v="GCA_000022065.1"/>
    <s v="Primary Assembly"/>
    <s v="chromosome"/>
    <m/>
    <s v="CP001348.1"/>
    <n v="898605"/>
    <n v="899042"/>
    <s v="+"/>
    <m/>
    <m/>
    <m/>
    <x v="1468"/>
    <m/>
    <m/>
    <s v="Ccel_0765"/>
    <n v="438"/>
    <m/>
    <m/>
  </r>
  <r>
    <x v="4"/>
    <x v="1"/>
    <s v="GCA_000022065.1"/>
    <s v="Primary Assembly"/>
    <s v="chromosome"/>
    <m/>
    <s v="CP001348.1"/>
    <n v="899032"/>
    <n v="899235"/>
    <s v="+"/>
    <m/>
    <m/>
    <m/>
    <x v="1468"/>
    <m/>
    <m/>
    <s v="Ccel_0766"/>
    <n v="204"/>
    <m/>
    <m/>
  </r>
  <r>
    <x v="4"/>
    <x v="1"/>
    <s v="GCA_000022065.1"/>
    <s v="Primary Assembly"/>
    <s v="chromosome"/>
    <m/>
    <s v="CP001348.1"/>
    <n v="899358"/>
    <n v="899615"/>
    <s v="+"/>
    <m/>
    <m/>
    <m/>
    <x v="1468"/>
    <m/>
    <m/>
    <s v="Ccel_0767"/>
    <n v="258"/>
    <m/>
    <m/>
  </r>
  <r>
    <x v="4"/>
    <x v="1"/>
    <s v="GCA_000022065.1"/>
    <s v="Primary Assembly"/>
    <s v="chromosome"/>
    <m/>
    <s v="CP001348.1"/>
    <n v="899659"/>
    <n v="900027"/>
    <s v="+"/>
    <m/>
    <m/>
    <m/>
    <x v="1468"/>
    <m/>
    <m/>
    <s v="Ccel_0768"/>
    <n v="369"/>
    <m/>
    <m/>
  </r>
  <r>
    <x v="4"/>
    <x v="1"/>
    <s v="GCA_000022065.1"/>
    <s v="Primary Assembly"/>
    <s v="chromosome"/>
    <m/>
    <s v="CP001348.1"/>
    <n v="900046"/>
    <n v="900396"/>
    <s v="+"/>
    <m/>
    <m/>
    <m/>
    <x v="1468"/>
    <m/>
    <m/>
    <s v="Ccel_0769"/>
    <n v="351"/>
    <m/>
    <m/>
  </r>
  <r>
    <x v="4"/>
    <x v="1"/>
    <s v="GCA_000022065.1"/>
    <s v="Primary Assembly"/>
    <s v="chromosome"/>
    <m/>
    <s v="CP001348.1"/>
    <n v="900424"/>
    <n v="900966"/>
    <s v="+"/>
    <m/>
    <m/>
    <m/>
    <x v="1468"/>
    <m/>
    <m/>
    <s v="Ccel_0770"/>
    <n v="543"/>
    <m/>
    <m/>
  </r>
  <r>
    <x v="4"/>
    <x v="1"/>
    <s v="GCA_000022065.1"/>
    <s v="Primary Assembly"/>
    <s v="chromosome"/>
    <m/>
    <s v="CP001348.1"/>
    <n v="900982"/>
    <n v="901167"/>
    <s v="+"/>
    <m/>
    <m/>
    <m/>
    <x v="1468"/>
    <m/>
    <m/>
    <s v="Ccel_0771"/>
    <n v="186"/>
    <m/>
    <m/>
  </r>
  <r>
    <x v="4"/>
    <x v="1"/>
    <s v="GCA_000022065.1"/>
    <s v="Primary Assembly"/>
    <s v="chromosome"/>
    <m/>
    <s v="CP001348.1"/>
    <n v="901192"/>
    <n v="901587"/>
    <s v="+"/>
    <m/>
    <m/>
    <m/>
    <x v="1468"/>
    <m/>
    <m/>
    <s v="Ccel_0772"/>
    <n v="396"/>
    <m/>
    <m/>
  </r>
  <r>
    <x v="4"/>
    <x v="1"/>
    <s v="GCA_000022065.1"/>
    <s v="Primary Assembly"/>
    <s v="chromosome"/>
    <m/>
    <s v="CP001348.1"/>
    <n v="901703"/>
    <n v="902254"/>
    <s v="+"/>
    <m/>
    <m/>
    <m/>
    <x v="1468"/>
    <m/>
    <m/>
    <s v="Ccel_0773"/>
    <n v="552"/>
    <m/>
    <m/>
  </r>
  <r>
    <x v="4"/>
    <x v="1"/>
    <s v="GCA_000022065.1"/>
    <s v="Primary Assembly"/>
    <s v="chromosome"/>
    <m/>
    <s v="CP001348.1"/>
    <n v="902272"/>
    <n v="902640"/>
    <s v="+"/>
    <m/>
    <m/>
    <m/>
    <x v="1468"/>
    <m/>
    <m/>
    <s v="Ccel_0774"/>
    <n v="369"/>
    <m/>
    <m/>
  </r>
  <r>
    <x v="4"/>
    <x v="1"/>
    <s v="GCA_000022065.1"/>
    <s v="Primary Assembly"/>
    <s v="chromosome"/>
    <m/>
    <s v="CP001348.1"/>
    <n v="902659"/>
    <n v="903162"/>
    <s v="+"/>
    <m/>
    <m/>
    <m/>
    <x v="1468"/>
    <m/>
    <m/>
    <s v="Ccel_0775"/>
    <n v="504"/>
    <m/>
    <m/>
  </r>
  <r>
    <x v="4"/>
    <x v="1"/>
    <s v="GCA_000022065.1"/>
    <s v="Primary Assembly"/>
    <s v="chromosome"/>
    <m/>
    <s v="CP001348.1"/>
    <n v="903175"/>
    <n v="903354"/>
    <s v="+"/>
    <m/>
    <m/>
    <m/>
    <x v="1468"/>
    <m/>
    <m/>
    <s v="Ccel_0776"/>
    <n v="180"/>
    <m/>
    <m/>
  </r>
  <r>
    <x v="4"/>
    <x v="1"/>
    <s v="GCA_000022065.1"/>
    <s v="Primary Assembly"/>
    <s v="chromosome"/>
    <m/>
    <s v="CP001348.1"/>
    <n v="903369"/>
    <n v="903812"/>
    <s v="+"/>
    <m/>
    <m/>
    <m/>
    <x v="1468"/>
    <m/>
    <m/>
    <s v="Ccel_0777"/>
    <n v="444"/>
    <m/>
    <m/>
  </r>
  <r>
    <x v="4"/>
    <x v="1"/>
    <s v="GCA_000022065.1"/>
    <s v="Primary Assembly"/>
    <s v="chromosome"/>
    <m/>
    <s v="CP001348.1"/>
    <n v="903814"/>
    <n v="905106"/>
    <s v="+"/>
    <m/>
    <m/>
    <m/>
    <x v="1468"/>
    <m/>
    <m/>
    <s v="Ccel_0778"/>
    <n v="1293"/>
    <m/>
    <m/>
  </r>
  <r>
    <x v="4"/>
    <x v="1"/>
    <s v="GCA_000022065.1"/>
    <s v="Primary Assembly"/>
    <s v="chromosome"/>
    <m/>
    <s v="CP001348.1"/>
    <n v="905207"/>
    <n v="905851"/>
    <s v="+"/>
    <m/>
    <m/>
    <m/>
    <x v="1468"/>
    <m/>
    <m/>
    <s v="Ccel_0779"/>
    <n v="645"/>
    <m/>
    <m/>
  </r>
  <r>
    <x v="4"/>
    <x v="1"/>
    <s v="GCA_000022065.1"/>
    <s v="Primary Assembly"/>
    <s v="chromosome"/>
    <m/>
    <s v="CP001348.1"/>
    <n v="905853"/>
    <n v="906620"/>
    <s v="+"/>
    <m/>
    <m/>
    <m/>
    <x v="1468"/>
    <m/>
    <m/>
    <s v="Ccel_0780"/>
    <n v="768"/>
    <m/>
    <m/>
  </r>
  <r>
    <x v="4"/>
    <x v="1"/>
    <s v="GCA_000022065.1"/>
    <s v="Primary Assembly"/>
    <s v="chromosome"/>
    <m/>
    <s v="CP001348.1"/>
    <n v="906728"/>
    <n v="907009"/>
    <s v="+"/>
    <m/>
    <m/>
    <m/>
    <x v="1468"/>
    <m/>
    <m/>
    <s v="Ccel_0781"/>
    <n v="282"/>
    <m/>
    <m/>
  </r>
  <r>
    <x v="4"/>
    <x v="1"/>
    <s v="GCA_000022065.1"/>
    <s v="Primary Assembly"/>
    <s v="chromosome"/>
    <m/>
    <s v="CP001348.1"/>
    <n v="907065"/>
    <n v="907283"/>
    <s v="+"/>
    <m/>
    <m/>
    <m/>
    <x v="1468"/>
    <m/>
    <m/>
    <s v="Ccel_0782"/>
    <n v="219"/>
    <m/>
    <m/>
  </r>
  <r>
    <x v="4"/>
    <x v="1"/>
    <s v="GCA_000022065.1"/>
    <s v="Primary Assembly"/>
    <s v="chromosome"/>
    <m/>
    <s v="CP001348.1"/>
    <n v="907375"/>
    <n v="907488"/>
    <s v="+"/>
    <m/>
    <m/>
    <m/>
    <x v="1468"/>
    <m/>
    <m/>
    <s v="Ccel_0783"/>
    <n v="114"/>
    <m/>
    <m/>
  </r>
  <r>
    <x v="4"/>
    <x v="1"/>
    <s v="GCA_000022065.1"/>
    <s v="Primary Assembly"/>
    <s v="chromosome"/>
    <m/>
    <s v="CP001348.1"/>
    <n v="907724"/>
    <n v="908092"/>
    <s v="+"/>
    <m/>
    <m/>
    <m/>
    <x v="1468"/>
    <m/>
    <m/>
    <s v="Ccel_0784"/>
    <n v="369"/>
    <m/>
    <m/>
  </r>
  <r>
    <x v="4"/>
    <x v="1"/>
    <s v="GCA_000022065.1"/>
    <s v="Primary Assembly"/>
    <s v="chromosome"/>
    <m/>
    <s v="CP001348.1"/>
    <n v="908114"/>
    <n v="908518"/>
    <s v="+"/>
    <m/>
    <m/>
    <m/>
    <x v="1468"/>
    <m/>
    <m/>
    <s v="Ccel_0785"/>
    <n v="405"/>
    <m/>
    <m/>
  </r>
  <r>
    <x v="4"/>
    <x v="1"/>
    <s v="GCA_000022065.1"/>
    <s v="Primary Assembly"/>
    <s v="chromosome"/>
    <m/>
    <s v="CP001348.1"/>
    <n v="908549"/>
    <n v="909175"/>
    <s v="+"/>
    <m/>
    <m/>
    <m/>
    <x v="1468"/>
    <m/>
    <m/>
    <s v="Ccel_0786"/>
    <n v="627"/>
    <m/>
    <m/>
  </r>
  <r>
    <x v="4"/>
    <x v="1"/>
    <s v="GCA_000022065.1"/>
    <s v="Primary Assembly"/>
    <s v="chromosome"/>
    <m/>
    <s v="CP001348.1"/>
    <n v="909298"/>
    <n v="910245"/>
    <s v="+"/>
    <m/>
    <m/>
    <m/>
    <x v="1468"/>
    <m/>
    <m/>
    <s v="Ccel_0787"/>
    <n v="948"/>
    <m/>
    <m/>
  </r>
  <r>
    <x v="4"/>
    <x v="1"/>
    <s v="GCA_000022065.1"/>
    <s v="Primary Assembly"/>
    <s v="chromosome"/>
    <m/>
    <s v="CP001348.1"/>
    <n v="910313"/>
    <n v="910837"/>
    <s v="+"/>
    <m/>
    <m/>
    <m/>
    <x v="1468"/>
    <m/>
    <m/>
    <s v="Ccel_0788"/>
    <n v="525"/>
    <m/>
    <m/>
  </r>
  <r>
    <x v="4"/>
    <x v="1"/>
    <s v="GCA_000022065.1"/>
    <s v="Primary Assembly"/>
    <s v="chromosome"/>
    <m/>
    <s v="CP001348.1"/>
    <n v="910981"/>
    <n v="911826"/>
    <s v="+"/>
    <m/>
    <m/>
    <m/>
    <x v="1468"/>
    <m/>
    <m/>
    <s v="Ccel_0789"/>
    <n v="846"/>
    <m/>
    <m/>
  </r>
  <r>
    <x v="4"/>
    <x v="1"/>
    <s v="GCA_000022065.1"/>
    <s v="Primary Assembly"/>
    <s v="chromosome"/>
    <m/>
    <s v="CP001348.1"/>
    <n v="911830"/>
    <n v="912426"/>
    <s v="-"/>
    <m/>
    <m/>
    <m/>
    <x v="1468"/>
    <m/>
    <m/>
    <s v="Ccel_0790"/>
    <n v="597"/>
    <m/>
    <m/>
  </r>
  <r>
    <x v="4"/>
    <x v="1"/>
    <s v="GCA_000022065.1"/>
    <s v="Primary Assembly"/>
    <s v="chromosome"/>
    <m/>
    <s v="CP001348.1"/>
    <n v="912581"/>
    <n v="913423"/>
    <s v="+"/>
    <m/>
    <m/>
    <m/>
    <x v="1468"/>
    <m/>
    <m/>
    <s v="Ccel_0791"/>
    <n v="843"/>
    <m/>
    <m/>
  </r>
  <r>
    <x v="4"/>
    <x v="1"/>
    <s v="GCA_000022065.1"/>
    <s v="Primary Assembly"/>
    <s v="chromosome"/>
    <m/>
    <s v="CP001348.1"/>
    <n v="913449"/>
    <n v="914252"/>
    <s v="+"/>
    <m/>
    <m/>
    <m/>
    <x v="1468"/>
    <m/>
    <m/>
    <s v="Ccel_0792"/>
    <n v="804"/>
    <m/>
    <m/>
  </r>
  <r>
    <x v="4"/>
    <x v="1"/>
    <s v="GCA_000022065.1"/>
    <s v="Primary Assembly"/>
    <s v="chromosome"/>
    <m/>
    <s v="CP001348.1"/>
    <n v="914279"/>
    <n v="915016"/>
    <s v="+"/>
    <m/>
    <m/>
    <m/>
    <x v="1468"/>
    <m/>
    <m/>
    <s v="Ccel_0793"/>
    <n v="738"/>
    <m/>
    <m/>
  </r>
  <r>
    <x v="4"/>
    <x v="1"/>
    <s v="GCA_000022065.1"/>
    <s v="Primary Assembly"/>
    <s v="chromosome"/>
    <m/>
    <s v="CP001348.1"/>
    <n v="915262"/>
    <n v="915696"/>
    <s v="+"/>
    <m/>
    <m/>
    <m/>
    <x v="1468"/>
    <m/>
    <m/>
    <s v="Ccel_0794"/>
    <n v="435"/>
    <m/>
    <m/>
  </r>
  <r>
    <x v="4"/>
    <x v="1"/>
    <s v="GCA_000022065.1"/>
    <s v="Primary Assembly"/>
    <s v="chromosome"/>
    <m/>
    <s v="CP001348.1"/>
    <n v="915715"/>
    <n v="916107"/>
    <s v="+"/>
    <m/>
    <m/>
    <m/>
    <x v="1468"/>
    <m/>
    <m/>
    <s v="Ccel_0795"/>
    <n v="393"/>
    <m/>
    <m/>
  </r>
  <r>
    <x v="4"/>
    <x v="1"/>
    <s v="GCA_000022065.1"/>
    <s v="Primary Assembly"/>
    <s v="chromosome"/>
    <m/>
    <s v="CP001348.1"/>
    <n v="916171"/>
    <n v="917475"/>
    <s v="-"/>
    <m/>
    <m/>
    <m/>
    <x v="1468"/>
    <m/>
    <m/>
    <s v="Ccel_0796"/>
    <n v="1305"/>
    <m/>
    <m/>
  </r>
  <r>
    <x v="4"/>
    <x v="1"/>
    <s v="GCA_000022065.1"/>
    <s v="Primary Assembly"/>
    <s v="chromosome"/>
    <m/>
    <s v="CP001348.1"/>
    <n v="917921"/>
    <n v="918400"/>
    <s v="-"/>
    <m/>
    <m/>
    <m/>
    <x v="1468"/>
    <m/>
    <m/>
    <s v="Ccel_0797"/>
    <n v="480"/>
    <m/>
    <m/>
  </r>
  <r>
    <x v="4"/>
    <x v="1"/>
    <s v="GCA_000022065.1"/>
    <s v="Primary Assembly"/>
    <s v="chromosome"/>
    <m/>
    <s v="CP001348.1"/>
    <n v="918624"/>
    <n v="919814"/>
    <s v="+"/>
    <m/>
    <m/>
    <m/>
    <x v="1468"/>
    <m/>
    <m/>
    <s v="Ccel_0798"/>
    <n v="1191"/>
    <m/>
    <m/>
  </r>
  <r>
    <x v="4"/>
    <x v="1"/>
    <s v="GCA_000022065.1"/>
    <s v="Primary Assembly"/>
    <s v="chromosome"/>
    <m/>
    <s v="CP001348.1"/>
    <n v="919807"/>
    <n v="920259"/>
    <s v="+"/>
    <m/>
    <m/>
    <m/>
    <x v="1468"/>
    <m/>
    <m/>
    <s v="Ccel_0799"/>
    <n v="453"/>
    <m/>
    <m/>
  </r>
  <r>
    <x v="4"/>
    <x v="1"/>
    <s v="GCA_000022065.1"/>
    <s v="Primary Assembly"/>
    <s v="chromosome"/>
    <m/>
    <s v="CP001348.1"/>
    <n v="920272"/>
    <n v="920982"/>
    <s v="+"/>
    <m/>
    <m/>
    <m/>
    <x v="1468"/>
    <m/>
    <m/>
    <s v="Ccel_0800"/>
    <n v="711"/>
    <m/>
    <m/>
  </r>
  <r>
    <x v="4"/>
    <x v="1"/>
    <s v="GCA_000022065.1"/>
    <s v="Primary Assembly"/>
    <s v="chromosome"/>
    <m/>
    <s v="CP001348.1"/>
    <n v="920975"/>
    <n v="921427"/>
    <s v="+"/>
    <m/>
    <m/>
    <m/>
    <x v="1468"/>
    <m/>
    <m/>
    <s v="Ccel_0801"/>
    <n v="453"/>
    <m/>
    <m/>
  </r>
  <r>
    <x v="4"/>
    <x v="1"/>
    <s v="GCA_000022065.1"/>
    <s v="Primary Assembly"/>
    <s v="chromosome"/>
    <m/>
    <s v="CP001348.1"/>
    <n v="921471"/>
    <n v="923876"/>
    <s v="+"/>
    <m/>
    <m/>
    <m/>
    <x v="1468"/>
    <m/>
    <m/>
    <s v="Ccel_0802"/>
    <n v="2406"/>
    <m/>
    <m/>
  </r>
  <r>
    <x v="4"/>
    <x v="1"/>
    <s v="GCA_000022065.1"/>
    <s v="Primary Assembly"/>
    <s v="chromosome"/>
    <m/>
    <s v="CP001348.1"/>
    <n v="923982"/>
    <n v="924536"/>
    <s v="+"/>
    <m/>
    <m/>
    <m/>
    <x v="1468"/>
    <m/>
    <m/>
    <s v="Ccel_0803"/>
    <n v="555"/>
    <m/>
    <m/>
  </r>
  <r>
    <x v="4"/>
    <x v="1"/>
    <s v="GCA_000022065.1"/>
    <s v="Primary Assembly"/>
    <s v="chromosome"/>
    <m/>
    <s v="CP001348.1"/>
    <n v="924533"/>
    <n v="925099"/>
    <s v="+"/>
    <m/>
    <m/>
    <m/>
    <x v="1468"/>
    <m/>
    <m/>
    <s v="Ccel_0804"/>
    <n v="567"/>
    <m/>
    <m/>
  </r>
  <r>
    <x v="4"/>
    <x v="1"/>
    <s v="GCA_000022065.1"/>
    <s v="Primary Assembly"/>
    <s v="chromosome"/>
    <m/>
    <s v="CP001348.1"/>
    <n v="925096"/>
    <n v="925992"/>
    <s v="+"/>
    <m/>
    <m/>
    <m/>
    <x v="1468"/>
    <m/>
    <m/>
    <s v="Ccel_0805"/>
    <n v="897"/>
    <m/>
    <m/>
  </r>
  <r>
    <x v="4"/>
    <x v="1"/>
    <s v="GCA_000022065.1"/>
    <s v="Primary Assembly"/>
    <s v="chromosome"/>
    <m/>
    <s v="CP001348.1"/>
    <n v="926099"/>
    <n v="926356"/>
    <s v="+"/>
    <m/>
    <m/>
    <m/>
    <x v="1468"/>
    <m/>
    <m/>
    <s v="Ccel_0806"/>
    <n v="258"/>
    <m/>
    <m/>
  </r>
  <r>
    <x v="4"/>
    <x v="1"/>
    <s v="GCA_000022065.1"/>
    <s v="Primary Assembly"/>
    <s v="chromosome"/>
    <m/>
    <s v="CP001348.1"/>
    <n v="926527"/>
    <n v="928368"/>
    <s v="+"/>
    <m/>
    <m/>
    <m/>
    <x v="1468"/>
    <m/>
    <m/>
    <s v="Ccel_0807"/>
    <n v="1842"/>
    <m/>
    <m/>
  </r>
  <r>
    <x v="4"/>
    <x v="1"/>
    <s v="GCA_000022065.1"/>
    <s v="Primary Assembly"/>
    <s v="chromosome"/>
    <m/>
    <s v="CP001348.1"/>
    <n v="928390"/>
    <n v="929091"/>
    <s v="+"/>
    <m/>
    <m/>
    <m/>
    <x v="1468"/>
    <m/>
    <m/>
    <s v="Ccel_0808"/>
    <n v="702"/>
    <m/>
    <m/>
  </r>
  <r>
    <x v="4"/>
    <x v="1"/>
    <s v="GCA_000022065.1"/>
    <s v="Primary Assembly"/>
    <s v="chromosome"/>
    <m/>
    <s v="CP001348.1"/>
    <n v="929329"/>
    <n v="930615"/>
    <s v="+"/>
    <m/>
    <m/>
    <m/>
    <x v="1468"/>
    <m/>
    <m/>
    <s v="Ccel_0809"/>
    <n v="1287"/>
    <m/>
    <m/>
  </r>
  <r>
    <x v="4"/>
    <x v="1"/>
    <s v="GCA_000022065.1"/>
    <s v="Primary Assembly"/>
    <s v="chromosome"/>
    <m/>
    <s v="CP001348.1"/>
    <n v="930721"/>
    <n v="931305"/>
    <s v="+"/>
    <m/>
    <m/>
    <m/>
    <x v="1468"/>
    <m/>
    <m/>
    <s v="Ccel_0810"/>
    <n v="585"/>
    <m/>
    <m/>
  </r>
  <r>
    <x v="4"/>
    <x v="1"/>
    <s v="GCA_000022065.1"/>
    <s v="Primary Assembly"/>
    <s v="chromosome"/>
    <m/>
    <s v="CP001348.1"/>
    <n v="931319"/>
    <n v="932614"/>
    <s v="+"/>
    <m/>
    <m/>
    <m/>
    <x v="1468"/>
    <m/>
    <m/>
    <s v="Ccel_0811"/>
    <n v="1296"/>
    <m/>
    <m/>
  </r>
  <r>
    <x v="4"/>
    <x v="1"/>
    <s v="GCA_000022065.1"/>
    <s v="Primary Assembly"/>
    <s v="chromosome"/>
    <m/>
    <s v="CP001348.1"/>
    <n v="932762"/>
    <n v="934444"/>
    <s v="+"/>
    <m/>
    <m/>
    <m/>
    <x v="1468"/>
    <m/>
    <m/>
    <s v="Ccel_0812"/>
    <n v="1683"/>
    <m/>
    <m/>
  </r>
  <r>
    <x v="4"/>
    <x v="1"/>
    <s v="GCA_000022065.1"/>
    <s v="Primary Assembly"/>
    <s v="chromosome"/>
    <m/>
    <s v="CP001348.1"/>
    <n v="934915"/>
    <n v="935106"/>
    <s v="+"/>
    <m/>
    <m/>
    <m/>
    <x v="1468"/>
    <m/>
    <m/>
    <s v="Ccel_0813"/>
    <n v="192"/>
    <m/>
    <m/>
  </r>
  <r>
    <x v="4"/>
    <x v="1"/>
    <s v="GCA_000022065.1"/>
    <s v="Primary Assembly"/>
    <s v="chromosome"/>
    <m/>
    <s v="CP001348.1"/>
    <n v="935299"/>
    <n v="936327"/>
    <s v="+"/>
    <m/>
    <m/>
    <m/>
    <x v="1468"/>
    <m/>
    <m/>
    <s v="Ccel_0814"/>
    <n v="1029"/>
    <m/>
    <m/>
  </r>
  <r>
    <x v="4"/>
    <x v="1"/>
    <s v="GCA_000022065.1"/>
    <s v="Primary Assembly"/>
    <s v="chromosome"/>
    <m/>
    <s v="CP001348.1"/>
    <n v="936615"/>
    <n v="937322"/>
    <s v="-"/>
    <m/>
    <m/>
    <m/>
    <x v="1468"/>
    <m/>
    <m/>
    <s v="Ccel_0815"/>
    <n v="708"/>
    <m/>
    <m/>
  </r>
  <r>
    <x v="4"/>
    <x v="1"/>
    <s v="GCA_000022065.1"/>
    <s v="Primary Assembly"/>
    <s v="chromosome"/>
    <m/>
    <s v="CP001348.1"/>
    <n v="937428"/>
    <n v="937733"/>
    <s v="-"/>
    <m/>
    <m/>
    <m/>
    <x v="1468"/>
    <m/>
    <m/>
    <s v="Ccel_0816"/>
    <n v="306"/>
    <m/>
    <m/>
  </r>
  <r>
    <x v="4"/>
    <x v="1"/>
    <s v="GCA_000022065.1"/>
    <s v="Primary Assembly"/>
    <s v="chromosome"/>
    <m/>
    <s v="CP001348.1"/>
    <n v="937920"/>
    <n v="938402"/>
    <s v="+"/>
    <m/>
    <m/>
    <m/>
    <x v="1468"/>
    <m/>
    <m/>
    <s v="Ccel_0817"/>
    <n v="483"/>
    <m/>
    <m/>
  </r>
  <r>
    <x v="4"/>
    <x v="1"/>
    <s v="GCA_000022065.1"/>
    <s v="Primary Assembly"/>
    <s v="chromosome"/>
    <m/>
    <s v="CP001348.1"/>
    <n v="938467"/>
    <n v="939324"/>
    <s v="+"/>
    <m/>
    <m/>
    <m/>
    <x v="1468"/>
    <m/>
    <m/>
    <s v="Ccel_0818"/>
    <n v="858"/>
    <m/>
    <m/>
  </r>
  <r>
    <x v="4"/>
    <x v="1"/>
    <s v="GCA_000022065.1"/>
    <s v="Primary Assembly"/>
    <s v="chromosome"/>
    <m/>
    <s v="CP001348.1"/>
    <n v="939487"/>
    <n v="939951"/>
    <s v="+"/>
    <m/>
    <m/>
    <m/>
    <x v="1468"/>
    <m/>
    <m/>
    <s v="Ccel_0819"/>
    <n v="465"/>
    <m/>
    <m/>
  </r>
  <r>
    <x v="4"/>
    <x v="1"/>
    <s v="GCA_000022065.1"/>
    <s v="Primary Assembly"/>
    <s v="chromosome"/>
    <m/>
    <s v="CP001348.1"/>
    <n v="940698"/>
    <n v="941834"/>
    <s v="+"/>
    <m/>
    <m/>
    <m/>
    <x v="1468"/>
    <m/>
    <m/>
    <s v="Ccel_0820"/>
    <n v="1137"/>
    <m/>
    <m/>
  </r>
  <r>
    <x v="4"/>
    <x v="1"/>
    <s v="GCA_000022065.1"/>
    <s v="Primary Assembly"/>
    <s v="chromosome"/>
    <m/>
    <s v="CP001348.1"/>
    <n v="941888"/>
    <n v="942139"/>
    <s v="+"/>
    <m/>
    <m/>
    <m/>
    <x v="1468"/>
    <m/>
    <m/>
    <s v="Ccel_0821"/>
    <n v="252"/>
    <m/>
    <m/>
  </r>
  <r>
    <x v="4"/>
    <x v="1"/>
    <s v="GCA_000022065.1"/>
    <s v="Primary Assembly"/>
    <s v="chromosome"/>
    <m/>
    <s v="CP001348.1"/>
    <n v="942458"/>
    <n v="943231"/>
    <s v="+"/>
    <m/>
    <m/>
    <m/>
    <x v="1468"/>
    <m/>
    <m/>
    <s v="Ccel_0822"/>
    <n v="774"/>
    <m/>
    <m/>
  </r>
  <r>
    <x v="4"/>
    <x v="1"/>
    <s v="GCA_000022065.1"/>
    <s v="Primary Assembly"/>
    <s v="chromosome"/>
    <m/>
    <s v="CP001348.1"/>
    <n v="943381"/>
    <n v="944427"/>
    <s v="+"/>
    <m/>
    <m/>
    <m/>
    <x v="1468"/>
    <m/>
    <m/>
    <s v="Ccel_0823"/>
    <n v="1047"/>
    <m/>
    <m/>
  </r>
  <r>
    <x v="4"/>
    <x v="1"/>
    <s v="GCA_000022065.1"/>
    <s v="Primary Assembly"/>
    <s v="chromosome"/>
    <m/>
    <s v="CP001348.1"/>
    <n v="944862"/>
    <n v="946011"/>
    <s v="-"/>
    <m/>
    <m/>
    <m/>
    <x v="1468"/>
    <m/>
    <m/>
    <s v="Ccel_0824"/>
    <n v="1150"/>
    <m/>
    <s v="ribosomal_slippage"/>
  </r>
  <r>
    <x v="4"/>
    <x v="3"/>
    <s v="GCA_000022065.1"/>
    <s v="Primary Assembly"/>
    <s v="chromosome"/>
    <m/>
    <s v="CP001348.1"/>
    <n v="946068"/>
    <n v="946772"/>
    <s v="+"/>
    <m/>
    <m/>
    <m/>
    <x v="1468"/>
    <m/>
    <m/>
    <s v="Ccel_0825"/>
    <n v="705"/>
    <m/>
    <s v="pseudo"/>
  </r>
  <r>
    <x v="4"/>
    <x v="1"/>
    <s v="GCA_000022065.1"/>
    <s v="Primary Assembly"/>
    <s v="chromosome"/>
    <m/>
    <s v="CP001348.1"/>
    <n v="946774"/>
    <n v="947808"/>
    <s v="+"/>
    <m/>
    <m/>
    <m/>
    <x v="1468"/>
    <m/>
    <m/>
    <s v="Ccel_0826"/>
    <n v="1035"/>
    <m/>
    <m/>
  </r>
  <r>
    <x v="4"/>
    <x v="1"/>
    <s v="GCA_000022065.1"/>
    <s v="Primary Assembly"/>
    <s v="chromosome"/>
    <m/>
    <s v="CP001348.1"/>
    <n v="947812"/>
    <n v="949572"/>
    <s v="+"/>
    <m/>
    <m/>
    <m/>
    <x v="1468"/>
    <m/>
    <m/>
    <s v="Ccel_0827"/>
    <n v="1761"/>
    <m/>
    <m/>
  </r>
  <r>
    <x v="4"/>
    <x v="1"/>
    <s v="GCA_000022065.1"/>
    <s v="Primary Assembly"/>
    <s v="chromosome"/>
    <m/>
    <s v="CP001348.1"/>
    <n v="949584"/>
    <n v="949877"/>
    <s v="+"/>
    <m/>
    <m/>
    <m/>
    <x v="1468"/>
    <m/>
    <m/>
    <s v="Ccel_0828"/>
    <n v="294"/>
    <m/>
    <m/>
  </r>
  <r>
    <x v="4"/>
    <x v="1"/>
    <s v="GCA_000022065.1"/>
    <s v="Primary Assembly"/>
    <s v="chromosome"/>
    <m/>
    <s v="CP001348.1"/>
    <n v="949881"/>
    <n v="949997"/>
    <s v="+"/>
    <m/>
    <m/>
    <m/>
    <x v="1468"/>
    <m/>
    <m/>
    <s v="Ccel_0829"/>
    <n v="117"/>
    <m/>
    <m/>
  </r>
  <r>
    <x v="4"/>
    <x v="1"/>
    <s v="GCA_000022065.1"/>
    <s v="Primary Assembly"/>
    <s v="chromosome"/>
    <m/>
    <s v="CP001348.1"/>
    <n v="950124"/>
    <n v="950450"/>
    <s v="+"/>
    <m/>
    <m/>
    <m/>
    <x v="1468"/>
    <m/>
    <m/>
    <s v="Ccel_0830"/>
    <n v="327"/>
    <m/>
    <m/>
  </r>
  <r>
    <x v="4"/>
    <x v="1"/>
    <s v="GCA_000022065.1"/>
    <s v="Primary Assembly"/>
    <s v="chromosome"/>
    <m/>
    <s v="CP001348.1"/>
    <n v="950550"/>
    <n v="950801"/>
    <s v="+"/>
    <m/>
    <m/>
    <m/>
    <x v="1468"/>
    <m/>
    <m/>
    <s v="Ccel_0831"/>
    <n v="252"/>
    <m/>
    <m/>
  </r>
  <r>
    <x v="4"/>
    <x v="1"/>
    <s v="GCA_000022065.1"/>
    <s v="Primary Assembly"/>
    <s v="chromosome"/>
    <m/>
    <s v="CP001348.1"/>
    <n v="950810"/>
    <n v="951505"/>
    <s v="+"/>
    <m/>
    <m/>
    <m/>
    <x v="1468"/>
    <m/>
    <m/>
    <s v="Ccel_0832"/>
    <n v="696"/>
    <m/>
    <m/>
  </r>
  <r>
    <x v="4"/>
    <x v="1"/>
    <s v="GCA_000022065.1"/>
    <s v="Primary Assembly"/>
    <s v="chromosome"/>
    <m/>
    <s v="CP001348.1"/>
    <n v="951505"/>
    <n v="951678"/>
    <s v="+"/>
    <m/>
    <m/>
    <m/>
    <x v="1468"/>
    <m/>
    <m/>
    <s v="Ccel_0833"/>
    <n v="174"/>
    <m/>
    <m/>
  </r>
  <r>
    <x v="4"/>
    <x v="1"/>
    <s v="GCA_000022065.1"/>
    <s v="Primary Assembly"/>
    <s v="chromosome"/>
    <m/>
    <s v="CP001348.1"/>
    <n v="951817"/>
    <n v="952572"/>
    <s v="+"/>
    <m/>
    <m/>
    <m/>
    <x v="1468"/>
    <m/>
    <m/>
    <s v="Ccel_0834"/>
    <n v="756"/>
    <m/>
    <m/>
  </r>
  <r>
    <x v="4"/>
    <x v="1"/>
    <s v="GCA_000022065.1"/>
    <s v="Primary Assembly"/>
    <s v="chromosome"/>
    <m/>
    <s v="CP001348.1"/>
    <n v="952739"/>
    <n v="953512"/>
    <s v="+"/>
    <m/>
    <m/>
    <m/>
    <x v="1468"/>
    <m/>
    <m/>
    <s v="Ccel_0835"/>
    <n v="774"/>
    <m/>
    <m/>
  </r>
  <r>
    <x v="4"/>
    <x v="1"/>
    <s v="GCA_000022065.1"/>
    <s v="Primary Assembly"/>
    <s v="chromosome"/>
    <m/>
    <s v="CP001348.1"/>
    <n v="953728"/>
    <n v="954096"/>
    <s v="+"/>
    <m/>
    <m/>
    <m/>
    <x v="1468"/>
    <m/>
    <m/>
    <s v="Ccel_0836"/>
    <n v="369"/>
    <m/>
    <m/>
  </r>
  <r>
    <x v="4"/>
    <x v="1"/>
    <s v="GCA_000022065.1"/>
    <s v="Primary Assembly"/>
    <s v="chromosome"/>
    <m/>
    <s v="CP001348.1"/>
    <n v="954247"/>
    <n v="954702"/>
    <s v="-"/>
    <m/>
    <m/>
    <m/>
    <x v="1468"/>
    <m/>
    <m/>
    <s v="Ccel_0837"/>
    <n v="456"/>
    <m/>
    <m/>
  </r>
  <r>
    <x v="4"/>
    <x v="3"/>
    <s v="GCA_000022065.1"/>
    <s v="Primary Assembly"/>
    <s v="chromosome"/>
    <m/>
    <s v="CP001348.1"/>
    <n v="954846"/>
    <n v="954929"/>
    <s v="+"/>
    <m/>
    <m/>
    <m/>
    <x v="1468"/>
    <m/>
    <m/>
    <s v="Ccel_0838"/>
    <n v="84"/>
    <m/>
    <s v="pseudo"/>
  </r>
  <r>
    <x v="4"/>
    <x v="1"/>
    <s v="GCA_000022065.1"/>
    <s v="Primary Assembly"/>
    <s v="chromosome"/>
    <m/>
    <s v="CP001348.1"/>
    <n v="955171"/>
    <n v="956320"/>
    <s v="-"/>
    <m/>
    <m/>
    <m/>
    <x v="1468"/>
    <m/>
    <m/>
    <s v="Ccel_0839"/>
    <n v="1150"/>
    <m/>
    <s v="ribosomal_slippage"/>
  </r>
  <r>
    <x v="4"/>
    <x v="1"/>
    <s v="GCA_000022065.1"/>
    <s v="Primary Assembly"/>
    <s v="chromosome"/>
    <m/>
    <s v="CP001348.1"/>
    <n v="956466"/>
    <n v="958220"/>
    <s v="-"/>
    <m/>
    <m/>
    <m/>
    <x v="1468"/>
    <m/>
    <m/>
    <s v="Ccel_0840"/>
    <n v="1755"/>
    <m/>
    <m/>
  </r>
  <r>
    <x v="4"/>
    <x v="1"/>
    <s v="GCA_000022065.1"/>
    <s v="Primary Assembly"/>
    <s v="chromosome"/>
    <m/>
    <s v="CP001348.1"/>
    <n v="958504"/>
    <n v="959406"/>
    <s v="+"/>
    <m/>
    <m/>
    <m/>
    <x v="1468"/>
    <m/>
    <m/>
    <s v="Ccel_0841"/>
    <n v="903"/>
    <m/>
    <m/>
  </r>
  <r>
    <x v="4"/>
    <x v="3"/>
    <s v="GCA_000022065.1"/>
    <s v="Primary Assembly"/>
    <s v="chromosome"/>
    <m/>
    <s v="CP001348.1"/>
    <n v="959604"/>
    <n v="960274"/>
    <s v="-"/>
    <m/>
    <m/>
    <m/>
    <x v="1468"/>
    <m/>
    <m/>
    <s v="Ccel_0842"/>
    <n v="671"/>
    <m/>
    <s v="pseudo"/>
  </r>
  <r>
    <x v="4"/>
    <x v="1"/>
    <s v="GCA_000022065.1"/>
    <s v="Primary Assembly"/>
    <s v="chromosome"/>
    <m/>
    <s v="CP001348.1"/>
    <n v="960481"/>
    <n v="961630"/>
    <s v="+"/>
    <m/>
    <m/>
    <m/>
    <x v="1468"/>
    <m/>
    <m/>
    <s v="Ccel_0843"/>
    <n v="1150"/>
    <m/>
    <s v="ribosomal_slippage"/>
  </r>
  <r>
    <x v="4"/>
    <x v="1"/>
    <s v="GCA_000022065.1"/>
    <s v="Primary Assembly"/>
    <s v="chromosome"/>
    <m/>
    <s v="CP001348.1"/>
    <n v="962504"/>
    <n v="963049"/>
    <s v="+"/>
    <m/>
    <m/>
    <m/>
    <x v="1468"/>
    <m/>
    <m/>
    <s v="Ccel_0844"/>
    <n v="546"/>
    <m/>
    <m/>
  </r>
  <r>
    <x v="4"/>
    <x v="1"/>
    <s v="GCA_000022065.1"/>
    <s v="Primary Assembly"/>
    <s v="chromosome"/>
    <m/>
    <s v="CP001348.1"/>
    <n v="963262"/>
    <n v="964020"/>
    <s v="-"/>
    <m/>
    <m/>
    <m/>
    <x v="1468"/>
    <m/>
    <m/>
    <s v="Ccel_0845"/>
    <n v="759"/>
    <m/>
    <m/>
  </r>
  <r>
    <x v="4"/>
    <x v="1"/>
    <s v="GCA_000022065.1"/>
    <s v="Primary Assembly"/>
    <s v="chromosome"/>
    <m/>
    <s v="CP001348.1"/>
    <n v="964057"/>
    <n v="965040"/>
    <s v="+"/>
    <m/>
    <m/>
    <m/>
    <x v="1468"/>
    <m/>
    <m/>
    <s v="Ccel_0846"/>
    <n v="984"/>
    <m/>
    <m/>
  </r>
  <r>
    <x v="4"/>
    <x v="2"/>
    <s v="GCA_000022065.1"/>
    <s v="Primary Assembly"/>
    <s v="chromosome"/>
    <m/>
    <s v="CP001348.1"/>
    <n v="965367"/>
    <n v="965440"/>
    <s v="-"/>
    <m/>
    <m/>
    <m/>
    <x v="1468"/>
    <m/>
    <m/>
    <s v="Ccel_R0028"/>
    <n v="74"/>
    <m/>
    <m/>
  </r>
  <r>
    <x v="4"/>
    <x v="1"/>
    <s v="GCA_000022065.1"/>
    <s v="Primary Assembly"/>
    <s v="chromosome"/>
    <m/>
    <s v="CP001348.1"/>
    <n v="965715"/>
    <n v="966326"/>
    <s v="+"/>
    <m/>
    <m/>
    <m/>
    <x v="1468"/>
    <m/>
    <m/>
    <s v="Ccel_0847"/>
    <n v="612"/>
    <m/>
    <m/>
  </r>
  <r>
    <x v="4"/>
    <x v="3"/>
    <s v="GCA_000022065.1"/>
    <s v="Primary Assembly"/>
    <s v="chromosome"/>
    <m/>
    <s v="CP001348.1"/>
    <n v="966667"/>
    <n v="966896"/>
    <s v="+"/>
    <m/>
    <m/>
    <m/>
    <x v="1468"/>
    <m/>
    <m/>
    <s v="Ccel_0848"/>
    <n v="230"/>
    <m/>
    <s v="pseudo"/>
  </r>
  <r>
    <x v="4"/>
    <x v="1"/>
    <s v="GCA_000022065.1"/>
    <s v="Primary Assembly"/>
    <s v="chromosome"/>
    <m/>
    <s v="CP001348.1"/>
    <n v="967741"/>
    <n v="968262"/>
    <s v="+"/>
    <m/>
    <m/>
    <m/>
    <x v="1468"/>
    <m/>
    <m/>
    <s v="Ccel_0849"/>
    <n v="522"/>
    <m/>
    <m/>
  </r>
  <r>
    <x v="4"/>
    <x v="3"/>
    <s v="GCA_000022065.1"/>
    <s v="Primary Assembly"/>
    <s v="chromosome"/>
    <m/>
    <s v="CP001348.1"/>
    <n v="968548"/>
    <n v="968877"/>
    <s v="+"/>
    <m/>
    <m/>
    <m/>
    <x v="1468"/>
    <m/>
    <m/>
    <s v="Ccel_0850"/>
    <n v="330"/>
    <m/>
    <s v="pseudo"/>
  </r>
  <r>
    <x v="4"/>
    <x v="1"/>
    <s v="GCA_000022065.1"/>
    <s v="Primary Assembly"/>
    <s v="chromosome"/>
    <m/>
    <s v="CP001348.1"/>
    <n v="968979"/>
    <n v="969686"/>
    <s v="+"/>
    <m/>
    <m/>
    <m/>
    <x v="1468"/>
    <m/>
    <m/>
    <s v="Ccel_0851"/>
    <n v="708"/>
    <m/>
    <m/>
  </r>
  <r>
    <x v="4"/>
    <x v="1"/>
    <s v="GCA_000022065.1"/>
    <s v="Primary Assembly"/>
    <s v="chromosome"/>
    <m/>
    <s v="CP001348.1"/>
    <n v="969788"/>
    <n v="970780"/>
    <s v="+"/>
    <m/>
    <m/>
    <m/>
    <x v="1468"/>
    <m/>
    <m/>
    <s v="Ccel_0852"/>
    <n v="993"/>
    <m/>
    <m/>
  </r>
  <r>
    <x v="4"/>
    <x v="3"/>
    <s v="GCA_000022065.1"/>
    <s v="Primary Assembly"/>
    <s v="chromosome"/>
    <m/>
    <s v="CP001348.1"/>
    <n v="970817"/>
    <n v="970980"/>
    <s v="-"/>
    <m/>
    <m/>
    <m/>
    <x v="1468"/>
    <m/>
    <m/>
    <s v="Ccel_0853"/>
    <n v="164"/>
    <m/>
    <s v="pseudo"/>
  </r>
  <r>
    <x v="4"/>
    <x v="1"/>
    <s v="GCA_000022065.1"/>
    <s v="Primary Assembly"/>
    <s v="chromosome"/>
    <m/>
    <s v="CP001348.1"/>
    <n v="971277"/>
    <n v="973688"/>
    <s v="+"/>
    <m/>
    <m/>
    <m/>
    <x v="1468"/>
    <m/>
    <m/>
    <s v="Ccel_0854"/>
    <n v="2412"/>
    <m/>
    <m/>
  </r>
  <r>
    <x v="4"/>
    <x v="1"/>
    <s v="GCA_000022065.1"/>
    <s v="Primary Assembly"/>
    <s v="chromosome"/>
    <m/>
    <s v="CP001348.1"/>
    <n v="973821"/>
    <n v="974507"/>
    <s v="+"/>
    <m/>
    <m/>
    <m/>
    <x v="1468"/>
    <m/>
    <m/>
    <s v="Ccel_0855"/>
    <n v="687"/>
    <m/>
    <m/>
  </r>
  <r>
    <x v="4"/>
    <x v="1"/>
    <s v="GCA_000022065.1"/>
    <s v="Primary Assembly"/>
    <s v="chromosome"/>
    <m/>
    <s v="CP001348.1"/>
    <n v="974504"/>
    <n v="975757"/>
    <s v="+"/>
    <m/>
    <m/>
    <m/>
    <x v="1468"/>
    <m/>
    <m/>
    <s v="Ccel_0856"/>
    <n v="1254"/>
    <m/>
    <m/>
  </r>
  <r>
    <x v="4"/>
    <x v="1"/>
    <s v="GCA_000022065.1"/>
    <s v="Primary Assembly"/>
    <s v="chromosome"/>
    <m/>
    <s v="CP001348.1"/>
    <n v="975785"/>
    <n v="977164"/>
    <s v="+"/>
    <m/>
    <m/>
    <m/>
    <x v="1468"/>
    <m/>
    <m/>
    <s v="Ccel_0857"/>
    <n v="1380"/>
    <m/>
    <m/>
  </r>
  <r>
    <x v="4"/>
    <x v="1"/>
    <s v="GCA_000022065.1"/>
    <s v="Primary Assembly"/>
    <s v="chromosome"/>
    <m/>
    <s v="CP001348.1"/>
    <n v="977301"/>
    <n v="985478"/>
    <s v="+"/>
    <m/>
    <m/>
    <m/>
    <x v="1468"/>
    <m/>
    <m/>
    <s v="Ccel_0858"/>
    <n v="8178"/>
    <m/>
    <m/>
  </r>
  <r>
    <x v="4"/>
    <x v="1"/>
    <s v="GCA_000022065.1"/>
    <s v="Primary Assembly"/>
    <s v="chromosome"/>
    <m/>
    <s v="CP001348.1"/>
    <n v="985478"/>
    <n v="990283"/>
    <s v="+"/>
    <m/>
    <m/>
    <m/>
    <x v="1468"/>
    <m/>
    <m/>
    <s v="Ccel_0859"/>
    <n v="4806"/>
    <m/>
    <m/>
  </r>
  <r>
    <x v="4"/>
    <x v="1"/>
    <s v="GCA_000022065.1"/>
    <s v="Primary Assembly"/>
    <s v="chromosome"/>
    <m/>
    <s v="CP001348.1"/>
    <n v="990276"/>
    <n v="1002386"/>
    <s v="+"/>
    <m/>
    <m/>
    <m/>
    <x v="1468"/>
    <m/>
    <m/>
    <s v="Ccel_0860"/>
    <n v="12111"/>
    <m/>
    <m/>
  </r>
  <r>
    <x v="4"/>
    <x v="1"/>
    <s v="GCA_000022065.1"/>
    <s v="Primary Assembly"/>
    <s v="chromosome"/>
    <m/>
    <s v="CP001348.1"/>
    <n v="1002407"/>
    <n v="1012984"/>
    <s v="+"/>
    <m/>
    <m/>
    <m/>
    <x v="1468"/>
    <m/>
    <m/>
    <s v="Ccel_0861"/>
    <n v="10578"/>
    <m/>
    <m/>
  </r>
  <r>
    <x v="4"/>
    <x v="1"/>
    <s v="GCA_000022065.1"/>
    <s v="Primary Assembly"/>
    <s v="chromosome"/>
    <m/>
    <s v="CP001348.1"/>
    <n v="1012977"/>
    <n v="1030541"/>
    <s v="+"/>
    <m/>
    <m/>
    <m/>
    <x v="1468"/>
    <m/>
    <m/>
    <s v="Ccel_0862"/>
    <n v="17565"/>
    <m/>
    <m/>
  </r>
  <r>
    <x v="4"/>
    <x v="1"/>
    <s v="GCA_000022065.1"/>
    <s v="Primary Assembly"/>
    <s v="chromosome"/>
    <m/>
    <s v="CP001348.1"/>
    <n v="1030525"/>
    <n v="1034847"/>
    <s v="+"/>
    <m/>
    <m/>
    <m/>
    <x v="1468"/>
    <m/>
    <m/>
    <s v="Ccel_0863"/>
    <n v="4323"/>
    <m/>
    <m/>
  </r>
  <r>
    <x v="4"/>
    <x v="1"/>
    <s v="GCA_000022065.1"/>
    <s v="Primary Assembly"/>
    <s v="chromosome"/>
    <m/>
    <s v="CP001348.1"/>
    <n v="1034855"/>
    <n v="1041046"/>
    <s v="+"/>
    <m/>
    <m/>
    <m/>
    <x v="1468"/>
    <m/>
    <m/>
    <s v="Ccel_0864"/>
    <n v="6192"/>
    <m/>
    <m/>
  </r>
  <r>
    <x v="4"/>
    <x v="1"/>
    <s v="GCA_000022065.1"/>
    <s v="Primary Assembly"/>
    <s v="chromosome"/>
    <m/>
    <s v="CP001348.1"/>
    <n v="1041504"/>
    <n v="1041893"/>
    <s v="+"/>
    <m/>
    <m/>
    <m/>
    <x v="1468"/>
    <m/>
    <m/>
    <s v="Ccel_0865"/>
    <n v="390"/>
    <m/>
    <m/>
  </r>
  <r>
    <x v="4"/>
    <x v="1"/>
    <s v="GCA_000022065.1"/>
    <s v="Primary Assembly"/>
    <s v="chromosome"/>
    <m/>
    <s v="CP001348.1"/>
    <n v="1041890"/>
    <n v="1043122"/>
    <s v="+"/>
    <m/>
    <m/>
    <m/>
    <x v="1468"/>
    <m/>
    <m/>
    <s v="Ccel_0866"/>
    <n v="1233"/>
    <m/>
    <m/>
  </r>
  <r>
    <x v="4"/>
    <x v="1"/>
    <s v="GCA_000022065.1"/>
    <s v="Primary Assembly"/>
    <s v="chromosome"/>
    <m/>
    <s v="CP001348.1"/>
    <n v="1043135"/>
    <n v="1044406"/>
    <s v="+"/>
    <m/>
    <m/>
    <m/>
    <x v="1468"/>
    <m/>
    <m/>
    <s v="Ccel_0867"/>
    <n v="1272"/>
    <m/>
    <m/>
  </r>
  <r>
    <x v="4"/>
    <x v="1"/>
    <s v="GCA_000022065.1"/>
    <s v="Primary Assembly"/>
    <s v="chromosome"/>
    <m/>
    <s v="CP001348.1"/>
    <n v="1044403"/>
    <n v="1045698"/>
    <s v="+"/>
    <m/>
    <m/>
    <m/>
    <x v="1468"/>
    <m/>
    <m/>
    <s v="Ccel_0868"/>
    <n v="1296"/>
    <m/>
    <m/>
  </r>
  <r>
    <x v="4"/>
    <x v="1"/>
    <s v="GCA_000022065.1"/>
    <s v="Primary Assembly"/>
    <s v="chromosome"/>
    <m/>
    <s v="CP001348.1"/>
    <n v="1045726"/>
    <n v="1046712"/>
    <s v="+"/>
    <m/>
    <m/>
    <m/>
    <x v="1468"/>
    <m/>
    <m/>
    <s v="Ccel_0869"/>
    <n v="987"/>
    <m/>
    <m/>
  </r>
  <r>
    <x v="4"/>
    <x v="1"/>
    <s v="GCA_000022065.1"/>
    <s v="Primary Assembly"/>
    <s v="chromosome"/>
    <m/>
    <s v="CP001348.1"/>
    <n v="1046714"/>
    <n v="1047460"/>
    <s v="+"/>
    <m/>
    <m/>
    <m/>
    <x v="1468"/>
    <m/>
    <m/>
    <s v="Ccel_0870"/>
    <n v="747"/>
    <m/>
    <m/>
  </r>
  <r>
    <x v="4"/>
    <x v="1"/>
    <s v="GCA_000022065.1"/>
    <s v="Primary Assembly"/>
    <s v="chromosome"/>
    <m/>
    <s v="CP001348.1"/>
    <n v="1047481"/>
    <n v="1048050"/>
    <s v="+"/>
    <m/>
    <m/>
    <m/>
    <x v="1468"/>
    <m/>
    <m/>
    <s v="Ccel_0871"/>
    <n v="570"/>
    <m/>
    <m/>
  </r>
  <r>
    <x v="4"/>
    <x v="1"/>
    <s v="GCA_000022065.1"/>
    <s v="Primary Assembly"/>
    <s v="chromosome"/>
    <m/>
    <s v="CP001348.1"/>
    <n v="1048065"/>
    <n v="1048802"/>
    <s v="+"/>
    <m/>
    <m/>
    <m/>
    <x v="1468"/>
    <m/>
    <m/>
    <s v="Ccel_0872"/>
    <n v="738"/>
    <m/>
    <m/>
  </r>
  <r>
    <x v="4"/>
    <x v="1"/>
    <s v="GCA_000022065.1"/>
    <s v="Primary Assembly"/>
    <s v="chromosome"/>
    <m/>
    <s v="CP001348.1"/>
    <n v="1048847"/>
    <n v="1050178"/>
    <s v="+"/>
    <m/>
    <m/>
    <m/>
    <x v="1468"/>
    <m/>
    <m/>
    <s v="Ccel_0873"/>
    <n v="1332"/>
    <m/>
    <m/>
  </r>
  <r>
    <x v="4"/>
    <x v="1"/>
    <s v="GCA_000022065.1"/>
    <s v="Primary Assembly"/>
    <s v="chromosome"/>
    <m/>
    <s v="CP001348.1"/>
    <n v="1050190"/>
    <n v="1051236"/>
    <s v="+"/>
    <m/>
    <m/>
    <m/>
    <x v="1468"/>
    <m/>
    <m/>
    <s v="Ccel_0874"/>
    <n v="1047"/>
    <m/>
    <m/>
  </r>
  <r>
    <x v="4"/>
    <x v="1"/>
    <s v="GCA_000022065.1"/>
    <s v="Primary Assembly"/>
    <s v="chromosome"/>
    <m/>
    <s v="CP001348.1"/>
    <n v="1051244"/>
    <n v="1052935"/>
    <s v="+"/>
    <m/>
    <m/>
    <m/>
    <x v="1468"/>
    <m/>
    <m/>
    <s v="Ccel_0875"/>
    <n v="1692"/>
    <m/>
    <m/>
  </r>
  <r>
    <x v="4"/>
    <x v="1"/>
    <s v="GCA_000022065.1"/>
    <s v="Primary Assembly"/>
    <s v="chromosome"/>
    <m/>
    <s v="CP001348.1"/>
    <n v="1052932"/>
    <n v="1053705"/>
    <s v="+"/>
    <m/>
    <m/>
    <m/>
    <x v="1468"/>
    <m/>
    <m/>
    <s v="Ccel_0876"/>
    <n v="774"/>
    <m/>
    <m/>
  </r>
  <r>
    <x v="4"/>
    <x v="1"/>
    <s v="GCA_000022065.1"/>
    <s v="Primary Assembly"/>
    <s v="chromosome"/>
    <m/>
    <s v="CP001348.1"/>
    <n v="1054243"/>
    <n v="1055553"/>
    <s v="+"/>
    <m/>
    <m/>
    <m/>
    <x v="1468"/>
    <m/>
    <m/>
    <s v="Ccel_0877"/>
    <n v="1311"/>
    <m/>
    <m/>
  </r>
  <r>
    <x v="4"/>
    <x v="1"/>
    <s v="GCA_000022065.1"/>
    <s v="Primary Assembly"/>
    <s v="chromosome"/>
    <m/>
    <s v="CP001348.1"/>
    <n v="1055703"/>
    <n v="1056692"/>
    <s v="-"/>
    <m/>
    <m/>
    <m/>
    <x v="1468"/>
    <m/>
    <m/>
    <s v="Ccel_0878"/>
    <n v="990"/>
    <m/>
    <m/>
  </r>
  <r>
    <x v="4"/>
    <x v="1"/>
    <s v="GCA_000022065.1"/>
    <s v="Primary Assembly"/>
    <s v="chromosome"/>
    <m/>
    <s v="CP001348.1"/>
    <n v="1056731"/>
    <n v="1057555"/>
    <s v="-"/>
    <m/>
    <m/>
    <m/>
    <x v="1468"/>
    <m/>
    <m/>
    <s v="Ccel_0879"/>
    <n v="825"/>
    <m/>
    <m/>
  </r>
  <r>
    <x v="4"/>
    <x v="1"/>
    <s v="GCA_000022065.1"/>
    <s v="Primary Assembly"/>
    <s v="chromosome"/>
    <m/>
    <s v="CP001348.1"/>
    <n v="1057542"/>
    <n v="1058312"/>
    <s v="-"/>
    <m/>
    <m/>
    <m/>
    <x v="1468"/>
    <m/>
    <m/>
    <s v="Ccel_0880"/>
    <n v="771"/>
    <m/>
    <m/>
  </r>
  <r>
    <x v="4"/>
    <x v="1"/>
    <s v="GCA_000022065.1"/>
    <s v="Primary Assembly"/>
    <s v="chromosome"/>
    <m/>
    <s v="CP001348.1"/>
    <n v="1058505"/>
    <n v="1059806"/>
    <s v="-"/>
    <m/>
    <m/>
    <m/>
    <x v="1468"/>
    <m/>
    <m/>
    <s v="Ccel_0881"/>
    <n v="1302"/>
    <m/>
    <m/>
  </r>
  <r>
    <x v="4"/>
    <x v="1"/>
    <s v="GCA_000022065.1"/>
    <s v="Primary Assembly"/>
    <s v="chromosome"/>
    <m/>
    <s v="CP001348.1"/>
    <n v="1060086"/>
    <n v="1060367"/>
    <s v="-"/>
    <m/>
    <m/>
    <m/>
    <x v="1468"/>
    <m/>
    <m/>
    <s v="Ccel_0882"/>
    <n v="282"/>
    <m/>
    <m/>
  </r>
  <r>
    <x v="4"/>
    <x v="1"/>
    <s v="GCA_000022065.1"/>
    <s v="Primary Assembly"/>
    <s v="chromosome"/>
    <m/>
    <s v="CP001348.1"/>
    <n v="1060446"/>
    <n v="1061342"/>
    <s v="-"/>
    <m/>
    <m/>
    <m/>
    <x v="1468"/>
    <m/>
    <m/>
    <s v="Ccel_0883"/>
    <n v="897"/>
    <m/>
    <m/>
  </r>
  <r>
    <x v="4"/>
    <x v="1"/>
    <s v="GCA_000022065.1"/>
    <s v="Primary Assembly"/>
    <s v="chromosome"/>
    <m/>
    <s v="CP001348.1"/>
    <n v="1061372"/>
    <n v="1062409"/>
    <s v="-"/>
    <m/>
    <m/>
    <m/>
    <x v="1468"/>
    <m/>
    <m/>
    <s v="Ccel_0884"/>
    <n v="1038"/>
    <m/>
    <m/>
  </r>
  <r>
    <x v="4"/>
    <x v="1"/>
    <s v="GCA_000022065.1"/>
    <s v="Primary Assembly"/>
    <s v="chromosome"/>
    <m/>
    <s v="CP001348.1"/>
    <n v="1062637"/>
    <n v="1063491"/>
    <s v="+"/>
    <m/>
    <m/>
    <m/>
    <x v="1468"/>
    <m/>
    <m/>
    <s v="Ccel_0885"/>
    <n v="855"/>
    <m/>
    <m/>
  </r>
  <r>
    <x v="4"/>
    <x v="1"/>
    <s v="GCA_000022065.1"/>
    <s v="Primary Assembly"/>
    <s v="chromosome"/>
    <m/>
    <s v="CP001348.1"/>
    <n v="1063678"/>
    <n v="1064310"/>
    <s v="+"/>
    <m/>
    <m/>
    <m/>
    <x v="1468"/>
    <m/>
    <m/>
    <s v="Ccel_0886"/>
    <n v="633"/>
    <m/>
    <m/>
  </r>
  <r>
    <x v="4"/>
    <x v="1"/>
    <s v="GCA_000022065.1"/>
    <s v="Primary Assembly"/>
    <s v="chromosome"/>
    <m/>
    <s v="CP001348.1"/>
    <n v="1064339"/>
    <n v="1065100"/>
    <s v="+"/>
    <m/>
    <m/>
    <m/>
    <x v="1468"/>
    <m/>
    <m/>
    <s v="Ccel_0887"/>
    <n v="762"/>
    <m/>
    <m/>
  </r>
  <r>
    <x v="4"/>
    <x v="1"/>
    <s v="GCA_000022065.1"/>
    <s v="Primary Assembly"/>
    <s v="chromosome"/>
    <m/>
    <s v="CP001348.1"/>
    <n v="1065311"/>
    <n v="1065850"/>
    <s v="+"/>
    <m/>
    <m/>
    <m/>
    <x v="1468"/>
    <m/>
    <m/>
    <s v="Ccel_0888"/>
    <n v="540"/>
    <m/>
    <m/>
  </r>
  <r>
    <x v="4"/>
    <x v="1"/>
    <s v="GCA_000022065.1"/>
    <s v="Primary Assembly"/>
    <s v="chromosome"/>
    <m/>
    <s v="CP001348.1"/>
    <n v="1065889"/>
    <n v="1066935"/>
    <s v="+"/>
    <m/>
    <m/>
    <m/>
    <x v="1468"/>
    <m/>
    <m/>
    <s v="Ccel_0889"/>
    <n v="1047"/>
    <m/>
    <m/>
  </r>
  <r>
    <x v="4"/>
    <x v="1"/>
    <s v="GCA_000022065.1"/>
    <s v="Primary Assembly"/>
    <s v="chromosome"/>
    <m/>
    <s v="CP001348.1"/>
    <n v="1066938"/>
    <n v="1067765"/>
    <s v="+"/>
    <m/>
    <m/>
    <m/>
    <x v="1468"/>
    <m/>
    <m/>
    <s v="Ccel_0890"/>
    <n v="828"/>
    <m/>
    <m/>
  </r>
  <r>
    <x v="4"/>
    <x v="1"/>
    <s v="GCA_000022065.1"/>
    <s v="Primary Assembly"/>
    <s v="chromosome"/>
    <m/>
    <s v="CP001348.1"/>
    <n v="1067759"/>
    <n v="1068580"/>
    <s v="+"/>
    <m/>
    <m/>
    <m/>
    <x v="1468"/>
    <m/>
    <m/>
    <s v="Ccel_0891"/>
    <n v="822"/>
    <m/>
    <m/>
  </r>
  <r>
    <x v="4"/>
    <x v="1"/>
    <s v="GCA_000022065.1"/>
    <s v="Primary Assembly"/>
    <s v="chromosome"/>
    <m/>
    <s v="CP001348.1"/>
    <n v="1068582"/>
    <n v="1069634"/>
    <s v="+"/>
    <m/>
    <m/>
    <m/>
    <x v="1468"/>
    <m/>
    <m/>
    <s v="Ccel_0892"/>
    <n v="1053"/>
    <m/>
    <m/>
  </r>
  <r>
    <x v="4"/>
    <x v="1"/>
    <s v="GCA_000022065.1"/>
    <s v="Primary Assembly"/>
    <s v="chromosome"/>
    <m/>
    <s v="CP001348.1"/>
    <n v="1069856"/>
    <n v="1070440"/>
    <s v="+"/>
    <m/>
    <m/>
    <m/>
    <x v="1468"/>
    <m/>
    <m/>
    <s v="Ccel_0893"/>
    <n v="585"/>
    <m/>
    <m/>
  </r>
  <r>
    <x v="4"/>
    <x v="1"/>
    <s v="GCA_000022065.1"/>
    <s v="Primary Assembly"/>
    <s v="chromosome"/>
    <m/>
    <s v="CP001348.1"/>
    <n v="1070633"/>
    <n v="1071832"/>
    <s v="+"/>
    <m/>
    <m/>
    <m/>
    <x v="1468"/>
    <m/>
    <m/>
    <s v="Ccel_0894"/>
    <n v="1200"/>
    <m/>
    <m/>
  </r>
  <r>
    <x v="4"/>
    <x v="1"/>
    <s v="GCA_000022065.1"/>
    <s v="Primary Assembly"/>
    <s v="chromosome"/>
    <m/>
    <s v="CP001348.1"/>
    <n v="1072014"/>
    <n v="1072433"/>
    <s v="+"/>
    <m/>
    <m/>
    <m/>
    <x v="1468"/>
    <m/>
    <m/>
    <s v="Ccel_0895"/>
    <n v="420"/>
    <m/>
    <m/>
  </r>
  <r>
    <x v="4"/>
    <x v="1"/>
    <s v="GCA_000022065.1"/>
    <s v="Primary Assembly"/>
    <s v="chromosome"/>
    <m/>
    <s v="CP001348.1"/>
    <n v="1072646"/>
    <n v="1074466"/>
    <s v="+"/>
    <m/>
    <m/>
    <m/>
    <x v="1468"/>
    <m/>
    <m/>
    <s v="Ccel_0896"/>
    <n v="1821"/>
    <m/>
    <m/>
  </r>
  <r>
    <x v="4"/>
    <x v="1"/>
    <s v="GCA_000022065.1"/>
    <s v="Primary Assembly"/>
    <s v="chromosome"/>
    <m/>
    <s v="CP001348.1"/>
    <n v="1074607"/>
    <n v="1075968"/>
    <s v="+"/>
    <m/>
    <m/>
    <m/>
    <x v="1468"/>
    <m/>
    <m/>
    <s v="Ccel_0897"/>
    <n v="1362"/>
    <m/>
    <m/>
  </r>
  <r>
    <x v="4"/>
    <x v="1"/>
    <s v="GCA_000022065.1"/>
    <s v="Primary Assembly"/>
    <s v="chromosome"/>
    <m/>
    <s v="CP001348.1"/>
    <n v="1076027"/>
    <n v="1076641"/>
    <s v="+"/>
    <m/>
    <m/>
    <m/>
    <x v="1468"/>
    <m/>
    <m/>
    <s v="Ccel_0898"/>
    <n v="615"/>
    <m/>
    <m/>
  </r>
  <r>
    <x v="4"/>
    <x v="1"/>
    <s v="GCA_000022065.1"/>
    <s v="Primary Assembly"/>
    <s v="chromosome"/>
    <m/>
    <s v="CP001348.1"/>
    <n v="1076656"/>
    <n v="1077909"/>
    <s v="+"/>
    <m/>
    <m/>
    <m/>
    <x v="1468"/>
    <m/>
    <m/>
    <s v="Ccel_0899"/>
    <n v="1254"/>
    <m/>
    <m/>
  </r>
  <r>
    <x v="4"/>
    <x v="1"/>
    <s v="GCA_000022065.1"/>
    <s v="Primary Assembly"/>
    <s v="chromosome"/>
    <m/>
    <s v="CP001348.1"/>
    <n v="1077933"/>
    <n v="1078790"/>
    <s v="+"/>
    <m/>
    <m/>
    <m/>
    <x v="1468"/>
    <m/>
    <m/>
    <s v="Ccel_0900"/>
    <n v="858"/>
    <m/>
    <m/>
  </r>
  <r>
    <x v="4"/>
    <x v="1"/>
    <s v="GCA_000022065.1"/>
    <s v="Primary Assembly"/>
    <s v="chromosome"/>
    <m/>
    <s v="CP001348.1"/>
    <n v="1078909"/>
    <n v="1079925"/>
    <s v="-"/>
    <m/>
    <m/>
    <m/>
    <x v="1468"/>
    <m/>
    <m/>
    <s v="Ccel_0901"/>
    <n v="1017"/>
    <m/>
    <m/>
  </r>
  <r>
    <x v="4"/>
    <x v="1"/>
    <s v="GCA_000022065.1"/>
    <s v="Primary Assembly"/>
    <s v="chromosome"/>
    <m/>
    <s v="CP001348.1"/>
    <n v="1080114"/>
    <n v="1080659"/>
    <s v="+"/>
    <m/>
    <m/>
    <m/>
    <x v="1468"/>
    <m/>
    <m/>
    <s v="Ccel_0902"/>
    <n v="546"/>
    <m/>
    <m/>
  </r>
  <r>
    <x v="4"/>
    <x v="1"/>
    <s v="GCA_000022065.1"/>
    <s v="Primary Assembly"/>
    <s v="chromosome"/>
    <m/>
    <s v="CP001348.1"/>
    <n v="1080988"/>
    <n v="1081371"/>
    <s v="+"/>
    <m/>
    <m/>
    <m/>
    <x v="1468"/>
    <m/>
    <m/>
    <s v="Ccel_0903"/>
    <n v="384"/>
    <m/>
    <m/>
  </r>
  <r>
    <x v="4"/>
    <x v="1"/>
    <s v="GCA_000022065.1"/>
    <s v="Primary Assembly"/>
    <s v="chromosome"/>
    <m/>
    <s v="CP001348.1"/>
    <n v="1081918"/>
    <n v="1082496"/>
    <s v="+"/>
    <m/>
    <m/>
    <m/>
    <x v="1468"/>
    <m/>
    <m/>
    <s v="Ccel_0904"/>
    <n v="579"/>
    <m/>
    <m/>
  </r>
  <r>
    <x v="4"/>
    <x v="1"/>
    <s v="GCA_000022065.1"/>
    <s v="Primary Assembly"/>
    <s v="chromosome"/>
    <m/>
    <s v="CP001348.1"/>
    <n v="1082538"/>
    <n v="1083338"/>
    <s v="+"/>
    <m/>
    <m/>
    <m/>
    <x v="1468"/>
    <m/>
    <m/>
    <s v="Ccel_0905"/>
    <n v="801"/>
    <m/>
    <m/>
  </r>
  <r>
    <x v="4"/>
    <x v="1"/>
    <s v="GCA_000022065.1"/>
    <s v="Primary Assembly"/>
    <s v="chromosome"/>
    <m/>
    <s v="CP001348.1"/>
    <n v="1083822"/>
    <n v="1084859"/>
    <s v="+"/>
    <m/>
    <m/>
    <m/>
    <x v="1468"/>
    <m/>
    <m/>
    <s v="Ccel_0906"/>
    <n v="1038"/>
    <m/>
    <m/>
  </r>
  <r>
    <x v="4"/>
    <x v="1"/>
    <s v="GCA_000022065.1"/>
    <s v="Primary Assembly"/>
    <s v="chromosome"/>
    <m/>
    <s v="CP001348.1"/>
    <n v="1084852"/>
    <n v="1085748"/>
    <s v="+"/>
    <m/>
    <m/>
    <m/>
    <x v="1468"/>
    <m/>
    <m/>
    <s v="Ccel_0907"/>
    <n v="897"/>
    <m/>
    <m/>
  </r>
  <r>
    <x v="4"/>
    <x v="1"/>
    <s v="GCA_000022065.1"/>
    <s v="Primary Assembly"/>
    <s v="chromosome"/>
    <m/>
    <s v="CP001348.1"/>
    <n v="1085974"/>
    <n v="1087125"/>
    <s v="-"/>
    <m/>
    <m/>
    <m/>
    <x v="1468"/>
    <m/>
    <m/>
    <s v="Ccel_0908"/>
    <n v="1152"/>
    <m/>
    <m/>
  </r>
  <r>
    <x v="4"/>
    <x v="1"/>
    <s v="GCA_000022065.1"/>
    <s v="Primary Assembly"/>
    <s v="chromosome"/>
    <m/>
    <s v="CP001348.1"/>
    <n v="1087341"/>
    <n v="1088597"/>
    <s v="+"/>
    <m/>
    <m/>
    <m/>
    <x v="1468"/>
    <m/>
    <m/>
    <s v="Ccel_0909"/>
    <n v="1257"/>
    <m/>
    <m/>
  </r>
  <r>
    <x v="4"/>
    <x v="3"/>
    <s v="GCA_000022065.1"/>
    <s v="Primary Assembly"/>
    <s v="chromosome"/>
    <m/>
    <s v="CP001348.1"/>
    <n v="1088637"/>
    <n v="1088873"/>
    <s v="+"/>
    <m/>
    <m/>
    <m/>
    <x v="1468"/>
    <m/>
    <m/>
    <s v="Ccel_0910"/>
    <n v="237"/>
    <m/>
    <s v="pseudo"/>
  </r>
  <r>
    <x v="4"/>
    <x v="1"/>
    <s v="GCA_000022065.1"/>
    <s v="Primary Assembly"/>
    <s v="chromosome"/>
    <m/>
    <s v="CP001348.1"/>
    <n v="1089200"/>
    <n v="1089940"/>
    <s v="+"/>
    <m/>
    <m/>
    <m/>
    <x v="1468"/>
    <m/>
    <m/>
    <s v="Ccel_0911"/>
    <n v="741"/>
    <m/>
    <m/>
  </r>
  <r>
    <x v="4"/>
    <x v="3"/>
    <s v="GCA_000022065.1"/>
    <s v="Primary Assembly"/>
    <s v="chromosome"/>
    <m/>
    <s v="CP001348.1"/>
    <n v="1090385"/>
    <n v="1090639"/>
    <s v="+"/>
    <m/>
    <m/>
    <m/>
    <x v="1468"/>
    <m/>
    <m/>
    <s v="Ccel_0912"/>
    <n v="255"/>
    <m/>
    <s v="pseudo"/>
  </r>
  <r>
    <x v="4"/>
    <x v="1"/>
    <s v="GCA_000022065.1"/>
    <s v="Primary Assembly"/>
    <s v="chromosome"/>
    <m/>
    <s v="CP001348.1"/>
    <n v="1090776"/>
    <n v="1091003"/>
    <s v="+"/>
    <m/>
    <m/>
    <m/>
    <x v="1468"/>
    <m/>
    <m/>
    <s v="Ccel_0913"/>
    <n v="228"/>
    <m/>
    <m/>
  </r>
  <r>
    <x v="4"/>
    <x v="3"/>
    <s v="GCA_000022065.1"/>
    <s v="Primary Assembly"/>
    <s v="chromosome"/>
    <m/>
    <s v="CP001348.1"/>
    <n v="1091613"/>
    <n v="1091707"/>
    <s v="-"/>
    <m/>
    <m/>
    <m/>
    <x v="1468"/>
    <m/>
    <m/>
    <s v="Ccel_0914"/>
    <n v="95"/>
    <m/>
    <s v="pseudo"/>
  </r>
  <r>
    <x v="4"/>
    <x v="1"/>
    <s v="GCA_000022065.1"/>
    <s v="Primary Assembly"/>
    <s v="chromosome"/>
    <m/>
    <s v="CP001348.1"/>
    <n v="1091799"/>
    <n v="1092653"/>
    <s v="+"/>
    <m/>
    <m/>
    <m/>
    <x v="1468"/>
    <m/>
    <m/>
    <s v="Ccel_0915"/>
    <n v="855"/>
    <m/>
    <m/>
  </r>
  <r>
    <x v="4"/>
    <x v="1"/>
    <s v="GCA_000022065.1"/>
    <s v="Primary Assembly"/>
    <s v="chromosome"/>
    <m/>
    <s v="CP001348.1"/>
    <n v="1092650"/>
    <n v="1093345"/>
    <s v="+"/>
    <m/>
    <m/>
    <m/>
    <x v="1468"/>
    <m/>
    <m/>
    <s v="Ccel_0916"/>
    <n v="696"/>
    <m/>
    <m/>
  </r>
  <r>
    <x v="4"/>
    <x v="1"/>
    <s v="GCA_000022065.1"/>
    <s v="Primary Assembly"/>
    <s v="chromosome"/>
    <m/>
    <s v="CP001348.1"/>
    <n v="1093353"/>
    <n v="1094696"/>
    <s v="+"/>
    <m/>
    <m/>
    <m/>
    <x v="1468"/>
    <m/>
    <m/>
    <s v="Ccel_0917"/>
    <n v="1344"/>
    <m/>
    <m/>
  </r>
  <r>
    <x v="4"/>
    <x v="3"/>
    <s v="GCA_000022065.1"/>
    <s v="Primary Assembly"/>
    <s v="chromosome"/>
    <m/>
    <s v="CP001348.1"/>
    <n v="1094826"/>
    <n v="1094913"/>
    <s v="+"/>
    <m/>
    <m/>
    <m/>
    <x v="1468"/>
    <m/>
    <m/>
    <s v="Ccel_0918"/>
    <n v="88"/>
    <m/>
    <s v="pseudo"/>
  </r>
  <r>
    <x v="4"/>
    <x v="1"/>
    <s v="GCA_000022065.1"/>
    <s v="Primary Assembly"/>
    <s v="chromosome"/>
    <m/>
    <s v="CP001348.1"/>
    <n v="1095197"/>
    <n v="1096243"/>
    <s v="-"/>
    <m/>
    <m/>
    <m/>
    <x v="1468"/>
    <m/>
    <m/>
    <s v="Ccel_0919"/>
    <n v="1047"/>
    <m/>
    <m/>
  </r>
  <r>
    <x v="4"/>
    <x v="1"/>
    <s v="GCA_000022065.1"/>
    <s v="Primary Assembly"/>
    <s v="chromosome"/>
    <m/>
    <s v="CP001348.1"/>
    <n v="1096520"/>
    <n v="1097695"/>
    <s v="-"/>
    <m/>
    <m/>
    <m/>
    <x v="1468"/>
    <m/>
    <m/>
    <s v="Ccel_0920"/>
    <n v="1176"/>
    <m/>
    <m/>
  </r>
  <r>
    <x v="4"/>
    <x v="3"/>
    <s v="GCA_000022065.1"/>
    <s v="Primary Assembly"/>
    <s v="chromosome"/>
    <m/>
    <s v="CP001348.1"/>
    <n v="1097940"/>
    <n v="1098020"/>
    <s v="+"/>
    <m/>
    <m/>
    <m/>
    <x v="1468"/>
    <m/>
    <m/>
    <s v="Ccel_0921"/>
    <n v="81"/>
    <m/>
    <s v="pseudo"/>
  </r>
  <r>
    <x v="4"/>
    <x v="1"/>
    <s v="GCA_000022065.1"/>
    <s v="Primary Assembly"/>
    <s v="chromosome"/>
    <m/>
    <s v="CP001348.1"/>
    <n v="1098275"/>
    <n v="1100443"/>
    <s v="+"/>
    <m/>
    <m/>
    <m/>
    <x v="1468"/>
    <m/>
    <m/>
    <s v="Ccel_0922"/>
    <n v="2169"/>
    <m/>
    <m/>
  </r>
  <r>
    <x v="4"/>
    <x v="1"/>
    <s v="GCA_000022065.1"/>
    <s v="Primary Assembly"/>
    <s v="chromosome"/>
    <m/>
    <s v="CP001348.1"/>
    <n v="1100519"/>
    <n v="1101328"/>
    <s v="+"/>
    <m/>
    <m/>
    <m/>
    <x v="1468"/>
    <m/>
    <m/>
    <s v="Ccel_0923"/>
    <n v="810"/>
    <m/>
    <m/>
  </r>
  <r>
    <x v="4"/>
    <x v="1"/>
    <s v="GCA_000022065.1"/>
    <s v="Primary Assembly"/>
    <s v="chromosome"/>
    <m/>
    <s v="CP001348.1"/>
    <n v="1101418"/>
    <n v="1101864"/>
    <s v="-"/>
    <m/>
    <m/>
    <m/>
    <x v="1468"/>
    <m/>
    <m/>
    <s v="Ccel_0924"/>
    <n v="447"/>
    <m/>
    <m/>
  </r>
  <r>
    <x v="4"/>
    <x v="3"/>
    <s v="GCA_000022065.1"/>
    <s v="Primary Assembly"/>
    <s v="chromosome"/>
    <m/>
    <s v="CP001348.1"/>
    <n v="1101942"/>
    <n v="1102087"/>
    <s v="+"/>
    <m/>
    <m/>
    <m/>
    <x v="1468"/>
    <m/>
    <m/>
    <s v="Ccel_0925"/>
    <n v="146"/>
    <m/>
    <s v="pseudo"/>
  </r>
  <r>
    <x v="4"/>
    <x v="1"/>
    <s v="GCA_000022065.1"/>
    <s v="Primary Assembly"/>
    <s v="chromosome"/>
    <m/>
    <s v="CP001348.1"/>
    <n v="1102654"/>
    <n v="1103067"/>
    <s v="+"/>
    <m/>
    <m/>
    <m/>
    <x v="1468"/>
    <m/>
    <m/>
    <s v="Ccel_0926"/>
    <n v="414"/>
    <m/>
    <m/>
  </r>
  <r>
    <x v="4"/>
    <x v="1"/>
    <s v="GCA_000022065.1"/>
    <s v="Primary Assembly"/>
    <s v="chromosome"/>
    <m/>
    <s v="CP001348.1"/>
    <n v="1103078"/>
    <n v="1103632"/>
    <s v="+"/>
    <m/>
    <m/>
    <m/>
    <x v="1468"/>
    <m/>
    <m/>
    <s v="Ccel_0927"/>
    <n v="555"/>
    <m/>
    <m/>
  </r>
  <r>
    <x v="4"/>
    <x v="1"/>
    <s v="GCA_000022065.1"/>
    <s v="Primary Assembly"/>
    <s v="chromosome"/>
    <m/>
    <s v="CP001348.1"/>
    <n v="1103629"/>
    <n v="1103886"/>
    <s v="+"/>
    <m/>
    <m/>
    <m/>
    <x v="1468"/>
    <m/>
    <m/>
    <s v="Ccel_0928"/>
    <n v="258"/>
    <m/>
    <m/>
  </r>
  <r>
    <x v="4"/>
    <x v="1"/>
    <s v="GCA_000022065.1"/>
    <s v="Primary Assembly"/>
    <s v="chromosome"/>
    <m/>
    <s v="CP001348.1"/>
    <n v="1103891"/>
    <n v="1104454"/>
    <s v="+"/>
    <m/>
    <m/>
    <m/>
    <x v="1468"/>
    <m/>
    <m/>
    <s v="Ccel_0929"/>
    <n v="564"/>
    <m/>
    <m/>
  </r>
  <r>
    <x v="4"/>
    <x v="1"/>
    <s v="GCA_000022065.1"/>
    <s v="Primary Assembly"/>
    <s v="chromosome"/>
    <m/>
    <s v="CP001348.1"/>
    <n v="1104725"/>
    <n v="1106338"/>
    <s v="+"/>
    <m/>
    <m/>
    <m/>
    <x v="1468"/>
    <m/>
    <m/>
    <s v="Ccel_0930"/>
    <n v="1614"/>
    <m/>
    <m/>
  </r>
  <r>
    <x v="4"/>
    <x v="1"/>
    <s v="GCA_000022065.1"/>
    <s v="Primary Assembly"/>
    <s v="chromosome"/>
    <m/>
    <s v="CP001348.1"/>
    <n v="1107142"/>
    <n v="1108413"/>
    <s v="+"/>
    <m/>
    <m/>
    <m/>
    <x v="1468"/>
    <m/>
    <m/>
    <s v="Ccel_0931"/>
    <n v="1272"/>
    <m/>
    <m/>
  </r>
  <r>
    <x v="4"/>
    <x v="1"/>
    <s v="GCA_000022065.1"/>
    <s v="Primary Assembly"/>
    <s v="chromosome"/>
    <m/>
    <s v="CP001348.1"/>
    <n v="1109161"/>
    <n v="1110702"/>
    <s v="+"/>
    <m/>
    <m/>
    <m/>
    <x v="1468"/>
    <m/>
    <m/>
    <s v="Ccel_0932"/>
    <n v="1542"/>
    <m/>
    <m/>
  </r>
  <r>
    <x v="4"/>
    <x v="1"/>
    <s v="GCA_000022065.1"/>
    <s v="Primary Assembly"/>
    <s v="chromosome"/>
    <m/>
    <s v="CP001348.1"/>
    <n v="1110742"/>
    <n v="1111179"/>
    <s v="+"/>
    <m/>
    <m/>
    <m/>
    <x v="1468"/>
    <m/>
    <m/>
    <s v="Ccel_0933"/>
    <n v="438"/>
    <m/>
    <m/>
  </r>
  <r>
    <x v="4"/>
    <x v="1"/>
    <s v="GCA_000022065.1"/>
    <s v="Primary Assembly"/>
    <s v="chromosome"/>
    <m/>
    <s v="CP001348.1"/>
    <n v="1111197"/>
    <n v="1112573"/>
    <s v="+"/>
    <m/>
    <m/>
    <m/>
    <x v="1468"/>
    <m/>
    <m/>
    <s v="Ccel_0934"/>
    <n v="1377"/>
    <m/>
    <m/>
  </r>
  <r>
    <x v="4"/>
    <x v="1"/>
    <s v="GCA_000022065.1"/>
    <s v="Primary Assembly"/>
    <s v="chromosome"/>
    <m/>
    <s v="CP001348.1"/>
    <n v="1112567"/>
    <n v="1113433"/>
    <s v="+"/>
    <m/>
    <m/>
    <m/>
    <x v="1468"/>
    <m/>
    <m/>
    <s v="Ccel_0935"/>
    <n v="867"/>
    <m/>
    <m/>
  </r>
  <r>
    <x v="4"/>
    <x v="1"/>
    <s v="GCA_000022065.1"/>
    <s v="Primary Assembly"/>
    <s v="chromosome"/>
    <m/>
    <s v="CP001348.1"/>
    <n v="1113433"/>
    <n v="1114215"/>
    <s v="+"/>
    <m/>
    <m/>
    <m/>
    <x v="1468"/>
    <m/>
    <m/>
    <s v="Ccel_0936"/>
    <n v="783"/>
    <m/>
    <m/>
  </r>
  <r>
    <x v="4"/>
    <x v="3"/>
    <s v="GCA_000022065.1"/>
    <s v="Primary Assembly"/>
    <s v="chromosome"/>
    <m/>
    <s v="CP001348.1"/>
    <n v="1114950"/>
    <n v="1116124"/>
    <s v="-"/>
    <m/>
    <m/>
    <m/>
    <x v="1468"/>
    <m/>
    <m/>
    <s v="Ccel_0937"/>
    <n v="1175"/>
    <m/>
    <s v="pseudo"/>
  </r>
  <r>
    <x v="4"/>
    <x v="1"/>
    <s v="GCA_000022065.1"/>
    <s v="Primary Assembly"/>
    <s v="chromosome"/>
    <m/>
    <s v="CP001348.1"/>
    <n v="1116382"/>
    <n v="1117872"/>
    <s v="+"/>
    <m/>
    <m/>
    <m/>
    <x v="1468"/>
    <m/>
    <m/>
    <s v="Ccel_0939"/>
    <n v="1491"/>
    <m/>
    <m/>
  </r>
  <r>
    <x v="4"/>
    <x v="3"/>
    <s v="GCA_000022065.1"/>
    <s v="Primary Assembly"/>
    <s v="chromosome"/>
    <m/>
    <s v="CP001348.1"/>
    <n v="1117904"/>
    <n v="1117996"/>
    <s v="+"/>
    <m/>
    <m/>
    <m/>
    <x v="1468"/>
    <m/>
    <m/>
    <s v="Ccel_0940"/>
    <n v="93"/>
    <m/>
    <s v="pseudo"/>
  </r>
  <r>
    <x v="4"/>
    <x v="1"/>
    <s v="GCA_000022065.1"/>
    <s v="Primary Assembly"/>
    <s v="chromosome"/>
    <m/>
    <s v="CP001348.1"/>
    <n v="1118193"/>
    <n v="1119074"/>
    <s v="-"/>
    <m/>
    <m/>
    <m/>
    <x v="1468"/>
    <m/>
    <m/>
    <s v="Ccel_0941"/>
    <n v="882"/>
    <m/>
    <m/>
  </r>
  <r>
    <x v="4"/>
    <x v="1"/>
    <s v="GCA_000022065.1"/>
    <s v="Primary Assembly"/>
    <s v="chromosome"/>
    <m/>
    <s v="CP001348.1"/>
    <n v="1119107"/>
    <n v="1120480"/>
    <s v="-"/>
    <m/>
    <m/>
    <m/>
    <x v="1468"/>
    <m/>
    <m/>
    <s v="Ccel_0942"/>
    <n v="1374"/>
    <m/>
    <m/>
  </r>
  <r>
    <x v="4"/>
    <x v="1"/>
    <s v="GCA_000022065.1"/>
    <s v="Primary Assembly"/>
    <s v="chromosome"/>
    <m/>
    <s v="CP001348.1"/>
    <n v="1120538"/>
    <n v="1121911"/>
    <s v="-"/>
    <m/>
    <m/>
    <m/>
    <x v="1468"/>
    <m/>
    <m/>
    <s v="Ccel_0943"/>
    <n v="1374"/>
    <m/>
    <m/>
  </r>
  <r>
    <x v="4"/>
    <x v="1"/>
    <s v="GCA_000022065.1"/>
    <s v="Primary Assembly"/>
    <s v="chromosome"/>
    <m/>
    <s v="CP001348.1"/>
    <n v="1122427"/>
    <n v="1124046"/>
    <s v="+"/>
    <m/>
    <m/>
    <m/>
    <x v="1468"/>
    <m/>
    <m/>
    <s v="Ccel_0944"/>
    <n v="1620"/>
    <m/>
    <m/>
  </r>
  <r>
    <x v="4"/>
    <x v="1"/>
    <s v="GCA_000022065.1"/>
    <s v="Primary Assembly"/>
    <s v="chromosome"/>
    <m/>
    <s v="CP001348.1"/>
    <n v="1124086"/>
    <n v="1125888"/>
    <s v="+"/>
    <m/>
    <m/>
    <m/>
    <x v="1468"/>
    <m/>
    <m/>
    <s v="Ccel_0945"/>
    <n v="1803"/>
    <m/>
    <m/>
  </r>
  <r>
    <x v="4"/>
    <x v="1"/>
    <s v="GCA_000022065.1"/>
    <s v="Primary Assembly"/>
    <s v="chromosome"/>
    <m/>
    <s v="CP001348.1"/>
    <n v="1126262"/>
    <n v="1127230"/>
    <s v="+"/>
    <m/>
    <m/>
    <m/>
    <x v="1468"/>
    <m/>
    <m/>
    <s v="Ccel_0946"/>
    <n v="969"/>
    <m/>
    <m/>
  </r>
  <r>
    <x v="4"/>
    <x v="1"/>
    <s v="GCA_000022065.1"/>
    <s v="Primary Assembly"/>
    <s v="chromosome"/>
    <m/>
    <s v="CP001348.1"/>
    <n v="1127266"/>
    <n v="1128162"/>
    <s v="+"/>
    <m/>
    <m/>
    <m/>
    <x v="1468"/>
    <m/>
    <m/>
    <s v="Ccel_0947"/>
    <n v="897"/>
    <m/>
    <m/>
  </r>
  <r>
    <x v="4"/>
    <x v="1"/>
    <s v="GCA_000022065.1"/>
    <s v="Primary Assembly"/>
    <s v="chromosome"/>
    <m/>
    <s v="CP001348.1"/>
    <n v="1128233"/>
    <n v="1129810"/>
    <s v="+"/>
    <m/>
    <m/>
    <m/>
    <x v="1468"/>
    <m/>
    <m/>
    <s v="Ccel_0948"/>
    <n v="1578"/>
    <m/>
    <m/>
  </r>
  <r>
    <x v="4"/>
    <x v="1"/>
    <s v="GCA_000022065.1"/>
    <s v="Primary Assembly"/>
    <s v="chromosome"/>
    <m/>
    <s v="CP001348.1"/>
    <n v="1129898"/>
    <n v="1131271"/>
    <s v="+"/>
    <m/>
    <m/>
    <m/>
    <x v="1468"/>
    <m/>
    <m/>
    <s v="Ccel_0949"/>
    <n v="1374"/>
    <m/>
    <m/>
  </r>
  <r>
    <x v="4"/>
    <x v="1"/>
    <s v="GCA_000022065.1"/>
    <s v="Primary Assembly"/>
    <s v="chromosome"/>
    <m/>
    <s v="CP001348.1"/>
    <n v="1131299"/>
    <n v="1132606"/>
    <s v="+"/>
    <m/>
    <m/>
    <m/>
    <x v="1468"/>
    <m/>
    <m/>
    <s v="Ccel_0950"/>
    <n v="1308"/>
    <m/>
    <m/>
  </r>
  <r>
    <x v="4"/>
    <x v="1"/>
    <s v="GCA_000022065.1"/>
    <s v="Primary Assembly"/>
    <s v="chromosome"/>
    <m/>
    <s v="CP001348.1"/>
    <n v="1132664"/>
    <n v="1133962"/>
    <s v="+"/>
    <m/>
    <m/>
    <m/>
    <x v="1468"/>
    <m/>
    <m/>
    <s v="Ccel_0951"/>
    <n v="1299"/>
    <m/>
    <m/>
  </r>
  <r>
    <x v="4"/>
    <x v="1"/>
    <s v="GCA_000022065.1"/>
    <s v="Primary Assembly"/>
    <s v="chromosome"/>
    <m/>
    <s v="CP001348.1"/>
    <n v="1134009"/>
    <n v="1135088"/>
    <s v="+"/>
    <m/>
    <m/>
    <m/>
    <x v="1468"/>
    <m/>
    <m/>
    <s v="Ccel_0952"/>
    <n v="1080"/>
    <m/>
    <m/>
  </r>
  <r>
    <x v="4"/>
    <x v="1"/>
    <s v="GCA_000022065.1"/>
    <s v="Primary Assembly"/>
    <s v="chromosome"/>
    <m/>
    <s v="CP001348.1"/>
    <n v="1135106"/>
    <n v="1136116"/>
    <s v="+"/>
    <m/>
    <m/>
    <m/>
    <x v="1468"/>
    <m/>
    <m/>
    <s v="Ccel_0953"/>
    <n v="1011"/>
    <m/>
    <m/>
  </r>
  <r>
    <x v="4"/>
    <x v="1"/>
    <s v="GCA_000022065.1"/>
    <s v="Primary Assembly"/>
    <s v="chromosome"/>
    <m/>
    <s v="CP001348.1"/>
    <n v="1136222"/>
    <n v="1137187"/>
    <s v="+"/>
    <m/>
    <m/>
    <m/>
    <x v="1468"/>
    <m/>
    <m/>
    <s v="Ccel_0954"/>
    <n v="966"/>
    <m/>
    <m/>
  </r>
  <r>
    <x v="4"/>
    <x v="1"/>
    <s v="GCA_000022065.1"/>
    <s v="Primary Assembly"/>
    <s v="chromosome"/>
    <m/>
    <s v="CP001348.1"/>
    <n v="1137381"/>
    <n v="1138016"/>
    <s v="+"/>
    <m/>
    <m/>
    <m/>
    <x v="1468"/>
    <m/>
    <m/>
    <s v="Ccel_0955"/>
    <n v="636"/>
    <m/>
    <m/>
  </r>
  <r>
    <x v="4"/>
    <x v="1"/>
    <s v="GCA_000022065.1"/>
    <s v="Primary Assembly"/>
    <s v="chromosome"/>
    <m/>
    <s v="CP001348.1"/>
    <n v="1138285"/>
    <n v="1139094"/>
    <s v="+"/>
    <m/>
    <m/>
    <m/>
    <x v="1468"/>
    <m/>
    <m/>
    <s v="Ccel_0956"/>
    <n v="810"/>
    <m/>
    <m/>
  </r>
  <r>
    <x v="4"/>
    <x v="1"/>
    <s v="GCA_000022065.1"/>
    <s v="Primary Assembly"/>
    <s v="chromosome"/>
    <m/>
    <s v="CP001348.1"/>
    <n v="1139123"/>
    <n v="1139269"/>
    <s v="+"/>
    <m/>
    <m/>
    <m/>
    <x v="1468"/>
    <m/>
    <m/>
    <s v="Ccel_0957"/>
    <n v="147"/>
    <m/>
    <m/>
  </r>
  <r>
    <x v="4"/>
    <x v="1"/>
    <s v="GCA_000022065.1"/>
    <s v="Primary Assembly"/>
    <s v="chromosome"/>
    <m/>
    <s v="CP001348.1"/>
    <n v="1139320"/>
    <n v="1139721"/>
    <s v="-"/>
    <m/>
    <m/>
    <m/>
    <x v="1468"/>
    <m/>
    <m/>
    <s v="Ccel_0958"/>
    <n v="402"/>
    <m/>
    <m/>
  </r>
  <r>
    <x v="4"/>
    <x v="3"/>
    <s v="GCA_000022065.1"/>
    <s v="Primary Assembly"/>
    <s v="chromosome"/>
    <m/>
    <s v="CP001348.1"/>
    <n v="1140743"/>
    <n v="1140970"/>
    <s v="+"/>
    <m/>
    <m/>
    <m/>
    <x v="1468"/>
    <m/>
    <m/>
    <s v="Ccel_0959"/>
    <n v="228"/>
    <m/>
    <s v="pseudo"/>
  </r>
  <r>
    <x v="4"/>
    <x v="1"/>
    <s v="GCA_000022065.1"/>
    <s v="Primary Assembly"/>
    <s v="chromosome"/>
    <m/>
    <s v="CP001348.1"/>
    <n v="1141195"/>
    <n v="1141869"/>
    <s v="-"/>
    <m/>
    <m/>
    <m/>
    <x v="1468"/>
    <m/>
    <m/>
    <s v="Ccel_0960"/>
    <n v="675"/>
    <m/>
    <m/>
  </r>
  <r>
    <x v="4"/>
    <x v="1"/>
    <s v="GCA_000022065.1"/>
    <s v="Primary Assembly"/>
    <s v="chromosome"/>
    <m/>
    <s v="CP001348.1"/>
    <n v="1142326"/>
    <n v="1143636"/>
    <s v="+"/>
    <m/>
    <m/>
    <m/>
    <x v="1468"/>
    <m/>
    <m/>
    <s v="Ccel_0961"/>
    <n v="1311"/>
    <m/>
    <m/>
  </r>
  <r>
    <x v="4"/>
    <x v="1"/>
    <s v="GCA_000022065.1"/>
    <s v="Primary Assembly"/>
    <s v="chromosome"/>
    <m/>
    <s v="CP001348.1"/>
    <n v="1144133"/>
    <n v="1147738"/>
    <s v="+"/>
    <m/>
    <m/>
    <m/>
    <x v="1468"/>
    <m/>
    <m/>
    <s v="Ccel_0962"/>
    <n v="3606"/>
    <m/>
    <m/>
  </r>
  <r>
    <x v="4"/>
    <x v="1"/>
    <s v="GCA_000022065.1"/>
    <s v="Primary Assembly"/>
    <s v="chromosome"/>
    <m/>
    <s v="CP001348.1"/>
    <n v="1147749"/>
    <n v="1149077"/>
    <s v="+"/>
    <m/>
    <m/>
    <m/>
    <x v="1468"/>
    <m/>
    <m/>
    <s v="Ccel_0963"/>
    <n v="1329"/>
    <m/>
    <m/>
  </r>
  <r>
    <x v="4"/>
    <x v="1"/>
    <s v="GCA_000022065.1"/>
    <s v="Primary Assembly"/>
    <s v="chromosome"/>
    <m/>
    <s v="CP001348.1"/>
    <n v="1149074"/>
    <n v="1151299"/>
    <s v="+"/>
    <m/>
    <m/>
    <m/>
    <x v="1468"/>
    <m/>
    <m/>
    <s v="Ccel_0964"/>
    <n v="2226"/>
    <m/>
    <m/>
  </r>
  <r>
    <x v="4"/>
    <x v="1"/>
    <s v="GCA_000022065.1"/>
    <s v="Primary Assembly"/>
    <s v="chromosome"/>
    <m/>
    <s v="CP001348.1"/>
    <n v="1151326"/>
    <n v="1155846"/>
    <s v="+"/>
    <m/>
    <m/>
    <m/>
    <x v="1468"/>
    <m/>
    <m/>
    <s v="Ccel_0965"/>
    <n v="4521"/>
    <m/>
    <m/>
  </r>
  <r>
    <x v="4"/>
    <x v="1"/>
    <s v="GCA_000022065.1"/>
    <s v="Primary Assembly"/>
    <s v="chromosome"/>
    <m/>
    <s v="CP001348.1"/>
    <n v="1155938"/>
    <n v="1156870"/>
    <s v="-"/>
    <m/>
    <m/>
    <m/>
    <x v="1468"/>
    <m/>
    <m/>
    <s v="Ccel_0966"/>
    <n v="933"/>
    <m/>
    <m/>
  </r>
  <r>
    <x v="4"/>
    <x v="1"/>
    <s v="GCA_000022065.1"/>
    <s v="Primary Assembly"/>
    <s v="chromosome"/>
    <m/>
    <s v="CP001348.1"/>
    <n v="1156889"/>
    <n v="1157665"/>
    <s v="-"/>
    <m/>
    <m/>
    <m/>
    <x v="1468"/>
    <m/>
    <m/>
    <s v="Ccel_0967"/>
    <n v="777"/>
    <m/>
    <m/>
  </r>
  <r>
    <x v="4"/>
    <x v="1"/>
    <s v="GCA_000022065.1"/>
    <s v="Primary Assembly"/>
    <s v="chromosome"/>
    <m/>
    <s v="CP001348.1"/>
    <n v="1158180"/>
    <n v="1160072"/>
    <s v="+"/>
    <m/>
    <m/>
    <m/>
    <x v="1468"/>
    <m/>
    <m/>
    <s v="Ccel_0968"/>
    <n v="1893"/>
    <m/>
    <m/>
  </r>
  <r>
    <x v="4"/>
    <x v="1"/>
    <s v="GCA_000022065.1"/>
    <s v="Primary Assembly"/>
    <s v="chromosome"/>
    <m/>
    <s v="CP001348.1"/>
    <n v="1160146"/>
    <n v="1161174"/>
    <s v="+"/>
    <m/>
    <m/>
    <m/>
    <x v="1468"/>
    <m/>
    <m/>
    <s v="Ccel_0969"/>
    <n v="1029"/>
    <m/>
    <m/>
  </r>
  <r>
    <x v="4"/>
    <x v="1"/>
    <s v="GCA_000022065.1"/>
    <s v="Primary Assembly"/>
    <s v="chromosome"/>
    <m/>
    <s v="CP001348.1"/>
    <n v="1161212"/>
    <n v="1161946"/>
    <s v="+"/>
    <m/>
    <m/>
    <m/>
    <x v="1468"/>
    <m/>
    <m/>
    <s v="Ccel_0970"/>
    <n v="735"/>
    <m/>
    <m/>
  </r>
  <r>
    <x v="4"/>
    <x v="1"/>
    <s v="GCA_000022065.1"/>
    <s v="Primary Assembly"/>
    <s v="chromosome"/>
    <m/>
    <s v="CP001348.1"/>
    <n v="1161983"/>
    <n v="1162912"/>
    <s v="+"/>
    <m/>
    <m/>
    <m/>
    <x v="1468"/>
    <m/>
    <m/>
    <s v="Ccel_0971"/>
    <n v="930"/>
    <m/>
    <m/>
  </r>
  <r>
    <x v="4"/>
    <x v="1"/>
    <s v="GCA_000022065.1"/>
    <s v="Primary Assembly"/>
    <s v="chromosome"/>
    <m/>
    <s v="CP001348.1"/>
    <n v="1163023"/>
    <n v="1164276"/>
    <s v="+"/>
    <m/>
    <m/>
    <m/>
    <x v="1468"/>
    <m/>
    <m/>
    <s v="Ccel_0972"/>
    <n v="1254"/>
    <m/>
    <m/>
  </r>
  <r>
    <x v="4"/>
    <x v="1"/>
    <s v="GCA_000022065.1"/>
    <s v="Primary Assembly"/>
    <s v="chromosome"/>
    <m/>
    <s v="CP001348.1"/>
    <n v="1164260"/>
    <n v="1165804"/>
    <s v="+"/>
    <m/>
    <m/>
    <m/>
    <x v="1468"/>
    <m/>
    <m/>
    <s v="Ccel_0973"/>
    <n v="1545"/>
    <m/>
    <m/>
  </r>
  <r>
    <x v="4"/>
    <x v="1"/>
    <s v="GCA_000022065.1"/>
    <s v="Primary Assembly"/>
    <s v="chromosome"/>
    <m/>
    <s v="CP001348.1"/>
    <n v="1165829"/>
    <n v="1172257"/>
    <s v="+"/>
    <m/>
    <m/>
    <m/>
    <x v="1468"/>
    <m/>
    <m/>
    <s v="Ccel_0974"/>
    <n v="6429"/>
    <m/>
    <m/>
  </r>
  <r>
    <x v="4"/>
    <x v="1"/>
    <s v="GCA_000022065.1"/>
    <s v="Primary Assembly"/>
    <s v="chromosome"/>
    <m/>
    <s v="CP001348.1"/>
    <n v="1172285"/>
    <n v="1173574"/>
    <s v="+"/>
    <m/>
    <m/>
    <m/>
    <x v="1468"/>
    <m/>
    <m/>
    <s v="Ccel_0975"/>
    <n v="1290"/>
    <m/>
    <m/>
  </r>
  <r>
    <x v="4"/>
    <x v="1"/>
    <s v="GCA_000022065.1"/>
    <s v="Primary Assembly"/>
    <s v="chromosome"/>
    <m/>
    <s v="CP001348.1"/>
    <n v="1173577"/>
    <n v="1177395"/>
    <s v="+"/>
    <m/>
    <m/>
    <m/>
    <x v="1468"/>
    <m/>
    <m/>
    <s v="Ccel_0976"/>
    <n v="3819"/>
    <m/>
    <m/>
  </r>
  <r>
    <x v="4"/>
    <x v="1"/>
    <s v="GCA_000022065.1"/>
    <s v="Primary Assembly"/>
    <s v="chromosome"/>
    <m/>
    <s v="CP001348.1"/>
    <n v="1177392"/>
    <n v="1188611"/>
    <s v="+"/>
    <m/>
    <m/>
    <m/>
    <x v="1468"/>
    <m/>
    <m/>
    <s v="Ccel_0977"/>
    <n v="11220"/>
    <m/>
    <m/>
  </r>
  <r>
    <x v="4"/>
    <x v="1"/>
    <s v="GCA_000022065.1"/>
    <s v="Primary Assembly"/>
    <s v="chromosome"/>
    <m/>
    <s v="CP001348.1"/>
    <n v="1188604"/>
    <n v="1193565"/>
    <s v="+"/>
    <m/>
    <m/>
    <m/>
    <x v="1468"/>
    <m/>
    <m/>
    <s v="Ccel_0978"/>
    <n v="4962"/>
    <m/>
    <m/>
  </r>
  <r>
    <x v="4"/>
    <x v="1"/>
    <s v="GCA_000022065.1"/>
    <s v="Primary Assembly"/>
    <s v="chromosome"/>
    <m/>
    <s v="CP001348.1"/>
    <n v="1193549"/>
    <n v="1198093"/>
    <s v="+"/>
    <m/>
    <m/>
    <m/>
    <x v="1468"/>
    <m/>
    <m/>
    <s v="Ccel_0979"/>
    <n v="4545"/>
    <m/>
    <m/>
  </r>
  <r>
    <x v="4"/>
    <x v="1"/>
    <s v="GCA_000022065.1"/>
    <s v="Primary Assembly"/>
    <s v="chromosome"/>
    <m/>
    <s v="CP001348.1"/>
    <n v="1198090"/>
    <n v="1204671"/>
    <s v="+"/>
    <m/>
    <m/>
    <m/>
    <x v="1468"/>
    <m/>
    <m/>
    <s v="Ccel_0980"/>
    <n v="6582"/>
    <m/>
    <m/>
  </r>
  <r>
    <x v="4"/>
    <x v="1"/>
    <s v="GCA_000022065.1"/>
    <s v="Primary Assembly"/>
    <s v="chromosome"/>
    <m/>
    <s v="CP001348.1"/>
    <n v="1204712"/>
    <n v="1206337"/>
    <s v="+"/>
    <m/>
    <m/>
    <m/>
    <x v="1468"/>
    <m/>
    <m/>
    <s v="Ccel_0981"/>
    <n v="1626"/>
    <m/>
    <m/>
  </r>
  <r>
    <x v="4"/>
    <x v="1"/>
    <s v="GCA_000022065.1"/>
    <s v="Primary Assembly"/>
    <s v="chromosome"/>
    <m/>
    <s v="CP001348.1"/>
    <n v="1206382"/>
    <n v="1212402"/>
    <s v="+"/>
    <m/>
    <m/>
    <m/>
    <x v="1468"/>
    <m/>
    <m/>
    <s v="Ccel_0982"/>
    <n v="6021"/>
    <m/>
    <m/>
  </r>
  <r>
    <x v="4"/>
    <x v="1"/>
    <s v="GCA_000022065.1"/>
    <s v="Primary Assembly"/>
    <s v="chromosome"/>
    <m/>
    <s v="CP001348.1"/>
    <n v="1212422"/>
    <n v="1213750"/>
    <s v="+"/>
    <m/>
    <m/>
    <m/>
    <x v="1468"/>
    <m/>
    <m/>
    <s v="Ccel_0983"/>
    <n v="1329"/>
    <m/>
    <m/>
  </r>
  <r>
    <x v="4"/>
    <x v="1"/>
    <s v="GCA_000022065.1"/>
    <s v="Primary Assembly"/>
    <s v="chromosome"/>
    <m/>
    <s v="CP001348.1"/>
    <n v="1213752"/>
    <n v="1214741"/>
    <s v="+"/>
    <m/>
    <m/>
    <m/>
    <x v="1468"/>
    <m/>
    <m/>
    <s v="Ccel_0984"/>
    <n v="990"/>
    <m/>
    <m/>
  </r>
  <r>
    <x v="4"/>
    <x v="1"/>
    <s v="GCA_000022065.1"/>
    <s v="Primary Assembly"/>
    <s v="chromosome"/>
    <m/>
    <s v="CP001348.1"/>
    <n v="1214769"/>
    <n v="1215017"/>
    <s v="+"/>
    <m/>
    <m/>
    <m/>
    <x v="1468"/>
    <m/>
    <m/>
    <s v="Ccel_0985"/>
    <n v="249"/>
    <m/>
    <m/>
  </r>
  <r>
    <x v="4"/>
    <x v="1"/>
    <s v="GCA_000022065.1"/>
    <s v="Primary Assembly"/>
    <s v="chromosome"/>
    <m/>
    <s v="CP001348.1"/>
    <n v="1215028"/>
    <n v="1215873"/>
    <s v="+"/>
    <m/>
    <m/>
    <m/>
    <x v="1468"/>
    <m/>
    <m/>
    <s v="Ccel_0986"/>
    <n v="846"/>
    <m/>
    <m/>
  </r>
  <r>
    <x v="4"/>
    <x v="1"/>
    <s v="GCA_000022065.1"/>
    <s v="Primary Assembly"/>
    <s v="chromosome"/>
    <m/>
    <s v="CP001348.1"/>
    <n v="1215901"/>
    <n v="1216140"/>
    <s v="+"/>
    <m/>
    <m/>
    <m/>
    <x v="1468"/>
    <m/>
    <m/>
    <s v="Ccel_0987"/>
    <n v="240"/>
    <m/>
    <m/>
  </r>
  <r>
    <x v="4"/>
    <x v="1"/>
    <s v="GCA_000022065.1"/>
    <s v="Primary Assembly"/>
    <s v="chromosome"/>
    <m/>
    <s v="CP001348.1"/>
    <n v="1216164"/>
    <n v="1217300"/>
    <s v="+"/>
    <m/>
    <m/>
    <m/>
    <x v="1468"/>
    <m/>
    <m/>
    <s v="Ccel_0988"/>
    <n v="1137"/>
    <m/>
    <m/>
  </r>
  <r>
    <x v="4"/>
    <x v="1"/>
    <s v="GCA_000022065.1"/>
    <s v="Primary Assembly"/>
    <s v="chromosome"/>
    <m/>
    <s v="CP001348.1"/>
    <n v="1217357"/>
    <n v="1218409"/>
    <s v="+"/>
    <m/>
    <m/>
    <m/>
    <x v="1468"/>
    <m/>
    <m/>
    <s v="Ccel_0989"/>
    <n v="1053"/>
    <m/>
    <m/>
  </r>
  <r>
    <x v="4"/>
    <x v="1"/>
    <s v="GCA_000022065.1"/>
    <s v="Primary Assembly"/>
    <s v="chromosome"/>
    <m/>
    <s v="CP001348.1"/>
    <n v="1218539"/>
    <n v="1220878"/>
    <s v="-"/>
    <m/>
    <m/>
    <m/>
    <x v="1468"/>
    <m/>
    <m/>
    <s v="Ccel_0990"/>
    <n v="2340"/>
    <m/>
    <m/>
  </r>
  <r>
    <x v="4"/>
    <x v="1"/>
    <s v="GCA_000022065.1"/>
    <s v="Primary Assembly"/>
    <s v="chromosome"/>
    <m/>
    <s v="CP001348.1"/>
    <n v="1221002"/>
    <n v="1221832"/>
    <s v="-"/>
    <m/>
    <m/>
    <m/>
    <x v="1468"/>
    <m/>
    <m/>
    <s v="Ccel_0991"/>
    <n v="831"/>
    <m/>
    <m/>
  </r>
  <r>
    <x v="4"/>
    <x v="1"/>
    <s v="GCA_000022065.1"/>
    <s v="Primary Assembly"/>
    <s v="chromosome"/>
    <m/>
    <s v="CP001348.1"/>
    <n v="1222003"/>
    <n v="1225173"/>
    <s v="+"/>
    <m/>
    <m/>
    <m/>
    <x v="1468"/>
    <m/>
    <m/>
    <s v="Ccel_0992"/>
    <n v="3171"/>
    <m/>
    <m/>
  </r>
  <r>
    <x v="4"/>
    <x v="1"/>
    <s v="GCA_000022065.1"/>
    <s v="Primary Assembly"/>
    <s v="chromosome"/>
    <m/>
    <s v="CP001348.1"/>
    <n v="1225844"/>
    <n v="1232704"/>
    <s v="+"/>
    <m/>
    <m/>
    <m/>
    <x v="1468"/>
    <m/>
    <m/>
    <s v="Ccel_0993"/>
    <n v="6861"/>
    <m/>
    <m/>
  </r>
  <r>
    <x v="4"/>
    <x v="1"/>
    <s v="GCA_000022065.1"/>
    <s v="Primary Assembly"/>
    <s v="chromosome"/>
    <m/>
    <s v="CP001348.1"/>
    <n v="1232920"/>
    <n v="1234731"/>
    <s v="+"/>
    <m/>
    <m/>
    <m/>
    <x v="1468"/>
    <m/>
    <m/>
    <s v="Ccel_0994"/>
    <n v="1812"/>
    <m/>
    <m/>
  </r>
  <r>
    <x v="4"/>
    <x v="1"/>
    <s v="GCA_000022065.1"/>
    <s v="Primary Assembly"/>
    <s v="chromosome"/>
    <m/>
    <s v="CP001348.1"/>
    <n v="1234736"/>
    <n v="1236364"/>
    <s v="+"/>
    <m/>
    <m/>
    <m/>
    <x v="1468"/>
    <m/>
    <m/>
    <s v="Ccel_0995"/>
    <n v="1629"/>
    <m/>
    <m/>
  </r>
  <r>
    <x v="4"/>
    <x v="1"/>
    <s v="GCA_000022065.1"/>
    <s v="Primary Assembly"/>
    <s v="chromosome"/>
    <m/>
    <s v="CP001348.1"/>
    <n v="1236408"/>
    <n v="1237775"/>
    <s v="+"/>
    <m/>
    <m/>
    <m/>
    <x v="1468"/>
    <m/>
    <m/>
    <s v="Ccel_0996"/>
    <n v="1368"/>
    <m/>
    <m/>
  </r>
  <r>
    <x v="4"/>
    <x v="1"/>
    <s v="GCA_000022065.1"/>
    <s v="Primary Assembly"/>
    <s v="chromosome"/>
    <m/>
    <s v="CP001348.1"/>
    <n v="1237684"/>
    <n v="1239477"/>
    <s v="-"/>
    <m/>
    <m/>
    <m/>
    <x v="1468"/>
    <m/>
    <m/>
    <s v="Ccel_0997"/>
    <n v="1794"/>
    <m/>
    <m/>
  </r>
  <r>
    <x v="4"/>
    <x v="1"/>
    <s v="GCA_000022065.1"/>
    <s v="Primary Assembly"/>
    <s v="chromosome"/>
    <m/>
    <s v="CP001348.1"/>
    <n v="1239924"/>
    <n v="1241279"/>
    <s v="+"/>
    <m/>
    <m/>
    <m/>
    <x v="1468"/>
    <m/>
    <m/>
    <s v="Ccel_0998"/>
    <n v="1356"/>
    <m/>
    <m/>
  </r>
  <r>
    <x v="4"/>
    <x v="1"/>
    <s v="GCA_000022065.1"/>
    <s v="Primary Assembly"/>
    <s v="chromosome"/>
    <m/>
    <s v="CP001348.1"/>
    <n v="1241366"/>
    <n v="1242250"/>
    <s v="+"/>
    <m/>
    <m/>
    <m/>
    <x v="1468"/>
    <m/>
    <m/>
    <s v="Ccel_0999"/>
    <n v="885"/>
    <m/>
    <m/>
  </r>
  <r>
    <x v="4"/>
    <x v="1"/>
    <s v="GCA_000022065.1"/>
    <s v="Primary Assembly"/>
    <s v="chromosome"/>
    <m/>
    <s v="CP001348.1"/>
    <n v="1242260"/>
    <n v="1243099"/>
    <s v="+"/>
    <m/>
    <m/>
    <m/>
    <x v="1468"/>
    <m/>
    <m/>
    <s v="Ccel_1000"/>
    <n v="840"/>
    <m/>
    <m/>
  </r>
  <r>
    <x v="4"/>
    <x v="1"/>
    <s v="GCA_000022065.1"/>
    <s v="Primary Assembly"/>
    <s v="chromosome"/>
    <m/>
    <s v="CP001348.1"/>
    <n v="1243241"/>
    <n v="1244164"/>
    <s v="-"/>
    <m/>
    <m/>
    <m/>
    <x v="1468"/>
    <m/>
    <m/>
    <s v="Ccel_1001"/>
    <n v="924"/>
    <m/>
    <m/>
  </r>
  <r>
    <x v="4"/>
    <x v="1"/>
    <s v="GCA_000022065.1"/>
    <s v="Primary Assembly"/>
    <s v="chromosome"/>
    <m/>
    <s v="CP001348.1"/>
    <n v="1244410"/>
    <n v="1245879"/>
    <s v="+"/>
    <m/>
    <m/>
    <m/>
    <x v="1468"/>
    <m/>
    <m/>
    <s v="Ccel_1002"/>
    <n v="1470"/>
    <m/>
    <m/>
  </r>
  <r>
    <x v="4"/>
    <x v="1"/>
    <s v="GCA_000022065.1"/>
    <s v="Primary Assembly"/>
    <s v="chromosome"/>
    <m/>
    <s v="CP001348.1"/>
    <n v="1245888"/>
    <n v="1246757"/>
    <s v="-"/>
    <m/>
    <m/>
    <m/>
    <x v="1468"/>
    <m/>
    <m/>
    <s v="Ccel_1003"/>
    <n v="870"/>
    <m/>
    <m/>
  </r>
  <r>
    <x v="4"/>
    <x v="1"/>
    <s v="GCA_000022065.1"/>
    <s v="Primary Assembly"/>
    <s v="chromosome"/>
    <m/>
    <s v="CP001348.1"/>
    <n v="1246895"/>
    <n v="1249270"/>
    <s v="+"/>
    <m/>
    <m/>
    <m/>
    <x v="1468"/>
    <m/>
    <m/>
    <s v="Ccel_1004"/>
    <n v="2376"/>
    <m/>
    <m/>
  </r>
  <r>
    <x v="4"/>
    <x v="1"/>
    <s v="GCA_000022065.1"/>
    <s v="Primary Assembly"/>
    <s v="chromosome"/>
    <m/>
    <s v="CP001348.1"/>
    <n v="1249461"/>
    <n v="1250471"/>
    <s v="+"/>
    <m/>
    <m/>
    <m/>
    <x v="1468"/>
    <m/>
    <m/>
    <s v="Ccel_1005"/>
    <n v="1011"/>
    <m/>
    <m/>
  </r>
  <r>
    <x v="4"/>
    <x v="1"/>
    <s v="GCA_000022065.1"/>
    <s v="Primary Assembly"/>
    <s v="chromosome"/>
    <m/>
    <s v="CP001348.1"/>
    <n v="1250623"/>
    <n v="1252134"/>
    <s v="+"/>
    <m/>
    <m/>
    <m/>
    <x v="1468"/>
    <m/>
    <m/>
    <s v="Ccel_1006"/>
    <n v="1512"/>
    <m/>
    <m/>
  </r>
  <r>
    <x v="4"/>
    <x v="1"/>
    <s v="GCA_000022065.1"/>
    <s v="Primary Assembly"/>
    <s v="chromosome"/>
    <m/>
    <s v="CP001348.1"/>
    <n v="1252161"/>
    <n v="1253207"/>
    <s v="+"/>
    <m/>
    <m/>
    <m/>
    <x v="1468"/>
    <m/>
    <m/>
    <s v="Ccel_1007"/>
    <n v="1047"/>
    <m/>
    <m/>
  </r>
  <r>
    <x v="4"/>
    <x v="1"/>
    <s v="GCA_000022065.1"/>
    <s v="Primary Assembly"/>
    <s v="chromosome"/>
    <m/>
    <s v="CP001348.1"/>
    <n v="1253224"/>
    <n v="1254540"/>
    <s v="+"/>
    <m/>
    <m/>
    <m/>
    <x v="1468"/>
    <m/>
    <m/>
    <s v="Ccel_1008"/>
    <n v="1317"/>
    <m/>
    <m/>
  </r>
  <r>
    <x v="4"/>
    <x v="1"/>
    <s v="GCA_000022065.1"/>
    <s v="Primary Assembly"/>
    <s v="chromosome"/>
    <m/>
    <s v="CP001348.1"/>
    <n v="1254633"/>
    <n v="1255646"/>
    <s v="+"/>
    <m/>
    <m/>
    <m/>
    <x v="1468"/>
    <m/>
    <m/>
    <s v="Ccel_1009"/>
    <n v="1014"/>
    <m/>
    <m/>
  </r>
  <r>
    <x v="4"/>
    <x v="1"/>
    <s v="GCA_000022065.1"/>
    <s v="Primary Assembly"/>
    <s v="chromosome"/>
    <m/>
    <s v="CP001348.1"/>
    <n v="1255684"/>
    <n v="1256115"/>
    <s v="+"/>
    <m/>
    <m/>
    <m/>
    <x v="1468"/>
    <m/>
    <m/>
    <s v="Ccel_1010"/>
    <n v="432"/>
    <m/>
    <m/>
  </r>
  <r>
    <x v="4"/>
    <x v="1"/>
    <s v="GCA_000022065.1"/>
    <s v="Primary Assembly"/>
    <s v="chromosome"/>
    <m/>
    <s v="CP001348.1"/>
    <n v="1256230"/>
    <n v="1257645"/>
    <s v="-"/>
    <m/>
    <m/>
    <m/>
    <x v="1468"/>
    <m/>
    <m/>
    <s v="Ccel_1011"/>
    <n v="1416"/>
    <m/>
    <m/>
  </r>
  <r>
    <x v="4"/>
    <x v="1"/>
    <s v="GCA_000022065.1"/>
    <s v="Primary Assembly"/>
    <s v="chromosome"/>
    <m/>
    <s v="CP001348.1"/>
    <n v="1257836"/>
    <n v="1258660"/>
    <s v="-"/>
    <m/>
    <m/>
    <m/>
    <x v="1468"/>
    <m/>
    <m/>
    <s v="Ccel_1012"/>
    <n v="825"/>
    <m/>
    <m/>
  </r>
  <r>
    <x v="4"/>
    <x v="1"/>
    <s v="GCA_000022065.1"/>
    <s v="Primary Assembly"/>
    <s v="chromosome"/>
    <m/>
    <s v="CP001348.1"/>
    <n v="1258840"/>
    <n v="1261941"/>
    <s v="+"/>
    <m/>
    <m/>
    <m/>
    <x v="1468"/>
    <m/>
    <m/>
    <s v="Ccel_1013"/>
    <n v="3102"/>
    <m/>
    <m/>
  </r>
  <r>
    <x v="4"/>
    <x v="1"/>
    <s v="GCA_000022065.1"/>
    <s v="Primary Assembly"/>
    <s v="chromosome"/>
    <m/>
    <s v="CP001348.1"/>
    <n v="1262279"/>
    <n v="1263250"/>
    <s v="+"/>
    <m/>
    <m/>
    <m/>
    <x v="1468"/>
    <m/>
    <m/>
    <s v="Ccel_1014"/>
    <n v="972"/>
    <m/>
    <m/>
  </r>
  <r>
    <x v="4"/>
    <x v="1"/>
    <s v="GCA_000022065.1"/>
    <s v="Primary Assembly"/>
    <s v="chromosome"/>
    <m/>
    <s v="CP001348.1"/>
    <n v="1263306"/>
    <n v="1264196"/>
    <s v="+"/>
    <m/>
    <m/>
    <m/>
    <x v="1468"/>
    <m/>
    <m/>
    <s v="Ccel_1015"/>
    <n v="891"/>
    <m/>
    <m/>
  </r>
  <r>
    <x v="4"/>
    <x v="1"/>
    <s v="GCA_000022065.1"/>
    <s v="Primary Assembly"/>
    <s v="chromosome"/>
    <m/>
    <s v="CP001348.1"/>
    <n v="1264277"/>
    <n v="1266034"/>
    <s v="+"/>
    <m/>
    <m/>
    <m/>
    <x v="1468"/>
    <m/>
    <m/>
    <s v="Ccel_1016"/>
    <n v="1758"/>
    <m/>
    <m/>
  </r>
  <r>
    <x v="4"/>
    <x v="1"/>
    <s v="GCA_000022065.1"/>
    <s v="Primary Assembly"/>
    <s v="chromosome"/>
    <m/>
    <s v="CP001348.1"/>
    <n v="1266173"/>
    <n v="1267732"/>
    <s v="+"/>
    <m/>
    <m/>
    <m/>
    <x v="1468"/>
    <m/>
    <m/>
    <s v="Ccel_1017"/>
    <n v="1560"/>
    <m/>
    <m/>
  </r>
  <r>
    <x v="4"/>
    <x v="1"/>
    <s v="GCA_000022065.1"/>
    <s v="Primary Assembly"/>
    <s v="chromosome"/>
    <m/>
    <s v="CP001348.1"/>
    <n v="1267784"/>
    <n v="1268098"/>
    <s v="+"/>
    <m/>
    <m/>
    <m/>
    <x v="1468"/>
    <m/>
    <m/>
    <s v="Ccel_1018"/>
    <n v="315"/>
    <m/>
    <m/>
  </r>
  <r>
    <x v="4"/>
    <x v="1"/>
    <s v="GCA_000022065.1"/>
    <s v="Primary Assembly"/>
    <s v="chromosome"/>
    <m/>
    <s v="CP001348.1"/>
    <n v="1268238"/>
    <n v="1269521"/>
    <s v="+"/>
    <m/>
    <m/>
    <m/>
    <x v="1468"/>
    <m/>
    <m/>
    <s v="Ccel_1019"/>
    <n v="1284"/>
    <m/>
    <m/>
  </r>
  <r>
    <x v="4"/>
    <x v="1"/>
    <s v="GCA_000022065.1"/>
    <s v="Primary Assembly"/>
    <s v="chromosome"/>
    <m/>
    <s v="CP001348.1"/>
    <n v="1269972"/>
    <n v="1272251"/>
    <s v="+"/>
    <m/>
    <m/>
    <m/>
    <x v="1468"/>
    <m/>
    <m/>
    <s v="Ccel_1020"/>
    <n v="2280"/>
    <m/>
    <m/>
  </r>
  <r>
    <x v="4"/>
    <x v="1"/>
    <s v="GCA_000022065.1"/>
    <s v="Primary Assembly"/>
    <s v="chromosome"/>
    <m/>
    <s v="CP001348.1"/>
    <n v="1272471"/>
    <n v="1273295"/>
    <s v="+"/>
    <m/>
    <m/>
    <m/>
    <x v="1468"/>
    <m/>
    <m/>
    <s v="Ccel_1021"/>
    <n v="825"/>
    <m/>
    <m/>
  </r>
  <r>
    <x v="4"/>
    <x v="1"/>
    <s v="GCA_000022065.1"/>
    <s v="Primary Assembly"/>
    <s v="chromosome"/>
    <m/>
    <s v="CP001348.1"/>
    <n v="1273613"/>
    <n v="1275052"/>
    <s v="+"/>
    <m/>
    <m/>
    <m/>
    <x v="1468"/>
    <m/>
    <m/>
    <s v="Ccel_1022"/>
    <n v="1440"/>
    <m/>
    <m/>
  </r>
  <r>
    <x v="4"/>
    <x v="1"/>
    <s v="GCA_000022065.1"/>
    <s v="Primary Assembly"/>
    <s v="chromosome"/>
    <m/>
    <s v="CP001348.1"/>
    <n v="1275099"/>
    <n v="1276265"/>
    <s v="+"/>
    <m/>
    <m/>
    <m/>
    <x v="1468"/>
    <m/>
    <m/>
    <s v="Ccel_1023"/>
    <n v="1167"/>
    <m/>
    <m/>
  </r>
  <r>
    <x v="4"/>
    <x v="1"/>
    <s v="GCA_000022065.1"/>
    <s v="Primary Assembly"/>
    <s v="chromosome"/>
    <m/>
    <s v="CP001348.1"/>
    <n v="1276298"/>
    <n v="1276909"/>
    <s v="+"/>
    <m/>
    <m/>
    <m/>
    <x v="1468"/>
    <m/>
    <m/>
    <s v="Ccel_1024"/>
    <n v="612"/>
    <m/>
    <m/>
  </r>
  <r>
    <x v="4"/>
    <x v="1"/>
    <s v="GCA_000022065.1"/>
    <s v="Primary Assembly"/>
    <s v="chromosome"/>
    <m/>
    <s v="CP001348.1"/>
    <n v="1277219"/>
    <n v="1278553"/>
    <s v="+"/>
    <m/>
    <m/>
    <m/>
    <x v="1468"/>
    <m/>
    <m/>
    <s v="Ccel_1025"/>
    <n v="1335"/>
    <m/>
    <m/>
  </r>
  <r>
    <x v="4"/>
    <x v="1"/>
    <s v="GCA_000022065.1"/>
    <s v="Primary Assembly"/>
    <s v="chromosome"/>
    <m/>
    <s v="CP001348.1"/>
    <n v="1278646"/>
    <n v="1279548"/>
    <s v="+"/>
    <m/>
    <m/>
    <m/>
    <x v="1468"/>
    <m/>
    <m/>
    <s v="Ccel_1026"/>
    <n v="903"/>
    <m/>
    <m/>
  </r>
  <r>
    <x v="4"/>
    <x v="1"/>
    <s v="GCA_000022065.1"/>
    <s v="Primary Assembly"/>
    <s v="chromosome"/>
    <m/>
    <s v="CP001348.1"/>
    <n v="1279551"/>
    <n v="1280390"/>
    <s v="+"/>
    <m/>
    <m/>
    <m/>
    <x v="1468"/>
    <m/>
    <m/>
    <s v="Ccel_1027"/>
    <n v="840"/>
    <m/>
    <m/>
  </r>
  <r>
    <x v="4"/>
    <x v="1"/>
    <s v="GCA_000022065.1"/>
    <s v="Primary Assembly"/>
    <s v="chromosome"/>
    <m/>
    <s v="CP001348.1"/>
    <n v="1280425"/>
    <n v="1281096"/>
    <s v="+"/>
    <m/>
    <m/>
    <m/>
    <x v="1468"/>
    <m/>
    <m/>
    <s v="Ccel_1028"/>
    <n v="672"/>
    <m/>
    <m/>
  </r>
  <r>
    <x v="4"/>
    <x v="1"/>
    <s v="GCA_000022065.1"/>
    <s v="Primary Assembly"/>
    <s v="chromosome"/>
    <m/>
    <s v="CP001348.1"/>
    <n v="1281110"/>
    <n v="1282180"/>
    <s v="+"/>
    <m/>
    <m/>
    <m/>
    <x v="1468"/>
    <m/>
    <m/>
    <s v="Ccel_1029"/>
    <n v="1071"/>
    <m/>
    <m/>
  </r>
  <r>
    <x v="4"/>
    <x v="1"/>
    <s v="GCA_000022065.1"/>
    <s v="Primary Assembly"/>
    <s v="chromosome"/>
    <m/>
    <s v="CP001348.1"/>
    <n v="1282193"/>
    <n v="1283233"/>
    <s v="+"/>
    <m/>
    <m/>
    <m/>
    <x v="1468"/>
    <m/>
    <m/>
    <s v="Ccel_1030"/>
    <n v="1041"/>
    <m/>
    <m/>
  </r>
  <r>
    <x v="4"/>
    <x v="1"/>
    <s v="GCA_000022065.1"/>
    <s v="Primary Assembly"/>
    <s v="chromosome"/>
    <m/>
    <s v="CP001348.1"/>
    <n v="1283266"/>
    <n v="1284771"/>
    <s v="+"/>
    <m/>
    <m/>
    <m/>
    <x v="1468"/>
    <m/>
    <m/>
    <s v="Ccel_1031"/>
    <n v="1506"/>
    <m/>
    <m/>
  </r>
  <r>
    <x v="4"/>
    <x v="1"/>
    <s v="GCA_000022065.1"/>
    <s v="Primary Assembly"/>
    <s v="chromosome"/>
    <m/>
    <s v="CP001348.1"/>
    <n v="1284805"/>
    <n v="1285509"/>
    <s v="+"/>
    <m/>
    <m/>
    <m/>
    <x v="1468"/>
    <m/>
    <m/>
    <s v="Ccel_1032"/>
    <n v="705"/>
    <m/>
    <m/>
  </r>
  <r>
    <x v="4"/>
    <x v="1"/>
    <s v="GCA_000022065.1"/>
    <s v="Primary Assembly"/>
    <s v="chromosome"/>
    <m/>
    <s v="CP001348.1"/>
    <n v="1285554"/>
    <n v="1286951"/>
    <s v="+"/>
    <m/>
    <m/>
    <m/>
    <x v="1468"/>
    <m/>
    <m/>
    <s v="Ccel_1033"/>
    <n v="1398"/>
    <m/>
    <m/>
  </r>
  <r>
    <x v="4"/>
    <x v="1"/>
    <s v="GCA_000022065.1"/>
    <s v="Primary Assembly"/>
    <s v="chromosome"/>
    <m/>
    <s v="CP001348.1"/>
    <n v="1287008"/>
    <n v="1287955"/>
    <s v="+"/>
    <m/>
    <m/>
    <m/>
    <x v="1468"/>
    <m/>
    <m/>
    <s v="Ccel_1034"/>
    <n v="948"/>
    <m/>
    <m/>
  </r>
  <r>
    <x v="4"/>
    <x v="1"/>
    <s v="GCA_000022065.1"/>
    <s v="Primary Assembly"/>
    <s v="chromosome"/>
    <m/>
    <s v="CP001348.1"/>
    <n v="1287970"/>
    <n v="1288356"/>
    <s v="+"/>
    <m/>
    <m/>
    <m/>
    <x v="1468"/>
    <m/>
    <m/>
    <s v="Ccel_1035"/>
    <n v="387"/>
    <m/>
    <m/>
  </r>
  <r>
    <x v="4"/>
    <x v="1"/>
    <s v="GCA_000022065.1"/>
    <s v="Primary Assembly"/>
    <s v="chromosome"/>
    <m/>
    <s v="CP001348.1"/>
    <n v="1288460"/>
    <n v="1289965"/>
    <s v="+"/>
    <m/>
    <m/>
    <m/>
    <x v="1468"/>
    <m/>
    <m/>
    <s v="Ccel_1036"/>
    <n v="1506"/>
    <m/>
    <m/>
  </r>
  <r>
    <x v="4"/>
    <x v="1"/>
    <s v="GCA_000022065.1"/>
    <s v="Primary Assembly"/>
    <s v="chromosome"/>
    <m/>
    <s v="CP001348.1"/>
    <n v="1290020"/>
    <n v="1290526"/>
    <s v="+"/>
    <m/>
    <m/>
    <m/>
    <x v="1468"/>
    <m/>
    <m/>
    <s v="Ccel_1037"/>
    <n v="507"/>
    <m/>
    <m/>
  </r>
  <r>
    <x v="4"/>
    <x v="1"/>
    <s v="GCA_000022065.1"/>
    <s v="Primary Assembly"/>
    <s v="chromosome"/>
    <m/>
    <s v="CP001348.1"/>
    <n v="1290958"/>
    <n v="1293480"/>
    <s v="+"/>
    <m/>
    <m/>
    <m/>
    <x v="1468"/>
    <m/>
    <m/>
    <s v="Ccel_1038"/>
    <n v="2523"/>
    <m/>
    <m/>
  </r>
  <r>
    <x v="4"/>
    <x v="1"/>
    <s v="GCA_000022065.1"/>
    <s v="Primary Assembly"/>
    <s v="chromosome"/>
    <m/>
    <s v="CP001348.1"/>
    <n v="1294109"/>
    <n v="1295347"/>
    <s v="+"/>
    <m/>
    <m/>
    <m/>
    <x v="1468"/>
    <m/>
    <m/>
    <s v="Ccel_1039"/>
    <n v="1239"/>
    <m/>
    <m/>
  </r>
  <r>
    <x v="4"/>
    <x v="1"/>
    <s v="GCA_000022065.1"/>
    <s v="Primary Assembly"/>
    <s v="chromosome"/>
    <m/>
    <s v="CP001348.1"/>
    <n v="1295415"/>
    <n v="1296497"/>
    <s v="+"/>
    <m/>
    <m/>
    <m/>
    <x v="1468"/>
    <m/>
    <m/>
    <s v="Ccel_1040"/>
    <n v="1083"/>
    <m/>
    <m/>
  </r>
  <r>
    <x v="4"/>
    <x v="1"/>
    <s v="GCA_000022065.1"/>
    <s v="Primary Assembly"/>
    <s v="chromosome"/>
    <m/>
    <s v="CP001348.1"/>
    <n v="1296521"/>
    <n v="1297603"/>
    <s v="+"/>
    <m/>
    <m/>
    <m/>
    <x v="1468"/>
    <m/>
    <m/>
    <s v="Ccel_1041"/>
    <n v="1083"/>
    <m/>
    <m/>
  </r>
  <r>
    <x v="4"/>
    <x v="1"/>
    <s v="GCA_000022065.1"/>
    <s v="Primary Assembly"/>
    <s v="chromosome"/>
    <m/>
    <s v="CP001348.1"/>
    <n v="1297609"/>
    <n v="1298697"/>
    <s v="+"/>
    <m/>
    <m/>
    <m/>
    <x v="1468"/>
    <m/>
    <m/>
    <s v="Ccel_1042"/>
    <n v="1089"/>
    <m/>
    <m/>
  </r>
  <r>
    <x v="4"/>
    <x v="1"/>
    <s v="GCA_000022065.1"/>
    <s v="Primary Assembly"/>
    <s v="chromosome"/>
    <m/>
    <s v="CP001348.1"/>
    <n v="1298723"/>
    <n v="1299601"/>
    <s v="+"/>
    <m/>
    <m/>
    <m/>
    <x v="1468"/>
    <m/>
    <m/>
    <s v="Ccel_1043"/>
    <n v="879"/>
    <m/>
    <m/>
  </r>
  <r>
    <x v="4"/>
    <x v="1"/>
    <s v="GCA_000022065.1"/>
    <s v="Primary Assembly"/>
    <s v="chromosome"/>
    <m/>
    <s v="CP001348.1"/>
    <n v="1299598"/>
    <n v="1300284"/>
    <s v="+"/>
    <m/>
    <m/>
    <m/>
    <x v="1468"/>
    <m/>
    <m/>
    <s v="Ccel_1044"/>
    <n v="687"/>
    <m/>
    <m/>
  </r>
  <r>
    <x v="4"/>
    <x v="1"/>
    <s v="GCA_000022065.1"/>
    <s v="Primary Assembly"/>
    <s v="chromosome"/>
    <m/>
    <s v="CP001348.1"/>
    <n v="1300307"/>
    <n v="1301557"/>
    <s v="+"/>
    <m/>
    <m/>
    <m/>
    <x v="1468"/>
    <m/>
    <m/>
    <s v="Ccel_1045"/>
    <n v="1251"/>
    <m/>
    <m/>
  </r>
  <r>
    <x v="4"/>
    <x v="1"/>
    <s v="GCA_000022065.1"/>
    <s v="Primary Assembly"/>
    <s v="chromosome"/>
    <m/>
    <s v="CP001348.1"/>
    <n v="1301679"/>
    <n v="1303151"/>
    <s v="+"/>
    <m/>
    <m/>
    <m/>
    <x v="1468"/>
    <m/>
    <m/>
    <s v="Ccel_1046"/>
    <n v="1473"/>
    <m/>
    <m/>
  </r>
  <r>
    <x v="4"/>
    <x v="3"/>
    <s v="GCA_000022065.1"/>
    <s v="Primary Assembly"/>
    <s v="chromosome"/>
    <m/>
    <s v="CP001348.1"/>
    <n v="1303176"/>
    <n v="1303469"/>
    <s v="+"/>
    <m/>
    <m/>
    <m/>
    <x v="1468"/>
    <m/>
    <m/>
    <s v="Ccel_1047"/>
    <n v="294"/>
    <m/>
    <s v="pseudo"/>
  </r>
  <r>
    <x v="4"/>
    <x v="3"/>
    <s v="GCA_000022065.1"/>
    <s v="Primary Assembly"/>
    <s v="chromosome"/>
    <m/>
    <s v="CP001348.1"/>
    <n v="1303465"/>
    <n v="1303698"/>
    <s v="+"/>
    <m/>
    <m/>
    <m/>
    <x v="1468"/>
    <m/>
    <m/>
    <s v="Ccel_1048"/>
    <n v="234"/>
    <m/>
    <s v="pseudo"/>
  </r>
  <r>
    <x v="4"/>
    <x v="1"/>
    <s v="GCA_000022065.1"/>
    <s v="Primary Assembly"/>
    <s v="chromosome"/>
    <m/>
    <s v="CP001348.1"/>
    <n v="1303753"/>
    <n v="1304391"/>
    <s v="+"/>
    <m/>
    <m/>
    <m/>
    <x v="1468"/>
    <m/>
    <m/>
    <s v="Ccel_1049"/>
    <n v="639"/>
    <m/>
    <m/>
  </r>
  <r>
    <x v="4"/>
    <x v="1"/>
    <s v="GCA_000022065.1"/>
    <s v="Primary Assembly"/>
    <s v="chromosome"/>
    <m/>
    <s v="CP001348.1"/>
    <n v="1304447"/>
    <n v="1306555"/>
    <s v="-"/>
    <m/>
    <m/>
    <m/>
    <x v="1468"/>
    <m/>
    <m/>
    <s v="Ccel_1050"/>
    <n v="2109"/>
    <m/>
    <m/>
  </r>
  <r>
    <x v="4"/>
    <x v="1"/>
    <s v="GCA_000022065.1"/>
    <s v="Primary Assembly"/>
    <s v="chromosome"/>
    <m/>
    <s v="CP001348.1"/>
    <n v="1306590"/>
    <n v="1307420"/>
    <s v="-"/>
    <m/>
    <m/>
    <m/>
    <x v="1468"/>
    <m/>
    <m/>
    <s v="Ccel_1051"/>
    <n v="831"/>
    <m/>
    <m/>
  </r>
  <r>
    <x v="4"/>
    <x v="1"/>
    <s v="GCA_000022065.1"/>
    <s v="Primary Assembly"/>
    <s v="chromosome"/>
    <m/>
    <s v="CP001348.1"/>
    <n v="1307928"/>
    <n v="1308725"/>
    <s v="+"/>
    <m/>
    <m/>
    <m/>
    <x v="1468"/>
    <m/>
    <m/>
    <s v="Ccel_1052"/>
    <n v="798"/>
    <m/>
    <m/>
  </r>
  <r>
    <x v="4"/>
    <x v="1"/>
    <s v="GCA_000022065.1"/>
    <s v="Primary Assembly"/>
    <s v="chromosome"/>
    <m/>
    <s v="CP001348.1"/>
    <n v="1308975"/>
    <n v="1311617"/>
    <s v="+"/>
    <m/>
    <m/>
    <m/>
    <x v="1468"/>
    <m/>
    <m/>
    <s v="Ccel_1053"/>
    <n v="2643"/>
    <m/>
    <m/>
  </r>
  <r>
    <x v="4"/>
    <x v="1"/>
    <s v="GCA_000022065.1"/>
    <s v="Primary Assembly"/>
    <s v="chromosome"/>
    <m/>
    <s v="CP001348.1"/>
    <n v="1311643"/>
    <n v="1312578"/>
    <s v="+"/>
    <m/>
    <m/>
    <m/>
    <x v="1468"/>
    <m/>
    <m/>
    <s v="Ccel_1054"/>
    <n v="936"/>
    <m/>
    <m/>
  </r>
  <r>
    <x v="4"/>
    <x v="1"/>
    <s v="GCA_000022065.1"/>
    <s v="Primary Assembly"/>
    <s v="chromosome"/>
    <m/>
    <s v="CP001348.1"/>
    <n v="1312646"/>
    <n v="1313224"/>
    <s v="+"/>
    <m/>
    <m/>
    <m/>
    <x v="1468"/>
    <m/>
    <m/>
    <s v="Ccel_1055"/>
    <n v="579"/>
    <m/>
    <m/>
  </r>
  <r>
    <x v="4"/>
    <x v="1"/>
    <s v="GCA_000022065.1"/>
    <s v="Primary Assembly"/>
    <s v="chromosome"/>
    <m/>
    <s v="CP001348.1"/>
    <n v="1313429"/>
    <n v="1314148"/>
    <s v="-"/>
    <m/>
    <m/>
    <m/>
    <x v="1468"/>
    <m/>
    <m/>
    <s v="Ccel_1056"/>
    <n v="720"/>
    <m/>
    <m/>
  </r>
  <r>
    <x v="4"/>
    <x v="1"/>
    <s v="GCA_000022065.1"/>
    <s v="Primary Assembly"/>
    <s v="chromosome"/>
    <m/>
    <s v="CP001348.1"/>
    <n v="1314440"/>
    <n v="1315720"/>
    <s v="+"/>
    <m/>
    <m/>
    <m/>
    <x v="1468"/>
    <m/>
    <m/>
    <s v="Ccel_1057"/>
    <n v="1281"/>
    <m/>
    <m/>
  </r>
  <r>
    <x v="4"/>
    <x v="1"/>
    <s v="GCA_000022065.1"/>
    <s v="Primary Assembly"/>
    <s v="chromosome"/>
    <m/>
    <s v="CP001348.1"/>
    <n v="1315757"/>
    <n v="1317034"/>
    <s v="+"/>
    <m/>
    <m/>
    <m/>
    <x v="1468"/>
    <m/>
    <m/>
    <s v="Ccel_1058"/>
    <n v="1278"/>
    <m/>
    <m/>
  </r>
  <r>
    <x v="4"/>
    <x v="1"/>
    <s v="GCA_000022065.1"/>
    <s v="Primary Assembly"/>
    <s v="chromosome"/>
    <m/>
    <s v="CP001348.1"/>
    <n v="1317276"/>
    <n v="1317842"/>
    <s v="+"/>
    <m/>
    <m/>
    <m/>
    <x v="1468"/>
    <m/>
    <m/>
    <s v="Ccel_1059"/>
    <n v="567"/>
    <m/>
    <m/>
  </r>
  <r>
    <x v="4"/>
    <x v="1"/>
    <s v="GCA_000022065.1"/>
    <s v="Primary Assembly"/>
    <s v="chromosome"/>
    <m/>
    <s v="CP001348.1"/>
    <n v="1318042"/>
    <n v="1318929"/>
    <s v="+"/>
    <m/>
    <m/>
    <m/>
    <x v="1468"/>
    <m/>
    <m/>
    <s v="Ccel_1060"/>
    <n v="888"/>
    <m/>
    <m/>
  </r>
  <r>
    <x v="4"/>
    <x v="1"/>
    <s v="GCA_000022065.1"/>
    <s v="Primary Assembly"/>
    <s v="chromosome"/>
    <m/>
    <s v="CP001348.1"/>
    <n v="1319161"/>
    <n v="1319370"/>
    <s v="+"/>
    <m/>
    <m/>
    <m/>
    <x v="1468"/>
    <m/>
    <m/>
    <s v="Ccel_1061"/>
    <n v="210"/>
    <m/>
    <m/>
  </r>
  <r>
    <x v="4"/>
    <x v="3"/>
    <s v="GCA_000022065.1"/>
    <s v="Primary Assembly"/>
    <s v="chromosome"/>
    <m/>
    <s v="CP001348.1"/>
    <n v="1319394"/>
    <n v="1319581"/>
    <s v="+"/>
    <m/>
    <m/>
    <m/>
    <x v="1468"/>
    <m/>
    <m/>
    <s v="Ccel_1062"/>
    <n v="188"/>
    <m/>
    <s v="pseudo"/>
  </r>
  <r>
    <x v="4"/>
    <x v="1"/>
    <s v="GCA_000022065.1"/>
    <s v="Primary Assembly"/>
    <s v="chromosome"/>
    <m/>
    <s v="CP001348.1"/>
    <n v="1319877"/>
    <n v="1320281"/>
    <s v="-"/>
    <m/>
    <m/>
    <m/>
    <x v="1468"/>
    <m/>
    <m/>
    <s v="Ccel_1063"/>
    <n v="405"/>
    <m/>
    <m/>
  </r>
  <r>
    <x v="4"/>
    <x v="1"/>
    <s v="GCA_000022065.1"/>
    <s v="Primary Assembly"/>
    <s v="chromosome"/>
    <m/>
    <s v="CP001348.1"/>
    <n v="1321126"/>
    <n v="1321818"/>
    <s v="+"/>
    <m/>
    <m/>
    <m/>
    <x v="1468"/>
    <m/>
    <m/>
    <s v="Ccel_1064"/>
    <n v="693"/>
    <m/>
    <m/>
  </r>
  <r>
    <x v="4"/>
    <x v="1"/>
    <s v="GCA_000022065.1"/>
    <s v="Primary Assembly"/>
    <s v="chromosome"/>
    <m/>
    <s v="CP001348.1"/>
    <n v="1321913"/>
    <n v="1322221"/>
    <s v="+"/>
    <m/>
    <m/>
    <m/>
    <x v="1468"/>
    <m/>
    <m/>
    <s v="Ccel_1065"/>
    <n v="309"/>
    <m/>
    <m/>
  </r>
  <r>
    <x v="4"/>
    <x v="1"/>
    <s v="GCA_000022065.1"/>
    <s v="Primary Assembly"/>
    <s v="chromosome"/>
    <m/>
    <s v="CP001348.1"/>
    <n v="1322299"/>
    <n v="1323312"/>
    <s v="+"/>
    <m/>
    <m/>
    <m/>
    <x v="1468"/>
    <m/>
    <m/>
    <s v="Ccel_1066"/>
    <n v="1014"/>
    <m/>
    <m/>
  </r>
  <r>
    <x v="4"/>
    <x v="1"/>
    <s v="GCA_000022065.1"/>
    <s v="Primary Assembly"/>
    <s v="chromosome"/>
    <m/>
    <s v="CP001348.1"/>
    <n v="1323343"/>
    <n v="1323645"/>
    <s v="+"/>
    <m/>
    <m/>
    <m/>
    <x v="1468"/>
    <m/>
    <m/>
    <s v="Ccel_1067"/>
    <n v="303"/>
    <m/>
    <m/>
  </r>
  <r>
    <x v="4"/>
    <x v="1"/>
    <s v="GCA_000022065.1"/>
    <s v="Primary Assembly"/>
    <s v="chromosome"/>
    <m/>
    <s v="CP001348.1"/>
    <n v="1323647"/>
    <n v="1324060"/>
    <s v="+"/>
    <m/>
    <m/>
    <m/>
    <x v="1468"/>
    <m/>
    <m/>
    <s v="Ccel_1068"/>
    <n v="414"/>
    <m/>
    <m/>
  </r>
  <r>
    <x v="4"/>
    <x v="1"/>
    <s v="GCA_000022065.1"/>
    <s v="Primary Assembly"/>
    <s v="chromosome"/>
    <m/>
    <s v="CP001348.1"/>
    <n v="1324214"/>
    <n v="1324663"/>
    <s v="+"/>
    <m/>
    <m/>
    <m/>
    <x v="1468"/>
    <m/>
    <m/>
    <s v="Ccel_1069"/>
    <n v="450"/>
    <m/>
    <m/>
  </r>
  <r>
    <x v="4"/>
    <x v="1"/>
    <s v="GCA_000022065.1"/>
    <s v="Primary Assembly"/>
    <s v="chromosome"/>
    <m/>
    <s v="CP001348.1"/>
    <n v="1324663"/>
    <n v="1325562"/>
    <s v="+"/>
    <m/>
    <m/>
    <m/>
    <x v="1468"/>
    <m/>
    <m/>
    <s v="Ccel_1070"/>
    <n v="900"/>
    <m/>
    <m/>
  </r>
  <r>
    <x v="4"/>
    <x v="1"/>
    <s v="GCA_000022065.1"/>
    <s v="Primary Assembly"/>
    <s v="chromosome"/>
    <m/>
    <s v="CP001348.1"/>
    <n v="1325559"/>
    <n v="1326971"/>
    <s v="+"/>
    <m/>
    <m/>
    <m/>
    <x v="1468"/>
    <m/>
    <m/>
    <s v="Ccel_1071"/>
    <n v="1413"/>
    <m/>
    <m/>
  </r>
  <r>
    <x v="4"/>
    <x v="1"/>
    <s v="GCA_000022065.1"/>
    <s v="Primary Assembly"/>
    <s v="chromosome"/>
    <m/>
    <s v="CP001348.1"/>
    <n v="1326968"/>
    <n v="1327432"/>
    <s v="+"/>
    <m/>
    <m/>
    <m/>
    <x v="1468"/>
    <m/>
    <m/>
    <s v="Ccel_1072"/>
    <n v="465"/>
    <m/>
    <m/>
  </r>
  <r>
    <x v="4"/>
    <x v="1"/>
    <s v="GCA_000022065.1"/>
    <s v="Primary Assembly"/>
    <s v="chromosome"/>
    <m/>
    <s v="CP001348.1"/>
    <n v="1327474"/>
    <n v="1328001"/>
    <s v="-"/>
    <m/>
    <m/>
    <m/>
    <x v="1468"/>
    <m/>
    <m/>
    <s v="Ccel_1073"/>
    <n v="528"/>
    <m/>
    <m/>
  </r>
  <r>
    <x v="4"/>
    <x v="1"/>
    <s v="GCA_000022065.1"/>
    <s v="Primary Assembly"/>
    <s v="chromosome"/>
    <m/>
    <s v="CP001348.1"/>
    <n v="1328304"/>
    <n v="1329032"/>
    <s v="+"/>
    <m/>
    <m/>
    <m/>
    <x v="1468"/>
    <m/>
    <m/>
    <s v="Ccel_1074"/>
    <n v="729"/>
    <m/>
    <m/>
  </r>
  <r>
    <x v="4"/>
    <x v="1"/>
    <s v="GCA_000022065.1"/>
    <s v="Primary Assembly"/>
    <s v="chromosome"/>
    <m/>
    <s v="CP001348.1"/>
    <n v="1329221"/>
    <n v="1330435"/>
    <s v="+"/>
    <m/>
    <m/>
    <m/>
    <x v="1468"/>
    <m/>
    <m/>
    <s v="Ccel_1075"/>
    <n v="1215"/>
    <m/>
    <m/>
  </r>
  <r>
    <x v="4"/>
    <x v="1"/>
    <s v="GCA_000022065.1"/>
    <s v="Primary Assembly"/>
    <s v="chromosome"/>
    <m/>
    <s v="CP001348.1"/>
    <n v="1330469"/>
    <n v="1332016"/>
    <s v="+"/>
    <m/>
    <m/>
    <m/>
    <x v="1468"/>
    <m/>
    <m/>
    <s v="Ccel_1076"/>
    <n v="1548"/>
    <m/>
    <m/>
  </r>
  <r>
    <x v="4"/>
    <x v="1"/>
    <s v="GCA_000022065.1"/>
    <s v="Primary Assembly"/>
    <s v="chromosome"/>
    <m/>
    <s v="CP001348.1"/>
    <n v="1332028"/>
    <n v="1333110"/>
    <s v="+"/>
    <m/>
    <m/>
    <m/>
    <x v="1468"/>
    <m/>
    <m/>
    <s v="Ccel_1077"/>
    <n v="1083"/>
    <m/>
    <m/>
  </r>
  <r>
    <x v="4"/>
    <x v="1"/>
    <s v="GCA_000022065.1"/>
    <s v="Primary Assembly"/>
    <s v="chromosome"/>
    <m/>
    <s v="CP001348.1"/>
    <n v="1333123"/>
    <n v="1334040"/>
    <s v="+"/>
    <m/>
    <m/>
    <m/>
    <x v="1468"/>
    <m/>
    <m/>
    <s v="Ccel_1078"/>
    <n v="918"/>
    <m/>
    <m/>
  </r>
  <r>
    <x v="4"/>
    <x v="1"/>
    <s v="GCA_000022065.1"/>
    <s v="Primary Assembly"/>
    <s v="chromosome"/>
    <m/>
    <s v="CP001348.1"/>
    <n v="1334033"/>
    <n v="1334602"/>
    <s v="+"/>
    <m/>
    <m/>
    <m/>
    <x v="1468"/>
    <m/>
    <m/>
    <s v="Ccel_1079"/>
    <n v="570"/>
    <m/>
    <m/>
  </r>
  <r>
    <x v="4"/>
    <x v="1"/>
    <s v="GCA_000022065.1"/>
    <s v="Primary Assembly"/>
    <s v="chromosome"/>
    <m/>
    <s v="CP001348.1"/>
    <n v="1334602"/>
    <n v="1335555"/>
    <s v="+"/>
    <m/>
    <m/>
    <m/>
    <x v="1468"/>
    <m/>
    <m/>
    <s v="Ccel_1080"/>
    <n v="954"/>
    <m/>
    <m/>
  </r>
  <r>
    <x v="4"/>
    <x v="1"/>
    <s v="GCA_000022065.1"/>
    <s v="Primary Assembly"/>
    <s v="chromosome"/>
    <m/>
    <s v="CP001348.1"/>
    <n v="1335563"/>
    <n v="1336321"/>
    <s v="+"/>
    <m/>
    <m/>
    <m/>
    <x v="1468"/>
    <m/>
    <m/>
    <s v="Ccel_1081"/>
    <n v="759"/>
    <m/>
    <m/>
  </r>
  <r>
    <x v="4"/>
    <x v="1"/>
    <s v="GCA_000022065.1"/>
    <s v="Primary Assembly"/>
    <s v="chromosome"/>
    <m/>
    <s v="CP001348.1"/>
    <n v="1336318"/>
    <n v="1337106"/>
    <s v="+"/>
    <m/>
    <m/>
    <m/>
    <x v="1468"/>
    <m/>
    <m/>
    <s v="Ccel_1082"/>
    <n v="789"/>
    <m/>
    <m/>
  </r>
  <r>
    <x v="4"/>
    <x v="1"/>
    <s v="GCA_000022065.1"/>
    <s v="Primary Assembly"/>
    <s v="chromosome"/>
    <m/>
    <s v="CP001348.1"/>
    <n v="1337137"/>
    <n v="1338282"/>
    <s v="+"/>
    <m/>
    <m/>
    <m/>
    <x v="1468"/>
    <m/>
    <m/>
    <s v="Ccel_1083"/>
    <n v="1146"/>
    <m/>
    <m/>
  </r>
  <r>
    <x v="4"/>
    <x v="1"/>
    <s v="GCA_000022065.1"/>
    <s v="Primary Assembly"/>
    <s v="chromosome"/>
    <m/>
    <s v="CP001348.1"/>
    <n v="1338447"/>
    <n v="1339169"/>
    <s v="+"/>
    <m/>
    <m/>
    <m/>
    <x v="1468"/>
    <m/>
    <m/>
    <s v="Ccel_1084"/>
    <n v="723"/>
    <m/>
    <m/>
  </r>
  <r>
    <x v="4"/>
    <x v="1"/>
    <s v="GCA_000022065.1"/>
    <s v="Primary Assembly"/>
    <s v="chromosome"/>
    <m/>
    <s v="CP001348.1"/>
    <n v="1339510"/>
    <n v="1340139"/>
    <s v="-"/>
    <m/>
    <m/>
    <m/>
    <x v="1468"/>
    <m/>
    <m/>
    <s v="Ccel_1085"/>
    <n v="630"/>
    <m/>
    <m/>
  </r>
  <r>
    <x v="4"/>
    <x v="1"/>
    <s v="GCA_000022065.1"/>
    <s v="Primary Assembly"/>
    <s v="chromosome"/>
    <m/>
    <s v="CP001348.1"/>
    <n v="1340435"/>
    <n v="1340560"/>
    <s v="+"/>
    <m/>
    <m/>
    <m/>
    <x v="1468"/>
    <m/>
    <m/>
    <s v="Ccel_1086"/>
    <n v="126"/>
    <m/>
    <m/>
  </r>
  <r>
    <x v="4"/>
    <x v="1"/>
    <s v="GCA_000022065.1"/>
    <s v="Primary Assembly"/>
    <s v="chromosome"/>
    <m/>
    <s v="CP001348.1"/>
    <n v="1340592"/>
    <n v="1341767"/>
    <s v="+"/>
    <m/>
    <m/>
    <m/>
    <x v="1468"/>
    <m/>
    <m/>
    <s v="Ccel_1087"/>
    <n v="1176"/>
    <m/>
    <m/>
  </r>
  <r>
    <x v="4"/>
    <x v="1"/>
    <s v="GCA_000022065.1"/>
    <s v="Primary Assembly"/>
    <s v="chromosome"/>
    <m/>
    <s v="CP001348.1"/>
    <n v="1341771"/>
    <n v="1342226"/>
    <s v="+"/>
    <m/>
    <m/>
    <m/>
    <x v="1468"/>
    <m/>
    <m/>
    <s v="Ccel_1088"/>
    <n v="456"/>
    <m/>
    <m/>
  </r>
  <r>
    <x v="4"/>
    <x v="1"/>
    <s v="GCA_000022065.1"/>
    <s v="Primary Assembly"/>
    <s v="chromosome"/>
    <m/>
    <s v="CP001348.1"/>
    <n v="1342255"/>
    <n v="1343289"/>
    <s v="+"/>
    <m/>
    <m/>
    <m/>
    <x v="1468"/>
    <m/>
    <m/>
    <s v="Ccel_1089"/>
    <n v="1035"/>
    <m/>
    <m/>
  </r>
  <r>
    <x v="4"/>
    <x v="1"/>
    <s v="GCA_000022065.1"/>
    <s v="Primary Assembly"/>
    <s v="chromosome"/>
    <m/>
    <s v="CP001348.1"/>
    <n v="1343286"/>
    <n v="1343537"/>
    <s v="+"/>
    <m/>
    <m/>
    <m/>
    <x v="1468"/>
    <m/>
    <m/>
    <s v="Ccel_1090"/>
    <n v="252"/>
    <m/>
    <m/>
  </r>
  <r>
    <x v="4"/>
    <x v="1"/>
    <s v="GCA_000022065.1"/>
    <s v="Primary Assembly"/>
    <s v="chromosome"/>
    <m/>
    <s v="CP001348.1"/>
    <n v="1343601"/>
    <n v="1344614"/>
    <s v="+"/>
    <m/>
    <m/>
    <m/>
    <x v="1468"/>
    <m/>
    <m/>
    <s v="Ccel_1091"/>
    <n v="1014"/>
    <m/>
    <m/>
  </r>
  <r>
    <x v="4"/>
    <x v="1"/>
    <s v="GCA_000022065.1"/>
    <s v="Primary Assembly"/>
    <s v="chromosome"/>
    <m/>
    <s v="CP001348.1"/>
    <n v="1344870"/>
    <n v="1345289"/>
    <s v="+"/>
    <m/>
    <m/>
    <m/>
    <x v="1468"/>
    <m/>
    <m/>
    <s v="Ccel_1092"/>
    <n v="420"/>
    <m/>
    <m/>
  </r>
  <r>
    <x v="4"/>
    <x v="1"/>
    <s v="GCA_000022065.1"/>
    <s v="Primary Assembly"/>
    <s v="chromosome"/>
    <m/>
    <s v="CP001348.1"/>
    <n v="1345370"/>
    <n v="1346005"/>
    <s v="+"/>
    <m/>
    <m/>
    <m/>
    <x v="1468"/>
    <m/>
    <m/>
    <s v="Ccel_1093"/>
    <n v="636"/>
    <m/>
    <m/>
  </r>
  <r>
    <x v="4"/>
    <x v="1"/>
    <s v="GCA_000022065.1"/>
    <s v="Primary Assembly"/>
    <s v="chromosome"/>
    <m/>
    <s v="CP001348.1"/>
    <n v="1346038"/>
    <n v="1346598"/>
    <s v="+"/>
    <m/>
    <m/>
    <m/>
    <x v="1468"/>
    <m/>
    <m/>
    <s v="Ccel_1094"/>
    <n v="561"/>
    <m/>
    <m/>
  </r>
  <r>
    <x v="4"/>
    <x v="1"/>
    <s v="GCA_000022065.1"/>
    <s v="Primary Assembly"/>
    <s v="chromosome"/>
    <m/>
    <s v="CP001348.1"/>
    <n v="1346819"/>
    <n v="1347844"/>
    <s v="+"/>
    <m/>
    <m/>
    <m/>
    <x v="1468"/>
    <m/>
    <m/>
    <s v="Ccel_1095"/>
    <n v="1026"/>
    <m/>
    <m/>
  </r>
  <r>
    <x v="4"/>
    <x v="1"/>
    <s v="GCA_000022065.1"/>
    <s v="Primary Assembly"/>
    <s v="chromosome"/>
    <m/>
    <s v="CP001348.1"/>
    <n v="1347858"/>
    <n v="1348061"/>
    <s v="+"/>
    <m/>
    <m/>
    <m/>
    <x v="1468"/>
    <m/>
    <m/>
    <s v="Ccel_1096"/>
    <n v="204"/>
    <m/>
    <m/>
  </r>
  <r>
    <x v="4"/>
    <x v="1"/>
    <s v="GCA_000022065.1"/>
    <s v="Primary Assembly"/>
    <s v="chromosome"/>
    <m/>
    <s v="CP001348.1"/>
    <n v="1348153"/>
    <n v="1352826"/>
    <s v="+"/>
    <m/>
    <m/>
    <m/>
    <x v="1468"/>
    <m/>
    <m/>
    <s v="Ccel_1097"/>
    <n v="4674"/>
    <m/>
    <m/>
  </r>
  <r>
    <x v="4"/>
    <x v="1"/>
    <s v="GCA_000022065.1"/>
    <s v="Primary Assembly"/>
    <s v="chromosome"/>
    <m/>
    <s v="CP001348.1"/>
    <n v="1353277"/>
    <n v="1355241"/>
    <s v="+"/>
    <m/>
    <m/>
    <m/>
    <x v="1468"/>
    <m/>
    <m/>
    <s v="Ccel_1098"/>
    <n v="1965"/>
    <m/>
    <m/>
  </r>
  <r>
    <x v="4"/>
    <x v="1"/>
    <s v="GCA_000022065.1"/>
    <s v="Primary Assembly"/>
    <s v="chromosome"/>
    <m/>
    <s v="CP001348.1"/>
    <n v="1355760"/>
    <n v="1357187"/>
    <s v="+"/>
    <m/>
    <m/>
    <m/>
    <x v="1468"/>
    <m/>
    <m/>
    <s v="Ccel_1099"/>
    <n v="1428"/>
    <m/>
    <m/>
  </r>
  <r>
    <x v="4"/>
    <x v="1"/>
    <s v="GCA_000022065.1"/>
    <s v="Primary Assembly"/>
    <s v="chromosome"/>
    <m/>
    <s v="CP001348.1"/>
    <n v="1357396"/>
    <n v="1357866"/>
    <s v="+"/>
    <m/>
    <m/>
    <m/>
    <x v="1468"/>
    <m/>
    <m/>
    <s v="Ccel_1100"/>
    <n v="471"/>
    <m/>
    <m/>
  </r>
  <r>
    <x v="4"/>
    <x v="1"/>
    <s v="GCA_000022065.1"/>
    <s v="Primary Assembly"/>
    <s v="chromosome"/>
    <m/>
    <s v="CP001348.1"/>
    <n v="1358085"/>
    <n v="1359950"/>
    <s v="-"/>
    <m/>
    <m/>
    <m/>
    <x v="1468"/>
    <m/>
    <m/>
    <s v="Ccel_1101"/>
    <n v="1866"/>
    <m/>
    <m/>
  </r>
  <r>
    <x v="4"/>
    <x v="1"/>
    <s v="GCA_000022065.1"/>
    <s v="Primary Assembly"/>
    <s v="chromosome"/>
    <m/>
    <s v="CP001348.1"/>
    <n v="1360523"/>
    <n v="1361305"/>
    <s v="+"/>
    <m/>
    <m/>
    <m/>
    <x v="1468"/>
    <m/>
    <m/>
    <s v="Ccel_1102"/>
    <n v="783"/>
    <m/>
    <m/>
  </r>
  <r>
    <x v="4"/>
    <x v="1"/>
    <s v="GCA_000022065.1"/>
    <s v="Primary Assembly"/>
    <s v="chromosome"/>
    <m/>
    <s v="CP001348.1"/>
    <n v="1361466"/>
    <n v="1361822"/>
    <s v="+"/>
    <m/>
    <m/>
    <m/>
    <x v="1468"/>
    <m/>
    <m/>
    <s v="Ccel_1103"/>
    <n v="357"/>
    <m/>
    <m/>
  </r>
  <r>
    <x v="4"/>
    <x v="1"/>
    <s v="GCA_000022065.1"/>
    <s v="Primary Assembly"/>
    <s v="chromosome"/>
    <m/>
    <s v="CP001348.1"/>
    <n v="1361809"/>
    <n v="1362780"/>
    <s v="+"/>
    <m/>
    <m/>
    <m/>
    <x v="1468"/>
    <m/>
    <m/>
    <s v="Ccel_1104"/>
    <n v="972"/>
    <m/>
    <m/>
  </r>
  <r>
    <x v="4"/>
    <x v="1"/>
    <s v="GCA_000022065.1"/>
    <s v="Primary Assembly"/>
    <s v="chromosome"/>
    <m/>
    <s v="CP001348.1"/>
    <n v="1363354"/>
    <n v="1363956"/>
    <s v="+"/>
    <m/>
    <m/>
    <m/>
    <x v="1468"/>
    <m/>
    <m/>
    <s v="Ccel_1105"/>
    <n v="603"/>
    <m/>
    <m/>
  </r>
  <r>
    <x v="4"/>
    <x v="1"/>
    <s v="GCA_000022065.1"/>
    <s v="Primary Assembly"/>
    <s v="chromosome"/>
    <m/>
    <s v="CP001348.1"/>
    <n v="1363980"/>
    <n v="1365086"/>
    <s v="+"/>
    <m/>
    <m/>
    <m/>
    <x v="1468"/>
    <m/>
    <m/>
    <s v="Ccel_1106"/>
    <n v="1107"/>
    <m/>
    <m/>
  </r>
  <r>
    <x v="4"/>
    <x v="1"/>
    <s v="GCA_000022065.1"/>
    <s v="Primary Assembly"/>
    <s v="chromosome"/>
    <m/>
    <s v="CP001348.1"/>
    <n v="1365331"/>
    <n v="1366320"/>
    <s v="+"/>
    <m/>
    <m/>
    <m/>
    <x v="1468"/>
    <m/>
    <m/>
    <s v="Ccel_1107"/>
    <n v="990"/>
    <m/>
    <m/>
  </r>
  <r>
    <x v="4"/>
    <x v="1"/>
    <s v="GCA_000022065.1"/>
    <s v="Primary Assembly"/>
    <s v="chromosome"/>
    <m/>
    <s v="CP001348.1"/>
    <n v="1366360"/>
    <n v="1366554"/>
    <s v="+"/>
    <m/>
    <m/>
    <m/>
    <x v="1468"/>
    <m/>
    <m/>
    <s v="Ccel_1108"/>
    <n v="195"/>
    <m/>
    <m/>
  </r>
  <r>
    <x v="4"/>
    <x v="1"/>
    <s v="GCA_000022065.1"/>
    <s v="Primary Assembly"/>
    <s v="chromosome"/>
    <m/>
    <s v="CP001348.1"/>
    <n v="1366659"/>
    <n v="1367714"/>
    <s v="-"/>
    <m/>
    <m/>
    <m/>
    <x v="1468"/>
    <m/>
    <m/>
    <s v="Ccel_1109"/>
    <n v="1056"/>
    <m/>
    <m/>
  </r>
  <r>
    <x v="4"/>
    <x v="3"/>
    <s v="GCA_000022065.1"/>
    <s v="Primary Assembly"/>
    <s v="chromosome"/>
    <m/>
    <s v="CP001348.1"/>
    <n v="1368094"/>
    <n v="1368461"/>
    <s v="+"/>
    <m/>
    <m/>
    <m/>
    <x v="1468"/>
    <m/>
    <m/>
    <s v="Ccel_1110"/>
    <n v="368"/>
    <m/>
    <s v="pseudo"/>
  </r>
  <r>
    <x v="4"/>
    <x v="1"/>
    <s v="GCA_000022065.1"/>
    <s v="Primary Assembly"/>
    <s v="chromosome"/>
    <m/>
    <s v="CP001348.1"/>
    <n v="1368575"/>
    <n v="1369855"/>
    <s v="+"/>
    <m/>
    <m/>
    <m/>
    <x v="1468"/>
    <m/>
    <m/>
    <s v="Ccel_1111"/>
    <n v="1281"/>
    <m/>
    <m/>
  </r>
  <r>
    <x v="4"/>
    <x v="1"/>
    <s v="GCA_000022065.1"/>
    <s v="Primary Assembly"/>
    <s v="chromosome"/>
    <m/>
    <s v="CP001348.1"/>
    <n v="1370121"/>
    <n v="1372130"/>
    <s v="+"/>
    <m/>
    <m/>
    <m/>
    <x v="1468"/>
    <m/>
    <m/>
    <s v="Ccel_1112"/>
    <n v="2010"/>
    <m/>
    <m/>
  </r>
  <r>
    <x v="4"/>
    <x v="1"/>
    <s v="GCA_000022065.1"/>
    <s v="Primary Assembly"/>
    <s v="chromosome"/>
    <m/>
    <s v="CP001348.1"/>
    <n v="1372178"/>
    <n v="1373083"/>
    <s v="+"/>
    <m/>
    <m/>
    <m/>
    <x v="1468"/>
    <m/>
    <m/>
    <s v="Ccel_1113"/>
    <n v="906"/>
    <m/>
    <m/>
  </r>
  <r>
    <x v="4"/>
    <x v="1"/>
    <s v="GCA_000022065.1"/>
    <s v="Primary Assembly"/>
    <s v="chromosome"/>
    <m/>
    <s v="CP001348.1"/>
    <n v="1373103"/>
    <n v="1373495"/>
    <s v="+"/>
    <m/>
    <m/>
    <m/>
    <x v="1468"/>
    <m/>
    <m/>
    <s v="Ccel_1114"/>
    <n v="393"/>
    <m/>
    <m/>
  </r>
  <r>
    <x v="4"/>
    <x v="1"/>
    <s v="GCA_000022065.1"/>
    <s v="Primary Assembly"/>
    <s v="chromosome"/>
    <m/>
    <s v="CP001348.1"/>
    <n v="1373534"/>
    <n v="1374034"/>
    <s v="+"/>
    <m/>
    <m/>
    <m/>
    <x v="1468"/>
    <m/>
    <m/>
    <s v="Ccel_1115"/>
    <n v="501"/>
    <m/>
    <m/>
  </r>
  <r>
    <x v="4"/>
    <x v="1"/>
    <s v="GCA_000022065.1"/>
    <s v="Primary Assembly"/>
    <s v="chromosome"/>
    <m/>
    <s v="CP001348.1"/>
    <n v="1374073"/>
    <n v="1375137"/>
    <s v="+"/>
    <m/>
    <m/>
    <m/>
    <x v="1468"/>
    <m/>
    <m/>
    <s v="Ccel_1116"/>
    <n v="1065"/>
    <m/>
    <m/>
  </r>
  <r>
    <x v="4"/>
    <x v="1"/>
    <s v="GCA_000022065.1"/>
    <s v="Primary Assembly"/>
    <s v="chromosome"/>
    <m/>
    <s v="CP001348.1"/>
    <n v="1375285"/>
    <n v="1376337"/>
    <s v="+"/>
    <m/>
    <m/>
    <m/>
    <x v="1468"/>
    <m/>
    <m/>
    <s v="Ccel_1117"/>
    <n v="1053"/>
    <m/>
    <m/>
  </r>
  <r>
    <x v="4"/>
    <x v="1"/>
    <s v="GCA_000022065.1"/>
    <s v="Primary Assembly"/>
    <s v="chromosome"/>
    <m/>
    <s v="CP001348.1"/>
    <n v="1376430"/>
    <n v="1377650"/>
    <s v="+"/>
    <m/>
    <m/>
    <m/>
    <x v="1468"/>
    <m/>
    <m/>
    <s v="Ccel_1118"/>
    <n v="1221"/>
    <m/>
    <m/>
  </r>
  <r>
    <x v="4"/>
    <x v="1"/>
    <s v="GCA_000022065.1"/>
    <s v="Primary Assembly"/>
    <s v="chromosome"/>
    <m/>
    <s v="CP001348.1"/>
    <n v="1377950"/>
    <n v="1379869"/>
    <s v="+"/>
    <m/>
    <m/>
    <m/>
    <x v="1468"/>
    <m/>
    <m/>
    <s v="Ccel_1119"/>
    <n v="1920"/>
    <m/>
    <m/>
  </r>
  <r>
    <x v="4"/>
    <x v="1"/>
    <s v="GCA_000022065.1"/>
    <s v="Primary Assembly"/>
    <s v="chromosome"/>
    <m/>
    <s v="CP001348.1"/>
    <n v="1380078"/>
    <n v="1380794"/>
    <s v="+"/>
    <m/>
    <m/>
    <m/>
    <x v="1468"/>
    <m/>
    <m/>
    <s v="Ccel_1120"/>
    <n v="717"/>
    <m/>
    <m/>
  </r>
  <r>
    <x v="4"/>
    <x v="1"/>
    <s v="GCA_000022065.1"/>
    <s v="Primary Assembly"/>
    <s v="chromosome"/>
    <m/>
    <s v="CP001348.1"/>
    <n v="1381046"/>
    <n v="1381411"/>
    <s v="-"/>
    <m/>
    <m/>
    <m/>
    <x v="1468"/>
    <m/>
    <m/>
    <s v="Ccel_1121"/>
    <n v="366"/>
    <m/>
    <m/>
  </r>
  <r>
    <x v="4"/>
    <x v="1"/>
    <s v="GCA_000022065.1"/>
    <s v="Primary Assembly"/>
    <s v="chromosome"/>
    <m/>
    <s v="CP001348.1"/>
    <n v="1381426"/>
    <n v="1382154"/>
    <s v="-"/>
    <m/>
    <m/>
    <m/>
    <x v="1468"/>
    <m/>
    <m/>
    <s v="Ccel_1122"/>
    <n v="729"/>
    <m/>
    <m/>
  </r>
  <r>
    <x v="4"/>
    <x v="1"/>
    <s v="GCA_000022065.1"/>
    <s v="Primary Assembly"/>
    <s v="chromosome"/>
    <m/>
    <s v="CP001348.1"/>
    <n v="1382250"/>
    <n v="1382621"/>
    <s v="+"/>
    <m/>
    <m/>
    <m/>
    <x v="1468"/>
    <m/>
    <m/>
    <s v="Ccel_1123"/>
    <n v="372"/>
    <m/>
    <m/>
  </r>
  <r>
    <x v="4"/>
    <x v="1"/>
    <s v="GCA_000022065.1"/>
    <s v="Primary Assembly"/>
    <s v="chromosome"/>
    <m/>
    <s v="CP001348.1"/>
    <n v="1382653"/>
    <n v="1383324"/>
    <s v="+"/>
    <m/>
    <m/>
    <m/>
    <x v="1468"/>
    <m/>
    <m/>
    <s v="Ccel_1124"/>
    <n v="672"/>
    <m/>
    <m/>
  </r>
  <r>
    <x v="4"/>
    <x v="1"/>
    <s v="GCA_000022065.1"/>
    <s v="Primary Assembly"/>
    <s v="chromosome"/>
    <m/>
    <s v="CP001348.1"/>
    <n v="1383418"/>
    <n v="1384383"/>
    <s v="+"/>
    <m/>
    <m/>
    <m/>
    <x v="1468"/>
    <m/>
    <m/>
    <s v="Ccel_1125"/>
    <n v="966"/>
    <m/>
    <m/>
  </r>
  <r>
    <x v="4"/>
    <x v="1"/>
    <s v="GCA_000022065.1"/>
    <s v="Primary Assembly"/>
    <s v="chromosome"/>
    <m/>
    <s v="CP001348.1"/>
    <n v="1384490"/>
    <n v="1385368"/>
    <s v="+"/>
    <m/>
    <m/>
    <m/>
    <x v="1468"/>
    <m/>
    <m/>
    <s v="Ccel_1126"/>
    <n v="879"/>
    <m/>
    <m/>
  </r>
  <r>
    <x v="4"/>
    <x v="1"/>
    <s v="GCA_000022065.1"/>
    <s v="Primary Assembly"/>
    <s v="chromosome"/>
    <m/>
    <s v="CP001348.1"/>
    <n v="1385426"/>
    <n v="1385620"/>
    <s v="+"/>
    <m/>
    <m/>
    <m/>
    <x v="1468"/>
    <m/>
    <m/>
    <s v="Ccel_1127"/>
    <n v="195"/>
    <m/>
    <m/>
  </r>
  <r>
    <x v="4"/>
    <x v="1"/>
    <s v="GCA_000022065.1"/>
    <s v="Primary Assembly"/>
    <s v="chromosome"/>
    <m/>
    <s v="CP001348.1"/>
    <n v="1385865"/>
    <n v="1387064"/>
    <s v="+"/>
    <m/>
    <m/>
    <m/>
    <x v="1468"/>
    <m/>
    <m/>
    <s v="Ccel_1128"/>
    <n v="1200"/>
    <m/>
    <m/>
  </r>
  <r>
    <x v="4"/>
    <x v="1"/>
    <s v="GCA_000022065.1"/>
    <s v="Primary Assembly"/>
    <s v="chromosome"/>
    <m/>
    <s v="CP001348.1"/>
    <n v="1387179"/>
    <n v="1388327"/>
    <s v="+"/>
    <m/>
    <m/>
    <m/>
    <x v="1468"/>
    <m/>
    <m/>
    <s v="Ccel_1129"/>
    <n v="1149"/>
    <m/>
    <m/>
  </r>
  <r>
    <x v="4"/>
    <x v="1"/>
    <s v="GCA_000022065.1"/>
    <s v="Primary Assembly"/>
    <s v="chromosome"/>
    <m/>
    <s v="CP001348.1"/>
    <n v="1388593"/>
    <n v="1389645"/>
    <s v="+"/>
    <m/>
    <m/>
    <m/>
    <x v="1468"/>
    <m/>
    <m/>
    <s v="Ccel_1130"/>
    <n v="1053"/>
    <m/>
    <m/>
  </r>
  <r>
    <x v="4"/>
    <x v="3"/>
    <s v="GCA_000022065.1"/>
    <s v="Primary Assembly"/>
    <s v="chromosome"/>
    <m/>
    <s v="CP001348.1"/>
    <n v="1389648"/>
    <n v="1392931"/>
    <s v="+"/>
    <m/>
    <m/>
    <m/>
    <x v="1468"/>
    <m/>
    <m/>
    <s v="Ccel_1131"/>
    <n v="3284"/>
    <m/>
    <s v="pseudo"/>
  </r>
  <r>
    <x v="4"/>
    <x v="1"/>
    <s v="GCA_000022065.1"/>
    <s v="Primary Assembly"/>
    <s v="chromosome"/>
    <m/>
    <s v="CP001348.1"/>
    <n v="1390659"/>
    <n v="1391942"/>
    <s v="+"/>
    <m/>
    <m/>
    <m/>
    <x v="1468"/>
    <m/>
    <m/>
    <s v="Ccel_1132"/>
    <n v="1284"/>
    <m/>
    <m/>
  </r>
  <r>
    <x v="4"/>
    <x v="1"/>
    <s v="GCA_000022065.1"/>
    <s v="Primary Assembly"/>
    <s v="chromosome"/>
    <m/>
    <s v="CP001348.1"/>
    <n v="1393138"/>
    <n v="1394493"/>
    <s v="+"/>
    <m/>
    <m/>
    <m/>
    <x v="1468"/>
    <m/>
    <m/>
    <s v="Ccel_1133"/>
    <n v="1356"/>
    <m/>
    <m/>
  </r>
  <r>
    <x v="4"/>
    <x v="1"/>
    <s v="GCA_000022065.1"/>
    <s v="Primary Assembly"/>
    <s v="chromosome"/>
    <m/>
    <s v="CP001348.1"/>
    <n v="1394659"/>
    <n v="1395561"/>
    <s v="+"/>
    <m/>
    <m/>
    <m/>
    <x v="1468"/>
    <m/>
    <m/>
    <s v="Ccel_1134"/>
    <n v="903"/>
    <m/>
    <m/>
  </r>
  <r>
    <x v="4"/>
    <x v="1"/>
    <s v="GCA_000022065.1"/>
    <s v="Primary Assembly"/>
    <s v="chromosome"/>
    <m/>
    <s v="CP001348.1"/>
    <n v="1395567"/>
    <n v="1396397"/>
    <s v="+"/>
    <m/>
    <m/>
    <m/>
    <x v="1468"/>
    <m/>
    <m/>
    <s v="Ccel_1135"/>
    <n v="831"/>
    <m/>
    <m/>
  </r>
  <r>
    <x v="4"/>
    <x v="1"/>
    <s v="GCA_000022065.1"/>
    <s v="Primary Assembly"/>
    <s v="chromosome"/>
    <m/>
    <s v="CP001348.1"/>
    <n v="1396496"/>
    <n v="1397791"/>
    <s v="+"/>
    <m/>
    <m/>
    <m/>
    <x v="1468"/>
    <m/>
    <m/>
    <s v="Ccel_1136"/>
    <n v="1296"/>
    <m/>
    <m/>
  </r>
  <r>
    <x v="4"/>
    <x v="1"/>
    <s v="GCA_000022065.1"/>
    <s v="Primary Assembly"/>
    <s v="chromosome"/>
    <m/>
    <s v="CP001348.1"/>
    <n v="1397788"/>
    <n v="1399581"/>
    <s v="+"/>
    <m/>
    <m/>
    <m/>
    <x v="1468"/>
    <m/>
    <m/>
    <s v="Ccel_1137"/>
    <n v="1794"/>
    <m/>
    <m/>
  </r>
  <r>
    <x v="4"/>
    <x v="1"/>
    <s v="GCA_000022065.1"/>
    <s v="Primary Assembly"/>
    <s v="chromosome"/>
    <m/>
    <s v="CP001348.1"/>
    <n v="1399587"/>
    <n v="1401146"/>
    <s v="+"/>
    <m/>
    <m/>
    <m/>
    <x v="1468"/>
    <m/>
    <m/>
    <s v="Ccel_1138"/>
    <n v="1560"/>
    <m/>
    <m/>
  </r>
  <r>
    <x v="4"/>
    <x v="1"/>
    <s v="GCA_000022065.1"/>
    <s v="Primary Assembly"/>
    <s v="chromosome"/>
    <m/>
    <s v="CP001348.1"/>
    <n v="1401215"/>
    <n v="1403389"/>
    <s v="+"/>
    <m/>
    <m/>
    <m/>
    <x v="1468"/>
    <m/>
    <m/>
    <s v="Ccel_1139"/>
    <n v="2175"/>
    <m/>
    <m/>
  </r>
  <r>
    <x v="4"/>
    <x v="1"/>
    <s v="GCA_000022065.1"/>
    <s v="Primary Assembly"/>
    <s v="chromosome"/>
    <m/>
    <s v="CP001348.1"/>
    <n v="1403479"/>
    <n v="1403982"/>
    <s v="+"/>
    <m/>
    <m/>
    <m/>
    <x v="1468"/>
    <m/>
    <m/>
    <s v="Ccel_1140"/>
    <n v="504"/>
    <m/>
    <m/>
  </r>
  <r>
    <x v="4"/>
    <x v="1"/>
    <s v="GCA_000022065.1"/>
    <s v="Primary Assembly"/>
    <s v="chromosome"/>
    <m/>
    <s v="CP001348.1"/>
    <n v="1404059"/>
    <n v="1404298"/>
    <s v="+"/>
    <m/>
    <m/>
    <m/>
    <x v="1468"/>
    <m/>
    <m/>
    <s v="Ccel_1141"/>
    <n v="240"/>
    <m/>
    <m/>
  </r>
  <r>
    <x v="4"/>
    <x v="1"/>
    <s v="GCA_000022065.1"/>
    <s v="Primary Assembly"/>
    <s v="chromosome"/>
    <m/>
    <s v="CP001348.1"/>
    <n v="1404445"/>
    <n v="1405533"/>
    <s v="+"/>
    <m/>
    <m/>
    <m/>
    <x v="1468"/>
    <m/>
    <m/>
    <s v="Ccel_1142"/>
    <n v="1089"/>
    <m/>
    <m/>
  </r>
  <r>
    <x v="4"/>
    <x v="1"/>
    <s v="GCA_000022065.1"/>
    <s v="Primary Assembly"/>
    <s v="chromosome"/>
    <m/>
    <s v="CP001348.1"/>
    <n v="1405599"/>
    <n v="1405889"/>
    <s v="-"/>
    <m/>
    <m/>
    <m/>
    <x v="1468"/>
    <m/>
    <m/>
    <s v="Ccel_1143"/>
    <n v="291"/>
    <m/>
    <m/>
  </r>
  <r>
    <x v="4"/>
    <x v="1"/>
    <s v="GCA_000022065.1"/>
    <s v="Primary Assembly"/>
    <s v="chromosome"/>
    <m/>
    <s v="CP001348.1"/>
    <n v="1405958"/>
    <n v="1408411"/>
    <s v="-"/>
    <m/>
    <m/>
    <m/>
    <x v="1468"/>
    <m/>
    <m/>
    <s v="Ccel_1144"/>
    <n v="2454"/>
    <m/>
    <m/>
  </r>
  <r>
    <x v="4"/>
    <x v="1"/>
    <s v="GCA_000022065.1"/>
    <s v="Primary Assembly"/>
    <s v="chromosome"/>
    <m/>
    <s v="CP001348.1"/>
    <n v="1408565"/>
    <n v="1408702"/>
    <s v="+"/>
    <m/>
    <m/>
    <m/>
    <x v="1468"/>
    <m/>
    <m/>
    <s v="Ccel_1145"/>
    <n v="138"/>
    <m/>
    <m/>
  </r>
  <r>
    <x v="4"/>
    <x v="1"/>
    <s v="GCA_000022065.1"/>
    <s v="Primary Assembly"/>
    <s v="chromosome"/>
    <m/>
    <s v="CP001348.1"/>
    <n v="1408927"/>
    <n v="1410042"/>
    <s v="+"/>
    <m/>
    <m/>
    <m/>
    <x v="1468"/>
    <m/>
    <m/>
    <s v="Ccel_1146"/>
    <n v="1116"/>
    <m/>
    <m/>
  </r>
  <r>
    <x v="4"/>
    <x v="1"/>
    <s v="GCA_000022065.1"/>
    <s v="Primary Assembly"/>
    <s v="chromosome"/>
    <m/>
    <s v="CP001348.1"/>
    <n v="1410226"/>
    <n v="1411071"/>
    <s v="-"/>
    <m/>
    <m/>
    <m/>
    <x v="1468"/>
    <m/>
    <m/>
    <s v="Ccel_1147"/>
    <n v="846"/>
    <m/>
    <m/>
  </r>
  <r>
    <x v="4"/>
    <x v="1"/>
    <s v="GCA_000022065.1"/>
    <s v="Primary Assembly"/>
    <s v="chromosome"/>
    <m/>
    <s v="CP001348.1"/>
    <n v="1411372"/>
    <n v="1412082"/>
    <s v="+"/>
    <m/>
    <m/>
    <m/>
    <x v="1468"/>
    <m/>
    <m/>
    <s v="Ccel_1148"/>
    <n v="711"/>
    <m/>
    <m/>
  </r>
  <r>
    <x v="4"/>
    <x v="1"/>
    <s v="GCA_000022065.1"/>
    <s v="Primary Assembly"/>
    <s v="chromosome"/>
    <m/>
    <s v="CP001348.1"/>
    <n v="1412085"/>
    <n v="1412810"/>
    <s v="+"/>
    <m/>
    <m/>
    <m/>
    <x v="1468"/>
    <m/>
    <m/>
    <s v="Ccel_1149"/>
    <n v="726"/>
    <m/>
    <m/>
  </r>
  <r>
    <x v="4"/>
    <x v="1"/>
    <s v="GCA_000022065.1"/>
    <s v="Primary Assembly"/>
    <s v="chromosome"/>
    <m/>
    <s v="CP001348.1"/>
    <n v="1412854"/>
    <n v="1413546"/>
    <s v="+"/>
    <m/>
    <m/>
    <m/>
    <x v="1468"/>
    <m/>
    <m/>
    <s v="Ccel_1150"/>
    <n v="693"/>
    <m/>
    <m/>
  </r>
  <r>
    <x v="4"/>
    <x v="1"/>
    <s v="GCA_000022065.1"/>
    <s v="Primary Assembly"/>
    <s v="chromosome"/>
    <m/>
    <s v="CP001348.1"/>
    <n v="1413688"/>
    <n v="1414374"/>
    <s v="+"/>
    <m/>
    <m/>
    <m/>
    <x v="1468"/>
    <m/>
    <m/>
    <s v="Ccel_1151"/>
    <n v="687"/>
    <m/>
    <m/>
  </r>
  <r>
    <x v="4"/>
    <x v="1"/>
    <s v="GCA_000022065.1"/>
    <s v="Primary Assembly"/>
    <s v="chromosome"/>
    <m/>
    <s v="CP001348.1"/>
    <n v="1414371"/>
    <n v="1416872"/>
    <s v="+"/>
    <m/>
    <m/>
    <m/>
    <x v="1468"/>
    <m/>
    <m/>
    <s v="Ccel_1152"/>
    <n v="2502"/>
    <m/>
    <m/>
  </r>
  <r>
    <x v="4"/>
    <x v="1"/>
    <s v="GCA_000022065.1"/>
    <s v="Primary Assembly"/>
    <s v="chromosome"/>
    <m/>
    <s v="CP001348.1"/>
    <n v="1417027"/>
    <n v="1417701"/>
    <s v="+"/>
    <m/>
    <m/>
    <m/>
    <x v="1468"/>
    <m/>
    <m/>
    <s v="Ccel_1153"/>
    <n v="675"/>
    <m/>
    <m/>
  </r>
  <r>
    <x v="4"/>
    <x v="1"/>
    <s v="GCA_000022065.1"/>
    <s v="Primary Assembly"/>
    <s v="chromosome"/>
    <m/>
    <s v="CP001348.1"/>
    <n v="1417727"/>
    <n v="1418971"/>
    <s v="+"/>
    <m/>
    <m/>
    <m/>
    <x v="1468"/>
    <m/>
    <m/>
    <s v="Ccel_1154"/>
    <n v="1245"/>
    <m/>
    <m/>
  </r>
  <r>
    <x v="4"/>
    <x v="1"/>
    <s v="GCA_000022065.1"/>
    <s v="Primary Assembly"/>
    <s v="chromosome"/>
    <m/>
    <s v="CP001348.1"/>
    <n v="1419001"/>
    <n v="1419903"/>
    <s v="+"/>
    <m/>
    <m/>
    <m/>
    <x v="1468"/>
    <m/>
    <m/>
    <s v="Ccel_1155"/>
    <n v="903"/>
    <m/>
    <m/>
  </r>
  <r>
    <x v="4"/>
    <x v="1"/>
    <s v="GCA_000022065.1"/>
    <s v="Primary Assembly"/>
    <s v="chromosome"/>
    <m/>
    <s v="CP001348.1"/>
    <n v="1419980"/>
    <n v="1420891"/>
    <s v="+"/>
    <m/>
    <m/>
    <m/>
    <x v="1468"/>
    <m/>
    <m/>
    <s v="Ccel_1156"/>
    <n v="912"/>
    <m/>
    <m/>
  </r>
  <r>
    <x v="4"/>
    <x v="1"/>
    <s v="GCA_000022065.1"/>
    <s v="Primary Assembly"/>
    <s v="chromosome"/>
    <m/>
    <s v="CP001348.1"/>
    <n v="1420922"/>
    <n v="1421623"/>
    <s v="+"/>
    <m/>
    <m/>
    <m/>
    <x v="1468"/>
    <m/>
    <m/>
    <s v="Ccel_1157"/>
    <n v="702"/>
    <m/>
    <m/>
  </r>
  <r>
    <x v="4"/>
    <x v="1"/>
    <s v="GCA_000022065.1"/>
    <s v="Primary Assembly"/>
    <s v="chromosome"/>
    <m/>
    <s v="CP001348.1"/>
    <n v="1421625"/>
    <n v="1422557"/>
    <s v="+"/>
    <m/>
    <m/>
    <m/>
    <x v="1468"/>
    <m/>
    <m/>
    <s v="Ccel_1158"/>
    <n v="933"/>
    <m/>
    <m/>
  </r>
  <r>
    <x v="4"/>
    <x v="1"/>
    <s v="GCA_000022065.1"/>
    <s v="Primary Assembly"/>
    <s v="chromosome"/>
    <m/>
    <s v="CP001348.1"/>
    <n v="1422690"/>
    <n v="1423451"/>
    <s v="+"/>
    <m/>
    <m/>
    <m/>
    <x v="1468"/>
    <m/>
    <m/>
    <s v="Ccel_1159"/>
    <n v="762"/>
    <m/>
    <m/>
  </r>
  <r>
    <x v="4"/>
    <x v="1"/>
    <s v="GCA_000022065.1"/>
    <s v="Primary Assembly"/>
    <s v="chromosome"/>
    <m/>
    <s v="CP001348.1"/>
    <n v="1423472"/>
    <n v="1424203"/>
    <s v="+"/>
    <m/>
    <m/>
    <m/>
    <x v="1468"/>
    <m/>
    <m/>
    <s v="Ccel_1160"/>
    <n v="732"/>
    <m/>
    <m/>
  </r>
  <r>
    <x v="4"/>
    <x v="1"/>
    <s v="GCA_000022065.1"/>
    <s v="Primary Assembly"/>
    <s v="chromosome"/>
    <m/>
    <s v="CP001348.1"/>
    <n v="1424223"/>
    <n v="1425146"/>
    <s v="+"/>
    <m/>
    <m/>
    <m/>
    <x v="1468"/>
    <m/>
    <m/>
    <s v="Ccel_1161"/>
    <n v="924"/>
    <m/>
    <m/>
  </r>
  <r>
    <x v="4"/>
    <x v="1"/>
    <s v="GCA_000022065.1"/>
    <s v="Primary Assembly"/>
    <s v="chromosome"/>
    <m/>
    <s v="CP001348.1"/>
    <n v="1425233"/>
    <n v="1425811"/>
    <s v="+"/>
    <m/>
    <m/>
    <m/>
    <x v="1468"/>
    <m/>
    <m/>
    <s v="Ccel_1162"/>
    <n v="579"/>
    <m/>
    <m/>
  </r>
  <r>
    <x v="4"/>
    <x v="1"/>
    <s v="GCA_000022065.1"/>
    <s v="Primary Assembly"/>
    <s v="chromosome"/>
    <m/>
    <s v="CP001348.1"/>
    <n v="1425853"/>
    <n v="1426653"/>
    <s v="+"/>
    <m/>
    <m/>
    <m/>
    <x v="1468"/>
    <m/>
    <m/>
    <s v="Ccel_1163"/>
    <n v="801"/>
    <m/>
    <m/>
  </r>
  <r>
    <x v="4"/>
    <x v="1"/>
    <s v="GCA_000022065.1"/>
    <s v="Primary Assembly"/>
    <s v="chromosome"/>
    <m/>
    <s v="CP001348.1"/>
    <n v="1426753"/>
    <n v="1430283"/>
    <s v="-"/>
    <m/>
    <m/>
    <m/>
    <x v="1468"/>
    <m/>
    <m/>
    <s v="Ccel_1164"/>
    <n v="3531"/>
    <m/>
    <m/>
  </r>
  <r>
    <x v="4"/>
    <x v="1"/>
    <s v="GCA_000022065.1"/>
    <s v="Primary Assembly"/>
    <s v="chromosome"/>
    <m/>
    <s v="CP001348.1"/>
    <n v="1430304"/>
    <n v="1430495"/>
    <s v="-"/>
    <m/>
    <m/>
    <m/>
    <x v="1468"/>
    <m/>
    <m/>
    <s v="Ccel_1165"/>
    <n v="192"/>
    <m/>
    <m/>
  </r>
  <r>
    <x v="4"/>
    <x v="1"/>
    <s v="GCA_000022065.1"/>
    <s v="Primary Assembly"/>
    <s v="chromosome"/>
    <m/>
    <s v="CP001348.1"/>
    <n v="1430707"/>
    <n v="1431489"/>
    <s v="-"/>
    <m/>
    <m/>
    <m/>
    <x v="1468"/>
    <m/>
    <m/>
    <s v="Ccel_1166"/>
    <n v="783"/>
    <m/>
    <m/>
  </r>
  <r>
    <x v="4"/>
    <x v="1"/>
    <s v="GCA_000022065.1"/>
    <s v="Primary Assembly"/>
    <s v="chromosome"/>
    <m/>
    <s v="CP001348.1"/>
    <n v="1431818"/>
    <n v="1432555"/>
    <s v="+"/>
    <m/>
    <m/>
    <m/>
    <x v="1468"/>
    <m/>
    <m/>
    <s v="Ccel_1167"/>
    <n v="738"/>
    <m/>
    <m/>
  </r>
  <r>
    <x v="4"/>
    <x v="1"/>
    <s v="GCA_000022065.1"/>
    <s v="Primary Assembly"/>
    <s v="chromosome"/>
    <m/>
    <s v="CP001348.1"/>
    <n v="1432737"/>
    <n v="1433369"/>
    <s v="+"/>
    <m/>
    <m/>
    <m/>
    <x v="1468"/>
    <m/>
    <m/>
    <s v="Ccel_1168"/>
    <n v="633"/>
    <m/>
    <m/>
  </r>
  <r>
    <x v="4"/>
    <x v="1"/>
    <s v="GCA_000022065.1"/>
    <s v="Primary Assembly"/>
    <s v="chromosome"/>
    <m/>
    <s v="CP001348.1"/>
    <n v="1433534"/>
    <n v="1434187"/>
    <s v="+"/>
    <m/>
    <m/>
    <m/>
    <x v="1468"/>
    <m/>
    <m/>
    <s v="Ccel_1169"/>
    <n v="654"/>
    <m/>
    <m/>
  </r>
  <r>
    <x v="4"/>
    <x v="1"/>
    <s v="GCA_000022065.1"/>
    <s v="Primary Assembly"/>
    <s v="chromosome"/>
    <m/>
    <s v="CP001348.1"/>
    <n v="1434333"/>
    <n v="1434833"/>
    <s v="+"/>
    <m/>
    <m/>
    <m/>
    <x v="1468"/>
    <m/>
    <m/>
    <s v="Ccel_1170"/>
    <n v="501"/>
    <m/>
    <m/>
  </r>
  <r>
    <x v="4"/>
    <x v="1"/>
    <s v="GCA_000022065.1"/>
    <s v="Primary Assembly"/>
    <s v="chromosome"/>
    <m/>
    <s v="CP001348.1"/>
    <n v="1434911"/>
    <n v="1435831"/>
    <s v="-"/>
    <m/>
    <m/>
    <m/>
    <x v="1468"/>
    <m/>
    <m/>
    <s v="Ccel_1171"/>
    <n v="921"/>
    <m/>
    <m/>
  </r>
  <r>
    <x v="4"/>
    <x v="1"/>
    <s v="GCA_000022065.1"/>
    <s v="Primary Assembly"/>
    <s v="chromosome"/>
    <m/>
    <s v="CP001348.1"/>
    <n v="1436011"/>
    <n v="1436895"/>
    <s v="+"/>
    <m/>
    <m/>
    <m/>
    <x v="1468"/>
    <m/>
    <m/>
    <s v="Ccel_1172"/>
    <n v="885"/>
    <m/>
    <m/>
  </r>
  <r>
    <x v="4"/>
    <x v="1"/>
    <s v="GCA_000022065.1"/>
    <s v="Primary Assembly"/>
    <s v="chromosome"/>
    <m/>
    <s v="CP001348.1"/>
    <n v="1436903"/>
    <n v="1437673"/>
    <s v="-"/>
    <m/>
    <m/>
    <m/>
    <x v="1468"/>
    <m/>
    <m/>
    <s v="Ccel_1173"/>
    <n v="771"/>
    <m/>
    <m/>
  </r>
  <r>
    <x v="4"/>
    <x v="1"/>
    <s v="GCA_000022065.1"/>
    <s v="Primary Assembly"/>
    <s v="chromosome"/>
    <m/>
    <s v="CP001348.1"/>
    <n v="1437797"/>
    <n v="1439734"/>
    <s v="+"/>
    <m/>
    <m/>
    <m/>
    <x v="1468"/>
    <m/>
    <m/>
    <s v="Ccel_1174"/>
    <n v="1938"/>
    <m/>
    <m/>
  </r>
  <r>
    <x v="4"/>
    <x v="1"/>
    <s v="GCA_000022065.1"/>
    <s v="Primary Assembly"/>
    <s v="chromosome"/>
    <m/>
    <s v="CP001348.1"/>
    <n v="1439832"/>
    <n v="1440173"/>
    <s v="+"/>
    <m/>
    <m/>
    <m/>
    <x v="1468"/>
    <m/>
    <m/>
    <s v="Ccel_1175"/>
    <n v="342"/>
    <m/>
    <m/>
  </r>
  <r>
    <x v="4"/>
    <x v="1"/>
    <s v="GCA_000022065.1"/>
    <s v="Primary Assembly"/>
    <s v="chromosome"/>
    <m/>
    <s v="CP001348.1"/>
    <n v="1440157"/>
    <n v="1440678"/>
    <s v="+"/>
    <m/>
    <m/>
    <m/>
    <x v="1468"/>
    <m/>
    <m/>
    <s v="Ccel_1176"/>
    <n v="522"/>
    <m/>
    <m/>
  </r>
  <r>
    <x v="4"/>
    <x v="1"/>
    <s v="GCA_000022065.1"/>
    <s v="Primary Assembly"/>
    <s v="chromosome"/>
    <m/>
    <s v="CP001348.1"/>
    <n v="1440701"/>
    <n v="1441597"/>
    <s v="+"/>
    <m/>
    <m/>
    <m/>
    <x v="1468"/>
    <m/>
    <m/>
    <s v="Ccel_1177"/>
    <n v="897"/>
    <m/>
    <m/>
  </r>
  <r>
    <x v="4"/>
    <x v="1"/>
    <s v="GCA_000022065.1"/>
    <s v="Primary Assembly"/>
    <s v="chromosome"/>
    <m/>
    <s v="CP001348.1"/>
    <n v="1441594"/>
    <n v="1442874"/>
    <s v="+"/>
    <m/>
    <m/>
    <m/>
    <x v="1468"/>
    <m/>
    <m/>
    <s v="Ccel_1178"/>
    <n v="1281"/>
    <m/>
    <m/>
  </r>
  <r>
    <x v="4"/>
    <x v="1"/>
    <s v="GCA_000022065.1"/>
    <s v="Primary Assembly"/>
    <s v="chromosome"/>
    <m/>
    <s v="CP001348.1"/>
    <n v="1443133"/>
    <n v="1444182"/>
    <s v="+"/>
    <m/>
    <m/>
    <m/>
    <x v="1468"/>
    <m/>
    <m/>
    <s v="Ccel_1179"/>
    <n v="1050"/>
    <m/>
    <m/>
  </r>
  <r>
    <x v="4"/>
    <x v="1"/>
    <s v="GCA_000022065.1"/>
    <s v="Primary Assembly"/>
    <s v="chromosome"/>
    <m/>
    <s v="CP001348.1"/>
    <n v="1444211"/>
    <n v="1444921"/>
    <s v="+"/>
    <m/>
    <m/>
    <m/>
    <x v="1468"/>
    <m/>
    <m/>
    <s v="Ccel_1180"/>
    <n v="711"/>
    <m/>
    <m/>
  </r>
  <r>
    <x v="4"/>
    <x v="1"/>
    <s v="GCA_000022065.1"/>
    <s v="Primary Assembly"/>
    <s v="chromosome"/>
    <m/>
    <s v="CP001348.1"/>
    <n v="1444909"/>
    <n v="1446465"/>
    <s v="+"/>
    <m/>
    <m/>
    <m/>
    <x v="1468"/>
    <m/>
    <m/>
    <s v="Ccel_1181"/>
    <n v="1557"/>
    <m/>
    <m/>
  </r>
  <r>
    <x v="4"/>
    <x v="1"/>
    <s v="GCA_000022065.1"/>
    <s v="Primary Assembly"/>
    <s v="chromosome"/>
    <m/>
    <s v="CP001348.1"/>
    <n v="1446649"/>
    <n v="1447644"/>
    <s v="+"/>
    <m/>
    <m/>
    <m/>
    <x v="1468"/>
    <m/>
    <m/>
    <s v="Ccel_1182"/>
    <n v="996"/>
    <m/>
    <m/>
  </r>
  <r>
    <x v="4"/>
    <x v="1"/>
    <s v="GCA_000022065.1"/>
    <s v="Primary Assembly"/>
    <s v="chromosome"/>
    <m/>
    <s v="CP001348.1"/>
    <n v="1447668"/>
    <n v="1448465"/>
    <s v="+"/>
    <m/>
    <m/>
    <m/>
    <x v="1468"/>
    <m/>
    <m/>
    <s v="Ccel_1183"/>
    <n v="798"/>
    <m/>
    <m/>
  </r>
  <r>
    <x v="4"/>
    <x v="1"/>
    <s v="GCA_000022065.1"/>
    <s v="Primary Assembly"/>
    <s v="chromosome"/>
    <m/>
    <s v="CP001348.1"/>
    <n v="1448485"/>
    <n v="1449249"/>
    <s v="+"/>
    <m/>
    <m/>
    <m/>
    <x v="1468"/>
    <m/>
    <m/>
    <s v="Ccel_1184"/>
    <n v="765"/>
    <m/>
    <m/>
  </r>
  <r>
    <x v="4"/>
    <x v="1"/>
    <s v="GCA_000022065.1"/>
    <s v="Primary Assembly"/>
    <s v="chromosome"/>
    <m/>
    <s v="CP001348.1"/>
    <n v="1449495"/>
    <n v="1449926"/>
    <s v="+"/>
    <m/>
    <m/>
    <m/>
    <x v="1468"/>
    <m/>
    <m/>
    <s v="Ccel_1185"/>
    <n v="432"/>
    <m/>
    <m/>
  </r>
  <r>
    <x v="4"/>
    <x v="1"/>
    <s v="GCA_000022065.1"/>
    <s v="Primary Assembly"/>
    <s v="chromosome"/>
    <m/>
    <s v="CP001348.1"/>
    <n v="1449913"/>
    <n v="1450107"/>
    <s v="+"/>
    <m/>
    <m/>
    <m/>
    <x v="1468"/>
    <m/>
    <m/>
    <s v="Ccel_1186"/>
    <n v="195"/>
    <m/>
    <m/>
  </r>
  <r>
    <x v="4"/>
    <x v="1"/>
    <s v="GCA_000022065.1"/>
    <s v="Primary Assembly"/>
    <s v="chromosome"/>
    <m/>
    <s v="CP001348.1"/>
    <n v="1450195"/>
    <n v="1451076"/>
    <s v="+"/>
    <m/>
    <m/>
    <m/>
    <x v="1468"/>
    <m/>
    <m/>
    <s v="Ccel_1187"/>
    <n v="882"/>
    <m/>
    <m/>
  </r>
  <r>
    <x v="4"/>
    <x v="1"/>
    <s v="GCA_000022065.1"/>
    <s v="Primary Assembly"/>
    <s v="chromosome"/>
    <m/>
    <s v="CP001348.1"/>
    <n v="1451501"/>
    <n v="1452652"/>
    <s v="+"/>
    <m/>
    <m/>
    <m/>
    <x v="1468"/>
    <m/>
    <m/>
    <s v="Ccel_1188"/>
    <n v="1152"/>
    <m/>
    <m/>
  </r>
  <r>
    <x v="4"/>
    <x v="1"/>
    <s v="GCA_000022065.1"/>
    <s v="Primary Assembly"/>
    <s v="chromosome"/>
    <m/>
    <s v="CP001348.1"/>
    <n v="1452694"/>
    <n v="1454301"/>
    <s v="+"/>
    <m/>
    <m/>
    <m/>
    <x v="1468"/>
    <m/>
    <m/>
    <s v="Ccel_1189"/>
    <n v="1608"/>
    <m/>
    <m/>
  </r>
  <r>
    <x v="4"/>
    <x v="1"/>
    <s v="GCA_000022065.1"/>
    <s v="Primary Assembly"/>
    <s v="chromosome"/>
    <m/>
    <s v="CP001348.1"/>
    <n v="1454359"/>
    <n v="1454805"/>
    <s v="-"/>
    <m/>
    <m/>
    <m/>
    <x v="1468"/>
    <m/>
    <m/>
    <s v="Ccel_1190"/>
    <n v="447"/>
    <m/>
    <m/>
  </r>
  <r>
    <x v="4"/>
    <x v="1"/>
    <s v="GCA_000022065.1"/>
    <s v="Primary Assembly"/>
    <s v="chromosome"/>
    <m/>
    <s v="CP001348.1"/>
    <n v="1455106"/>
    <n v="1457373"/>
    <s v="+"/>
    <m/>
    <m/>
    <m/>
    <x v="1468"/>
    <m/>
    <m/>
    <s v="Ccel_1191"/>
    <n v="2268"/>
    <m/>
    <m/>
  </r>
  <r>
    <x v="4"/>
    <x v="1"/>
    <s v="GCA_000022065.1"/>
    <s v="Primary Assembly"/>
    <s v="chromosome"/>
    <m/>
    <s v="CP001348.1"/>
    <n v="1457370"/>
    <n v="1459247"/>
    <s v="+"/>
    <m/>
    <m/>
    <m/>
    <x v="1468"/>
    <m/>
    <m/>
    <s v="Ccel_1192"/>
    <n v="1878"/>
    <m/>
    <m/>
  </r>
  <r>
    <x v="4"/>
    <x v="1"/>
    <s v="GCA_000022065.1"/>
    <s v="Primary Assembly"/>
    <s v="chromosome"/>
    <m/>
    <s v="CP001348.1"/>
    <n v="1459325"/>
    <n v="1460629"/>
    <s v="-"/>
    <m/>
    <m/>
    <m/>
    <x v="1468"/>
    <m/>
    <m/>
    <s v="Ccel_1193"/>
    <n v="1305"/>
    <m/>
    <m/>
  </r>
  <r>
    <x v="4"/>
    <x v="1"/>
    <s v="GCA_000022065.1"/>
    <s v="Primary Assembly"/>
    <s v="chromosome"/>
    <m/>
    <s v="CP001348.1"/>
    <n v="1460846"/>
    <n v="1461382"/>
    <s v="+"/>
    <m/>
    <m/>
    <m/>
    <x v="1468"/>
    <m/>
    <m/>
    <s v="Ccel_1194"/>
    <n v="537"/>
    <m/>
    <m/>
  </r>
  <r>
    <x v="4"/>
    <x v="1"/>
    <s v="GCA_000022065.1"/>
    <s v="Primary Assembly"/>
    <s v="chromosome"/>
    <m/>
    <s v="CP001348.1"/>
    <n v="1461400"/>
    <n v="1461579"/>
    <s v="+"/>
    <m/>
    <m/>
    <m/>
    <x v="1468"/>
    <m/>
    <m/>
    <s v="Ccel_1195"/>
    <n v="180"/>
    <m/>
    <m/>
  </r>
  <r>
    <x v="4"/>
    <x v="1"/>
    <s v="GCA_000022065.1"/>
    <s v="Primary Assembly"/>
    <s v="chromosome"/>
    <m/>
    <s v="CP001348.1"/>
    <n v="1461665"/>
    <n v="1462714"/>
    <s v="+"/>
    <m/>
    <m/>
    <m/>
    <x v="1468"/>
    <m/>
    <m/>
    <s v="Ccel_1196"/>
    <n v="1050"/>
    <m/>
    <m/>
  </r>
  <r>
    <x v="4"/>
    <x v="1"/>
    <s v="GCA_000022065.1"/>
    <s v="Primary Assembly"/>
    <s v="chromosome"/>
    <m/>
    <s v="CP001348.1"/>
    <n v="1462781"/>
    <n v="1463017"/>
    <s v="+"/>
    <m/>
    <m/>
    <m/>
    <x v="1468"/>
    <m/>
    <m/>
    <s v="Ccel_1197"/>
    <n v="237"/>
    <m/>
    <m/>
  </r>
  <r>
    <x v="4"/>
    <x v="1"/>
    <s v="GCA_000022065.1"/>
    <s v="Primary Assembly"/>
    <s v="chromosome"/>
    <m/>
    <s v="CP001348.1"/>
    <n v="1463360"/>
    <n v="1463599"/>
    <s v="+"/>
    <m/>
    <m/>
    <m/>
    <x v="1468"/>
    <m/>
    <m/>
    <s v="Ccel_1198"/>
    <n v="240"/>
    <m/>
    <m/>
  </r>
  <r>
    <x v="4"/>
    <x v="1"/>
    <s v="GCA_000022065.1"/>
    <s v="Primary Assembly"/>
    <s v="chromosome"/>
    <m/>
    <s v="CP001348.1"/>
    <n v="1463632"/>
    <n v="1466283"/>
    <s v="+"/>
    <m/>
    <m/>
    <m/>
    <x v="1468"/>
    <m/>
    <m/>
    <s v="Ccel_1199"/>
    <n v="2652"/>
    <m/>
    <m/>
  </r>
  <r>
    <x v="4"/>
    <x v="1"/>
    <s v="GCA_000022065.1"/>
    <s v="Primary Assembly"/>
    <s v="chromosome"/>
    <m/>
    <s v="CP001348.1"/>
    <n v="1466485"/>
    <n v="1468413"/>
    <s v="+"/>
    <m/>
    <m/>
    <m/>
    <x v="1468"/>
    <m/>
    <m/>
    <s v="Ccel_1200"/>
    <n v="1929"/>
    <m/>
    <m/>
  </r>
  <r>
    <x v="4"/>
    <x v="1"/>
    <s v="GCA_000022065.1"/>
    <s v="Primary Assembly"/>
    <s v="chromosome"/>
    <m/>
    <s v="CP001348.1"/>
    <n v="1468619"/>
    <n v="1469548"/>
    <s v="+"/>
    <m/>
    <m/>
    <m/>
    <x v="1468"/>
    <m/>
    <m/>
    <s v="Ccel_1201"/>
    <n v="930"/>
    <m/>
    <m/>
  </r>
  <r>
    <x v="4"/>
    <x v="1"/>
    <s v="GCA_000022065.1"/>
    <s v="Primary Assembly"/>
    <s v="chromosome"/>
    <m/>
    <s v="CP001348.1"/>
    <n v="1469545"/>
    <n v="1470789"/>
    <s v="+"/>
    <m/>
    <m/>
    <m/>
    <x v="1468"/>
    <m/>
    <m/>
    <s v="Ccel_1202"/>
    <n v="1245"/>
    <m/>
    <m/>
  </r>
  <r>
    <x v="4"/>
    <x v="1"/>
    <s v="GCA_000022065.1"/>
    <s v="Primary Assembly"/>
    <s v="chromosome"/>
    <m/>
    <s v="CP001348.1"/>
    <n v="1470829"/>
    <n v="1472409"/>
    <s v="+"/>
    <m/>
    <m/>
    <m/>
    <x v="1468"/>
    <m/>
    <m/>
    <s v="Ccel_1203"/>
    <n v="1581"/>
    <m/>
    <m/>
  </r>
  <r>
    <x v="4"/>
    <x v="1"/>
    <s v="GCA_000022065.1"/>
    <s v="Primary Assembly"/>
    <s v="chromosome"/>
    <m/>
    <s v="CP001348.1"/>
    <n v="1472493"/>
    <n v="1473842"/>
    <s v="+"/>
    <m/>
    <m/>
    <m/>
    <x v="1468"/>
    <m/>
    <m/>
    <s v="Ccel_1204"/>
    <n v="1350"/>
    <m/>
    <m/>
  </r>
  <r>
    <x v="4"/>
    <x v="1"/>
    <s v="GCA_000022065.1"/>
    <s v="Primary Assembly"/>
    <s v="chromosome"/>
    <m/>
    <s v="CP001348.1"/>
    <n v="1474520"/>
    <n v="1476346"/>
    <s v="+"/>
    <m/>
    <m/>
    <m/>
    <x v="1468"/>
    <m/>
    <m/>
    <s v="Ccel_1205"/>
    <n v="1827"/>
    <m/>
    <m/>
  </r>
  <r>
    <x v="4"/>
    <x v="1"/>
    <s v="GCA_000022065.1"/>
    <s v="Primary Assembly"/>
    <s v="chromosome"/>
    <m/>
    <s v="CP001348.1"/>
    <n v="1477087"/>
    <n v="1477326"/>
    <s v="+"/>
    <m/>
    <m/>
    <m/>
    <x v="1468"/>
    <m/>
    <m/>
    <s v="Ccel_1206"/>
    <n v="240"/>
    <m/>
    <m/>
  </r>
  <r>
    <x v="4"/>
    <x v="1"/>
    <s v="GCA_000022065.1"/>
    <s v="Primary Assembly"/>
    <s v="chromosome"/>
    <m/>
    <s v="CP001348.1"/>
    <n v="1478349"/>
    <n v="1480970"/>
    <s v="+"/>
    <m/>
    <m/>
    <m/>
    <x v="1468"/>
    <m/>
    <m/>
    <s v="Ccel_1207"/>
    <n v="2622"/>
    <m/>
    <m/>
  </r>
  <r>
    <x v="4"/>
    <x v="1"/>
    <s v="GCA_000022065.1"/>
    <s v="Primary Assembly"/>
    <s v="chromosome"/>
    <m/>
    <s v="CP001348.1"/>
    <n v="1481094"/>
    <n v="1481672"/>
    <s v="+"/>
    <m/>
    <m/>
    <m/>
    <x v="1468"/>
    <m/>
    <m/>
    <s v="Ccel_1208"/>
    <n v="579"/>
    <m/>
    <m/>
  </r>
  <r>
    <x v="4"/>
    <x v="1"/>
    <s v="GCA_000022065.1"/>
    <s v="Primary Assembly"/>
    <s v="chromosome"/>
    <m/>
    <s v="CP001348.1"/>
    <n v="1481714"/>
    <n v="1482514"/>
    <s v="+"/>
    <m/>
    <m/>
    <m/>
    <x v="1468"/>
    <m/>
    <m/>
    <s v="Ccel_1209"/>
    <n v="801"/>
    <m/>
    <m/>
  </r>
  <r>
    <x v="4"/>
    <x v="1"/>
    <s v="GCA_000022065.1"/>
    <s v="Primary Assembly"/>
    <s v="chromosome"/>
    <m/>
    <s v="CP001348.1"/>
    <n v="1482794"/>
    <n v="1484335"/>
    <s v="+"/>
    <m/>
    <m/>
    <m/>
    <x v="1468"/>
    <m/>
    <m/>
    <s v="Ccel_1210"/>
    <n v="1542"/>
    <m/>
    <m/>
  </r>
  <r>
    <x v="4"/>
    <x v="1"/>
    <s v="GCA_000022065.1"/>
    <s v="Primary Assembly"/>
    <s v="chromosome"/>
    <m/>
    <s v="CP001348.1"/>
    <n v="1484505"/>
    <n v="1484966"/>
    <s v="+"/>
    <m/>
    <m/>
    <m/>
    <x v="1468"/>
    <m/>
    <m/>
    <s v="Ccel_1211"/>
    <n v="462"/>
    <m/>
    <m/>
  </r>
  <r>
    <x v="4"/>
    <x v="1"/>
    <s v="GCA_000022065.1"/>
    <s v="Primary Assembly"/>
    <s v="chromosome"/>
    <m/>
    <s v="CP001348.1"/>
    <n v="1485005"/>
    <n v="1485811"/>
    <s v="+"/>
    <m/>
    <m/>
    <m/>
    <x v="1468"/>
    <m/>
    <m/>
    <s v="Ccel_1212"/>
    <n v="807"/>
    <m/>
    <m/>
  </r>
  <r>
    <x v="4"/>
    <x v="1"/>
    <s v="GCA_000022065.1"/>
    <s v="Primary Assembly"/>
    <s v="chromosome"/>
    <m/>
    <s v="CP001348.1"/>
    <n v="1485894"/>
    <n v="1487342"/>
    <s v="+"/>
    <m/>
    <m/>
    <m/>
    <x v="1468"/>
    <m/>
    <m/>
    <s v="Ccel_1213"/>
    <n v="1449"/>
    <m/>
    <m/>
  </r>
  <r>
    <x v="4"/>
    <x v="1"/>
    <s v="GCA_000022065.1"/>
    <s v="Primary Assembly"/>
    <s v="chromosome"/>
    <m/>
    <s v="CP001348.1"/>
    <n v="1487385"/>
    <n v="1488146"/>
    <s v="-"/>
    <m/>
    <m/>
    <m/>
    <x v="1468"/>
    <m/>
    <m/>
    <s v="Ccel_1214"/>
    <n v="762"/>
    <m/>
    <m/>
  </r>
  <r>
    <x v="4"/>
    <x v="1"/>
    <s v="GCA_000022065.1"/>
    <s v="Primary Assembly"/>
    <s v="chromosome"/>
    <m/>
    <s v="CP001348.1"/>
    <n v="1488143"/>
    <n v="1489198"/>
    <s v="-"/>
    <m/>
    <m/>
    <m/>
    <x v="1468"/>
    <m/>
    <m/>
    <s v="Ccel_1215"/>
    <n v="1056"/>
    <m/>
    <m/>
  </r>
  <r>
    <x v="4"/>
    <x v="1"/>
    <s v="GCA_000022065.1"/>
    <s v="Primary Assembly"/>
    <s v="chromosome"/>
    <m/>
    <s v="CP001348.1"/>
    <n v="1489210"/>
    <n v="1489428"/>
    <s v="-"/>
    <m/>
    <m/>
    <m/>
    <x v="1468"/>
    <m/>
    <m/>
    <s v="Ccel_1216"/>
    <n v="219"/>
    <m/>
    <m/>
  </r>
  <r>
    <x v="4"/>
    <x v="1"/>
    <s v="GCA_000022065.1"/>
    <s v="Primary Assembly"/>
    <s v="chromosome"/>
    <m/>
    <s v="CP001348.1"/>
    <n v="1489527"/>
    <n v="1490996"/>
    <s v="-"/>
    <m/>
    <m/>
    <m/>
    <x v="1468"/>
    <m/>
    <m/>
    <s v="Ccel_1217"/>
    <n v="1470"/>
    <m/>
    <m/>
  </r>
  <r>
    <x v="4"/>
    <x v="1"/>
    <s v="GCA_000022065.1"/>
    <s v="Primary Assembly"/>
    <s v="chromosome"/>
    <m/>
    <s v="CP001348.1"/>
    <n v="1491372"/>
    <n v="1492682"/>
    <s v="+"/>
    <m/>
    <m/>
    <m/>
    <x v="1468"/>
    <m/>
    <m/>
    <s v="Ccel_1218"/>
    <n v="1311"/>
    <m/>
    <m/>
  </r>
  <r>
    <x v="4"/>
    <x v="3"/>
    <s v="GCA_000022065.1"/>
    <s v="Primary Assembly"/>
    <s v="chromosome"/>
    <m/>
    <s v="CP001348.1"/>
    <n v="1492827"/>
    <n v="1493010"/>
    <s v="+"/>
    <m/>
    <m/>
    <m/>
    <x v="1468"/>
    <m/>
    <m/>
    <s v="Ccel_1219"/>
    <n v="184"/>
    <m/>
    <s v="pseudo"/>
  </r>
  <r>
    <x v="4"/>
    <x v="1"/>
    <s v="GCA_000022065.1"/>
    <s v="Primary Assembly"/>
    <s v="chromosome"/>
    <m/>
    <s v="CP001348.1"/>
    <n v="1493189"/>
    <n v="1494235"/>
    <s v="-"/>
    <m/>
    <m/>
    <m/>
    <x v="1468"/>
    <m/>
    <m/>
    <s v="Ccel_1220"/>
    <n v="1047"/>
    <m/>
    <m/>
  </r>
  <r>
    <x v="4"/>
    <x v="1"/>
    <s v="GCA_000022065.1"/>
    <s v="Primary Assembly"/>
    <s v="chromosome"/>
    <m/>
    <s v="CP001348.1"/>
    <n v="1494391"/>
    <n v="1495899"/>
    <s v="-"/>
    <m/>
    <m/>
    <m/>
    <x v="1468"/>
    <m/>
    <m/>
    <s v="Ccel_1221"/>
    <n v="1509"/>
    <m/>
    <m/>
  </r>
  <r>
    <x v="4"/>
    <x v="1"/>
    <s v="GCA_000022065.1"/>
    <s v="Primary Assembly"/>
    <s v="chromosome"/>
    <m/>
    <s v="CP001348.1"/>
    <n v="1496109"/>
    <n v="1497011"/>
    <s v="+"/>
    <m/>
    <m/>
    <m/>
    <x v="1468"/>
    <m/>
    <m/>
    <s v="Ccel_1222"/>
    <n v="903"/>
    <m/>
    <m/>
  </r>
  <r>
    <x v="4"/>
    <x v="1"/>
    <s v="GCA_000022065.1"/>
    <s v="Primary Assembly"/>
    <s v="chromosome"/>
    <m/>
    <s v="CP001348.1"/>
    <n v="1497206"/>
    <n v="1498234"/>
    <s v="+"/>
    <m/>
    <m/>
    <m/>
    <x v="1468"/>
    <m/>
    <m/>
    <s v="Ccel_1223"/>
    <n v="1029"/>
    <m/>
    <m/>
  </r>
  <r>
    <x v="4"/>
    <x v="1"/>
    <s v="GCA_000022065.1"/>
    <s v="Primary Assembly"/>
    <s v="chromosome"/>
    <m/>
    <s v="CP001348.1"/>
    <n v="1498348"/>
    <n v="1499880"/>
    <s v="+"/>
    <m/>
    <m/>
    <m/>
    <x v="1468"/>
    <m/>
    <m/>
    <s v="Ccel_1224"/>
    <n v="1533"/>
    <m/>
    <m/>
  </r>
  <r>
    <x v="4"/>
    <x v="1"/>
    <s v="GCA_000022065.1"/>
    <s v="Primary Assembly"/>
    <s v="chromosome"/>
    <m/>
    <s v="CP001348.1"/>
    <n v="1499873"/>
    <n v="1500925"/>
    <s v="+"/>
    <m/>
    <m/>
    <m/>
    <x v="1468"/>
    <m/>
    <m/>
    <s v="Ccel_1225"/>
    <n v="1053"/>
    <m/>
    <m/>
  </r>
  <r>
    <x v="4"/>
    <x v="1"/>
    <s v="GCA_000022065.1"/>
    <s v="Primary Assembly"/>
    <s v="chromosome"/>
    <m/>
    <s v="CP001348.1"/>
    <n v="1500922"/>
    <n v="1501947"/>
    <s v="+"/>
    <m/>
    <m/>
    <m/>
    <x v="1468"/>
    <m/>
    <m/>
    <s v="Ccel_1226"/>
    <n v="1026"/>
    <m/>
    <m/>
  </r>
  <r>
    <x v="4"/>
    <x v="1"/>
    <s v="GCA_000022065.1"/>
    <s v="Primary Assembly"/>
    <s v="chromosome"/>
    <m/>
    <s v="CP001348.1"/>
    <n v="1502003"/>
    <n v="1503469"/>
    <s v="+"/>
    <m/>
    <m/>
    <m/>
    <x v="1468"/>
    <m/>
    <m/>
    <s v="Ccel_1227"/>
    <n v="1467"/>
    <m/>
    <m/>
  </r>
  <r>
    <x v="4"/>
    <x v="1"/>
    <s v="GCA_000022065.1"/>
    <s v="Primary Assembly"/>
    <s v="chromosome"/>
    <m/>
    <s v="CP001348.1"/>
    <n v="1503491"/>
    <n v="1505089"/>
    <s v="+"/>
    <m/>
    <m/>
    <m/>
    <x v="1468"/>
    <m/>
    <m/>
    <s v="Ccel_1228"/>
    <n v="1599"/>
    <m/>
    <m/>
  </r>
  <r>
    <x v="4"/>
    <x v="1"/>
    <s v="GCA_000022065.1"/>
    <s v="Primary Assembly"/>
    <s v="chromosome"/>
    <m/>
    <s v="CP001348.1"/>
    <n v="1505662"/>
    <n v="1507269"/>
    <s v="+"/>
    <m/>
    <m/>
    <m/>
    <x v="1468"/>
    <m/>
    <m/>
    <s v="Ccel_1229"/>
    <n v="1608"/>
    <m/>
    <m/>
  </r>
  <r>
    <x v="4"/>
    <x v="1"/>
    <s v="GCA_000022065.1"/>
    <s v="Primary Assembly"/>
    <s v="chromosome"/>
    <m/>
    <s v="CP001348.1"/>
    <n v="1507375"/>
    <n v="1509000"/>
    <s v="+"/>
    <m/>
    <m/>
    <m/>
    <x v="1468"/>
    <m/>
    <m/>
    <s v="Ccel_1230"/>
    <n v="1626"/>
    <m/>
    <m/>
  </r>
  <r>
    <x v="4"/>
    <x v="1"/>
    <s v="GCA_000022065.1"/>
    <s v="Primary Assembly"/>
    <s v="chromosome"/>
    <m/>
    <s v="CP001348.1"/>
    <n v="1509068"/>
    <n v="1510642"/>
    <s v="+"/>
    <m/>
    <m/>
    <m/>
    <x v="1468"/>
    <m/>
    <m/>
    <s v="Ccel_1231"/>
    <n v="1575"/>
    <m/>
    <m/>
  </r>
  <r>
    <x v="4"/>
    <x v="1"/>
    <s v="GCA_000022065.1"/>
    <s v="Primary Assembly"/>
    <s v="chromosome"/>
    <m/>
    <s v="CP001348.1"/>
    <n v="1510665"/>
    <n v="1512137"/>
    <s v="+"/>
    <m/>
    <m/>
    <m/>
    <x v="1468"/>
    <m/>
    <m/>
    <s v="Ccel_1232"/>
    <n v="1473"/>
    <m/>
    <m/>
  </r>
  <r>
    <x v="4"/>
    <x v="1"/>
    <s v="GCA_000022065.1"/>
    <s v="Primary Assembly"/>
    <s v="chromosome"/>
    <m/>
    <s v="CP001348.1"/>
    <n v="1512213"/>
    <n v="1514453"/>
    <s v="+"/>
    <m/>
    <m/>
    <m/>
    <x v="1468"/>
    <m/>
    <m/>
    <s v="Ccel_1233"/>
    <n v="2241"/>
    <m/>
    <m/>
  </r>
  <r>
    <x v="4"/>
    <x v="1"/>
    <s v="GCA_000022065.1"/>
    <s v="Primary Assembly"/>
    <s v="chromosome"/>
    <m/>
    <s v="CP001348.1"/>
    <n v="1514537"/>
    <n v="1516147"/>
    <s v="+"/>
    <m/>
    <m/>
    <m/>
    <x v="1468"/>
    <m/>
    <m/>
    <s v="Ccel_1234"/>
    <n v="1611"/>
    <m/>
    <m/>
  </r>
  <r>
    <x v="4"/>
    <x v="1"/>
    <s v="GCA_000022065.1"/>
    <s v="Primary Assembly"/>
    <s v="chromosome"/>
    <m/>
    <s v="CP001348.1"/>
    <n v="1516222"/>
    <n v="1517751"/>
    <s v="+"/>
    <m/>
    <m/>
    <m/>
    <x v="1468"/>
    <m/>
    <m/>
    <s v="Ccel_1235"/>
    <n v="1530"/>
    <m/>
    <m/>
  </r>
  <r>
    <x v="4"/>
    <x v="1"/>
    <s v="GCA_000022065.1"/>
    <s v="Primary Assembly"/>
    <s v="chromosome"/>
    <m/>
    <s v="CP001348.1"/>
    <n v="1517840"/>
    <n v="1520707"/>
    <s v="+"/>
    <m/>
    <m/>
    <m/>
    <x v="1468"/>
    <m/>
    <m/>
    <s v="Ccel_1236"/>
    <n v="2868"/>
    <m/>
    <m/>
  </r>
  <r>
    <x v="4"/>
    <x v="1"/>
    <s v="GCA_000022065.1"/>
    <s v="Primary Assembly"/>
    <s v="chromosome"/>
    <m/>
    <s v="CP001348.1"/>
    <n v="1520816"/>
    <n v="1522630"/>
    <s v="+"/>
    <m/>
    <m/>
    <m/>
    <x v="1468"/>
    <m/>
    <m/>
    <s v="Ccel_1237"/>
    <n v="1815"/>
    <m/>
    <m/>
  </r>
  <r>
    <x v="4"/>
    <x v="1"/>
    <s v="GCA_000022065.1"/>
    <s v="Primary Assembly"/>
    <s v="chromosome"/>
    <m/>
    <s v="CP001348.1"/>
    <n v="1522660"/>
    <n v="1526028"/>
    <s v="+"/>
    <m/>
    <m/>
    <m/>
    <x v="1468"/>
    <m/>
    <m/>
    <s v="Ccel_1238"/>
    <n v="3369"/>
    <m/>
    <m/>
  </r>
  <r>
    <x v="4"/>
    <x v="1"/>
    <s v="GCA_000022065.1"/>
    <s v="Primary Assembly"/>
    <s v="chromosome"/>
    <m/>
    <s v="CP001348.1"/>
    <n v="1526092"/>
    <n v="1529139"/>
    <s v="+"/>
    <m/>
    <m/>
    <m/>
    <x v="1468"/>
    <m/>
    <m/>
    <s v="Ccel_1239"/>
    <n v="3048"/>
    <m/>
    <m/>
  </r>
  <r>
    <x v="4"/>
    <x v="1"/>
    <s v="GCA_000022065.1"/>
    <s v="Primary Assembly"/>
    <s v="chromosome"/>
    <m/>
    <s v="CP001348.1"/>
    <n v="1529200"/>
    <n v="1531542"/>
    <s v="+"/>
    <m/>
    <m/>
    <m/>
    <x v="1468"/>
    <m/>
    <m/>
    <s v="Ccel_1240"/>
    <n v="2343"/>
    <m/>
    <m/>
  </r>
  <r>
    <x v="4"/>
    <x v="1"/>
    <s v="GCA_000022065.1"/>
    <s v="Primary Assembly"/>
    <s v="chromosome"/>
    <m/>
    <s v="CP001348.1"/>
    <n v="1531759"/>
    <n v="1535253"/>
    <s v="+"/>
    <m/>
    <m/>
    <m/>
    <x v="1468"/>
    <m/>
    <m/>
    <s v="Ccel_1241"/>
    <n v="3495"/>
    <m/>
    <m/>
  </r>
  <r>
    <x v="4"/>
    <x v="1"/>
    <s v="GCA_000022065.1"/>
    <s v="Primary Assembly"/>
    <s v="chromosome"/>
    <m/>
    <s v="CP001348.1"/>
    <n v="1535348"/>
    <n v="1537237"/>
    <s v="+"/>
    <m/>
    <m/>
    <m/>
    <x v="1468"/>
    <m/>
    <m/>
    <s v="Ccel_1242"/>
    <n v="1890"/>
    <m/>
    <m/>
  </r>
  <r>
    <x v="4"/>
    <x v="1"/>
    <s v="GCA_000022065.1"/>
    <s v="Primary Assembly"/>
    <s v="chromosome"/>
    <m/>
    <s v="CP001348.1"/>
    <n v="1537355"/>
    <n v="1538245"/>
    <s v="+"/>
    <m/>
    <m/>
    <m/>
    <x v="1468"/>
    <m/>
    <m/>
    <s v="Ccel_1243"/>
    <n v="891"/>
    <m/>
    <m/>
  </r>
  <r>
    <x v="4"/>
    <x v="1"/>
    <s v="GCA_000022065.1"/>
    <s v="Primary Assembly"/>
    <s v="chromosome"/>
    <m/>
    <s v="CP001348.1"/>
    <n v="1538259"/>
    <n v="1538789"/>
    <s v="+"/>
    <m/>
    <m/>
    <m/>
    <x v="1468"/>
    <m/>
    <m/>
    <s v="Ccel_1244"/>
    <n v="531"/>
    <m/>
    <m/>
  </r>
  <r>
    <x v="4"/>
    <x v="1"/>
    <s v="GCA_000022065.1"/>
    <s v="Primary Assembly"/>
    <s v="chromosome"/>
    <m/>
    <s v="CP001348.1"/>
    <n v="1538857"/>
    <n v="1540515"/>
    <s v="+"/>
    <m/>
    <m/>
    <m/>
    <x v="1468"/>
    <m/>
    <m/>
    <s v="Ccel_1245"/>
    <n v="1659"/>
    <m/>
    <m/>
  </r>
  <r>
    <x v="4"/>
    <x v="1"/>
    <s v="GCA_000022065.1"/>
    <s v="Primary Assembly"/>
    <s v="chromosome"/>
    <m/>
    <s v="CP001348.1"/>
    <n v="1540543"/>
    <n v="1542225"/>
    <s v="+"/>
    <m/>
    <m/>
    <m/>
    <x v="1468"/>
    <m/>
    <m/>
    <s v="Ccel_1246"/>
    <n v="1683"/>
    <m/>
    <m/>
  </r>
  <r>
    <x v="4"/>
    <x v="1"/>
    <s v="GCA_000022065.1"/>
    <s v="Primary Assembly"/>
    <s v="chromosome"/>
    <m/>
    <s v="CP001348.1"/>
    <n v="1542461"/>
    <n v="1544296"/>
    <s v="+"/>
    <m/>
    <m/>
    <m/>
    <x v="1468"/>
    <m/>
    <m/>
    <s v="Ccel_1247"/>
    <n v="1836"/>
    <m/>
    <m/>
  </r>
  <r>
    <x v="4"/>
    <x v="1"/>
    <s v="GCA_000022065.1"/>
    <s v="Primary Assembly"/>
    <s v="chromosome"/>
    <m/>
    <s v="CP001348.1"/>
    <n v="1544293"/>
    <n v="1546107"/>
    <s v="+"/>
    <m/>
    <m/>
    <m/>
    <x v="1468"/>
    <m/>
    <m/>
    <s v="Ccel_1248"/>
    <n v="1815"/>
    <m/>
    <m/>
  </r>
  <r>
    <x v="4"/>
    <x v="1"/>
    <s v="GCA_000022065.1"/>
    <s v="Primary Assembly"/>
    <s v="chromosome"/>
    <m/>
    <s v="CP001348.1"/>
    <n v="1546692"/>
    <n v="1548752"/>
    <s v="+"/>
    <m/>
    <m/>
    <m/>
    <x v="1468"/>
    <m/>
    <m/>
    <s v="Ccel_1249"/>
    <n v="2061"/>
    <m/>
    <m/>
  </r>
  <r>
    <x v="4"/>
    <x v="1"/>
    <s v="GCA_000022065.1"/>
    <s v="Primary Assembly"/>
    <s v="chromosome"/>
    <m/>
    <s v="CP001348.1"/>
    <n v="1548963"/>
    <n v="1550687"/>
    <s v="+"/>
    <m/>
    <m/>
    <m/>
    <x v="1468"/>
    <m/>
    <m/>
    <s v="Ccel_1250"/>
    <n v="1725"/>
    <m/>
    <m/>
  </r>
  <r>
    <x v="4"/>
    <x v="1"/>
    <s v="GCA_000022065.1"/>
    <s v="Primary Assembly"/>
    <s v="chromosome"/>
    <m/>
    <s v="CP001348.1"/>
    <n v="1550692"/>
    <n v="1552392"/>
    <s v="+"/>
    <m/>
    <m/>
    <m/>
    <x v="1468"/>
    <m/>
    <m/>
    <s v="Ccel_1251"/>
    <n v="1701"/>
    <m/>
    <m/>
  </r>
  <r>
    <x v="4"/>
    <x v="1"/>
    <s v="GCA_000022065.1"/>
    <s v="Primary Assembly"/>
    <s v="chromosome"/>
    <m/>
    <s v="CP001348.1"/>
    <n v="1552551"/>
    <n v="1554266"/>
    <s v="+"/>
    <m/>
    <m/>
    <m/>
    <x v="1468"/>
    <m/>
    <m/>
    <s v="Ccel_1252"/>
    <n v="1716"/>
    <m/>
    <m/>
  </r>
  <r>
    <x v="4"/>
    <x v="1"/>
    <s v="GCA_000022065.1"/>
    <s v="Primary Assembly"/>
    <s v="chromosome"/>
    <m/>
    <s v="CP001348.1"/>
    <n v="1554372"/>
    <n v="1555274"/>
    <s v="+"/>
    <m/>
    <m/>
    <m/>
    <x v="1468"/>
    <m/>
    <m/>
    <s v="Ccel_1253"/>
    <n v="903"/>
    <m/>
    <m/>
  </r>
  <r>
    <x v="4"/>
    <x v="1"/>
    <s v="GCA_000022065.1"/>
    <s v="Primary Assembly"/>
    <s v="chromosome"/>
    <m/>
    <s v="CP001348.1"/>
    <n v="1555289"/>
    <n v="1556173"/>
    <s v="+"/>
    <m/>
    <m/>
    <m/>
    <x v="1468"/>
    <m/>
    <m/>
    <s v="Ccel_1254"/>
    <n v="885"/>
    <m/>
    <m/>
  </r>
  <r>
    <x v="4"/>
    <x v="1"/>
    <s v="GCA_000022065.1"/>
    <s v="Primary Assembly"/>
    <s v="chromosome"/>
    <m/>
    <s v="CP001348.1"/>
    <n v="1556319"/>
    <n v="1557797"/>
    <s v="+"/>
    <m/>
    <m/>
    <m/>
    <x v="1468"/>
    <m/>
    <m/>
    <s v="Ccel_1255"/>
    <n v="1479"/>
    <m/>
    <m/>
  </r>
  <r>
    <x v="4"/>
    <x v="1"/>
    <s v="GCA_000022065.1"/>
    <s v="Primary Assembly"/>
    <s v="chromosome"/>
    <m/>
    <s v="CP001348.1"/>
    <n v="1557906"/>
    <n v="1558160"/>
    <s v="+"/>
    <m/>
    <m/>
    <m/>
    <x v="1468"/>
    <m/>
    <m/>
    <s v="Ccel_1256"/>
    <n v="255"/>
    <m/>
    <m/>
  </r>
  <r>
    <x v="4"/>
    <x v="1"/>
    <s v="GCA_000022065.1"/>
    <s v="Primary Assembly"/>
    <s v="chromosome"/>
    <m/>
    <s v="CP001348.1"/>
    <n v="1558208"/>
    <n v="1559710"/>
    <s v="+"/>
    <m/>
    <m/>
    <m/>
    <x v="1468"/>
    <m/>
    <m/>
    <s v="Ccel_1257"/>
    <n v="1503"/>
    <m/>
    <m/>
  </r>
  <r>
    <x v="4"/>
    <x v="1"/>
    <s v="GCA_000022065.1"/>
    <s v="Primary Assembly"/>
    <s v="chromosome"/>
    <m/>
    <s v="CP001348.1"/>
    <n v="1559728"/>
    <n v="1560858"/>
    <s v="+"/>
    <m/>
    <m/>
    <m/>
    <x v="1468"/>
    <m/>
    <m/>
    <s v="Ccel_1258"/>
    <n v="1131"/>
    <m/>
    <m/>
  </r>
  <r>
    <x v="4"/>
    <x v="1"/>
    <s v="GCA_000022065.1"/>
    <s v="Primary Assembly"/>
    <s v="chromosome"/>
    <m/>
    <s v="CP001348.1"/>
    <n v="1560925"/>
    <n v="1562430"/>
    <s v="+"/>
    <m/>
    <m/>
    <m/>
    <x v="1468"/>
    <m/>
    <m/>
    <s v="Ccel_1259"/>
    <n v="1506"/>
    <m/>
    <m/>
  </r>
  <r>
    <x v="4"/>
    <x v="1"/>
    <s v="GCA_000022065.1"/>
    <s v="Primary Assembly"/>
    <s v="chromosome"/>
    <m/>
    <s v="CP001348.1"/>
    <n v="1562478"/>
    <n v="1563275"/>
    <s v="+"/>
    <m/>
    <m/>
    <m/>
    <x v="1468"/>
    <m/>
    <m/>
    <s v="Ccel_1260"/>
    <n v="798"/>
    <m/>
    <m/>
  </r>
  <r>
    <x v="4"/>
    <x v="1"/>
    <s v="GCA_000022065.1"/>
    <s v="Primary Assembly"/>
    <s v="chromosome"/>
    <m/>
    <s v="CP001348.1"/>
    <n v="1563328"/>
    <n v="1565526"/>
    <s v="+"/>
    <m/>
    <m/>
    <m/>
    <x v="1468"/>
    <m/>
    <m/>
    <s v="Ccel_1261"/>
    <n v="2199"/>
    <m/>
    <m/>
  </r>
  <r>
    <x v="4"/>
    <x v="1"/>
    <s v="GCA_000022065.1"/>
    <s v="Primary Assembly"/>
    <s v="chromosome"/>
    <m/>
    <s v="CP001348.1"/>
    <n v="1565553"/>
    <n v="1567460"/>
    <s v="+"/>
    <m/>
    <m/>
    <m/>
    <x v="1468"/>
    <m/>
    <m/>
    <s v="Ccel_1262"/>
    <n v="1908"/>
    <m/>
    <m/>
  </r>
  <r>
    <x v="4"/>
    <x v="1"/>
    <s v="GCA_000022065.1"/>
    <s v="Primary Assembly"/>
    <s v="chromosome"/>
    <m/>
    <s v="CP001348.1"/>
    <n v="1567636"/>
    <n v="1568325"/>
    <s v="+"/>
    <m/>
    <m/>
    <m/>
    <x v="1468"/>
    <m/>
    <m/>
    <s v="Ccel_1263"/>
    <n v="690"/>
    <m/>
    <m/>
  </r>
  <r>
    <x v="4"/>
    <x v="1"/>
    <s v="GCA_000022065.1"/>
    <s v="Primary Assembly"/>
    <s v="chromosome"/>
    <m/>
    <s v="CP001348.1"/>
    <n v="1568392"/>
    <n v="1570119"/>
    <s v="+"/>
    <m/>
    <m/>
    <m/>
    <x v="1468"/>
    <m/>
    <m/>
    <s v="Ccel_1264"/>
    <n v="1728"/>
    <m/>
    <m/>
  </r>
  <r>
    <x v="4"/>
    <x v="1"/>
    <s v="GCA_000022065.1"/>
    <s v="Primary Assembly"/>
    <s v="chromosome"/>
    <m/>
    <s v="CP001348.1"/>
    <n v="1570141"/>
    <n v="1571034"/>
    <s v="+"/>
    <m/>
    <m/>
    <m/>
    <x v="1468"/>
    <m/>
    <m/>
    <s v="Ccel_1265"/>
    <n v="894"/>
    <m/>
    <m/>
  </r>
  <r>
    <x v="4"/>
    <x v="1"/>
    <s v="GCA_000022065.1"/>
    <s v="Primary Assembly"/>
    <s v="chromosome"/>
    <m/>
    <s v="CP001348.1"/>
    <n v="1571541"/>
    <n v="1572287"/>
    <s v="+"/>
    <m/>
    <m/>
    <m/>
    <x v="1468"/>
    <m/>
    <m/>
    <s v="Ccel_1266"/>
    <n v="747"/>
    <m/>
    <m/>
  </r>
  <r>
    <x v="4"/>
    <x v="1"/>
    <s v="GCA_000022065.1"/>
    <s v="Primary Assembly"/>
    <s v="chromosome"/>
    <m/>
    <s v="CP001348.1"/>
    <n v="1572303"/>
    <n v="1572596"/>
    <s v="+"/>
    <m/>
    <m/>
    <m/>
    <x v="1468"/>
    <m/>
    <m/>
    <s v="Ccel_1267"/>
    <n v="294"/>
    <m/>
    <m/>
  </r>
  <r>
    <x v="4"/>
    <x v="1"/>
    <s v="GCA_000022065.1"/>
    <s v="Primary Assembly"/>
    <s v="chromosome"/>
    <m/>
    <s v="CP001348.1"/>
    <n v="1572593"/>
    <n v="1573372"/>
    <s v="+"/>
    <m/>
    <m/>
    <m/>
    <x v="1468"/>
    <m/>
    <m/>
    <s v="Ccel_1268"/>
    <n v="780"/>
    <m/>
    <m/>
  </r>
  <r>
    <x v="4"/>
    <x v="1"/>
    <s v="GCA_000022065.1"/>
    <s v="Primary Assembly"/>
    <s v="chromosome"/>
    <m/>
    <s v="CP001348.1"/>
    <n v="1573385"/>
    <n v="1574230"/>
    <s v="+"/>
    <m/>
    <m/>
    <m/>
    <x v="1468"/>
    <m/>
    <m/>
    <s v="Ccel_1269"/>
    <n v="846"/>
    <m/>
    <m/>
  </r>
  <r>
    <x v="4"/>
    <x v="1"/>
    <s v="GCA_000022065.1"/>
    <s v="Primary Assembly"/>
    <s v="chromosome"/>
    <m/>
    <s v="CP001348.1"/>
    <n v="1574235"/>
    <n v="1575389"/>
    <s v="+"/>
    <m/>
    <m/>
    <m/>
    <x v="1468"/>
    <m/>
    <m/>
    <s v="Ccel_1270"/>
    <n v="1155"/>
    <m/>
    <m/>
  </r>
  <r>
    <x v="4"/>
    <x v="1"/>
    <s v="GCA_000022065.1"/>
    <s v="Primary Assembly"/>
    <s v="chromosome"/>
    <m/>
    <s v="CP001348.1"/>
    <n v="1575394"/>
    <n v="1576074"/>
    <s v="+"/>
    <m/>
    <m/>
    <m/>
    <x v="1468"/>
    <m/>
    <m/>
    <s v="Ccel_1271"/>
    <n v="681"/>
    <m/>
    <m/>
  </r>
  <r>
    <x v="4"/>
    <x v="1"/>
    <s v="GCA_000022065.1"/>
    <s v="Primary Assembly"/>
    <s v="chromosome"/>
    <m/>
    <s v="CP001348.1"/>
    <n v="1576077"/>
    <n v="1576832"/>
    <s v="+"/>
    <m/>
    <m/>
    <m/>
    <x v="1468"/>
    <m/>
    <m/>
    <s v="Ccel_1272"/>
    <n v="756"/>
    <m/>
    <m/>
  </r>
  <r>
    <x v="4"/>
    <x v="1"/>
    <s v="GCA_000022065.1"/>
    <s v="Primary Assembly"/>
    <s v="chromosome"/>
    <m/>
    <s v="CP001348.1"/>
    <n v="1576835"/>
    <n v="1577857"/>
    <s v="+"/>
    <m/>
    <m/>
    <m/>
    <x v="1468"/>
    <m/>
    <m/>
    <s v="Ccel_1273"/>
    <n v="1023"/>
    <m/>
    <m/>
  </r>
  <r>
    <x v="4"/>
    <x v="1"/>
    <s v="GCA_000022065.1"/>
    <s v="Primary Assembly"/>
    <s v="chromosome"/>
    <m/>
    <s v="CP001348.1"/>
    <n v="1577854"/>
    <n v="1578864"/>
    <s v="+"/>
    <m/>
    <m/>
    <m/>
    <x v="1468"/>
    <m/>
    <m/>
    <s v="Ccel_1274"/>
    <n v="1011"/>
    <m/>
    <m/>
  </r>
  <r>
    <x v="4"/>
    <x v="1"/>
    <s v="GCA_000022065.1"/>
    <s v="Primary Assembly"/>
    <s v="chromosome"/>
    <m/>
    <s v="CP001348.1"/>
    <n v="1578877"/>
    <n v="1579611"/>
    <s v="+"/>
    <m/>
    <m/>
    <m/>
    <x v="1468"/>
    <m/>
    <m/>
    <s v="Ccel_1275"/>
    <n v="735"/>
    <m/>
    <m/>
  </r>
  <r>
    <x v="4"/>
    <x v="1"/>
    <s v="GCA_000022065.1"/>
    <s v="Primary Assembly"/>
    <s v="chromosome"/>
    <m/>
    <s v="CP001348.1"/>
    <n v="1579636"/>
    <n v="1580859"/>
    <s v="+"/>
    <m/>
    <m/>
    <m/>
    <x v="1468"/>
    <m/>
    <m/>
    <s v="Ccel_1276"/>
    <n v="1224"/>
    <m/>
    <m/>
  </r>
  <r>
    <x v="4"/>
    <x v="1"/>
    <s v="GCA_000022065.1"/>
    <s v="Primary Assembly"/>
    <s v="chromosome"/>
    <m/>
    <s v="CP001348.1"/>
    <n v="1580898"/>
    <n v="1581779"/>
    <s v="+"/>
    <m/>
    <m/>
    <m/>
    <x v="1468"/>
    <m/>
    <m/>
    <s v="Ccel_1277"/>
    <n v="882"/>
    <m/>
    <m/>
  </r>
  <r>
    <x v="4"/>
    <x v="1"/>
    <s v="GCA_000022065.1"/>
    <s v="Primary Assembly"/>
    <s v="chromosome"/>
    <m/>
    <s v="CP001348.1"/>
    <n v="1581797"/>
    <n v="1583311"/>
    <s v="+"/>
    <m/>
    <m/>
    <m/>
    <x v="1468"/>
    <m/>
    <m/>
    <s v="Ccel_1278"/>
    <n v="1515"/>
    <m/>
    <m/>
  </r>
  <r>
    <x v="4"/>
    <x v="1"/>
    <s v="GCA_000022065.1"/>
    <s v="Primary Assembly"/>
    <s v="chromosome"/>
    <m/>
    <s v="CP001348.1"/>
    <n v="1583304"/>
    <n v="1584281"/>
    <s v="+"/>
    <m/>
    <m/>
    <m/>
    <x v="1468"/>
    <m/>
    <m/>
    <s v="Ccel_1279"/>
    <n v="978"/>
    <m/>
    <m/>
  </r>
  <r>
    <x v="4"/>
    <x v="1"/>
    <s v="GCA_000022065.1"/>
    <s v="Primary Assembly"/>
    <s v="chromosome"/>
    <m/>
    <s v="CP001348.1"/>
    <n v="1584278"/>
    <n v="1585582"/>
    <s v="+"/>
    <m/>
    <m/>
    <m/>
    <x v="1468"/>
    <m/>
    <m/>
    <s v="Ccel_1280"/>
    <n v="1305"/>
    <m/>
    <m/>
  </r>
  <r>
    <x v="4"/>
    <x v="1"/>
    <s v="GCA_000022065.1"/>
    <s v="Primary Assembly"/>
    <s v="chromosome"/>
    <m/>
    <s v="CP001348.1"/>
    <n v="1585579"/>
    <n v="1585941"/>
    <s v="+"/>
    <m/>
    <m/>
    <m/>
    <x v="1468"/>
    <m/>
    <m/>
    <s v="Ccel_1281"/>
    <n v="363"/>
    <m/>
    <m/>
  </r>
  <r>
    <x v="4"/>
    <x v="1"/>
    <s v="GCA_000022065.1"/>
    <s v="Primary Assembly"/>
    <s v="chromosome"/>
    <m/>
    <s v="CP001348.1"/>
    <n v="1585938"/>
    <n v="1587125"/>
    <s v="+"/>
    <m/>
    <m/>
    <m/>
    <x v="1468"/>
    <m/>
    <m/>
    <s v="Ccel_1282"/>
    <n v="1188"/>
    <m/>
    <m/>
  </r>
  <r>
    <x v="4"/>
    <x v="1"/>
    <s v="GCA_000022065.1"/>
    <s v="Primary Assembly"/>
    <s v="chromosome"/>
    <m/>
    <s v="CP001348.1"/>
    <n v="1587129"/>
    <n v="1588505"/>
    <s v="+"/>
    <m/>
    <m/>
    <m/>
    <x v="1468"/>
    <m/>
    <m/>
    <s v="Ccel_1283"/>
    <n v="1377"/>
    <m/>
    <m/>
  </r>
  <r>
    <x v="4"/>
    <x v="1"/>
    <s v="GCA_000022065.1"/>
    <s v="Primary Assembly"/>
    <s v="chromosome"/>
    <m/>
    <s v="CP001348.1"/>
    <n v="1588518"/>
    <n v="1590062"/>
    <s v="+"/>
    <m/>
    <m/>
    <m/>
    <x v="1468"/>
    <m/>
    <m/>
    <s v="Ccel_1284"/>
    <n v="1545"/>
    <m/>
    <m/>
  </r>
  <r>
    <x v="4"/>
    <x v="1"/>
    <s v="GCA_000022065.1"/>
    <s v="Primary Assembly"/>
    <s v="chromosome"/>
    <m/>
    <s v="CP001348.1"/>
    <n v="1590034"/>
    <n v="1590669"/>
    <s v="+"/>
    <m/>
    <m/>
    <m/>
    <x v="1468"/>
    <m/>
    <m/>
    <s v="Ccel_1285"/>
    <n v="636"/>
    <m/>
    <m/>
  </r>
  <r>
    <x v="4"/>
    <x v="1"/>
    <s v="GCA_000022065.1"/>
    <s v="Primary Assembly"/>
    <s v="chromosome"/>
    <m/>
    <s v="CP001348.1"/>
    <n v="1590678"/>
    <n v="1591640"/>
    <s v="+"/>
    <m/>
    <m/>
    <m/>
    <x v="1468"/>
    <m/>
    <m/>
    <s v="Ccel_1286"/>
    <n v="963"/>
    <m/>
    <m/>
  </r>
  <r>
    <x v="4"/>
    <x v="1"/>
    <s v="GCA_000022065.1"/>
    <s v="Primary Assembly"/>
    <s v="chromosome"/>
    <m/>
    <s v="CP001348.1"/>
    <n v="1591718"/>
    <n v="1592788"/>
    <s v="+"/>
    <m/>
    <m/>
    <m/>
    <x v="1468"/>
    <m/>
    <m/>
    <s v="Ccel_1287"/>
    <n v="1071"/>
    <m/>
    <m/>
  </r>
  <r>
    <x v="4"/>
    <x v="1"/>
    <s v="GCA_000022065.1"/>
    <s v="Primary Assembly"/>
    <s v="chromosome"/>
    <m/>
    <s v="CP001348.1"/>
    <n v="1592861"/>
    <n v="1594090"/>
    <s v="+"/>
    <m/>
    <m/>
    <m/>
    <x v="1468"/>
    <m/>
    <m/>
    <s v="Ccel_1288"/>
    <n v="1230"/>
    <m/>
    <m/>
  </r>
  <r>
    <x v="4"/>
    <x v="1"/>
    <s v="GCA_000022065.1"/>
    <s v="Primary Assembly"/>
    <s v="chromosome"/>
    <m/>
    <s v="CP001348.1"/>
    <n v="1594104"/>
    <n v="1595198"/>
    <s v="+"/>
    <m/>
    <m/>
    <m/>
    <x v="1468"/>
    <m/>
    <m/>
    <s v="Ccel_1289"/>
    <n v="1095"/>
    <m/>
    <m/>
  </r>
  <r>
    <x v="4"/>
    <x v="1"/>
    <s v="GCA_000022065.1"/>
    <s v="Primary Assembly"/>
    <s v="chromosome"/>
    <m/>
    <s v="CP001348.1"/>
    <n v="1595192"/>
    <n v="1595989"/>
    <s v="+"/>
    <m/>
    <m/>
    <m/>
    <x v="1468"/>
    <m/>
    <m/>
    <s v="Ccel_1290"/>
    <n v="798"/>
    <m/>
    <m/>
  </r>
  <r>
    <x v="4"/>
    <x v="1"/>
    <s v="GCA_000022065.1"/>
    <s v="Primary Assembly"/>
    <s v="chromosome"/>
    <m/>
    <s v="CP001348.1"/>
    <n v="1596075"/>
    <n v="1596389"/>
    <s v="+"/>
    <m/>
    <m/>
    <m/>
    <x v="1468"/>
    <m/>
    <m/>
    <s v="Ccel_1291"/>
    <n v="315"/>
    <m/>
    <m/>
  </r>
  <r>
    <x v="4"/>
    <x v="3"/>
    <s v="GCA_000022065.1"/>
    <s v="Primary Assembly"/>
    <s v="chromosome"/>
    <m/>
    <s v="CP001348.1"/>
    <n v="1596737"/>
    <n v="1597075"/>
    <s v="+"/>
    <m/>
    <m/>
    <m/>
    <x v="1468"/>
    <m/>
    <m/>
    <s v="Ccel_1292"/>
    <n v="339"/>
    <m/>
    <s v="pseudo"/>
  </r>
  <r>
    <x v="4"/>
    <x v="1"/>
    <s v="GCA_000022065.1"/>
    <s v="Primary Assembly"/>
    <s v="chromosome"/>
    <m/>
    <s v="CP001348.1"/>
    <n v="1597381"/>
    <n v="1598664"/>
    <s v="+"/>
    <m/>
    <m/>
    <m/>
    <x v="1468"/>
    <m/>
    <m/>
    <s v="Ccel_1293"/>
    <n v="1284"/>
    <m/>
    <m/>
  </r>
  <r>
    <x v="4"/>
    <x v="1"/>
    <s v="GCA_000022065.1"/>
    <s v="Primary Assembly"/>
    <s v="chromosome"/>
    <m/>
    <s v="CP001348.1"/>
    <n v="1599115"/>
    <n v="1600899"/>
    <s v="+"/>
    <m/>
    <m/>
    <m/>
    <x v="1468"/>
    <m/>
    <m/>
    <s v="Ccel_1294"/>
    <n v="1785"/>
    <m/>
    <m/>
  </r>
  <r>
    <x v="4"/>
    <x v="1"/>
    <s v="GCA_000022065.1"/>
    <s v="Primary Assembly"/>
    <s v="chromosome"/>
    <m/>
    <s v="CP001348.1"/>
    <n v="1600912"/>
    <n v="1601820"/>
    <s v="+"/>
    <m/>
    <m/>
    <m/>
    <x v="1468"/>
    <m/>
    <m/>
    <s v="Ccel_1295"/>
    <n v="909"/>
    <m/>
    <m/>
  </r>
  <r>
    <x v="4"/>
    <x v="1"/>
    <s v="GCA_000022065.1"/>
    <s v="Primary Assembly"/>
    <s v="chromosome"/>
    <m/>
    <s v="CP001348.1"/>
    <n v="1601822"/>
    <n v="1602265"/>
    <s v="+"/>
    <m/>
    <m/>
    <m/>
    <x v="1468"/>
    <m/>
    <m/>
    <s v="Ccel_1296"/>
    <n v="444"/>
    <m/>
    <m/>
  </r>
  <r>
    <x v="4"/>
    <x v="1"/>
    <s v="GCA_000022065.1"/>
    <s v="Primary Assembly"/>
    <s v="chromosome"/>
    <m/>
    <s v="CP001348.1"/>
    <n v="1602273"/>
    <n v="1602563"/>
    <s v="+"/>
    <m/>
    <m/>
    <m/>
    <x v="1468"/>
    <m/>
    <m/>
    <s v="Ccel_1297"/>
    <n v="291"/>
    <m/>
    <m/>
  </r>
  <r>
    <x v="4"/>
    <x v="1"/>
    <s v="GCA_000022065.1"/>
    <s v="Primary Assembly"/>
    <s v="chromosome"/>
    <m/>
    <s v="CP001348.1"/>
    <n v="1602832"/>
    <n v="1604265"/>
    <s v="+"/>
    <m/>
    <m/>
    <m/>
    <x v="1468"/>
    <m/>
    <m/>
    <s v="Ccel_1298"/>
    <n v="1434"/>
    <m/>
    <m/>
  </r>
  <r>
    <x v="4"/>
    <x v="3"/>
    <s v="GCA_000022065.1"/>
    <s v="Primary Assembly"/>
    <s v="chromosome"/>
    <m/>
    <s v="CP001348.1"/>
    <n v="1604455"/>
    <n v="1606330"/>
    <s v="+"/>
    <m/>
    <m/>
    <m/>
    <x v="1468"/>
    <m/>
    <m/>
    <s v="Ccel_1299"/>
    <n v="1876"/>
    <m/>
    <s v="pseudo"/>
  </r>
  <r>
    <x v="4"/>
    <x v="1"/>
    <s v="GCA_000022065.1"/>
    <s v="Primary Assembly"/>
    <s v="chromosome"/>
    <m/>
    <s v="CP001348.1"/>
    <n v="1604841"/>
    <n v="1605990"/>
    <s v="+"/>
    <m/>
    <m/>
    <m/>
    <x v="1468"/>
    <m/>
    <m/>
    <s v="Ccel_1300"/>
    <n v="1150"/>
    <m/>
    <s v="ribosomal_slippage"/>
  </r>
  <r>
    <x v="4"/>
    <x v="1"/>
    <s v="GCA_000022065.1"/>
    <s v="Primary Assembly"/>
    <s v="chromosome"/>
    <m/>
    <s v="CP001348.1"/>
    <n v="1606551"/>
    <n v="1606907"/>
    <s v="+"/>
    <m/>
    <m/>
    <m/>
    <x v="1468"/>
    <m/>
    <m/>
    <s v="Ccel_1301"/>
    <n v="357"/>
    <m/>
    <m/>
  </r>
  <r>
    <x v="4"/>
    <x v="1"/>
    <s v="GCA_000022065.1"/>
    <s v="Primary Assembly"/>
    <s v="chromosome"/>
    <m/>
    <s v="CP001348.1"/>
    <n v="1606915"/>
    <n v="1607457"/>
    <s v="-"/>
    <m/>
    <m/>
    <m/>
    <x v="1468"/>
    <m/>
    <m/>
    <s v="Ccel_1302"/>
    <n v="543"/>
    <m/>
    <m/>
  </r>
  <r>
    <x v="4"/>
    <x v="1"/>
    <s v="GCA_000022065.1"/>
    <s v="Primary Assembly"/>
    <s v="chromosome"/>
    <m/>
    <s v="CP001348.1"/>
    <n v="1607558"/>
    <n v="1609537"/>
    <s v="+"/>
    <m/>
    <m/>
    <m/>
    <x v="1468"/>
    <m/>
    <m/>
    <s v="Ccel_1303"/>
    <n v="1980"/>
    <m/>
    <m/>
  </r>
  <r>
    <x v="4"/>
    <x v="1"/>
    <s v="GCA_000022065.1"/>
    <s v="Primary Assembly"/>
    <s v="chromosome"/>
    <m/>
    <s v="CP001348.1"/>
    <n v="1609521"/>
    <n v="1610195"/>
    <s v="+"/>
    <m/>
    <m/>
    <m/>
    <x v="1468"/>
    <m/>
    <m/>
    <s v="Ccel_1304"/>
    <n v="675"/>
    <m/>
    <m/>
  </r>
  <r>
    <x v="4"/>
    <x v="1"/>
    <s v="GCA_000022065.1"/>
    <s v="Primary Assembly"/>
    <s v="chromosome"/>
    <m/>
    <s v="CP001348.1"/>
    <n v="1610218"/>
    <n v="1610883"/>
    <s v="+"/>
    <m/>
    <m/>
    <m/>
    <x v="1468"/>
    <m/>
    <m/>
    <s v="Ccel_1305"/>
    <n v="666"/>
    <m/>
    <m/>
  </r>
  <r>
    <x v="4"/>
    <x v="1"/>
    <s v="GCA_000022065.1"/>
    <s v="Primary Assembly"/>
    <s v="chromosome"/>
    <m/>
    <s v="CP001348.1"/>
    <n v="1610915"/>
    <n v="1611592"/>
    <s v="+"/>
    <m/>
    <m/>
    <m/>
    <x v="1468"/>
    <m/>
    <m/>
    <s v="Ccel_1306"/>
    <n v="678"/>
    <m/>
    <m/>
  </r>
  <r>
    <x v="4"/>
    <x v="1"/>
    <s v="GCA_000022065.1"/>
    <s v="Primary Assembly"/>
    <s v="chromosome"/>
    <m/>
    <s v="CP001348.1"/>
    <n v="1611730"/>
    <n v="1612695"/>
    <s v="+"/>
    <m/>
    <m/>
    <m/>
    <x v="1468"/>
    <m/>
    <m/>
    <s v="Ccel_1307"/>
    <n v="966"/>
    <m/>
    <m/>
  </r>
  <r>
    <x v="4"/>
    <x v="1"/>
    <s v="GCA_000022065.1"/>
    <s v="Primary Assembly"/>
    <s v="chromosome"/>
    <m/>
    <s v="CP001348.1"/>
    <n v="1612692"/>
    <n v="1614122"/>
    <s v="+"/>
    <m/>
    <m/>
    <m/>
    <x v="1468"/>
    <m/>
    <m/>
    <s v="Ccel_1308"/>
    <n v="1431"/>
    <m/>
    <m/>
  </r>
  <r>
    <x v="4"/>
    <x v="1"/>
    <s v="GCA_000022065.1"/>
    <s v="Primary Assembly"/>
    <s v="chromosome"/>
    <m/>
    <s v="CP001348.1"/>
    <n v="1614209"/>
    <n v="1615003"/>
    <s v="+"/>
    <m/>
    <m/>
    <m/>
    <x v="1468"/>
    <m/>
    <m/>
    <s v="Ccel_1309"/>
    <n v="795"/>
    <m/>
    <m/>
  </r>
  <r>
    <x v="4"/>
    <x v="1"/>
    <s v="GCA_000022065.1"/>
    <s v="Primary Assembly"/>
    <s v="chromosome"/>
    <m/>
    <s v="CP001348.1"/>
    <n v="1615000"/>
    <n v="1615485"/>
    <s v="+"/>
    <m/>
    <m/>
    <m/>
    <x v="1468"/>
    <m/>
    <m/>
    <s v="Ccel_1310"/>
    <n v="486"/>
    <m/>
    <m/>
  </r>
  <r>
    <x v="4"/>
    <x v="1"/>
    <s v="GCA_000022065.1"/>
    <s v="Primary Assembly"/>
    <s v="chromosome"/>
    <m/>
    <s v="CP001348.1"/>
    <n v="1615767"/>
    <n v="1616261"/>
    <s v="+"/>
    <m/>
    <m/>
    <m/>
    <x v="1468"/>
    <m/>
    <m/>
    <s v="Ccel_1311"/>
    <n v="495"/>
    <m/>
    <m/>
  </r>
  <r>
    <x v="4"/>
    <x v="1"/>
    <s v="GCA_000022065.1"/>
    <s v="Primary Assembly"/>
    <s v="chromosome"/>
    <m/>
    <s v="CP001348.1"/>
    <n v="1616279"/>
    <n v="1616476"/>
    <s v="+"/>
    <m/>
    <m/>
    <m/>
    <x v="1468"/>
    <m/>
    <m/>
    <s v="Ccel_1312"/>
    <n v="198"/>
    <m/>
    <m/>
  </r>
  <r>
    <x v="4"/>
    <x v="1"/>
    <s v="GCA_000022065.1"/>
    <s v="Primary Assembly"/>
    <s v="chromosome"/>
    <m/>
    <s v="CP001348.1"/>
    <n v="1616494"/>
    <n v="1616847"/>
    <s v="+"/>
    <m/>
    <m/>
    <m/>
    <x v="1468"/>
    <m/>
    <m/>
    <s v="Ccel_1313"/>
    <n v="354"/>
    <m/>
    <m/>
  </r>
  <r>
    <x v="4"/>
    <x v="1"/>
    <s v="GCA_000022065.1"/>
    <s v="Primary Assembly"/>
    <s v="chromosome"/>
    <m/>
    <s v="CP001348.1"/>
    <n v="1616949"/>
    <n v="1618148"/>
    <s v="+"/>
    <m/>
    <m/>
    <m/>
    <x v="1468"/>
    <m/>
    <m/>
    <s v="Ccel_1314"/>
    <n v="1200"/>
    <m/>
    <m/>
  </r>
  <r>
    <x v="4"/>
    <x v="1"/>
    <s v="GCA_000022065.1"/>
    <s v="Primary Assembly"/>
    <s v="chromosome"/>
    <m/>
    <s v="CP001348.1"/>
    <n v="1618149"/>
    <n v="1618859"/>
    <s v="-"/>
    <m/>
    <m/>
    <m/>
    <x v="1468"/>
    <m/>
    <m/>
    <s v="Ccel_1315"/>
    <n v="711"/>
    <m/>
    <m/>
  </r>
  <r>
    <x v="4"/>
    <x v="1"/>
    <s v="GCA_000022065.1"/>
    <s v="Primary Assembly"/>
    <s v="chromosome"/>
    <m/>
    <s v="CP001348.1"/>
    <n v="1619040"/>
    <n v="1619837"/>
    <s v="+"/>
    <m/>
    <m/>
    <m/>
    <x v="1468"/>
    <m/>
    <m/>
    <s v="Ccel_1316"/>
    <n v="798"/>
    <m/>
    <m/>
  </r>
  <r>
    <x v="4"/>
    <x v="2"/>
    <s v="GCA_000022065.1"/>
    <s v="Primary Assembly"/>
    <s v="chromosome"/>
    <m/>
    <s v="CP001348.1"/>
    <n v="1619883"/>
    <n v="1619958"/>
    <s v="+"/>
    <m/>
    <m/>
    <m/>
    <x v="1468"/>
    <m/>
    <m/>
    <s v="Ccel_R0029"/>
    <n v="76"/>
    <m/>
    <m/>
  </r>
  <r>
    <x v="4"/>
    <x v="1"/>
    <s v="GCA_000022065.1"/>
    <s v="Primary Assembly"/>
    <s v="chromosome"/>
    <m/>
    <s v="CP001348.1"/>
    <n v="1620300"/>
    <n v="1622144"/>
    <s v="+"/>
    <m/>
    <m/>
    <m/>
    <x v="1468"/>
    <m/>
    <m/>
    <s v="Ccel_1317"/>
    <n v="1845"/>
    <m/>
    <m/>
  </r>
  <r>
    <x v="4"/>
    <x v="1"/>
    <s v="GCA_000022065.1"/>
    <s v="Primary Assembly"/>
    <s v="chromosome"/>
    <m/>
    <s v="CP001348.1"/>
    <n v="1622146"/>
    <n v="1622853"/>
    <s v="+"/>
    <m/>
    <m/>
    <m/>
    <x v="1468"/>
    <m/>
    <m/>
    <s v="Ccel_1318"/>
    <n v="708"/>
    <m/>
    <m/>
  </r>
  <r>
    <x v="4"/>
    <x v="1"/>
    <s v="GCA_000022065.1"/>
    <s v="Primary Assembly"/>
    <s v="chromosome"/>
    <m/>
    <s v="CP001348.1"/>
    <n v="1622863"/>
    <n v="1624347"/>
    <s v="+"/>
    <m/>
    <m/>
    <m/>
    <x v="1468"/>
    <m/>
    <m/>
    <s v="Ccel_1319"/>
    <n v="1485"/>
    <m/>
    <m/>
  </r>
  <r>
    <x v="4"/>
    <x v="1"/>
    <s v="GCA_000022065.1"/>
    <s v="Primary Assembly"/>
    <s v="chromosome"/>
    <m/>
    <s v="CP001348.1"/>
    <n v="1624492"/>
    <n v="1624803"/>
    <s v="+"/>
    <m/>
    <m/>
    <m/>
    <x v="1468"/>
    <m/>
    <m/>
    <s v="Ccel_1320"/>
    <n v="312"/>
    <m/>
    <m/>
  </r>
  <r>
    <x v="4"/>
    <x v="1"/>
    <s v="GCA_000022065.1"/>
    <s v="Primary Assembly"/>
    <s v="chromosome"/>
    <m/>
    <s v="CP001348.1"/>
    <n v="1624821"/>
    <n v="1625153"/>
    <s v="+"/>
    <m/>
    <m/>
    <m/>
    <x v="1468"/>
    <m/>
    <m/>
    <s v="Ccel_1321"/>
    <n v="333"/>
    <m/>
    <m/>
  </r>
  <r>
    <x v="4"/>
    <x v="1"/>
    <s v="GCA_000022065.1"/>
    <s v="Primary Assembly"/>
    <s v="chromosome"/>
    <m/>
    <s v="CP001348.1"/>
    <n v="1625158"/>
    <n v="1625439"/>
    <s v="+"/>
    <m/>
    <m/>
    <m/>
    <x v="1468"/>
    <m/>
    <m/>
    <s v="Ccel_1322"/>
    <n v="282"/>
    <m/>
    <m/>
  </r>
  <r>
    <x v="4"/>
    <x v="1"/>
    <s v="GCA_000022065.1"/>
    <s v="Primary Assembly"/>
    <s v="chromosome"/>
    <m/>
    <s v="CP001348.1"/>
    <n v="1625605"/>
    <n v="1626882"/>
    <s v="+"/>
    <m/>
    <m/>
    <m/>
    <x v="1468"/>
    <m/>
    <m/>
    <s v="Ccel_1323"/>
    <n v="1278"/>
    <m/>
    <m/>
  </r>
  <r>
    <x v="4"/>
    <x v="1"/>
    <s v="GCA_000022065.1"/>
    <s v="Primary Assembly"/>
    <s v="chromosome"/>
    <m/>
    <s v="CP001348.1"/>
    <n v="1626927"/>
    <n v="1627217"/>
    <s v="+"/>
    <m/>
    <m/>
    <m/>
    <x v="1468"/>
    <m/>
    <m/>
    <s v="Ccel_1324"/>
    <n v="291"/>
    <m/>
    <m/>
  </r>
  <r>
    <x v="4"/>
    <x v="1"/>
    <s v="GCA_000022065.1"/>
    <s v="Primary Assembly"/>
    <s v="chromosome"/>
    <m/>
    <s v="CP001348.1"/>
    <n v="1627325"/>
    <n v="1627597"/>
    <s v="+"/>
    <m/>
    <m/>
    <m/>
    <x v="1468"/>
    <m/>
    <m/>
    <s v="Ccel_1325"/>
    <n v="273"/>
    <m/>
    <m/>
  </r>
  <r>
    <x v="4"/>
    <x v="1"/>
    <s v="GCA_000022065.1"/>
    <s v="Primary Assembly"/>
    <s v="chromosome"/>
    <m/>
    <s v="CP001348.1"/>
    <n v="1627621"/>
    <n v="1628160"/>
    <s v="-"/>
    <m/>
    <m/>
    <m/>
    <x v="1468"/>
    <m/>
    <m/>
    <s v="Ccel_1326"/>
    <n v="540"/>
    <m/>
    <m/>
  </r>
  <r>
    <x v="4"/>
    <x v="1"/>
    <s v="GCA_000022065.1"/>
    <s v="Primary Assembly"/>
    <s v="chromosome"/>
    <m/>
    <s v="CP001348.1"/>
    <n v="1628361"/>
    <n v="1629044"/>
    <s v="+"/>
    <m/>
    <m/>
    <m/>
    <x v="1468"/>
    <m/>
    <m/>
    <s v="Ccel_1327"/>
    <n v="684"/>
    <m/>
    <m/>
  </r>
  <r>
    <x v="4"/>
    <x v="1"/>
    <s v="GCA_000022065.1"/>
    <s v="Primary Assembly"/>
    <s v="chromosome"/>
    <m/>
    <s v="CP001348.1"/>
    <n v="1629265"/>
    <n v="1629852"/>
    <s v="+"/>
    <m/>
    <m/>
    <m/>
    <x v="1468"/>
    <m/>
    <m/>
    <s v="Ccel_1328"/>
    <n v="588"/>
    <m/>
    <m/>
  </r>
  <r>
    <x v="4"/>
    <x v="1"/>
    <s v="GCA_000022065.1"/>
    <s v="Primary Assembly"/>
    <s v="chromosome"/>
    <m/>
    <s v="CP001348.1"/>
    <n v="1629867"/>
    <n v="1630346"/>
    <s v="+"/>
    <m/>
    <m/>
    <m/>
    <x v="1468"/>
    <m/>
    <m/>
    <s v="Ccel_1329"/>
    <n v="480"/>
    <m/>
    <m/>
  </r>
  <r>
    <x v="4"/>
    <x v="1"/>
    <s v="GCA_000022065.1"/>
    <s v="Primary Assembly"/>
    <s v="chromosome"/>
    <m/>
    <s v="CP001348.1"/>
    <n v="1630366"/>
    <n v="1631190"/>
    <s v="+"/>
    <m/>
    <m/>
    <m/>
    <x v="1468"/>
    <m/>
    <m/>
    <s v="Ccel_1330"/>
    <n v="825"/>
    <m/>
    <m/>
  </r>
  <r>
    <x v="4"/>
    <x v="1"/>
    <s v="GCA_000022065.1"/>
    <s v="Primary Assembly"/>
    <s v="chromosome"/>
    <m/>
    <s v="CP001348.1"/>
    <n v="1631191"/>
    <n v="1631565"/>
    <s v="+"/>
    <m/>
    <m/>
    <m/>
    <x v="1468"/>
    <m/>
    <m/>
    <s v="Ccel_1331"/>
    <n v="375"/>
    <m/>
    <m/>
  </r>
  <r>
    <x v="4"/>
    <x v="1"/>
    <s v="GCA_000022065.1"/>
    <s v="Primary Assembly"/>
    <s v="chromosome"/>
    <m/>
    <s v="CP001348.1"/>
    <n v="1631558"/>
    <n v="1632031"/>
    <s v="+"/>
    <m/>
    <m/>
    <m/>
    <x v="1468"/>
    <m/>
    <m/>
    <s v="Ccel_1332"/>
    <n v="474"/>
    <m/>
    <m/>
  </r>
  <r>
    <x v="4"/>
    <x v="1"/>
    <s v="GCA_000022065.1"/>
    <s v="Primary Assembly"/>
    <s v="chromosome"/>
    <m/>
    <s v="CP001348.1"/>
    <n v="1632049"/>
    <n v="1632582"/>
    <s v="+"/>
    <m/>
    <m/>
    <m/>
    <x v="1468"/>
    <m/>
    <m/>
    <s v="Ccel_1333"/>
    <n v="534"/>
    <m/>
    <m/>
  </r>
  <r>
    <x v="4"/>
    <x v="1"/>
    <s v="GCA_000022065.1"/>
    <s v="Primary Assembly"/>
    <s v="chromosome"/>
    <m/>
    <s v="CP001348.1"/>
    <n v="1632591"/>
    <n v="1634036"/>
    <s v="-"/>
    <m/>
    <m/>
    <m/>
    <x v="1468"/>
    <m/>
    <m/>
    <s v="Ccel_1334"/>
    <n v="1446"/>
    <m/>
    <m/>
  </r>
  <r>
    <x v="4"/>
    <x v="1"/>
    <s v="GCA_000022065.1"/>
    <s v="Primary Assembly"/>
    <s v="chromosome"/>
    <m/>
    <s v="CP001348.1"/>
    <n v="1634247"/>
    <n v="1634501"/>
    <s v="+"/>
    <m/>
    <m/>
    <m/>
    <x v="1468"/>
    <m/>
    <m/>
    <s v="Ccel_1335"/>
    <n v="255"/>
    <m/>
    <m/>
  </r>
  <r>
    <x v="4"/>
    <x v="1"/>
    <s v="GCA_000022065.1"/>
    <s v="Primary Assembly"/>
    <s v="chromosome"/>
    <m/>
    <s v="CP001348.1"/>
    <n v="1634607"/>
    <n v="1634924"/>
    <s v="+"/>
    <m/>
    <m/>
    <m/>
    <x v="1468"/>
    <m/>
    <m/>
    <s v="Ccel_1336"/>
    <n v="318"/>
    <m/>
    <m/>
  </r>
  <r>
    <x v="4"/>
    <x v="1"/>
    <s v="GCA_000022065.1"/>
    <s v="Primary Assembly"/>
    <s v="chromosome"/>
    <m/>
    <s v="CP001348.1"/>
    <n v="1634958"/>
    <n v="1635338"/>
    <s v="+"/>
    <m/>
    <m/>
    <m/>
    <x v="1468"/>
    <m/>
    <m/>
    <s v="Ccel_1337"/>
    <n v="381"/>
    <m/>
    <m/>
  </r>
  <r>
    <x v="4"/>
    <x v="1"/>
    <s v="GCA_000022065.1"/>
    <s v="Primary Assembly"/>
    <s v="chromosome"/>
    <m/>
    <s v="CP001348.1"/>
    <n v="1635526"/>
    <n v="1636950"/>
    <s v="+"/>
    <m/>
    <m/>
    <m/>
    <x v="1468"/>
    <m/>
    <m/>
    <s v="Ccel_1338"/>
    <n v="1425"/>
    <m/>
    <m/>
  </r>
  <r>
    <x v="4"/>
    <x v="1"/>
    <s v="GCA_000022065.1"/>
    <s v="Primary Assembly"/>
    <s v="chromosome"/>
    <m/>
    <s v="CP001348.1"/>
    <n v="1637168"/>
    <n v="1639324"/>
    <s v="+"/>
    <m/>
    <m/>
    <m/>
    <x v="1468"/>
    <m/>
    <m/>
    <s v="Ccel_1339"/>
    <n v="2157"/>
    <m/>
    <m/>
  </r>
  <r>
    <x v="4"/>
    <x v="1"/>
    <s v="GCA_000022065.1"/>
    <s v="Primary Assembly"/>
    <s v="chromosome"/>
    <m/>
    <s v="CP001348.1"/>
    <n v="1639635"/>
    <n v="1639922"/>
    <s v="+"/>
    <m/>
    <m/>
    <m/>
    <x v="1468"/>
    <m/>
    <m/>
    <s v="Ccel_1340"/>
    <n v="288"/>
    <m/>
    <m/>
  </r>
  <r>
    <x v="4"/>
    <x v="1"/>
    <s v="GCA_000022065.1"/>
    <s v="Primary Assembly"/>
    <s v="chromosome"/>
    <m/>
    <s v="CP001348.1"/>
    <n v="1639950"/>
    <n v="1641089"/>
    <s v="+"/>
    <m/>
    <m/>
    <m/>
    <x v="1468"/>
    <m/>
    <m/>
    <s v="Ccel_1341"/>
    <n v="1140"/>
    <m/>
    <m/>
  </r>
  <r>
    <x v="4"/>
    <x v="1"/>
    <s v="GCA_000022065.1"/>
    <s v="Primary Assembly"/>
    <s v="chromosome"/>
    <m/>
    <s v="CP001348.1"/>
    <n v="1641383"/>
    <n v="1641694"/>
    <s v="+"/>
    <m/>
    <m/>
    <m/>
    <x v="1468"/>
    <m/>
    <m/>
    <s v="Ccel_1342"/>
    <n v="312"/>
    <m/>
    <m/>
  </r>
  <r>
    <x v="4"/>
    <x v="1"/>
    <s v="GCA_000022065.1"/>
    <s v="Primary Assembly"/>
    <s v="chromosome"/>
    <m/>
    <s v="CP001348.1"/>
    <n v="1641730"/>
    <n v="1641912"/>
    <s v="+"/>
    <m/>
    <m/>
    <m/>
    <x v="1468"/>
    <m/>
    <m/>
    <s v="Ccel_1343"/>
    <n v="183"/>
    <m/>
    <m/>
  </r>
  <r>
    <x v="4"/>
    <x v="1"/>
    <s v="GCA_000022065.1"/>
    <s v="Primary Assembly"/>
    <s v="chromosome"/>
    <m/>
    <s v="CP001348.1"/>
    <n v="1641991"/>
    <n v="1643370"/>
    <s v="-"/>
    <m/>
    <m/>
    <m/>
    <x v="1468"/>
    <m/>
    <m/>
    <s v="Ccel_1344"/>
    <n v="1380"/>
    <m/>
    <m/>
  </r>
  <r>
    <x v="4"/>
    <x v="1"/>
    <s v="GCA_000022065.1"/>
    <s v="Primary Assembly"/>
    <s v="chromosome"/>
    <m/>
    <s v="CP001348.1"/>
    <n v="1643494"/>
    <n v="1644708"/>
    <s v="-"/>
    <m/>
    <m/>
    <m/>
    <x v="1468"/>
    <m/>
    <m/>
    <s v="Ccel_1345"/>
    <n v="1215"/>
    <m/>
    <m/>
  </r>
  <r>
    <x v="4"/>
    <x v="1"/>
    <s v="GCA_000022065.1"/>
    <s v="Primary Assembly"/>
    <s v="chromosome"/>
    <m/>
    <s v="CP001348.1"/>
    <n v="1644969"/>
    <n v="1645469"/>
    <s v="+"/>
    <m/>
    <m/>
    <m/>
    <x v="1468"/>
    <m/>
    <m/>
    <s v="Ccel_1346"/>
    <n v="501"/>
    <m/>
    <m/>
  </r>
  <r>
    <x v="4"/>
    <x v="1"/>
    <s v="GCA_000022065.1"/>
    <s v="Primary Assembly"/>
    <s v="chromosome"/>
    <m/>
    <s v="CP001348.1"/>
    <n v="1645499"/>
    <n v="1646098"/>
    <s v="+"/>
    <m/>
    <m/>
    <m/>
    <x v="1468"/>
    <m/>
    <m/>
    <s v="Ccel_1347"/>
    <n v="600"/>
    <m/>
    <m/>
  </r>
  <r>
    <x v="4"/>
    <x v="1"/>
    <s v="GCA_000022065.1"/>
    <s v="Primary Assembly"/>
    <s v="chromosome"/>
    <m/>
    <s v="CP001348.1"/>
    <n v="1646193"/>
    <n v="1647200"/>
    <s v="+"/>
    <m/>
    <m/>
    <m/>
    <x v="1468"/>
    <m/>
    <m/>
    <s v="Ccel_1348"/>
    <n v="1008"/>
    <m/>
    <m/>
  </r>
  <r>
    <x v="4"/>
    <x v="1"/>
    <s v="GCA_000022065.1"/>
    <s v="Primary Assembly"/>
    <s v="chromosome"/>
    <m/>
    <s v="CP001348.1"/>
    <n v="1647322"/>
    <n v="1647837"/>
    <s v="+"/>
    <m/>
    <m/>
    <m/>
    <x v="1468"/>
    <m/>
    <m/>
    <s v="Ccel_1349"/>
    <n v="516"/>
    <m/>
    <m/>
  </r>
  <r>
    <x v="4"/>
    <x v="1"/>
    <s v="GCA_000022065.1"/>
    <s v="Primary Assembly"/>
    <s v="chromosome"/>
    <m/>
    <s v="CP001348.1"/>
    <n v="1647991"/>
    <n v="1649580"/>
    <s v="+"/>
    <m/>
    <m/>
    <m/>
    <x v="1468"/>
    <m/>
    <m/>
    <s v="Ccel_1350"/>
    <n v="1590"/>
    <m/>
    <m/>
  </r>
  <r>
    <x v="4"/>
    <x v="1"/>
    <s v="GCA_000022065.1"/>
    <s v="Primary Assembly"/>
    <s v="chromosome"/>
    <m/>
    <s v="CP001348.1"/>
    <n v="1649676"/>
    <n v="1650869"/>
    <s v="+"/>
    <m/>
    <m/>
    <m/>
    <x v="1468"/>
    <m/>
    <m/>
    <s v="Ccel_1351"/>
    <n v="1194"/>
    <m/>
    <m/>
  </r>
  <r>
    <x v="4"/>
    <x v="1"/>
    <s v="GCA_000022065.1"/>
    <s v="Primary Assembly"/>
    <s v="chromosome"/>
    <m/>
    <s v="CP001348.1"/>
    <n v="1650991"/>
    <n v="1651713"/>
    <s v="+"/>
    <m/>
    <m/>
    <m/>
    <x v="1468"/>
    <m/>
    <m/>
    <s v="Ccel_1352"/>
    <n v="723"/>
    <m/>
    <m/>
  </r>
  <r>
    <x v="4"/>
    <x v="1"/>
    <s v="GCA_000022065.1"/>
    <s v="Primary Assembly"/>
    <s v="chromosome"/>
    <m/>
    <s v="CP001348.1"/>
    <n v="1651701"/>
    <n v="1652294"/>
    <s v="+"/>
    <m/>
    <m/>
    <m/>
    <x v="1468"/>
    <m/>
    <m/>
    <s v="Ccel_1353"/>
    <n v="594"/>
    <m/>
    <m/>
  </r>
  <r>
    <x v="4"/>
    <x v="1"/>
    <s v="GCA_000022065.1"/>
    <s v="Primary Assembly"/>
    <s v="chromosome"/>
    <m/>
    <s v="CP001348.1"/>
    <n v="1652338"/>
    <n v="1652817"/>
    <s v="+"/>
    <m/>
    <m/>
    <m/>
    <x v="1468"/>
    <m/>
    <m/>
    <s v="Ccel_1354"/>
    <n v="480"/>
    <m/>
    <m/>
  </r>
  <r>
    <x v="4"/>
    <x v="2"/>
    <s v="GCA_000022065.1"/>
    <s v="Primary Assembly"/>
    <s v="chromosome"/>
    <m/>
    <s v="CP001348.1"/>
    <n v="1652937"/>
    <n v="1653010"/>
    <s v="+"/>
    <m/>
    <m/>
    <m/>
    <x v="1468"/>
    <m/>
    <m/>
    <s v="Ccel_R0030"/>
    <n v="74"/>
    <m/>
    <m/>
  </r>
  <r>
    <x v="4"/>
    <x v="2"/>
    <s v="GCA_000022065.1"/>
    <s v="Primary Assembly"/>
    <s v="chromosome"/>
    <m/>
    <s v="CP001348.1"/>
    <n v="1653026"/>
    <n v="1653102"/>
    <s v="+"/>
    <m/>
    <m/>
    <m/>
    <x v="1468"/>
    <m/>
    <m/>
    <s v="Ccel_R0031"/>
    <n v="77"/>
    <m/>
    <m/>
  </r>
  <r>
    <x v="4"/>
    <x v="1"/>
    <s v="GCA_000022065.1"/>
    <s v="Primary Assembly"/>
    <s v="chromosome"/>
    <m/>
    <s v="CP001348.1"/>
    <n v="1653139"/>
    <n v="1653933"/>
    <s v="-"/>
    <m/>
    <m/>
    <m/>
    <x v="1468"/>
    <m/>
    <m/>
    <s v="Ccel_1355"/>
    <n v="795"/>
    <m/>
    <m/>
  </r>
  <r>
    <x v="4"/>
    <x v="1"/>
    <s v="GCA_000022065.1"/>
    <s v="Primary Assembly"/>
    <s v="chromosome"/>
    <m/>
    <s v="CP001348.1"/>
    <n v="1654074"/>
    <n v="1654562"/>
    <s v="-"/>
    <m/>
    <m/>
    <m/>
    <x v="1468"/>
    <m/>
    <m/>
    <s v="Ccel_1356"/>
    <n v="489"/>
    <m/>
    <m/>
  </r>
  <r>
    <x v="4"/>
    <x v="1"/>
    <s v="GCA_000022065.1"/>
    <s v="Primary Assembly"/>
    <s v="chromosome"/>
    <m/>
    <s v="CP001348.1"/>
    <n v="1654597"/>
    <n v="1655040"/>
    <s v="-"/>
    <m/>
    <m/>
    <m/>
    <x v="1468"/>
    <m/>
    <m/>
    <s v="Ccel_1357"/>
    <n v="444"/>
    <m/>
    <m/>
  </r>
  <r>
    <x v="4"/>
    <x v="1"/>
    <s v="GCA_000022065.1"/>
    <s v="Primary Assembly"/>
    <s v="chromosome"/>
    <m/>
    <s v="CP001348.1"/>
    <n v="1655243"/>
    <n v="1656004"/>
    <s v="-"/>
    <m/>
    <m/>
    <m/>
    <x v="1468"/>
    <m/>
    <m/>
    <s v="Ccel_1358"/>
    <n v="762"/>
    <m/>
    <m/>
  </r>
  <r>
    <x v="4"/>
    <x v="1"/>
    <s v="GCA_000022065.1"/>
    <s v="Primary Assembly"/>
    <s v="chromosome"/>
    <m/>
    <s v="CP001348.1"/>
    <n v="1656109"/>
    <n v="1656825"/>
    <s v="-"/>
    <m/>
    <m/>
    <m/>
    <x v="1468"/>
    <m/>
    <m/>
    <s v="Ccel_1359"/>
    <n v="717"/>
    <m/>
    <m/>
  </r>
  <r>
    <x v="4"/>
    <x v="1"/>
    <s v="GCA_000022065.1"/>
    <s v="Primary Assembly"/>
    <s v="chromosome"/>
    <m/>
    <s v="CP001348.1"/>
    <n v="1656944"/>
    <n v="1657651"/>
    <s v="+"/>
    <m/>
    <m/>
    <m/>
    <x v="1468"/>
    <m/>
    <m/>
    <s v="Ccel_1360"/>
    <n v="708"/>
    <m/>
    <m/>
  </r>
  <r>
    <x v="4"/>
    <x v="1"/>
    <s v="GCA_000022065.1"/>
    <s v="Primary Assembly"/>
    <s v="chromosome"/>
    <m/>
    <s v="CP001348.1"/>
    <n v="1657744"/>
    <n v="1658613"/>
    <s v="+"/>
    <m/>
    <m/>
    <m/>
    <x v="1468"/>
    <m/>
    <m/>
    <s v="Ccel_1361"/>
    <n v="870"/>
    <m/>
    <m/>
  </r>
  <r>
    <x v="4"/>
    <x v="1"/>
    <s v="GCA_000022065.1"/>
    <s v="Primary Assembly"/>
    <s v="chromosome"/>
    <m/>
    <s v="CP001348.1"/>
    <n v="1658630"/>
    <n v="1658815"/>
    <s v="+"/>
    <m/>
    <m/>
    <m/>
    <x v="1468"/>
    <m/>
    <m/>
    <s v="Ccel_1362"/>
    <n v="186"/>
    <m/>
    <m/>
  </r>
  <r>
    <x v="4"/>
    <x v="1"/>
    <s v="GCA_000022065.1"/>
    <s v="Primary Assembly"/>
    <s v="chromosome"/>
    <m/>
    <s v="CP001348.1"/>
    <n v="1658981"/>
    <n v="1659595"/>
    <s v="+"/>
    <m/>
    <m/>
    <m/>
    <x v="1468"/>
    <m/>
    <m/>
    <s v="Ccel_1363"/>
    <n v="615"/>
    <m/>
    <m/>
  </r>
  <r>
    <x v="4"/>
    <x v="1"/>
    <s v="GCA_000022065.1"/>
    <s v="Primary Assembly"/>
    <s v="chromosome"/>
    <m/>
    <s v="CP001348.1"/>
    <n v="1659607"/>
    <n v="1660179"/>
    <s v="+"/>
    <m/>
    <m/>
    <m/>
    <x v="1468"/>
    <m/>
    <m/>
    <s v="Ccel_1364"/>
    <n v="573"/>
    <m/>
    <m/>
  </r>
  <r>
    <x v="4"/>
    <x v="1"/>
    <s v="GCA_000022065.1"/>
    <s v="Primary Assembly"/>
    <s v="chromosome"/>
    <m/>
    <s v="CP001348.1"/>
    <n v="1660201"/>
    <n v="1660695"/>
    <s v="+"/>
    <m/>
    <m/>
    <m/>
    <x v="1468"/>
    <m/>
    <m/>
    <s v="Ccel_1365"/>
    <n v="495"/>
    <m/>
    <m/>
  </r>
  <r>
    <x v="4"/>
    <x v="1"/>
    <s v="GCA_000022065.1"/>
    <s v="Primary Assembly"/>
    <s v="chromosome"/>
    <m/>
    <s v="CP001348.1"/>
    <n v="1660730"/>
    <n v="1661074"/>
    <s v="+"/>
    <m/>
    <m/>
    <m/>
    <x v="1468"/>
    <m/>
    <m/>
    <s v="Ccel_1366"/>
    <n v="345"/>
    <m/>
    <m/>
  </r>
  <r>
    <x v="4"/>
    <x v="1"/>
    <s v="GCA_000022065.1"/>
    <s v="Primary Assembly"/>
    <s v="chromosome"/>
    <m/>
    <s v="CP001348.1"/>
    <n v="1661231"/>
    <n v="1662847"/>
    <s v="+"/>
    <m/>
    <m/>
    <m/>
    <x v="1468"/>
    <m/>
    <m/>
    <s v="Ccel_1367"/>
    <n v="1617"/>
    <m/>
    <m/>
  </r>
  <r>
    <x v="4"/>
    <x v="1"/>
    <s v="GCA_000022065.1"/>
    <s v="Primary Assembly"/>
    <s v="chromosome"/>
    <m/>
    <s v="CP001348.1"/>
    <n v="1663063"/>
    <n v="1663962"/>
    <s v="+"/>
    <m/>
    <m/>
    <m/>
    <x v="1468"/>
    <m/>
    <m/>
    <s v="Ccel_1368"/>
    <n v="900"/>
    <m/>
    <m/>
  </r>
  <r>
    <x v="4"/>
    <x v="1"/>
    <s v="GCA_000022065.1"/>
    <s v="Primary Assembly"/>
    <s v="chromosome"/>
    <m/>
    <s v="CP001348.1"/>
    <n v="1664018"/>
    <n v="1665736"/>
    <s v="-"/>
    <m/>
    <m/>
    <m/>
    <x v="1468"/>
    <m/>
    <m/>
    <s v="Ccel_1369"/>
    <n v="1719"/>
    <m/>
    <m/>
  </r>
  <r>
    <x v="4"/>
    <x v="1"/>
    <s v="GCA_000022065.1"/>
    <s v="Primary Assembly"/>
    <s v="chromosome"/>
    <m/>
    <s v="CP001348.1"/>
    <n v="1665878"/>
    <n v="1667200"/>
    <s v="-"/>
    <m/>
    <m/>
    <m/>
    <x v="1468"/>
    <m/>
    <m/>
    <s v="Ccel_1370"/>
    <n v="1323"/>
    <m/>
    <m/>
  </r>
  <r>
    <x v="4"/>
    <x v="1"/>
    <s v="GCA_000022065.1"/>
    <s v="Primary Assembly"/>
    <s v="chromosome"/>
    <m/>
    <s v="CP001348.1"/>
    <n v="1667482"/>
    <n v="1668243"/>
    <s v="+"/>
    <m/>
    <m/>
    <m/>
    <x v="1468"/>
    <m/>
    <m/>
    <s v="Ccel_1371"/>
    <n v="762"/>
    <m/>
    <m/>
  </r>
  <r>
    <x v="4"/>
    <x v="1"/>
    <s v="GCA_000022065.1"/>
    <s v="Primary Assembly"/>
    <s v="chromosome"/>
    <m/>
    <s v="CP001348.1"/>
    <n v="1669008"/>
    <n v="1670915"/>
    <s v="+"/>
    <m/>
    <m/>
    <m/>
    <x v="1468"/>
    <m/>
    <m/>
    <s v="Ccel_1372"/>
    <n v="1908"/>
    <m/>
    <m/>
  </r>
  <r>
    <x v="4"/>
    <x v="1"/>
    <s v="GCA_000022065.1"/>
    <s v="Primary Assembly"/>
    <s v="chromosome"/>
    <m/>
    <s v="CP001348.1"/>
    <n v="1670929"/>
    <n v="1672866"/>
    <s v="+"/>
    <m/>
    <m/>
    <m/>
    <x v="1468"/>
    <m/>
    <m/>
    <s v="Ccel_1373"/>
    <n v="1938"/>
    <m/>
    <m/>
  </r>
  <r>
    <x v="4"/>
    <x v="1"/>
    <s v="GCA_000022065.1"/>
    <s v="Primary Assembly"/>
    <s v="chromosome"/>
    <m/>
    <s v="CP001348.1"/>
    <n v="1672973"/>
    <n v="1673401"/>
    <s v="+"/>
    <m/>
    <m/>
    <m/>
    <x v="1468"/>
    <m/>
    <m/>
    <s v="Ccel_1374"/>
    <n v="429"/>
    <m/>
    <m/>
  </r>
  <r>
    <x v="4"/>
    <x v="1"/>
    <s v="GCA_000022065.1"/>
    <s v="Primary Assembly"/>
    <s v="chromosome"/>
    <m/>
    <s v="CP001348.1"/>
    <n v="1673504"/>
    <n v="1674103"/>
    <s v="-"/>
    <m/>
    <m/>
    <m/>
    <x v="1468"/>
    <m/>
    <m/>
    <s v="Ccel_1375"/>
    <n v="600"/>
    <m/>
    <m/>
  </r>
  <r>
    <x v="4"/>
    <x v="1"/>
    <s v="GCA_000022065.1"/>
    <s v="Primary Assembly"/>
    <s v="chromosome"/>
    <m/>
    <s v="CP001348.1"/>
    <n v="1674323"/>
    <n v="1676107"/>
    <s v="+"/>
    <m/>
    <m/>
    <m/>
    <x v="1468"/>
    <m/>
    <m/>
    <s v="Ccel_1376"/>
    <n v="1785"/>
    <m/>
    <m/>
  </r>
  <r>
    <x v="4"/>
    <x v="1"/>
    <s v="GCA_000022065.1"/>
    <s v="Primary Assembly"/>
    <s v="chromosome"/>
    <m/>
    <s v="CP001348.1"/>
    <n v="1676199"/>
    <n v="1676777"/>
    <s v="+"/>
    <m/>
    <m/>
    <m/>
    <x v="1468"/>
    <m/>
    <m/>
    <s v="Ccel_1377"/>
    <n v="579"/>
    <m/>
    <m/>
  </r>
  <r>
    <x v="4"/>
    <x v="1"/>
    <s v="GCA_000022065.1"/>
    <s v="Primary Assembly"/>
    <s v="chromosome"/>
    <m/>
    <s v="CP001348.1"/>
    <n v="1676819"/>
    <n v="1677619"/>
    <s v="+"/>
    <m/>
    <m/>
    <m/>
    <x v="1468"/>
    <m/>
    <m/>
    <s v="Ccel_1378"/>
    <n v="801"/>
    <m/>
    <m/>
  </r>
  <r>
    <x v="4"/>
    <x v="1"/>
    <s v="GCA_000022065.1"/>
    <s v="Primary Assembly"/>
    <s v="chromosome"/>
    <m/>
    <s v="CP001348.1"/>
    <n v="1677729"/>
    <n v="1677944"/>
    <s v="-"/>
    <m/>
    <m/>
    <m/>
    <x v="1468"/>
    <m/>
    <m/>
    <s v="Ccel_1379"/>
    <n v="216"/>
    <m/>
    <m/>
  </r>
  <r>
    <x v="4"/>
    <x v="1"/>
    <s v="GCA_000022065.1"/>
    <s v="Primary Assembly"/>
    <s v="chromosome"/>
    <m/>
    <s v="CP001348.1"/>
    <n v="1678143"/>
    <n v="1678394"/>
    <s v="+"/>
    <m/>
    <m/>
    <m/>
    <x v="1468"/>
    <m/>
    <m/>
    <s v="Ccel_1380"/>
    <n v="252"/>
    <m/>
    <m/>
  </r>
  <r>
    <x v="4"/>
    <x v="1"/>
    <s v="GCA_000022065.1"/>
    <s v="Primary Assembly"/>
    <s v="chromosome"/>
    <m/>
    <s v="CP001348.1"/>
    <n v="1678611"/>
    <n v="1679285"/>
    <s v="+"/>
    <m/>
    <m/>
    <m/>
    <x v="1468"/>
    <m/>
    <m/>
    <s v="Ccel_1381"/>
    <n v="675"/>
    <m/>
    <m/>
  </r>
  <r>
    <x v="4"/>
    <x v="1"/>
    <s v="GCA_000022065.1"/>
    <s v="Primary Assembly"/>
    <s v="chromosome"/>
    <m/>
    <s v="CP001348.1"/>
    <n v="1679369"/>
    <n v="1680796"/>
    <s v="+"/>
    <m/>
    <m/>
    <m/>
    <x v="1468"/>
    <m/>
    <m/>
    <s v="Ccel_1382"/>
    <n v="1428"/>
    <m/>
    <m/>
  </r>
  <r>
    <x v="4"/>
    <x v="1"/>
    <s v="GCA_000022065.1"/>
    <s v="Primary Assembly"/>
    <s v="chromosome"/>
    <m/>
    <s v="CP001348.1"/>
    <n v="1681104"/>
    <n v="1682819"/>
    <s v="+"/>
    <m/>
    <m/>
    <m/>
    <x v="1468"/>
    <m/>
    <m/>
    <s v="Ccel_1383"/>
    <n v="1716"/>
    <m/>
    <m/>
  </r>
  <r>
    <x v="4"/>
    <x v="1"/>
    <s v="GCA_000022065.1"/>
    <s v="Primary Assembly"/>
    <s v="chromosome"/>
    <m/>
    <s v="CP001348.1"/>
    <n v="1682919"/>
    <n v="1684475"/>
    <s v="+"/>
    <m/>
    <m/>
    <m/>
    <x v="1468"/>
    <m/>
    <m/>
    <s v="Ccel_1384"/>
    <n v="1557"/>
    <m/>
    <m/>
  </r>
  <r>
    <x v="4"/>
    <x v="1"/>
    <s v="GCA_000022065.1"/>
    <s v="Primary Assembly"/>
    <s v="chromosome"/>
    <m/>
    <s v="CP001348.1"/>
    <n v="1684686"/>
    <n v="1686425"/>
    <s v="+"/>
    <m/>
    <m/>
    <m/>
    <x v="1468"/>
    <m/>
    <m/>
    <s v="Ccel_1385"/>
    <n v="1740"/>
    <m/>
    <m/>
  </r>
  <r>
    <x v="4"/>
    <x v="1"/>
    <s v="GCA_000022065.1"/>
    <s v="Primary Assembly"/>
    <s v="chromosome"/>
    <m/>
    <s v="CP001348.1"/>
    <n v="1686412"/>
    <n v="1688301"/>
    <s v="+"/>
    <m/>
    <m/>
    <m/>
    <x v="1468"/>
    <m/>
    <m/>
    <s v="Ccel_1386"/>
    <n v="1890"/>
    <m/>
    <m/>
  </r>
  <r>
    <x v="4"/>
    <x v="1"/>
    <s v="GCA_000022065.1"/>
    <s v="Primary Assembly"/>
    <s v="chromosome"/>
    <m/>
    <s v="CP001348.1"/>
    <n v="1688365"/>
    <n v="1688916"/>
    <s v="-"/>
    <m/>
    <m/>
    <m/>
    <x v="1468"/>
    <m/>
    <m/>
    <s v="Ccel_1387"/>
    <n v="552"/>
    <m/>
    <m/>
  </r>
  <r>
    <x v="4"/>
    <x v="1"/>
    <s v="GCA_000022065.1"/>
    <s v="Primary Assembly"/>
    <s v="chromosome"/>
    <m/>
    <s v="CP001348.1"/>
    <n v="1688948"/>
    <n v="1689487"/>
    <s v="-"/>
    <m/>
    <m/>
    <m/>
    <x v="1468"/>
    <m/>
    <m/>
    <s v="Ccel_1388"/>
    <n v="540"/>
    <m/>
    <m/>
  </r>
  <r>
    <x v="4"/>
    <x v="1"/>
    <s v="GCA_000022065.1"/>
    <s v="Primary Assembly"/>
    <s v="chromosome"/>
    <m/>
    <s v="CP001348.1"/>
    <n v="1689777"/>
    <n v="1691573"/>
    <s v="+"/>
    <m/>
    <m/>
    <m/>
    <x v="1468"/>
    <m/>
    <m/>
    <s v="Ccel_1389"/>
    <n v="1797"/>
    <m/>
    <m/>
  </r>
  <r>
    <x v="4"/>
    <x v="1"/>
    <s v="GCA_000022065.1"/>
    <s v="Primary Assembly"/>
    <s v="chromosome"/>
    <m/>
    <s v="CP001348.1"/>
    <n v="1691566"/>
    <n v="1692177"/>
    <s v="+"/>
    <m/>
    <m/>
    <m/>
    <x v="1468"/>
    <m/>
    <m/>
    <s v="Ccel_1390"/>
    <n v="612"/>
    <m/>
    <m/>
  </r>
  <r>
    <x v="4"/>
    <x v="1"/>
    <s v="GCA_000022065.1"/>
    <s v="Primary Assembly"/>
    <s v="chromosome"/>
    <m/>
    <s v="CP001348.1"/>
    <n v="1692231"/>
    <n v="1692692"/>
    <s v="+"/>
    <m/>
    <m/>
    <m/>
    <x v="1468"/>
    <m/>
    <m/>
    <s v="Ccel_1391"/>
    <n v="462"/>
    <m/>
    <m/>
  </r>
  <r>
    <x v="4"/>
    <x v="1"/>
    <s v="GCA_000022065.1"/>
    <s v="Primary Assembly"/>
    <s v="chromosome"/>
    <m/>
    <s v="CP001348.1"/>
    <n v="1692770"/>
    <n v="1694011"/>
    <s v="+"/>
    <m/>
    <m/>
    <m/>
    <x v="1468"/>
    <m/>
    <m/>
    <s v="Ccel_1392"/>
    <n v="1242"/>
    <m/>
    <m/>
  </r>
  <r>
    <x v="4"/>
    <x v="1"/>
    <s v="GCA_000022065.1"/>
    <s v="Primary Assembly"/>
    <s v="chromosome"/>
    <m/>
    <s v="CP001348.1"/>
    <n v="1694178"/>
    <n v="1694435"/>
    <s v="+"/>
    <m/>
    <m/>
    <m/>
    <x v="1468"/>
    <m/>
    <m/>
    <s v="Ccel_1393"/>
    <n v="258"/>
    <m/>
    <m/>
  </r>
  <r>
    <x v="4"/>
    <x v="1"/>
    <s v="GCA_000022065.1"/>
    <s v="Primary Assembly"/>
    <s v="chromosome"/>
    <m/>
    <s v="CP001348.1"/>
    <n v="1694521"/>
    <n v="1695114"/>
    <s v="+"/>
    <m/>
    <m/>
    <m/>
    <x v="1468"/>
    <m/>
    <m/>
    <s v="Ccel_1394"/>
    <n v="594"/>
    <m/>
    <m/>
  </r>
  <r>
    <x v="4"/>
    <x v="1"/>
    <s v="GCA_000022065.1"/>
    <s v="Primary Assembly"/>
    <s v="chromosome"/>
    <m/>
    <s v="CP001348.1"/>
    <n v="1695431"/>
    <n v="1695955"/>
    <s v="+"/>
    <m/>
    <m/>
    <m/>
    <x v="1468"/>
    <m/>
    <m/>
    <s v="Ccel_1395"/>
    <n v="525"/>
    <m/>
    <m/>
  </r>
  <r>
    <x v="4"/>
    <x v="1"/>
    <s v="GCA_000022065.1"/>
    <s v="Primary Assembly"/>
    <s v="chromosome"/>
    <m/>
    <s v="CP001348.1"/>
    <n v="1696003"/>
    <n v="1696905"/>
    <s v="+"/>
    <m/>
    <m/>
    <m/>
    <x v="1468"/>
    <m/>
    <m/>
    <s v="Ccel_1396"/>
    <n v="903"/>
    <m/>
    <m/>
  </r>
  <r>
    <x v="4"/>
    <x v="1"/>
    <s v="GCA_000022065.1"/>
    <s v="Primary Assembly"/>
    <s v="chromosome"/>
    <m/>
    <s v="CP001348.1"/>
    <n v="1696962"/>
    <n v="1697585"/>
    <s v="-"/>
    <m/>
    <m/>
    <m/>
    <x v="1468"/>
    <m/>
    <m/>
    <s v="Ccel_1397"/>
    <n v="624"/>
    <m/>
    <m/>
  </r>
  <r>
    <x v="4"/>
    <x v="1"/>
    <s v="GCA_000022065.1"/>
    <s v="Primary Assembly"/>
    <s v="chromosome"/>
    <m/>
    <s v="CP001348.1"/>
    <n v="1697815"/>
    <n v="1699797"/>
    <s v="+"/>
    <m/>
    <m/>
    <m/>
    <x v="1468"/>
    <m/>
    <m/>
    <s v="Ccel_1398"/>
    <n v="1983"/>
    <m/>
    <m/>
  </r>
  <r>
    <x v="4"/>
    <x v="1"/>
    <s v="GCA_000022065.1"/>
    <s v="Primary Assembly"/>
    <s v="chromosome"/>
    <m/>
    <s v="CP001348.1"/>
    <n v="1699847"/>
    <n v="1702033"/>
    <s v="+"/>
    <m/>
    <m/>
    <m/>
    <x v="1468"/>
    <m/>
    <m/>
    <s v="Ccel_1399"/>
    <n v="2187"/>
    <m/>
    <m/>
  </r>
  <r>
    <x v="4"/>
    <x v="1"/>
    <s v="GCA_000022065.1"/>
    <s v="Primary Assembly"/>
    <s v="chromosome"/>
    <m/>
    <s v="CP001348.1"/>
    <n v="1702217"/>
    <n v="1703263"/>
    <s v="-"/>
    <m/>
    <m/>
    <m/>
    <x v="1468"/>
    <m/>
    <m/>
    <s v="Ccel_1400"/>
    <n v="1047"/>
    <m/>
    <m/>
  </r>
  <r>
    <x v="4"/>
    <x v="1"/>
    <s v="GCA_000022065.1"/>
    <s v="Primary Assembly"/>
    <s v="chromosome"/>
    <m/>
    <s v="CP001348.1"/>
    <n v="1703497"/>
    <n v="1704978"/>
    <s v="+"/>
    <m/>
    <m/>
    <m/>
    <x v="1468"/>
    <m/>
    <m/>
    <s v="Ccel_1401"/>
    <n v="1482"/>
    <m/>
    <m/>
  </r>
  <r>
    <x v="4"/>
    <x v="1"/>
    <s v="GCA_000022065.1"/>
    <s v="Primary Assembly"/>
    <s v="chromosome"/>
    <m/>
    <s v="CP001348.1"/>
    <n v="1705021"/>
    <n v="1705542"/>
    <s v="+"/>
    <m/>
    <m/>
    <m/>
    <x v="1468"/>
    <m/>
    <m/>
    <s v="Ccel_1402"/>
    <n v="522"/>
    <m/>
    <m/>
  </r>
  <r>
    <x v="4"/>
    <x v="1"/>
    <s v="GCA_000022065.1"/>
    <s v="Primary Assembly"/>
    <s v="chromosome"/>
    <m/>
    <s v="CP001348.1"/>
    <n v="1705620"/>
    <n v="1707020"/>
    <s v="-"/>
    <m/>
    <m/>
    <m/>
    <x v="1468"/>
    <m/>
    <m/>
    <s v="Ccel_1403"/>
    <n v="1401"/>
    <m/>
    <m/>
  </r>
  <r>
    <x v="4"/>
    <x v="1"/>
    <s v="GCA_000022065.1"/>
    <s v="Primary Assembly"/>
    <s v="chromosome"/>
    <m/>
    <s v="CP001348.1"/>
    <n v="1707355"/>
    <n v="1707852"/>
    <s v="+"/>
    <m/>
    <m/>
    <m/>
    <x v="1468"/>
    <m/>
    <m/>
    <s v="Ccel_1404"/>
    <n v="498"/>
    <m/>
    <m/>
  </r>
  <r>
    <x v="4"/>
    <x v="1"/>
    <s v="GCA_000022065.1"/>
    <s v="Primary Assembly"/>
    <s v="chromosome"/>
    <m/>
    <s v="CP001348.1"/>
    <n v="1708271"/>
    <n v="1708843"/>
    <s v="+"/>
    <m/>
    <m/>
    <m/>
    <x v="1468"/>
    <m/>
    <m/>
    <s v="Ccel_1405"/>
    <n v="573"/>
    <m/>
    <m/>
  </r>
  <r>
    <x v="4"/>
    <x v="1"/>
    <s v="GCA_000022065.1"/>
    <s v="Primary Assembly"/>
    <s v="chromosome"/>
    <m/>
    <s v="CP001348.1"/>
    <n v="1708909"/>
    <n v="1710069"/>
    <s v="+"/>
    <m/>
    <m/>
    <m/>
    <x v="1468"/>
    <m/>
    <m/>
    <s v="Ccel_1406"/>
    <n v="1161"/>
    <m/>
    <m/>
  </r>
  <r>
    <x v="4"/>
    <x v="1"/>
    <s v="GCA_000022065.1"/>
    <s v="Primary Assembly"/>
    <s v="chromosome"/>
    <m/>
    <s v="CP001348.1"/>
    <n v="1710194"/>
    <n v="1711723"/>
    <s v="+"/>
    <m/>
    <m/>
    <m/>
    <x v="1468"/>
    <m/>
    <m/>
    <s v="Ccel_1407"/>
    <n v="1530"/>
    <m/>
    <m/>
  </r>
  <r>
    <x v="4"/>
    <x v="1"/>
    <s v="GCA_000022065.1"/>
    <s v="Primary Assembly"/>
    <s v="chromosome"/>
    <m/>
    <s v="CP001348.1"/>
    <n v="1711723"/>
    <n v="1712802"/>
    <s v="+"/>
    <m/>
    <m/>
    <m/>
    <x v="1468"/>
    <m/>
    <m/>
    <s v="Ccel_1408"/>
    <n v="1080"/>
    <m/>
    <m/>
  </r>
  <r>
    <x v="4"/>
    <x v="1"/>
    <s v="GCA_000022065.1"/>
    <s v="Primary Assembly"/>
    <s v="chromosome"/>
    <m/>
    <s v="CP001348.1"/>
    <n v="1712804"/>
    <n v="1713745"/>
    <s v="+"/>
    <m/>
    <m/>
    <m/>
    <x v="1468"/>
    <m/>
    <m/>
    <s v="Ccel_1409"/>
    <n v="942"/>
    <m/>
    <m/>
  </r>
  <r>
    <x v="4"/>
    <x v="1"/>
    <s v="GCA_000022065.1"/>
    <s v="Primary Assembly"/>
    <s v="chromosome"/>
    <m/>
    <s v="CP001348.1"/>
    <n v="1713887"/>
    <n v="1714057"/>
    <s v="+"/>
    <m/>
    <m/>
    <m/>
    <x v="1468"/>
    <m/>
    <m/>
    <s v="Ccel_1410"/>
    <n v="171"/>
    <m/>
    <m/>
  </r>
  <r>
    <x v="4"/>
    <x v="1"/>
    <s v="GCA_000022065.1"/>
    <s v="Primary Assembly"/>
    <s v="chromosome"/>
    <m/>
    <s v="CP001348.1"/>
    <n v="1714169"/>
    <n v="1715179"/>
    <s v="+"/>
    <m/>
    <m/>
    <m/>
    <x v="1468"/>
    <m/>
    <m/>
    <s v="Ccel_1411"/>
    <n v="1011"/>
    <m/>
    <m/>
  </r>
  <r>
    <x v="4"/>
    <x v="1"/>
    <s v="GCA_000022065.1"/>
    <s v="Primary Assembly"/>
    <s v="chromosome"/>
    <m/>
    <s v="CP001348.1"/>
    <n v="1715274"/>
    <n v="1715843"/>
    <s v="+"/>
    <m/>
    <m/>
    <m/>
    <x v="1468"/>
    <m/>
    <m/>
    <s v="Ccel_1412"/>
    <n v="570"/>
    <m/>
    <m/>
  </r>
  <r>
    <x v="4"/>
    <x v="1"/>
    <s v="GCA_000022065.1"/>
    <s v="Primary Assembly"/>
    <s v="chromosome"/>
    <m/>
    <s v="CP001348.1"/>
    <n v="1715954"/>
    <n v="1717936"/>
    <s v="+"/>
    <m/>
    <m/>
    <m/>
    <x v="1468"/>
    <m/>
    <m/>
    <s v="Ccel_1413"/>
    <n v="1983"/>
    <m/>
    <m/>
  </r>
  <r>
    <x v="4"/>
    <x v="1"/>
    <s v="GCA_000022065.1"/>
    <s v="Primary Assembly"/>
    <s v="chromosome"/>
    <m/>
    <s v="CP001348.1"/>
    <n v="1717936"/>
    <n v="1718286"/>
    <s v="+"/>
    <m/>
    <m/>
    <m/>
    <x v="1468"/>
    <m/>
    <m/>
    <s v="Ccel_1414"/>
    <n v="351"/>
    <m/>
    <m/>
  </r>
  <r>
    <x v="4"/>
    <x v="1"/>
    <s v="GCA_000022065.1"/>
    <s v="Primary Assembly"/>
    <s v="chromosome"/>
    <m/>
    <s v="CP001348.1"/>
    <n v="1718283"/>
    <n v="1718978"/>
    <s v="+"/>
    <m/>
    <m/>
    <m/>
    <x v="1468"/>
    <m/>
    <m/>
    <s v="Ccel_1415"/>
    <n v="696"/>
    <m/>
    <m/>
  </r>
  <r>
    <x v="4"/>
    <x v="1"/>
    <s v="GCA_000022065.1"/>
    <s v="Primary Assembly"/>
    <s v="chromosome"/>
    <m/>
    <s v="CP001348.1"/>
    <n v="1719055"/>
    <n v="1719747"/>
    <s v="+"/>
    <m/>
    <m/>
    <m/>
    <x v="1468"/>
    <m/>
    <m/>
    <s v="Ccel_1416"/>
    <n v="693"/>
    <m/>
    <m/>
  </r>
  <r>
    <x v="4"/>
    <x v="1"/>
    <s v="GCA_000022065.1"/>
    <s v="Primary Assembly"/>
    <s v="chromosome"/>
    <m/>
    <s v="CP001348.1"/>
    <n v="1719839"/>
    <n v="1721569"/>
    <s v="+"/>
    <m/>
    <m/>
    <m/>
    <x v="1468"/>
    <m/>
    <m/>
    <s v="Ccel_1417"/>
    <n v="1731"/>
    <m/>
    <m/>
  </r>
  <r>
    <x v="4"/>
    <x v="1"/>
    <s v="GCA_000022065.1"/>
    <s v="Primary Assembly"/>
    <s v="chromosome"/>
    <m/>
    <s v="CP001348.1"/>
    <n v="1721628"/>
    <n v="1722440"/>
    <s v="-"/>
    <m/>
    <m/>
    <m/>
    <x v="1468"/>
    <m/>
    <m/>
    <s v="Ccel_1418"/>
    <n v="813"/>
    <m/>
    <m/>
  </r>
  <r>
    <x v="4"/>
    <x v="1"/>
    <s v="GCA_000022065.1"/>
    <s v="Primary Assembly"/>
    <s v="chromosome"/>
    <m/>
    <s v="CP001348.1"/>
    <n v="1722804"/>
    <n v="1723856"/>
    <s v="+"/>
    <m/>
    <m/>
    <m/>
    <x v="1468"/>
    <m/>
    <m/>
    <s v="Ccel_1419"/>
    <n v="1053"/>
    <m/>
    <m/>
  </r>
  <r>
    <x v="4"/>
    <x v="2"/>
    <s v="GCA_000022065.1"/>
    <s v="Primary Assembly"/>
    <s v="chromosome"/>
    <m/>
    <s v="CP001348.1"/>
    <n v="1723923"/>
    <n v="1724005"/>
    <s v="-"/>
    <m/>
    <m/>
    <m/>
    <x v="1468"/>
    <m/>
    <m/>
    <s v="Ccel_R0032"/>
    <n v="83"/>
    <m/>
    <m/>
  </r>
  <r>
    <x v="4"/>
    <x v="1"/>
    <s v="GCA_000022065.1"/>
    <s v="Primary Assembly"/>
    <s v="chromosome"/>
    <m/>
    <s v="CP001348.1"/>
    <n v="1724120"/>
    <n v="1725301"/>
    <s v="-"/>
    <m/>
    <m/>
    <m/>
    <x v="1468"/>
    <m/>
    <m/>
    <s v="Ccel_1420"/>
    <n v="1182"/>
    <m/>
    <m/>
  </r>
  <r>
    <x v="4"/>
    <x v="1"/>
    <s v="GCA_000022065.1"/>
    <s v="Primary Assembly"/>
    <s v="chromosome"/>
    <m/>
    <s v="CP001348.1"/>
    <n v="1725442"/>
    <n v="1725891"/>
    <s v="-"/>
    <m/>
    <m/>
    <m/>
    <x v="1468"/>
    <m/>
    <m/>
    <s v="Ccel_1421"/>
    <n v="450"/>
    <m/>
    <m/>
  </r>
  <r>
    <x v="4"/>
    <x v="1"/>
    <s v="GCA_000022065.1"/>
    <s v="Primary Assembly"/>
    <s v="chromosome"/>
    <m/>
    <s v="CP001348.1"/>
    <n v="1725971"/>
    <n v="1727113"/>
    <s v="-"/>
    <m/>
    <m/>
    <m/>
    <x v="1468"/>
    <m/>
    <m/>
    <s v="Ccel_1422"/>
    <n v="1143"/>
    <m/>
    <m/>
  </r>
  <r>
    <x v="4"/>
    <x v="1"/>
    <s v="GCA_000022065.1"/>
    <s v="Primary Assembly"/>
    <s v="chromosome"/>
    <m/>
    <s v="CP001348.1"/>
    <n v="1727187"/>
    <n v="1727855"/>
    <s v="-"/>
    <m/>
    <m/>
    <m/>
    <x v="1468"/>
    <m/>
    <m/>
    <s v="Ccel_1423"/>
    <n v="669"/>
    <m/>
    <m/>
  </r>
  <r>
    <x v="4"/>
    <x v="1"/>
    <s v="GCA_000022065.1"/>
    <s v="Primary Assembly"/>
    <s v="chromosome"/>
    <m/>
    <s v="CP001348.1"/>
    <n v="1727987"/>
    <n v="1729555"/>
    <s v="+"/>
    <m/>
    <m/>
    <m/>
    <x v="1468"/>
    <m/>
    <m/>
    <s v="Ccel_1424"/>
    <n v="1569"/>
    <m/>
    <m/>
  </r>
  <r>
    <x v="4"/>
    <x v="1"/>
    <s v="GCA_000022065.1"/>
    <s v="Primary Assembly"/>
    <s v="chromosome"/>
    <m/>
    <s v="CP001348.1"/>
    <n v="1729862"/>
    <n v="1730275"/>
    <s v="+"/>
    <m/>
    <m/>
    <m/>
    <x v="1468"/>
    <m/>
    <m/>
    <s v="Ccel_1425"/>
    <n v="414"/>
    <m/>
    <m/>
  </r>
  <r>
    <x v="4"/>
    <x v="1"/>
    <s v="GCA_000022065.1"/>
    <s v="Primary Assembly"/>
    <s v="chromosome"/>
    <m/>
    <s v="CP001348.1"/>
    <n v="1730385"/>
    <n v="1731371"/>
    <s v="-"/>
    <m/>
    <m/>
    <m/>
    <x v="1468"/>
    <m/>
    <m/>
    <s v="Ccel_1426"/>
    <n v="987"/>
    <m/>
    <m/>
  </r>
  <r>
    <x v="4"/>
    <x v="1"/>
    <s v="GCA_000022065.1"/>
    <s v="Primary Assembly"/>
    <s v="chromosome"/>
    <m/>
    <s v="CP001348.1"/>
    <n v="1731764"/>
    <n v="1732582"/>
    <s v="+"/>
    <m/>
    <m/>
    <m/>
    <x v="1468"/>
    <m/>
    <m/>
    <s v="Ccel_1427"/>
    <n v="819"/>
    <m/>
    <m/>
  </r>
  <r>
    <x v="4"/>
    <x v="1"/>
    <s v="GCA_000022065.1"/>
    <s v="Primary Assembly"/>
    <s v="chromosome"/>
    <m/>
    <s v="CP001348.1"/>
    <n v="1732579"/>
    <n v="1733436"/>
    <s v="-"/>
    <m/>
    <m/>
    <m/>
    <x v="1468"/>
    <m/>
    <m/>
    <s v="Ccel_1428"/>
    <n v="858"/>
    <m/>
    <m/>
  </r>
  <r>
    <x v="4"/>
    <x v="1"/>
    <s v="GCA_000022065.1"/>
    <s v="Primary Assembly"/>
    <s v="chromosome"/>
    <m/>
    <s v="CP001348.1"/>
    <n v="1733643"/>
    <n v="1735388"/>
    <s v="+"/>
    <m/>
    <m/>
    <m/>
    <x v="1468"/>
    <m/>
    <m/>
    <s v="Ccel_1429"/>
    <n v="1746"/>
    <m/>
    <m/>
  </r>
  <r>
    <x v="4"/>
    <x v="1"/>
    <s v="GCA_000022065.1"/>
    <s v="Primary Assembly"/>
    <s v="chromosome"/>
    <m/>
    <s v="CP001348.1"/>
    <n v="1735389"/>
    <n v="1737167"/>
    <s v="+"/>
    <m/>
    <m/>
    <m/>
    <x v="1468"/>
    <m/>
    <m/>
    <s v="Ccel_1430"/>
    <n v="1779"/>
    <m/>
    <m/>
  </r>
  <r>
    <x v="4"/>
    <x v="1"/>
    <s v="GCA_000022065.1"/>
    <s v="Primary Assembly"/>
    <s v="chromosome"/>
    <m/>
    <s v="CP001348.1"/>
    <n v="1737315"/>
    <n v="1738379"/>
    <s v="+"/>
    <m/>
    <m/>
    <m/>
    <x v="1468"/>
    <m/>
    <m/>
    <s v="Ccel_1431"/>
    <n v="1065"/>
    <m/>
    <m/>
  </r>
  <r>
    <x v="4"/>
    <x v="1"/>
    <s v="GCA_000022065.1"/>
    <s v="Primary Assembly"/>
    <s v="chromosome"/>
    <m/>
    <s v="CP001348.1"/>
    <n v="1738435"/>
    <n v="1738611"/>
    <s v="-"/>
    <m/>
    <m/>
    <m/>
    <x v="1468"/>
    <m/>
    <m/>
    <s v="Ccel_1432"/>
    <n v="177"/>
    <m/>
    <m/>
  </r>
  <r>
    <x v="4"/>
    <x v="2"/>
    <s v="GCA_000022065.1"/>
    <s v="Primary Assembly"/>
    <s v="chromosome"/>
    <m/>
    <s v="CP001348.1"/>
    <n v="1738952"/>
    <n v="1739028"/>
    <s v="+"/>
    <m/>
    <m/>
    <m/>
    <x v="1468"/>
    <m/>
    <m/>
    <s v="Ccel_R0033"/>
    <n v="77"/>
    <m/>
    <m/>
  </r>
  <r>
    <x v="4"/>
    <x v="1"/>
    <s v="GCA_000022065.1"/>
    <s v="Primary Assembly"/>
    <s v="chromosome"/>
    <m/>
    <s v="CP001348.1"/>
    <n v="1739138"/>
    <n v="1741084"/>
    <s v="-"/>
    <m/>
    <m/>
    <m/>
    <x v="1468"/>
    <m/>
    <m/>
    <s v="Ccel_1433"/>
    <n v="1947"/>
    <m/>
    <m/>
  </r>
  <r>
    <x v="4"/>
    <x v="2"/>
    <s v="GCA_000022065.1"/>
    <s v="Primary Assembly"/>
    <s v="chromosome"/>
    <m/>
    <s v="CP001348.1"/>
    <n v="1741608"/>
    <n v="1741683"/>
    <s v="-"/>
    <m/>
    <m/>
    <m/>
    <x v="1468"/>
    <m/>
    <m/>
    <s v="Ccel_R0034"/>
    <n v="76"/>
    <m/>
    <m/>
  </r>
  <r>
    <x v="4"/>
    <x v="2"/>
    <s v="GCA_000022065.1"/>
    <s v="Primary Assembly"/>
    <s v="chromosome"/>
    <m/>
    <s v="CP001348.1"/>
    <n v="1741687"/>
    <n v="1741763"/>
    <s v="-"/>
    <m/>
    <m/>
    <m/>
    <x v="1468"/>
    <m/>
    <m/>
    <s v="Ccel_R0035"/>
    <n v="77"/>
    <m/>
    <m/>
  </r>
  <r>
    <x v="4"/>
    <x v="1"/>
    <s v="GCA_000022065.1"/>
    <s v="Primary Assembly"/>
    <s v="chromosome"/>
    <m/>
    <s v="CP001348.1"/>
    <n v="1741833"/>
    <n v="1743452"/>
    <s v="-"/>
    <m/>
    <m/>
    <m/>
    <x v="1468"/>
    <m/>
    <m/>
    <s v="Ccel_1434"/>
    <n v="1620"/>
    <m/>
    <m/>
  </r>
  <r>
    <x v="4"/>
    <x v="1"/>
    <s v="GCA_000022065.1"/>
    <s v="Primary Assembly"/>
    <s v="chromosome"/>
    <m/>
    <s v="CP001348.1"/>
    <n v="1743739"/>
    <n v="1745397"/>
    <s v="+"/>
    <m/>
    <m/>
    <m/>
    <x v="1468"/>
    <m/>
    <m/>
    <s v="Ccel_1435"/>
    <n v="1659"/>
    <m/>
    <m/>
  </r>
  <r>
    <x v="4"/>
    <x v="1"/>
    <s v="GCA_000022065.1"/>
    <s v="Primary Assembly"/>
    <s v="chromosome"/>
    <m/>
    <s v="CP001348.1"/>
    <n v="1745510"/>
    <n v="1745833"/>
    <s v="+"/>
    <m/>
    <m/>
    <m/>
    <x v="1468"/>
    <m/>
    <m/>
    <s v="Ccel_1436"/>
    <n v="324"/>
    <m/>
    <m/>
  </r>
  <r>
    <x v="4"/>
    <x v="1"/>
    <s v="GCA_000022065.1"/>
    <s v="Primary Assembly"/>
    <s v="chromosome"/>
    <m/>
    <s v="CP001348.1"/>
    <n v="1745889"/>
    <n v="1746698"/>
    <s v="+"/>
    <m/>
    <m/>
    <m/>
    <x v="1468"/>
    <m/>
    <m/>
    <s v="Ccel_1437"/>
    <n v="810"/>
    <m/>
    <m/>
  </r>
  <r>
    <x v="4"/>
    <x v="1"/>
    <s v="GCA_000022065.1"/>
    <s v="Primary Assembly"/>
    <s v="chromosome"/>
    <m/>
    <s v="CP001348.1"/>
    <n v="1746786"/>
    <n v="1747799"/>
    <s v="+"/>
    <m/>
    <m/>
    <m/>
    <x v="1468"/>
    <m/>
    <m/>
    <s v="Ccel_1438"/>
    <n v="1014"/>
    <m/>
    <m/>
  </r>
  <r>
    <x v="4"/>
    <x v="1"/>
    <s v="GCA_000022065.1"/>
    <s v="Primary Assembly"/>
    <s v="chromosome"/>
    <m/>
    <s v="CP001348.1"/>
    <n v="1747872"/>
    <n v="1750226"/>
    <s v="+"/>
    <m/>
    <m/>
    <m/>
    <x v="1468"/>
    <m/>
    <m/>
    <s v="Ccel_1439"/>
    <n v="2355"/>
    <m/>
    <m/>
  </r>
  <r>
    <x v="4"/>
    <x v="1"/>
    <s v="GCA_000022065.1"/>
    <s v="Primary Assembly"/>
    <s v="chromosome"/>
    <m/>
    <s v="CP001348.1"/>
    <n v="1750270"/>
    <n v="1750617"/>
    <s v="-"/>
    <m/>
    <m/>
    <m/>
    <x v="1468"/>
    <m/>
    <m/>
    <s v="Ccel_1440"/>
    <n v="348"/>
    <m/>
    <m/>
  </r>
  <r>
    <x v="4"/>
    <x v="1"/>
    <s v="GCA_000022065.1"/>
    <s v="Primary Assembly"/>
    <s v="chromosome"/>
    <m/>
    <s v="CP001348.1"/>
    <n v="1750639"/>
    <n v="1751583"/>
    <s v="-"/>
    <m/>
    <m/>
    <m/>
    <x v="1468"/>
    <m/>
    <m/>
    <s v="Ccel_1441"/>
    <n v="945"/>
    <m/>
    <m/>
  </r>
  <r>
    <x v="4"/>
    <x v="1"/>
    <s v="GCA_000022065.1"/>
    <s v="Primary Assembly"/>
    <s v="chromosome"/>
    <m/>
    <s v="CP001348.1"/>
    <n v="1752093"/>
    <n v="1753124"/>
    <s v="+"/>
    <m/>
    <m/>
    <m/>
    <x v="1468"/>
    <m/>
    <m/>
    <s v="Ccel_1442"/>
    <n v="1032"/>
    <m/>
    <m/>
  </r>
  <r>
    <x v="4"/>
    <x v="1"/>
    <s v="GCA_000022065.1"/>
    <s v="Primary Assembly"/>
    <s v="chromosome"/>
    <m/>
    <s v="CP001348.1"/>
    <n v="1753137"/>
    <n v="1755518"/>
    <s v="+"/>
    <m/>
    <m/>
    <m/>
    <x v="1468"/>
    <m/>
    <m/>
    <s v="Ccel_1443"/>
    <n v="2382"/>
    <m/>
    <m/>
  </r>
  <r>
    <x v="4"/>
    <x v="1"/>
    <s v="GCA_000022065.1"/>
    <s v="Primary Assembly"/>
    <s v="chromosome"/>
    <m/>
    <s v="CP001348.1"/>
    <n v="1755591"/>
    <n v="1755821"/>
    <s v="-"/>
    <m/>
    <m/>
    <m/>
    <x v="1468"/>
    <m/>
    <m/>
    <s v="Ccel_1444"/>
    <n v="231"/>
    <m/>
    <m/>
  </r>
  <r>
    <x v="4"/>
    <x v="1"/>
    <s v="GCA_000022065.1"/>
    <s v="Primary Assembly"/>
    <s v="chromosome"/>
    <m/>
    <s v="CP001348.1"/>
    <n v="1756044"/>
    <n v="1757396"/>
    <s v="+"/>
    <m/>
    <m/>
    <m/>
    <x v="1468"/>
    <m/>
    <m/>
    <s v="Ccel_1445"/>
    <n v="1353"/>
    <m/>
    <m/>
  </r>
  <r>
    <x v="4"/>
    <x v="1"/>
    <s v="GCA_000022065.1"/>
    <s v="Primary Assembly"/>
    <s v="chromosome"/>
    <m/>
    <s v="CP001348.1"/>
    <n v="1757576"/>
    <n v="1758160"/>
    <s v="+"/>
    <m/>
    <m/>
    <m/>
    <x v="1468"/>
    <m/>
    <m/>
    <s v="Ccel_1446"/>
    <n v="585"/>
    <m/>
    <m/>
  </r>
  <r>
    <x v="4"/>
    <x v="1"/>
    <s v="GCA_000022065.1"/>
    <s v="Primary Assembly"/>
    <s v="chromosome"/>
    <m/>
    <s v="CP001348.1"/>
    <n v="1758259"/>
    <n v="1759533"/>
    <s v="+"/>
    <m/>
    <m/>
    <m/>
    <x v="1468"/>
    <m/>
    <m/>
    <s v="Ccel_1447"/>
    <n v="1275"/>
    <m/>
    <m/>
  </r>
  <r>
    <x v="4"/>
    <x v="1"/>
    <s v="GCA_000022065.1"/>
    <s v="Primary Assembly"/>
    <s v="chromosome"/>
    <m/>
    <s v="CP001348.1"/>
    <n v="1759566"/>
    <n v="1760690"/>
    <s v="+"/>
    <m/>
    <m/>
    <m/>
    <x v="1468"/>
    <m/>
    <m/>
    <s v="Ccel_1448"/>
    <n v="1125"/>
    <m/>
    <m/>
  </r>
  <r>
    <x v="4"/>
    <x v="1"/>
    <s v="GCA_000022065.1"/>
    <s v="Primary Assembly"/>
    <s v="chromosome"/>
    <m/>
    <s v="CP001348.1"/>
    <n v="1760840"/>
    <n v="1761925"/>
    <s v="+"/>
    <m/>
    <m/>
    <m/>
    <x v="1468"/>
    <m/>
    <m/>
    <s v="Ccel_1449"/>
    <n v="1086"/>
    <m/>
    <m/>
  </r>
  <r>
    <x v="4"/>
    <x v="1"/>
    <s v="GCA_000022065.1"/>
    <s v="Primary Assembly"/>
    <s v="chromosome"/>
    <m/>
    <s v="CP001348.1"/>
    <n v="1762064"/>
    <n v="1763587"/>
    <s v="+"/>
    <m/>
    <m/>
    <m/>
    <x v="1468"/>
    <m/>
    <m/>
    <s v="Ccel_1450"/>
    <n v="1524"/>
    <m/>
    <m/>
  </r>
  <r>
    <x v="4"/>
    <x v="1"/>
    <s v="GCA_000022065.1"/>
    <s v="Primary Assembly"/>
    <s v="chromosome"/>
    <m/>
    <s v="CP001348.1"/>
    <n v="1763716"/>
    <n v="1764156"/>
    <s v="+"/>
    <m/>
    <m/>
    <m/>
    <x v="1468"/>
    <m/>
    <m/>
    <s v="Ccel_1451"/>
    <n v="441"/>
    <m/>
    <m/>
  </r>
  <r>
    <x v="4"/>
    <x v="1"/>
    <s v="GCA_000022065.1"/>
    <s v="Primary Assembly"/>
    <s v="chromosome"/>
    <m/>
    <s v="CP001348.1"/>
    <n v="1764192"/>
    <n v="1765436"/>
    <s v="+"/>
    <m/>
    <m/>
    <m/>
    <x v="1468"/>
    <m/>
    <m/>
    <s v="Ccel_1452"/>
    <n v="1245"/>
    <m/>
    <m/>
  </r>
  <r>
    <x v="4"/>
    <x v="1"/>
    <s v="GCA_000022065.1"/>
    <s v="Primary Assembly"/>
    <s v="chromosome"/>
    <m/>
    <s v="CP001348.1"/>
    <n v="1765437"/>
    <n v="1765979"/>
    <s v="+"/>
    <m/>
    <m/>
    <m/>
    <x v="1468"/>
    <m/>
    <m/>
    <s v="Ccel_1453"/>
    <n v="543"/>
    <m/>
    <m/>
  </r>
  <r>
    <x v="4"/>
    <x v="1"/>
    <s v="GCA_000022065.1"/>
    <s v="Primary Assembly"/>
    <s v="chromosome"/>
    <m/>
    <s v="CP001348.1"/>
    <n v="1766195"/>
    <n v="1767595"/>
    <s v="-"/>
    <m/>
    <m/>
    <m/>
    <x v="1468"/>
    <m/>
    <m/>
    <s v="Ccel_1454"/>
    <n v="1401"/>
    <m/>
    <m/>
  </r>
  <r>
    <x v="4"/>
    <x v="1"/>
    <s v="GCA_000022065.1"/>
    <s v="Primary Assembly"/>
    <s v="chromosome"/>
    <m/>
    <s v="CP001348.1"/>
    <n v="1767945"/>
    <n v="1768253"/>
    <s v="+"/>
    <m/>
    <m/>
    <m/>
    <x v="1468"/>
    <m/>
    <m/>
    <s v="Ccel_1455"/>
    <n v="309"/>
    <m/>
    <m/>
  </r>
  <r>
    <x v="4"/>
    <x v="1"/>
    <s v="GCA_000022065.1"/>
    <s v="Primary Assembly"/>
    <s v="chromosome"/>
    <m/>
    <s v="CP001348.1"/>
    <n v="1768246"/>
    <n v="1768653"/>
    <s v="+"/>
    <m/>
    <m/>
    <m/>
    <x v="1468"/>
    <m/>
    <m/>
    <s v="Ccel_1456"/>
    <n v="408"/>
    <m/>
    <m/>
  </r>
  <r>
    <x v="4"/>
    <x v="1"/>
    <s v="GCA_000022065.1"/>
    <s v="Primary Assembly"/>
    <s v="chromosome"/>
    <m/>
    <s v="CP001348.1"/>
    <n v="1768751"/>
    <n v="1771489"/>
    <s v="+"/>
    <m/>
    <m/>
    <m/>
    <x v="1468"/>
    <m/>
    <m/>
    <s v="Ccel_1457"/>
    <n v="2739"/>
    <m/>
    <m/>
  </r>
  <r>
    <x v="4"/>
    <x v="1"/>
    <s v="GCA_000022065.1"/>
    <s v="Primary Assembly"/>
    <s v="chromosome"/>
    <m/>
    <s v="CP001348.1"/>
    <n v="1771606"/>
    <n v="1772214"/>
    <s v="-"/>
    <m/>
    <m/>
    <m/>
    <x v="1468"/>
    <m/>
    <m/>
    <s v="Ccel_1458"/>
    <n v="609"/>
    <m/>
    <m/>
  </r>
  <r>
    <x v="4"/>
    <x v="1"/>
    <s v="GCA_000022065.1"/>
    <s v="Primary Assembly"/>
    <s v="chromosome"/>
    <m/>
    <s v="CP001348.1"/>
    <n v="1772420"/>
    <n v="1775899"/>
    <s v="+"/>
    <m/>
    <m/>
    <m/>
    <x v="1468"/>
    <m/>
    <m/>
    <s v="Ccel_1459"/>
    <n v="3480"/>
    <m/>
    <m/>
  </r>
  <r>
    <x v="4"/>
    <x v="1"/>
    <s v="GCA_000022065.1"/>
    <s v="Primary Assembly"/>
    <s v="chromosome"/>
    <m/>
    <s v="CP001348.1"/>
    <n v="1775967"/>
    <n v="1776200"/>
    <s v="+"/>
    <m/>
    <m/>
    <m/>
    <x v="1468"/>
    <m/>
    <m/>
    <s v="Ccel_1460"/>
    <n v="234"/>
    <m/>
    <m/>
  </r>
  <r>
    <x v="4"/>
    <x v="1"/>
    <s v="GCA_000022065.1"/>
    <s v="Primary Assembly"/>
    <s v="chromosome"/>
    <m/>
    <s v="CP001348.1"/>
    <n v="1776221"/>
    <n v="1776424"/>
    <s v="+"/>
    <m/>
    <m/>
    <m/>
    <x v="1468"/>
    <m/>
    <m/>
    <s v="Ccel_1461"/>
    <n v="204"/>
    <m/>
    <m/>
  </r>
  <r>
    <x v="4"/>
    <x v="1"/>
    <s v="GCA_000022065.1"/>
    <s v="Primary Assembly"/>
    <s v="chromosome"/>
    <m/>
    <s v="CP001348.1"/>
    <n v="1776537"/>
    <n v="1776962"/>
    <s v="+"/>
    <m/>
    <m/>
    <m/>
    <x v="1468"/>
    <m/>
    <m/>
    <s v="Ccel_1462"/>
    <n v="426"/>
    <m/>
    <m/>
  </r>
  <r>
    <x v="4"/>
    <x v="1"/>
    <s v="GCA_000022065.1"/>
    <s v="Primary Assembly"/>
    <s v="chromosome"/>
    <m/>
    <s v="CP001348.1"/>
    <n v="1777067"/>
    <n v="1777630"/>
    <s v="+"/>
    <m/>
    <m/>
    <m/>
    <x v="1468"/>
    <m/>
    <m/>
    <s v="Ccel_1463"/>
    <n v="564"/>
    <m/>
    <m/>
  </r>
  <r>
    <x v="4"/>
    <x v="1"/>
    <s v="GCA_000022065.1"/>
    <s v="Primary Assembly"/>
    <s v="chromosome"/>
    <m/>
    <s v="CP001348.1"/>
    <n v="1777725"/>
    <n v="1778603"/>
    <s v="+"/>
    <m/>
    <m/>
    <m/>
    <x v="1468"/>
    <m/>
    <m/>
    <s v="Ccel_1464"/>
    <n v="879"/>
    <m/>
    <m/>
  </r>
  <r>
    <x v="4"/>
    <x v="1"/>
    <s v="GCA_000022065.1"/>
    <s v="Primary Assembly"/>
    <s v="chromosome"/>
    <m/>
    <s v="CP001348.1"/>
    <n v="1778587"/>
    <n v="1779228"/>
    <s v="+"/>
    <m/>
    <m/>
    <m/>
    <x v="1468"/>
    <m/>
    <m/>
    <s v="Ccel_1465"/>
    <n v="642"/>
    <m/>
    <m/>
  </r>
  <r>
    <x v="4"/>
    <x v="1"/>
    <s v="GCA_000022065.1"/>
    <s v="Primary Assembly"/>
    <s v="chromosome"/>
    <m/>
    <s v="CP001348.1"/>
    <n v="1779267"/>
    <n v="1779782"/>
    <s v="+"/>
    <m/>
    <m/>
    <m/>
    <x v="1468"/>
    <m/>
    <m/>
    <s v="Ccel_1466"/>
    <n v="516"/>
    <m/>
    <m/>
  </r>
  <r>
    <x v="4"/>
    <x v="1"/>
    <s v="GCA_000022065.1"/>
    <s v="Primary Assembly"/>
    <s v="chromosome"/>
    <m/>
    <s v="CP001348.1"/>
    <n v="1779902"/>
    <n v="1780192"/>
    <s v="+"/>
    <m/>
    <m/>
    <m/>
    <x v="1468"/>
    <m/>
    <m/>
    <s v="Ccel_1467"/>
    <n v="291"/>
    <m/>
    <m/>
  </r>
  <r>
    <x v="4"/>
    <x v="1"/>
    <s v="GCA_000022065.1"/>
    <s v="Primary Assembly"/>
    <s v="chromosome"/>
    <m/>
    <s v="CP001348.1"/>
    <n v="1780297"/>
    <n v="1780845"/>
    <s v="+"/>
    <m/>
    <m/>
    <m/>
    <x v="1468"/>
    <m/>
    <m/>
    <s v="Ccel_1468"/>
    <n v="549"/>
    <m/>
    <m/>
  </r>
  <r>
    <x v="4"/>
    <x v="1"/>
    <s v="GCA_000022065.1"/>
    <s v="Primary Assembly"/>
    <s v="chromosome"/>
    <m/>
    <s v="CP001348.1"/>
    <n v="1780911"/>
    <n v="1782590"/>
    <s v="+"/>
    <m/>
    <m/>
    <m/>
    <x v="1468"/>
    <m/>
    <m/>
    <s v="Ccel_1469"/>
    <n v="1680"/>
    <m/>
    <m/>
  </r>
  <r>
    <x v="4"/>
    <x v="1"/>
    <s v="GCA_000022065.1"/>
    <s v="Primary Assembly"/>
    <s v="chromosome"/>
    <m/>
    <s v="CP001348.1"/>
    <n v="1782650"/>
    <n v="1785028"/>
    <s v="+"/>
    <m/>
    <m/>
    <m/>
    <x v="1468"/>
    <m/>
    <m/>
    <s v="Ccel_1470"/>
    <n v="2379"/>
    <m/>
    <m/>
  </r>
  <r>
    <x v="4"/>
    <x v="1"/>
    <s v="GCA_000022065.1"/>
    <s v="Primary Assembly"/>
    <s v="chromosome"/>
    <m/>
    <s v="CP001348.1"/>
    <n v="1785202"/>
    <n v="1787019"/>
    <s v="+"/>
    <m/>
    <m/>
    <m/>
    <x v="1468"/>
    <m/>
    <m/>
    <s v="Ccel_1471"/>
    <n v="1818"/>
    <m/>
    <m/>
  </r>
  <r>
    <x v="4"/>
    <x v="1"/>
    <s v="GCA_000022065.1"/>
    <s v="Primary Assembly"/>
    <s v="chromosome"/>
    <m/>
    <s v="CP001348.1"/>
    <n v="1787108"/>
    <n v="1788382"/>
    <s v="+"/>
    <m/>
    <m/>
    <m/>
    <x v="1468"/>
    <m/>
    <m/>
    <s v="Ccel_1472"/>
    <n v="1275"/>
    <m/>
    <m/>
  </r>
  <r>
    <x v="4"/>
    <x v="1"/>
    <s v="GCA_000022065.1"/>
    <s v="Primary Assembly"/>
    <s v="chromosome"/>
    <m/>
    <s v="CP001348.1"/>
    <n v="1788487"/>
    <n v="1789128"/>
    <s v="+"/>
    <m/>
    <m/>
    <m/>
    <x v="1468"/>
    <m/>
    <m/>
    <s v="Ccel_1473"/>
    <n v="642"/>
    <m/>
    <m/>
  </r>
  <r>
    <x v="4"/>
    <x v="1"/>
    <s v="GCA_000022065.1"/>
    <s v="Primary Assembly"/>
    <s v="chromosome"/>
    <m/>
    <s v="CP001348.1"/>
    <n v="1789155"/>
    <n v="1790375"/>
    <s v="+"/>
    <m/>
    <m/>
    <m/>
    <x v="1468"/>
    <m/>
    <m/>
    <s v="Ccel_1474"/>
    <n v="1221"/>
    <m/>
    <m/>
  </r>
  <r>
    <x v="4"/>
    <x v="1"/>
    <s v="GCA_000022065.1"/>
    <s v="Primary Assembly"/>
    <s v="chromosome"/>
    <m/>
    <s v="CP001348.1"/>
    <n v="1790442"/>
    <n v="1791425"/>
    <s v="-"/>
    <m/>
    <m/>
    <m/>
    <x v="1468"/>
    <m/>
    <m/>
    <s v="Ccel_1475"/>
    <n v="984"/>
    <m/>
    <m/>
  </r>
  <r>
    <x v="4"/>
    <x v="1"/>
    <s v="GCA_000022065.1"/>
    <s v="Primary Assembly"/>
    <s v="chromosome"/>
    <m/>
    <s v="CP001348.1"/>
    <n v="1791651"/>
    <n v="1793837"/>
    <s v="+"/>
    <m/>
    <m/>
    <m/>
    <x v="1468"/>
    <m/>
    <m/>
    <s v="Ccel_1476"/>
    <n v="2187"/>
    <m/>
    <m/>
  </r>
  <r>
    <x v="4"/>
    <x v="1"/>
    <s v="GCA_000022065.1"/>
    <s v="Primary Assembly"/>
    <s v="chromosome"/>
    <m/>
    <s v="CP001348.1"/>
    <n v="1793850"/>
    <n v="1794506"/>
    <s v="+"/>
    <m/>
    <m/>
    <m/>
    <x v="1468"/>
    <m/>
    <m/>
    <s v="Ccel_1477"/>
    <n v="657"/>
    <m/>
    <m/>
  </r>
  <r>
    <x v="4"/>
    <x v="3"/>
    <s v="GCA_000022065.1"/>
    <s v="Primary Assembly"/>
    <s v="chromosome"/>
    <m/>
    <s v="CP001348.1"/>
    <n v="1794547"/>
    <n v="1797592"/>
    <s v="+"/>
    <m/>
    <m/>
    <m/>
    <x v="1468"/>
    <m/>
    <m/>
    <s v="Ccel_1478"/>
    <n v="3046"/>
    <m/>
    <s v="pseudo"/>
  </r>
  <r>
    <x v="4"/>
    <x v="1"/>
    <s v="GCA_000022065.1"/>
    <s v="Primary Assembly"/>
    <s v="chromosome"/>
    <m/>
    <s v="CP001348.1"/>
    <n v="1795899"/>
    <n v="1796945"/>
    <s v="-"/>
    <m/>
    <m/>
    <m/>
    <x v="1468"/>
    <m/>
    <m/>
    <s v="Ccel_1479"/>
    <n v="1047"/>
    <m/>
    <m/>
  </r>
  <r>
    <x v="4"/>
    <x v="1"/>
    <s v="GCA_000022065.1"/>
    <s v="Primary Assembly"/>
    <s v="chromosome"/>
    <m/>
    <s v="CP001348.1"/>
    <n v="1797595"/>
    <n v="1798479"/>
    <s v="+"/>
    <m/>
    <m/>
    <m/>
    <x v="1468"/>
    <m/>
    <m/>
    <s v="Ccel_1480"/>
    <n v="885"/>
    <m/>
    <m/>
  </r>
  <r>
    <x v="4"/>
    <x v="1"/>
    <s v="GCA_000022065.1"/>
    <s v="Primary Assembly"/>
    <s v="chromosome"/>
    <m/>
    <s v="CP001348.1"/>
    <n v="1798476"/>
    <n v="1799144"/>
    <s v="+"/>
    <m/>
    <m/>
    <m/>
    <x v="1468"/>
    <m/>
    <m/>
    <s v="Ccel_1481"/>
    <n v="669"/>
    <m/>
    <m/>
  </r>
  <r>
    <x v="4"/>
    <x v="1"/>
    <s v="GCA_000022065.1"/>
    <s v="Primary Assembly"/>
    <s v="chromosome"/>
    <m/>
    <s v="CP001348.1"/>
    <n v="1799141"/>
    <n v="1800172"/>
    <s v="+"/>
    <m/>
    <m/>
    <m/>
    <x v="1468"/>
    <m/>
    <m/>
    <s v="Ccel_1482"/>
    <n v="1032"/>
    <m/>
    <m/>
  </r>
  <r>
    <x v="4"/>
    <x v="1"/>
    <s v="GCA_000022065.1"/>
    <s v="Primary Assembly"/>
    <s v="chromosome"/>
    <m/>
    <s v="CP001348.1"/>
    <n v="1800182"/>
    <n v="1800472"/>
    <s v="+"/>
    <m/>
    <m/>
    <m/>
    <x v="1468"/>
    <m/>
    <m/>
    <s v="Ccel_1483"/>
    <n v="291"/>
    <m/>
    <m/>
  </r>
  <r>
    <x v="4"/>
    <x v="1"/>
    <s v="GCA_000022065.1"/>
    <s v="Primary Assembly"/>
    <s v="chromosome"/>
    <m/>
    <s v="CP001348.1"/>
    <n v="1801077"/>
    <n v="1801889"/>
    <s v="-"/>
    <m/>
    <m/>
    <m/>
    <x v="1468"/>
    <m/>
    <m/>
    <s v="Ccel_1484"/>
    <n v="813"/>
    <m/>
    <m/>
  </r>
  <r>
    <x v="4"/>
    <x v="1"/>
    <s v="GCA_000022065.1"/>
    <s v="Primary Assembly"/>
    <s v="chromosome"/>
    <m/>
    <s v="CP001348.1"/>
    <n v="1801937"/>
    <n v="1802221"/>
    <s v="-"/>
    <m/>
    <m/>
    <m/>
    <x v="1468"/>
    <m/>
    <m/>
    <s v="Ccel_1485"/>
    <n v="285"/>
    <m/>
    <m/>
  </r>
  <r>
    <x v="4"/>
    <x v="1"/>
    <s v="GCA_000022065.1"/>
    <s v="Primary Assembly"/>
    <s v="chromosome"/>
    <m/>
    <s v="CP001348.1"/>
    <n v="1802971"/>
    <n v="1804626"/>
    <s v="+"/>
    <m/>
    <m/>
    <m/>
    <x v="1468"/>
    <m/>
    <m/>
    <s v="Ccel_1486"/>
    <n v="1656"/>
    <m/>
    <m/>
  </r>
  <r>
    <x v="4"/>
    <x v="1"/>
    <s v="GCA_000022065.1"/>
    <s v="Primary Assembly"/>
    <s v="chromosome"/>
    <m/>
    <s v="CP001348.1"/>
    <n v="1804706"/>
    <n v="1805413"/>
    <s v="-"/>
    <m/>
    <m/>
    <m/>
    <x v="1468"/>
    <m/>
    <m/>
    <s v="Ccel_1487"/>
    <n v="708"/>
    <m/>
    <m/>
  </r>
  <r>
    <x v="4"/>
    <x v="1"/>
    <s v="GCA_000022065.1"/>
    <s v="Primary Assembly"/>
    <s v="chromosome"/>
    <m/>
    <s v="CP001348.1"/>
    <n v="1805406"/>
    <n v="1805702"/>
    <s v="-"/>
    <m/>
    <m/>
    <m/>
    <x v="1468"/>
    <m/>
    <m/>
    <s v="Ccel_1488"/>
    <n v="297"/>
    <m/>
    <m/>
  </r>
  <r>
    <x v="4"/>
    <x v="1"/>
    <s v="GCA_000022065.1"/>
    <s v="Primary Assembly"/>
    <s v="chromosome"/>
    <m/>
    <s v="CP001348.1"/>
    <n v="1805993"/>
    <n v="1806157"/>
    <s v="-"/>
    <m/>
    <m/>
    <m/>
    <x v="1468"/>
    <m/>
    <m/>
    <s v="Ccel_1489"/>
    <n v="165"/>
    <m/>
    <m/>
  </r>
  <r>
    <x v="4"/>
    <x v="1"/>
    <s v="GCA_000022065.1"/>
    <s v="Primary Assembly"/>
    <s v="chromosome"/>
    <m/>
    <s v="CP001348.1"/>
    <n v="1806160"/>
    <n v="1806510"/>
    <s v="-"/>
    <m/>
    <m/>
    <m/>
    <x v="1468"/>
    <m/>
    <m/>
    <s v="Ccel_1490"/>
    <n v="351"/>
    <m/>
    <m/>
  </r>
  <r>
    <x v="4"/>
    <x v="1"/>
    <s v="GCA_000022065.1"/>
    <s v="Primary Assembly"/>
    <s v="chromosome"/>
    <m/>
    <s v="CP001348.1"/>
    <n v="1806830"/>
    <n v="1813864"/>
    <s v="+"/>
    <m/>
    <m/>
    <m/>
    <x v="1468"/>
    <m/>
    <m/>
    <s v="Ccel_1491"/>
    <n v="7035"/>
    <m/>
    <m/>
  </r>
  <r>
    <x v="4"/>
    <x v="1"/>
    <s v="GCA_000022065.1"/>
    <s v="Primary Assembly"/>
    <s v="chromosome"/>
    <m/>
    <s v="CP001348.1"/>
    <n v="1813945"/>
    <n v="1817976"/>
    <s v="+"/>
    <m/>
    <m/>
    <m/>
    <x v="1468"/>
    <m/>
    <m/>
    <s v="Ccel_1492"/>
    <n v="4032"/>
    <m/>
    <m/>
  </r>
  <r>
    <x v="4"/>
    <x v="1"/>
    <s v="GCA_000022065.1"/>
    <s v="Primary Assembly"/>
    <s v="chromosome"/>
    <m/>
    <s v="CP001348.1"/>
    <n v="1817994"/>
    <n v="1818365"/>
    <s v="+"/>
    <m/>
    <m/>
    <m/>
    <x v="1468"/>
    <m/>
    <m/>
    <s v="Ccel_1493"/>
    <n v="372"/>
    <m/>
    <m/>
  </r>
  <r>
    <x v="4"/>
    <x v="1"/>
    <s v="GCA_000022065.1"/>
    <s v="Primary Assembly"/>
    <s v="chromosome"/>
    <m/>
    <s v="CP001348.1"/>
    <n v="1818651"/>
    <n v="1819541"/>
    <s v="+"/>
    <m/>
    <m/>
    <m/>
    <x v="1468"/>
    <m/>
    <m/>
    <s v="Ccel_1494"/>
    <n v="891"/>
    <m/>
    <m/>
  </r>
  <r>
    <x v="4"/>
    <x v="1"/>
    <s v="GCA_000022065.1"/>
    <s v="Primary Assembly"/>
    <s v="chromosome"/>
    <m/>
    <s v="CP001348.1"/>
    <n v="1819564"/>
    <n v="1820028"/>
    <s v="+"/>
    <m/>
    <m/>
    <m/>
    <x v="1468"/>
    <m/>
    <m/>
    <s v="Ccel_1495"/>
    <n v="465"/>
    <m/>
    <m/>
  </r>
  <r>
    <x v="4"/>
    <x v="3"/>
    <s v="GCA_000022065.1"/>
    <s v="Primary Assembly"/>
    <s v="chromosome"/>
    <m/>
    <s v="CP001348.1"/>
    <n v="1820063"/>
    <n v="1820176"/>
    <s v="+"/>
    <m/>
    <m/>
    <m/>
    <x v="1468"/>
    <m/>
    <m/>
    <s v="Ccel_1496"/>
    <n v="114"/>
    <m/>
    <s v="pseudo"/>
  </r>
  <r>
    <x v="4"/>
    <x v="1"/>
    <s v="GCA_000022065.1"/>
    <s v="Primary Assembly"/>
    <s v="chromosome"/>
    <m/>
    <s v="CP001348.1"/>
    <n v="1820182"/>
    <n v="1820616"/>
    <s v="+"/>
    <m/>
    <m/>
    <m/>
    <x v="1468"/>
    <m/>
    <m/>
    <s v="Ccel_1497"/>
    <n v="435"/>
    <m/>
    <m/>
  </r>
  <r>
    <x v="4"/>
    <x v="1"/>
    <s v="GCA_000022065.1"/>
    <s v="Primary Assembly"/>
    <s v="chromosome"/>
    <m/>
    <s v="CP001348.1"/>
    <n v="1821094"/>
    <n v="1821315"/>
    <s v="+"/>
    <m/>
    <m/>
    <m/>
    <x v="1468"/>
    <m/>
    <m/>
    <s v="Ccel_1498"/>
    <n v="222"/>
    <m/>
    <m/>
  </r>
  <r>
    <x v="4"/>
    <x v="1"/>
    <s v="GCA_000022065.1"/>
    <s v="Primary Assembly"/>
    <s v="chromosome"/>
    <m/>
    <s v="CP001348.1"/>
    <n v="1821417"/>
    <n v="1823651"/>
    <s v="+"/>
    <m/>
    <m/>
    <m/>
    <x v="1468"/>
    <m/>
    <m/>
    <s v="Ccel_1499"/>
    <n v="2235"/>
    <m/>
    <m/>
  </r>
  <r>
    <x v="4"/>
    <x v="1"/>
    <s v="GCA_000022065.1"/>
    <s v="Primary Assembly"/>
    <s v="chromosome"/>
    <m/>
    <s v="CP001348.1"/>
    <n v="1823652"/>
    <n v="1824260"/>
    <s v="+"/>
    <m/>
    <m/>
    <m/>
    <x v="1468"/>
    <m/>
    <m/>
    <s v="Ccel_1500"/>
    <n v="609"/>
    <m/>
    <m/>
  </r>
  <r>
    <x v="4"/>
    <x v="1"/>
    <s v="GCA_000022065.1"/>
    <s v="Primary Assembly"/>
    <s v="chromosome"/>
    <m/>
    <s v="CP001348.1"/>
    <n v="1824380"/>
    <n v="1825924"/>
    <s v="+"/>
    <m/>
    <m/>
    <m/>
    <x v="1468"/>
    <m/>
    <m/>
    <s v="Ccel_1501"/>
    <n v="1545"/>
    <m/>
    <m/>
  </r>
  <r>
    <x v="4"/>
    <x v="1"/>
    <s v="GCA_000022065.1"/>
    <s v="Primary Assembly"/>
    <s v="chromosome"/>
    <m/>
    <s v="CP001348.1"/>
    <n v="1825948"/>
    <n v="1826391"/>
    <s v="+"/>
    <m/>
    <m/>
    <m/>
    <x v="1468"/>
    <m/>
    <m/>
    <s v="Ccel_1502"/>
    <n v="444"/>
    <m/>
    <m/>
  </r>
  <r>
    <x v="4"/>
    <x v="1"/>
    <s v="GCA_000022065.1"/>
    <s v="Primary Assembly"/>
    <s v="chromosome"/>
    <m/>
    <s v="CP001348.1"/>
    <n v="1826502"/>
    <n v="1826957"/>
    <s v="+"/>
    <m/>
    <m/>
    <m/>
    <x v="1468"/>
    <m/>
    <m/>
    <s v="Ccel_1503"/>
    <n v="456"/>
    <m/>
    <m/>
  </r>
  <r>
    <x v="4"/>
    <x v="1"/>
    <s v="GCA_000022065.1"/>
    <s v="Primary Assembly"/>
    <s v="chromosome"/>
    <m/>
    <s v="CP001348.1"/>
    <n v="1826999"/>
    <n v="1827139"/>
    <s v="+"/>
    <m/>
    <m/>
    <m/>
    <x v="1468"/>
    <m/>
    <m/>
    <s v="Ccel_1504"/>
    <n v="141"/>
    <m/>
    <m/>
  </r>
  <r>
    <x v="4"/>
    <x v="1"/>
    <s v="GCA_000022065.1"/>
    <s v="Primary Assembly"/>
    <s v="chromosome"/>
    <m/>
    <s v="CP001348.1"/>
    <n v="1827149"/>
    <n v="1827622"/>
    <s v="+"/>
    <m/>
    <m/>
    <m/>
    <x v="1468"/>
    <m/>
    <m/>
    <s v="Ccel_1505"/>
    <n v="474"/>
    <m/>
    <m/>
  </r>
  <r>
    <x v="4"/>
    <x v="1"/>
    <s v="GCA_000022065.1"/>
    <s v="Primary Assembly"/>
    <s v="chromosome"/>
    <m/>
    <s v="CP001348.1"/>
    <n v="1827646"/>
    <n v="1828956"/>
    <s v="+"/>
    <m/>
    <m/>
    <m/>
    <x v="1468"/>
    <m/>
    <m/>
    <s v="Ccel_1506"/>
    <n v="1311"/>
    <m/>
    <m/>
  </r>
  <r>
    <x v="4"/>
    <x v="1"/>
    <s v="GCA_000022065.1"/>
    <s v="Primary Assembly"/>
    <s v="chromosome"/>
    <m/>
    <s v="CP001348.1"/>
    <n v="1828956"/>
    <n v="1829570"/>
    <s v="+"/>
    <m/>
    <m/>
    <m/>
    <x v="1468"/>
    <m/>
    <m/>
    <s v="Ccel_1507"/>
    <n v="615"/>
    <m/>
    <m/>
  </r>
  <r>
    <x v="4"/>
    <x v="1"/>
    <s v="GCA_000022065.1"/>
    <s v="Primary Assembly"/>
    <s v="chromosome"/>
    <m/>
    <s v="CP001348.1"/>
    <n v="1829581"/>
    <n v="1830627"/>
    <s v="+"/>
    <m/>
    <m/>
    <m/>
    <x v="1468"/>
    <m/>
    <m/>
    <s v="Ccel_1508"/>
    <n v="1047"/>
    <m/>
    <m/>
  </r>
  <r>
    <x v="4"/>
    <x v="1"/>
    <s v="GCA_000022065.1"/>
    <s v="Primary Assembly"/>
    <s v="chromosome"/>
    <m/>
    <s v="CP001348.1"/>
    <n v="1830624"/>
    <n v="1831343"/>
    <s v="+"/>
    <m/>
    <m/>
    <m/>
    <x v="1468"/>
    <m/>
    <m/>
    <s v="Ccel_1509"/>
    <n v="720"/>
    <m/>
    <m/>
  </r>
  <r>
    <x v="4"/>
    <x v="1"/>
    <s v="GCA_000022065.1"/>
    <s v="Primary Assembly"/>
    <s v="chromosome"/>
    <m/>
    <s v="CP001348.1"/>
    <n v="1831389"/>
    <n v="1831784"/>
    <s v="+"/>
    <m/>
    <m/>
    <m/>
    <x v="1468"/>
    <m/>
    <m/>
    <s v="Ccel_1510"/>
    <n v="396"/>
    <m/>
    <m/>
  </r>
  <r>
    <x v="4"/>
    <x v="1"/>
    <s v="GCA_000022065.1"/>
    <s v="Primary Assembly"/>
    <s v="chromosome"/>
    <m/>
    <s v="CP001348.1"/>
    <n v="1831850"/>
    <n v="1832245"/>
    <s v="+"/>
    <m/>
    <m/>
    <m/>
    <x v="1468"/>
    <m/>
    <m/>
    <s v="Ccel_1511"/>
    <n v="396"/>
    <m/>
    <m/>
  </r>
  <r>
    <x v="4"/>
    <x v="1"/>
    <s v="GCA_000022065.1"/>
    <s v="Primary Assembly"/>
    <s v="chromosome"/>
    <m/>
    <s v="CP001348.1"/>
    <n v="1832245"/>
    <n v="1835856"/>
    <s v="+"/>
    <m/>
    <m/>
    <m/>
    <x v="1468"/>
    <m/>
    <m/>
    <s v="Ccel_1512"/>
    <n v="3612"/>
    <m/>
    <m/>
  </r>
  <r>
    <x v="4"/>
    <x v="1"/>
    <s v="GCA_000022065.1"/>
    <s v="Primary Assembly"/>
    <s v="chromosome"/>
    <m/>
    <s v="CP001348.1"/>
    <n v="1835909"/>
    <n v="1836778"/>
    <s v="+"/>
    <m/>
    <m/>
    <m/>
    <x v="1468"/>
    <m/>
    <m/>
    <s v="Ccel_1513"/>
    <n v="870"/>
    <m/>
    <m/>
  </r>
  <r>
    <x v="4"/>
    <x v="1"/>
    <s v="GCA_000022065.1"/>
    <s v="Primary Assembly"/>
    <s v="chromosome"/>
    <m/>
    <s v="CP001348.1"/>
    <n v="1836778"/>
    <n v="1837515"/>
    <s v="+"/>
    <m/>
    <m/>
    <m/>
    <x v="1468"/>
    <m/>
    <m/>
    <s v="Ccel_1514"/>
    <n v="738"/>
    <m/>
    <m/>
  </r>
  <r>
    <x v="4"/>
    <x v="1"/>
    <s v="GCA_000022065.1"/>
    <s v="Primary Assembly"/>
    <s v="chromosome"/>
    <m/>
    <s v="CP001348.1"/>
    <n v="1837565"/>
    <n v="1840186"/>
    <s v="+"/>
    <m/>
    <m/>
    <m/>
    <x v="1468"/>
    <m/>
    <m/>
    <s v="Ccel_1515"/>
    <n v="2622"/>
    <m/>
    <m/>
  </r>
  <r>
    <x v="4"/>
    <x v="1"/>
    <s v="GCA_000022065.1"/>
    <s v="Primary Assembly"/>
    <s v="chromosome"/>
    <m/>
    <s v="CP001348.1"/>
    <n v="1840212"/>
    <n v="1840388"/>
    <s v="+"/>
    <m/>
    <m/>
    <m/>
    <x v="1468"/>
    <m/>
    <m/>
    <s v="Ccel_1516"/>
    <n v="177"/>
    <m/>
    <m/>
  </r>
  <r>
    <x v="4"/>
    <x v="1"/>
    <s v="GCA_000022065.1"/>
    <s v="Primary Assembly"/>
    <s v="chromosome"/>
    <m/>
    <s v="CP001348.1"/>
    <n v="1840450"/>
    <n v="1843137"/>
    <s v="+"/>
    <m/>
    <m/>
    <m/>
    <x v="1468"/>
    <m/>
    <m/>
    <s v="Ccel_1517"/>
    <n v="2688"/>
    <m/>
    <m/>
  </r>
  <r>
    <x v="4"/>
    <x v="1"/>
    <s v="GCA_000022065.1"/>
    <s v="Primary Assembly"/>
    <s v="chromosome"/>
    <m/>
    <s v="CP001348.1"/>
    <n v="1843202"/>
    <n v="1843381"/>
    <s v="+"/>
    <m/>
    <m/>
    <m/>
    <x v="1468"/>
    <m/>
    <m/>
    <s v="Ccel_1518"/>
    <n v="180"/>
    <m/>
    <m/>
  </r>
  <r>
    <x v="4"/>
    <x v="1"/>
    <s v="GCA_000022065.1"/>
    <s v="Primary Assembly"/>
    <s v="chromosome"/>
    <m/>
    <s v="CP001348.1"/>
    <n v="1843464"/>
    <n v="1849196"/>
    <s v="+"/>
    <m/>
    <m/>
    <m/>
    <x v="1468"/>
    <m/>
    <m/>
    <s v="Ccel_1519"/>
    <n v="5733"/>
    <m/>
    <m/>
  </r>
  <r>
    <x v="4"/>
    <x v="1"/>
    <s v="GCA_000022065.1"/>
    <s v="Primary Assembly"/>
    <s v="chromosome"/>
    <m/>
    <s v="CP001348.1"/>
    <n v="1849328"/>
    <n v="1850083"/>
    <s v="+"/>
    <m/>
    <m/>
    <m/>
    <x v="1468"/>
    <m/>
    <m/>
    <s v="Ccel_1520"/>
    <n v="756"/>
    <m/>
    <m/>
  </r>
  <r>
    <x v="4"/>
    <x v="1"/>
    <s v="GCA_000022065.1"/>
    <s v="Primary Assembly"/>
    <s v="chromosome"/>
    <m/>
    <s v="CP001348.1"/>
    <n v="1850089"/>
    <n v="1850541"/>
    <s v="+"/>
    <m/>
    <m/>
    <m/>
    <x v="1468"/>
    <m/>
    <m/>
    <s v="Ccel_1521"/>
    <n v="453"/>
    <m/>
    <m/>
  </r>
  <r>
    <x v="4"/>
    <x v="5"/>
    <s v="GCA_000022065.1"/>
    <s v="Primary Assembly"/>
    <s v="chromosome"/>
    <m/>
    <s v="CP001348.1"/>
    <n v="1851052"/>
    <n v="1852690"/>
    <s v="+"/>
    <m/>
    <m/>
    <m/>
    <x v="1468"/>
    <m/>
    <m/>
    <s v="Ccel_R0036"/>
    <n v="1639"/>
    <m/>
    <m/>
  </r>
  <r>
    <x v="4"/>
    <x v="2"/>
    <s v="GCA_000022065.1"/>
    <s v="Primary Assembly"/>
    <s v="chromosome"/>
    <m/>
    <s v="CP001348.1"/>
    <n v="1852868"/>
    <n v="1852943"/>
    <s v="+"/>
    <m/>
    <m/>
    <m/>
    <x v="1468"/>
    <m/>
    <m/>
    <s v="Ccel_R0037"/>
    <n v="76"/>
    <m/>
    <m/>
  </r>
  <r>
    <x v="4"/>
    <x v="5"/>
    <s v="GCA_000022065.1"/>
    <s v="Primary Assembly"/>
    <s v="chromosome"/>
    <m/>
    <s v="CP001348.1"/>
    <n v="1853464"/>
    <n v="1856376"/>
    <s v="+"/>
    <m/>
    <m/>
    <m/>
    <x v="1468"/>
    <m/>
    <m/>
    <s v="Ccel_R0038"/>
    <n v="2913"/>
    <m/>
    <m/>
  </r>
  <r>
    <x v="4"/>
    <x v="5"/>
    <s v="GCA_000022065.1"/>
    <s v="Primary Assembly"/>
    <s v="chromosome"/>
    <m/>
    <s v="CP001348.1"/>
    <n v="1856628"/>
    <n v="1856743"/>
    <s v="+"/>
    <m/>
    <m/>
    <m/>
    <x v="1468"/>
    <m/>
    <m/>
    <s v="Ccel_R0039"/>
    <n v="116"/>
    <m/>
    <m/>
  </r>
  <r>
    <x v="4"/>
    <x v="1"/>
    <s v="GCA_000022065.1"/>
    <s v="Primary Assembly"/>
    <s v="chromosome"/>
    <m/>
    <s v="CP001348.1"/>
    <n v="1857205"/>
    <n v="1857885"/>
    <s v="+"/>
    <m/>
    <m/>
    <m/>
    <x v="1468"/>
    <m/>
    <m/>
    <s v="Ccel_1522"/>
    <n v="681"/>
    <m/>
    <m/>
  </r>
  <r>
    <x v="4"/>
    <x v="1"/>
    <s v="GCA_000022065.1"/>
    <s v="Primary Assembly"/>
    <s v="chromosome"/>
    <m/>
    <s v="CP001348.1"/>
    <n v="1858305"/>
    <n v="1859357"/>
    <s v="+"/>
    <m/>
    <m/>
    <m/>
    <x v="1468"/>
    <m/>
    <m/>
    <s v="Ccel_1523"/>
    <n v="1053"/>
    <m/>
    <m/>
  </r>
  <r>
    <x v="4"/>
    <x v="1"/>
    <s v="GCA_000022065.1"/>
    <s v="Primary Assembly"/>
    <s v="chromosome"/>
    <m/>
    <s v="CP001348.1"/>
    <n v="1859341"/>
    <n v="1859748"/>
    <s v="+"/>
    <m/>
    <m/>
    <m/>
    <x v="1468"/>
    <m/>
    <m/>
    <s v="Ccel_1524"/>
    <n v="408"/>
    <m/>
    <m/>
  </r>
  <r>
    <x v="4"/>
    <x v="1"/>
    <s v="GCA_000022065.1"/>
    <s v="Primary Assembly"/>
    <s v="chromosome"/>
    <m/>
    <s v="CP001348.1"/>
    <n v="1859751"/>
    <n v="1860281"/>
    <s v="+"/>
    <m/>
    <m/>
    <m/>
    <x v="1468"/>
    <m/>
    <m/>
    <s v="Ccel_1525"/>
    <n v="531"/>
    <m/>
    <m/>
  </r>
  <r>
    <x v="4"/>
    <x v="1"/>
    <s v="GCA_000022065.1"/>
    <s v="Primary Assembly"/>
    <s v="chromosome"/>
    <m/>
    <s v="CP001348.1"/>
    <n v="1860291"/>
    <n v="1861247"/>
    <s v="+"/>
    <m/>
    <m/>
    <m/>
    <x v="1468"/>
    <m/>
    <m/>
    <s v="Ccel_1526"/>
    <n v="957"/>
    <m/>
    <m/>
  </r>
  <r>
    <x v="4"/>
    <x v="1"/>
    <s v="GCA_000022065.1"/>
    <s v="Primary Assembly"/>
    <s v="chromosome"/>
    <m/>
    <s v="CP001348.1"/>
    <n v="1861293"/>
    <n v="1863749"/>
    <s v="+"/>
    <m/>
    <m/>
    <m/>
    <x v="1468"/>
    <m/>
    <m/>
    <s v="Ccel_1527"/>
    <n v="2457"/>
    <m/>
    <m/>
  </r>
  <r>
    <x v="4"/>
    <x v="1"/>
    <s v="GCA_000022065.1"/>
    <s v="Primary Assembly"/>
    <s v="chromosome"/>
    <m/>
    <s v="CP001348.1"/>
    <n v="1863781"/>
    <n v="1864260"/>
    <s v="+"/>
    <m/>
    <m/>
    <m/>
    <x v="1468"/>
    <m/>
    <m/>
    <s v="Ccel_1528"/>
    <n v="480"/>
    <m/>
    <m/>
  </r>
  <r>
    <x v="4"/>
    <x v="1"/>
    <s v="GCA_000022065.1"/>
    <s v="Primary Assembly"/>
    <s v="chromosome"/>
    <m/>
    <s v="CP001348.1"/>
    <n v="1864301"/>
    <n v="1865239"/>
    <s v="+"/>
    <m/>
    <m/>
    <m/>
    <x v="1468"/>
    <m/>
    <m/>
    <s v="Ccel_1529"/>
    <n v="939"/>
    <m/>
    <m/>
  </r>
  <r>
    <x v="4"/>
    <x v="1"/>
    <s v="GCA_000022065.1"/>
    <s v="Primary Assembly"/>
    <s v="chromosome"/>
    <m/>
    <s v="CP001348.1"/>
    <n v="1865229"/>
    <n v="1865984"/>
    <s v="+"/>
    <m/>
    <m/>
    <m/>
    <x v="1468"/>
    <m/>
    <m/>
    <s v="Ccel_1530"/>
    <n v="756"/>
    <m/>
    <m/>
  </r>
  <r>
    <x v="4"/>
    <x v="1"/>
    <s v="GCA_000022065.1"/>
    <s v="Primary Assembly"/>
    <s v="chromosome"/>
    <m/>
    <s v="CP001348.1"/>
    <n v="1866015"/>
    <n v="1866713"/>
    <s v="+"/>
    <m/>
    <m/>
    <m/>
    <x v="1468"/>
    <m/>
    <m/>
    <s v="Ccel_1531"/>
    <n v="699"/>
    <m/>
    <m/>
  </r>
  <r>
    <x v="4"/>
    <x v="1"/>
    <s v="GCA_000022065.1"/>
    <s v="Primary Assembly"/>
    <s v="chromosome"/>
    <m/>
    <s v="CP001348.1"/>
    <n v="1866755"/>
    <n v="1868104"/>
    <s v="+"/>
    <m/>
    <m/>
    <m/>
    <x v="1468"/>
    <m/>
    <m/>
    <s v="Ccel_1532"/>
    <n v="1350"/>
    <m/>
    <m/>
  </r>
  <r>
    <x v="4"/>
    <x v="1"/>
    <s v="GCA_000022065.1"/>
    <s v="Primary Assembly"/>
    <s v="chromosome"/>
    <m/>
    <s v="CP001348.1"/>
    <n v="1868114"/>
    <n v="1869163"/>
    <s v="+"/>
    <m/>
    <m/>
    <m/>
    <x v="1468"/>
    <m/>
    <m/>
    <s v="Ccel_1533"/>
    <n v="1050"/>
    <m/>
    <m/>
  </r>
  <r>
    <x v="4"/>
    <x v="1"/>
    <s v="GCA_000022065.1"/>
    <s v="Primary Assembly"/>
    <s v="chromosome"/>
    <m/>
    <s v="CP001348.1"/>
    <n v="1869190"/>
    <n v="1869915"/>
    <s v="+"/>
    <m/>
    <m/>
    <m/>
    <x v="1468"/>
    <m/>
    <m/>
    <s v="Ccel_1534"/>
    <n v="726"/>
    <m/>
    <m/>
  </r>
  <r>
    <x v="4"/>
    <x v="1"/>
    <s v="GCA_000022065.1"/>
    <s v="Primary Assembly"/>
    <s v="chromosome"/>
    <m/>
    <s v="CP001348.1"/>
    <n v="1869929"/>
    <n v="1871812"/>
    <s v="+"/>
    <m/>
    <m/>
    <m/>
    <x v="1468"/>
    <m/>
    <m/>
    <s v="Ccel_1535"/>
    <n v="1884"/>
    <m/>
    <m/>
  </r>
  <r>
    <x v="4"/>
    <x v="1"/>
    <s v="GCA_000022065.1"/>
    <s v="Primary Assembly"/>
    <s v="chromosome"/>
    <m/>
    <s v="CP001348.1"/>
    <n v="1871826"/>
    <n v="1872743"/>
    <s v="+"/>
    <m/>
    <m/>
    <m/>
    <x v="1468"/>
    <m/>
    <m/>
    <s v="Ccel_1536"/>
    <n v="918"/>
    <m/>
    <m/>
  </r>
  <r>
    <x v="4"/>
    <x v="1"/>
    <s v="GCA_000022065.1"/>
    <s v="Primary Assembly"/>
    <s v="chromosome"/>
    <m/>
    <s v="CP001348.1"/>
    <n v="1872740"/>
    <n v="1873408"/>
    <s v="+"/>
    <m/>
    <m/>
    <m/>
    <x v="1468"/>
    <m/>
    <m/>
    <s v="Ccel_1537"/>
    <n v="669"/>
    <m/>
    <m/>
  </r>
  <r>
    <x v="4"/>
    <x v="1"/>
    <s v="GCA_000022065.1"/>
    <s v="Primary Assembly"/>
    <s v="chromosome"/>
    <m/>
    <s v="CP001348.1"/>
    <n v="1873434"/>
    <n v="1874069"/>
    <s v="+"/>
    <m/>
    <m/>
    <m/>
    <x v="1468"/>
    <m/>
    <m/>
    <s v="Ccel_1538"/>
    <n v="636"/>
    <m/>
    <m/>
  </r>
  <r>
    <x v="4"/>
    <x v="2"/>
    <s v="GCA_000022065.1"/>
    <s v="Primary Assembly"/>
    <s v="chromosome"/>
    <m/>
    <s v="CP001348.1"/>
    <n v="1874138"/>
    <n v="1874213"/>
    <s v="+"/>
    <m/>
    <m/>
    <m/>
    <x v="1468"/>
    <m/>
    <m/>
    <s v="Ccel_R0040"/>
    <n v="76"/>
    <m/>
    <m/>
  </r>
  <r>
    <x v="4"/>
    <x v="1"/>
    <s v="GCA_000022065.1"/>
    <s v="Primary Assembly"/>
    <s v="chromosome"/>
    <m/>
    <s v="CP001348.1"/>
    <n v="1874373"/>
    <n v="1874816"/>
    <s v="+"/>
    <m/>
    <m/>
    <m/>
    <x v="1468"/>
    <m/>
    <m/>
    <s v="Ccel_1539"/>
    <n v="444"/>
    <m/>
    <m/>
  </r>
  <r>
    <x v="4"/>
    <x v="1"/>
    <s v="GCA_000022065.1"/>
    <s v="Primary Assembly"/>
    <s v="chromosome"/>
    <m/>
    <s v="CP001348.1"/>
    <n v="1874991"/>
    <n v="1875302"/>
    <s v="+"/>
    <m/>
    <m/>
    <m/>
    <x v="1468"/>
    <m/>
    <m/>
    <s v="Ccel_1540"/>
    <n v="312"/>
    <m/>
    <m/>
  </r>
  <r>
    <x v="4"/>
    <x v="1"/>
    <s v="GCA_000022065.1"/>
    <s v="Primary Assembly"/>
    <s v="chromosome"/>
    <m/>
    <s v="CP001348.1"/>
    <n v="1875572"/>
    <n v="1876048"/>
    <s v="+"/>
    <m/>
    <m/>
    <m/>
    <x v="1468"/>
    <m/>
    <m/>
    <s v="Ccel_1541"/>
    <n v="477"/>
    <m/>
    <m/>
  </r>
  <r>
    <x v="4"/>
    <x v="1"/>
    <s v="GCA_000022065.1"/>
    <s v="Primary Assembly"/>
    <s v="chromosome"/>
    <m/>
    <s v="CP001348.1"/>
    <n v="1876286"/>
    <n v="1877482"/>
    <s v="-"/>
    <m/>
    <m/>
    <m/>
    <x v="1468"/>
    <m/>
    <m/>
    <s v="Ccel_1542"/>
    <n v="1197"/>
    <m/>
    <m/>
  </r>
  <r>
    <x v="4"/>
    <x v="1"/>
    <s v="GCA_000022065.1"/>
    <s v="Primary Assembly"/>
    <s v="chromosome"/>
    <m/>
    <s v="CP001348.1"/>
    <n v="1878421"/>
    <n v="1880769"/>
    <s v="+"/>
    <m/>
    <m/>
    <m/>
    <x v="1468"/>
    <m/>
    <m/>
    <s v="Ccel_1543"/>
    <n v="2349"/>
    <m/>
    <m/>
  </r>
  <r>
    <x v="4"/>
    <x v="1"/>
    <s v="GCA_000022065.1"/>
    <s v="Primary Assembly"/>
    <s v="chromosome"/>
    <m/>
    <s v="CP001348.1"/>
    <n v="1880960"/>
    <n v="1882234"/>
    <s v="+"/>
    <m/>
    <m/>
    <m/>
    <x v="1468"/>
    <m/>
    <m/>
    <s v="Ccel_1544"/>
    <n v="1275"/>
    <m/>
    <m/>
  </r>
  <r>
    <x v="4"/>
    <x v="1"/>
    <s v="GCA_000022065.1"/>
    <s v="Primary Assembly"/>
    <s v="chromosome"/>
    <m/>
    <s v="CP001348.1"/>
    <n v="1882802"/>
    <n v="1884928"/>
    <s v="-"/>
    <m/>
    <m/>
    <m/>
    <x v="1468"/>
    <m/>
    <m/>
    <s v="Ccel_1545"/>
    <n v="2127"/>
    <m/>
    <m/>
  </r>
  <r>
    <x v="4"/>
    <x v="1"/>
    <s v="GCA_000022065.1"/>
    <s v="Primary Assembly"/>
    <s v="chromosome"/>
    <m/>
    <s v="CP001348.1"/>
    <n v="1884985"/>
    <n v="1885698"/>
    <s v="-"/>
    <m/>
    <m/>
    <m/>
    <x v="1468"/>
    <m/>
    <m/>
    <s v="Ccel_1546"/>
    <n v="714"/>
    <m/>
    <m/>
  </r>
  <r>
    <x v="4"/>
    <x v="1"/>
    <s v="GCA_000022065.1"/>
    <s v="Primary Assembly"/>
    <s v="chromosome"/>
    <m/>
    <s v="CP001348.1"/>
    <n v="1886034"/>
    <n v="1895996"/>
    <s v="+"/>
    <m/>
    <m/>
    <m/>
    <x v="1468"/>
    <m/>
    <m/>
    <s v="Ccel_1547"/>
    <n v="9963"/>
    <m/>
    <m/>
  </r>
  <r>
    <x v="4"/>
    <x v="1"/>
    <s v="GCA_000022065.1"/>
    <s v="Primary Assembly"/>
    <s v="chromosome"/>
    <m/>
    <s v="CP001348.1"/>
    <n v="1896179"/>
    <n v="1897009"/>
    <s v="-"/>
    <m/>
    <m/>
    <m/>
    <x v="1468"/>
    <m/>
    <m/>
    <s v="Ccel_1548"/>
    <n v="831"/>
    <m/>
    <m/>
  </r>
  <r>
    <x v="4"/>
    <x v="1"/>
    <s v="GCA_000022065.1"/>
    <s v="Primary Assembly"/>
    <s v="chromosome"/>
    <m/>
    <s v="CP001348.1"/>
    <n v="1897151"/>
    <n v="1899085"/>
    <s v="+"/>
    <m/>
    <m/>
    <m/>
    <x v="1468"/>
    <m/>
    <m/>
    <s v="Ccel_1549"/>
    <n v="1935"/>
    <m/>
    <m/>
  </r>
  <r>
    <x v="4"/>
    <x v="1"/>
    <s v="GCA_000022065.1"/>
    <s v="Primary Assembly"/>
    <s v="chromosome"/>
    <m/>
    <s v="CP001348.1"/>
    <n v="1899237"/>
    <n v="1900685"/>
    <s v="+"/>
    <m/>
    <m/>
    <m/>
    <x v="1468"/>
    <m/>
    <m/>
    <s v="Ccel_1550"/>
    <n v="1449"/>
    <m/>
    <m/>
  </r>
  <r>
    <x v="4"/>
    <x v="1"/>
    <s v="GCA_000022065.1"/>
    <s v="Primary Assembly"/>
    <s v="chromosome"/>
    <m/>
    <s v="CP001348.1"/>
    <n v="1900747"/>
    <n v="1902498"/>
    <s v="-"/>
    <m/>
    <m/>
    <m/>
    <x v="1468"/>
    <m/>
    <m/>
    <s v="Ccel_1551"/>
    <n v="1752"/>
    <m/>
    <m/>
  </r>
  <r>
    <x v="4"/>
    <x v="1"/>
    <s v="GCA_000022065.1"/>
    <s v="Primary Assembly"/>
    <s v="chromosome"/>
    <m/>
    <s v="CP001348.1"/>
    <n v="1902782"/>
    <n v="1903147"/>
    <s v="+"/>
    <m/>
    <m/>
    <m/>
    <x v="1468"/>
    <m/>
    <m/>
    <s v="Ccel_1552"/>
    <n v="366"/>
    <m/>
    <m/>
  </r>
  <r>
    <x v="4"/>
    <x v="1"/>
    <s v="GCA_000022065.1"/>
    <s v="Primary Assembly"/>
    <s v="chromosome"/>
    <m/>
    <s v="CP001348.1"/>
    <n v="1903321"/>
    <n v="1904154"/>
    <s v="+"/>
    <m/>
    <m/>
    <m/>
    <x v="1468"/>
    <m/>
    <m/>
    <s v="Ccel_1553"/>
    <n v="834"/>
    <m/>
    <m/>
  </r>
  <r>
    <x v="4"/>
    <x v="1"/>
    <s v="GCA_000022065.1"/>
    <s v="Primary Assembly"/>
    <s v="chromosome"/>
    <m/>
    <s v="CP001348.1"/>
    <n v="1904156"/>
    <n v="1905289"/>
    <s v="+"/>
    <m/>
    <m/>
    <m/>
    <x v="1468"/>
    <m/>
    <m/>
    <s v="Ccel_1554"/>
    <n v="1134"/>
    <m/>
    <m/>
  </r>
  <r>
    <x v="4"/>
    <x v="1"/>
    <s v="GCA_000022065.1"/>
    <s v="Primary Assembly"/>
    <s v="chromosome"/>
    <m/>
    <s v="CP001348.1"/>
    <n v="1905325"/>
    <n v="1905855"/>
    <s v="+"/>
    <m/>
    <m/>
    <m/>
    <x v="1468"/>
    <m/>
    <m/>
    <s v="Ccel_1555"/>
    <n v="531"/>
    <m/>
    <m/>
  </r>
  <r>
    <x v="4"/>
    <x v="1"/>
    <s v="GCA_000022065.1"/>
    <s v="Primary Assembly"/>
    <s v="chromosome"/>
    <m/>
    <s v="CP001348.1"/>
    <n v="1906057"/>
    <n v="1906365"/>
    <s v="+"/>
    <m/>
    <m/>
    <m/>
    <x v="1468"/>
    <m/>
    <m/>
    <s v="Ccel_1556"/>
    <n v="309"/>
    <m/>
    <m/>
  </r>
  <r>
    <x v="4"/>
    <x v="1"/>
    <s v="GCA_000022065.1"/>
    <s v="Primary Assembly"/>
    <s v="chromosome"/>
    <m/>
    <s v="CP001348.1"/>
    <n v="1906463"/>
    <n v="1907887"/>
    <s v="+"/>
    <m/>
    <m/>
    <m/>
    <x v="1468"/>
    <m/>
    <m/>
    <s v="Ccel_1557"/>
    <n v="1425"/>
    <m/>
    <m/>
  </r>
  <r>
    <x v="4"/>
    <x v="1"/>
    <s v="GCA_000022065.1"/>
    <s v="Primary Assembly"/>
    <s v="chromosome"/>
    <m/>
    <s v="CP001348.1"/>
    <n v="1907871"/>
    <n v="1908857"/>
    <s v="+"/>
    <m/>
    <m/>
    <m/>
    <x v="1468"/>
    <m/>
    <m/>
    <s v="Ccel_1558"/>
    <n v="987"/>
    <m/>
    <m/>
  </r>
  <r>
    <x v="4"/>
    <x v="1"/>
    <s v="GCA_000022065.1"/>
    <s v="Primary Assembly"/>
    <s v="chromosome"/>
    <m/>
    <s v="CP001348.1"/>
    <n v="1908983"/>
    <n v="1909795"/>
    <s v="-"/>
    <m/>
    <m/>
    <m/>
    <x v="1468"/>
    <m/>
    <m/>
    <s v="Ccel_1559"/>
    <n v="813"/>
    <m/>
    <m/>
  </r>
  <r>
    <x v="4"/>
    <x v="1"/>
    <s v="GCA_000022065.1"/>
    <s v="Primary Assembly"/>
    <s v="chromosome"/>
    <m/>
    <s v="CP001348.1"/>
    <n v="1909843"/>
    <n v="1910127"/>
    <s v="-"/>
    <m/>
    <m/>
    <m/>
    <x v="1468"/>
    <m/>
    <m/>
    <s v="Ccel_1560"/>
    <n v="285"/>
    <m/>
    <m/>
  </r>
  <r>
    <x v="4"/>
    <x v="1"/>
    <s v="GCA_000022065.1"/>
    <s v="Primary Assembly"/>
    <s v="chromosome"/>
    <m/>
    <s v="CP001348.1"/>
    <n v="1910532"/>
    <n v="1910732"/>
    <s v="+"/>
    <m/>
    <m/>
    <m/>
    <x v="1468"/>
    <m/>
    <m/>
    <s v="Ccel_1561"/>
    <n v="201"/>
    <m/>
    <m/>
  </r>
  <r>
    <x v="4"/>
    <x v="1"/>
    <s v="GCA_000022065.1"/>
    <s v="Primary Assembly"/>
    <s v="chromosome"/>
    <m/>
    <s v="CP001348.1"/>
    <n v="1911003"/>
    <n v="1912640"/>
    <s v="+"/>
    <m/>
    <m/>
    <m/>
    <x v="1468"/>
    <m/>
    <m/>
    <s v="Ccel_1562"/>
    <n v="1638"/>
    <m/>
    <m/>
  </r>
  <r>
    <x v="4"/>
    <x v="1"/>
    <s v="GCA_000022065.1"/>
    <s v="Primary Assembly"/>
    <s v="chromosome"/>
    <m/>
    <s v="CP001348.1"/>
    <n v="1912727"/>
    <n v="1913419"/>
    <s v="+"/>
    <m/>
    <m/>
    <m/>
    <x v="1468"/>
    <m/>
    <m/>
    <s v="Ccel_1563"/>
    <n v="693"/>
    <m/>
    <m/>
  </r>
  <r>
    <x v="4"/>
    <x v="1"/>
    <s v="GCA_000022065.1"/>
    <s v="Primary Assembly"/>
    <s v="chromosome"/>
    <m/>
    <s v="CP001348.1"/>
    <n v="1913719"/>
    <n v="1913973"/>
    <s v="-"/>
    <m/>
    <m/>
    <m/>
    <x v="1468"/>
    <m/>
    <m/>
    <s v="Ccel_1564"/>
    <n v="255"/>
    <m/>
    <m/>
  </r>
  <r>
    <x v="4"/>
    <x v="1"/>
    <s v="GCA_000022065.1"/>
    <s v="Primary Assembly"/>
    <s v="chromosome"/>
    <m/>
    <s v="CP001348.1"/>
    <n v="1914012"/>
    <n v="1914239"/>
    <s v="-"/>
    <m/>
    <m/>
    <m/>
    <x v="1468"/>
    <m/>
    <m/>
    <s v="Ccel_1565"/>
    <n v="228"/>
    <m/>
    <m/>
  </r>
  <r>
    <x v="4"/>
    <x v="1"/>
    <s v="GCA_000022065.1"/>
    <s v="Primary Assembly"/>
    <s v="chromosome"/>
    <m/>
    <s v="CP001348.1"/>
    <n v="1914421"/>
    <n v="1915443"/>
    <s v="+"/>
    <m/>
    <m/>
    <m/>
    <x v="1468"/>
    <m/>
    <m/>
    <s v="Ccel_1566"/>
    <n v="1023"/>
    <m/>
    <m/>
  </r>
  <r>
    <x v="4"/>
    <x v="1"/>
    <s v="GCA_000022065.1"/>
    <s v="Primary Assembly"/>
    <s v="chromosome"/>
    <m/>
    <s v="CP001348.1"/>
    <n v="1915596"/>
    <n v="1915889"/>
    <s v="+"/>
    <m/>
    <m/>
    <m/>
    <x v="1468"/>
    <m/>
    <m/>
    <s v="Ccel_1567"/>
    <n v="294"/>
    <m/>
    <m/>
  </r>
  <r>
    <x v="4"/>
    <x v="1"/>
    <s v="GCA_000022065.1"/>
    <s v="Primary Assembly"/>
    <s v="chromosome"/>
    <m/>
    <s v="CP001348.1"/>
    <n v="1916022"/>
    <n v="1916144"/>
    <s v="+"/>
    <m/>
    <m/>
    <m/>
    <x v="1468"/>
    <m/>
    <m/>
    <s v="Ccel_1568"/>
    <n v="123"/>
    <m/>
    <m/>
  </r>
  <r>
    <x v="4"/>
    <x v="1"/>
    <s v="GCA_000022065.1"/>
    <s v="Primary Assembly"/>
    <s v="chromosome"/>
    <m/>
    <s v="CP001348.1"/>
    <n v="1916164"/>
    <n v="1916406"/>
    <s v="+"/>
    <m/>
    <m/>
    <m/>
    <x v="1468"/>
    <m/>
    <m/>
    <s v="Ccel_1569"/>
    <n v="243"/>
    <m/>
    <m/>
  </r>
  <r>
    <x v="4"/>
    <x v="1"/>
    <s v="GCA_000022065.1"/>
    <s v="Primary Assembly"/>
    <s v="chromosome"/>
    <m/>
    <s v="CP001348.1"/>
    <n v="1916467"/>
    <n v="1917735"/>
    <s v="+"/>
    <m/>
    <m/>
    <m/>
    <x v="1468"/>
    <m/>
    <m/>
    <s v="Ccel_1570"/>
    <n v="1269"/>
    <m/>
    <m/>
  </r>
  <r>
    <x v="4"/>
    <x v="1"/>
    <s v="GCA_000022065.1"/>
    <s v="Primary Assembly"/>
    <s v="chromosome"/>
    <m/>
    <s v="CP001348.1"/>
    <n v="1917737"/>
    <n v="1917976"/>
    <s v="+"/>
    <m/>
    <m/>
    <m/>
    <x v="1468"/>
    <m/>
    <m/>
    <s v="Ccel_1571"/>
    <n v="240"/>
    <m/>
    <m/>
  </r>
  <r>
    <x v="4"/>
    <x v="1"/>
    <s v="GCA_000022065.1"/>
    <s v="Primary Assembly"/>
    <s v="chromosome"/>
    <m/>
    <s v="CP001348.1"/>
    <n v="1918064"/>
    <n v="1918738"/>
    <s v="+"/>
    <m/>
    <m/>
    <m/>
    <x v="1468"/>
    <m/>
    <m/>
    <s v="Ccel_1572"/>
    <n v="675"/>
    <m/>
    <m/>
  </r>
  <r>
    <x v="4"/>
    <x v="1"/>
    <s v="GCA_000022065.1"/>
    <s v="Primary Assembly"/>
    <s v="chromosome"/>
    <m/>
    <s v="CP001348.1"/>
    <n v="1918837"/>
    <n v="1919637"/>
    <s v="-"/>
    <m/>
    <m/>
    <m/>
    <x v="1468"/>
    <m/>
    <m/>
    <s v="Ccel_1573"/>
    <n v="801"/>
    <m/>
    <m/>
  </r>
  <r>
    <x v="4"/>
    <x v="1"/>
    <s v="GCA_000022065.1"/>
    <s v="Primary Assembly"/>
    <s v="chromosome"/>
    <m/>
    <s v="CP001348.1"/>
    <n v="1919679"/>
    <n v="1920257"/>
    <s v="-"/>
    <m/>
    <m/>
    <m/>
    <x v="1468"/>
    <m/>
    <m/>
    <s v="Ccel_1574"/>
    <n v="579"/>
    <m/>
    <m/>
  </r>
  <r>
    <x v="4"/>
    <x v="1"/>
    <s v="GCA_000022065.1"/>
    <s v="Primary Assembly"/>
    <s v="chromosome"/>
    <m/>
    <s v="CP001348.1"/>
    <n v="1921032"/>
    <n v="1921286"/>
    <s v="-"/>
    <m/>
    <m/>
    <m/>
    <x v="1468"/>
    <m/>
    <m/>
    <s v="Ccel_1575"/>
    <n v="255"/>
    <m/>
    <m/>
  </r>
  <r>
    <x v="4"/>
    <x v="1"/>
    <s v="GCA_000022065.1"/>
    <s v="Primary Assembly"/>
    <s v="chromosome"/>
    <m/>
    <s v="CP001348.1"/>
    <n v="1921325"/>
    <n v="1921552"/>
    <s v="-"/>
    <m/>
    <m/>
    <m/>
    <x v="1468"/>
    <m/>
    <m/>
    <s v="Ccel_1576"/>
    <n v="228"/>
    <m/>
    <m/>
  </r>
  <r>
    <x v="4"/>
    <x v="1"/>
    <s v="GCA_000022065.1"/>
    <s v="Primary Assembly"/>
    <s v="chromosome"/>
    <m/>
    <s v="CP001348.1"/>
    <n v="1921734"/>
    <n v="1922756"/>
    <s v="+"/>
    <m/>
    <m/>
    <m/>
    <x v="1468"/>
    <m/>
    <m/>
    <s v="Ccel_1577"/>
    <n v="1023"/>
    <m/>
    <m/>
  </r>
  <r>
    <x v="4"/>
    <x v="1"/>
    <s v="GCA_000022065.1"/>
    <s v="Primary Assembly"/>
    <s v="chromosome"/>
    <m/>
    <s v="CP001348.1"/>
    <n v="1922909"/>
    <n v="1923202"/>
    <s v="+"/>
    <m/>
    <m/>
    <m/>
    <x v="1468"/>
    <m/>
    <m/>
    <s v="Ccel_1578"/>
    <n v="294"/>
    <m/>
    <m/>
  </r>
  <r>
    <x v="4"/>
    <x v="1"/>
    <s v="GCA_000022065.1"/>
    <s v="Primary Assembly"/>
    <s v="chromosome"/>
    <m/>
    <s v="CP001348.1"/>
    <n v="1923335"/>
    <n v="1923457"/>
    <s v="+"/>
    <m/>
    <m/>
    <m/>
    <x v="1468"/>
    <m/>
    <m/>
    <s v="Ccel_1579"/>
    <n v="123"/>
    <m/>
    <m/>
  </r>
  <r>
    <x v="4"/>
    <x v="1"/>
    <s v="GCA_000022065.1"/>
    <s v="Primary Assembly"/>
    <s v="chromosome"/>
    <m/>
    <s v="CP001348.1"/>
    <n v="1923477"/>
    <n v="1923719"/>
    <s v="+"/>
    <m/>
    <m/>
    <m/>
    <x v="1468"/>
    <m/>
    <m/>
    <s v="Ccel_1580"/>
    <n v="243"/>
    <m/>
    <m/>
  </r>
  <r>
    <x v="4"/>
    <x v="1"/>
    <s v="GCA_000022065.1"/>
    <s v="Primary Assembly"/>
    <s v="chromosome"/>
    <m/>
    <s v="CP001348.1"/>
    <n v="1923780"/>
    <n v="1925048"/>
    <s v="+"/>
    <m/>
    <m/>
    <m/>
    <x v="1468"/>
    <m/>
    <m/>
    <s v="Ccel_1581"/>
    <n v="1269"/>
    <m/>
    <m/>
  </r>
  <r>
    <x v="4"/>
    <x v="1"/>
    <s v="GCA_000022065.1"/>
    <s v="Primary Assembly"/>
    <s v="chromosome"/>
    <m/>
    <s v="CP001348.1"/>
    <n v="1925050"/>
    <n v="1925289"/>
    <s v="+"/>
    <m/>
    <m/>
    <m/>
    <x v="1468"/>
    <m/>
    <m/>
    <s v="Ccel_1582"/>
    <n v="240"/>
    <m/>
    <m/>
  </r>
  <r>
    <x v="4"/>
    <x v="1"/>
    <s v="GCA_000022065.1"/>
    <s v="Primary Assembly"/>
    <s v="chromosome"/>
    <m/>
    <s v="CP001348.1"/>
    <n v="1925377"/>
    <n v="1926051"/>
    <s v="+"/>
    <m/>
    <m/>
    <m/>
    <x v="1468"/>
    <m/>
    <m/>
    <s v="Ccel_1583"/>
    <n v="675"/>
    <m/>
    <m/>
  </r>
  <r>
    <x v="4"/>
    <x v="1"/>
    <s v="GCA_000022065.1"/>
    <s v="Primary Assembly"/>
    <s v="chromosome"/>
    <m/>
    <s v="CP001348.1"/>
    <n v="1926150"/>
    <n v="1926950"/>
    <s v="-"/>
    <m/>
    <m/>
    <m/>
    <x v="1468"/>
    <m/>
    <m/>
    <s v="Ccel_1584"/>
    <n v="801"/>
    <m/>
    <m/>
  </r>
  <r>
    <x v="4"/>
    <x v="1"/>
    <s v="GCA_000022065.1"/>
    <s v="Primary Assembly"/>
    <s v="chromosome"/>
    <m/>
    <s v="CP001348.1"/>
    <n v="1926992"/>
    <n v="1927570"/>
    <s v="-"/>
    <m/>
    <m/>
    <m/>
    <x v="1468"/>
    <m/>
    <m/>
    <s v="Ccel_1585"/>
    <n v="579"/>
    <m/>
    <m/>
  </r>
  <r>
    <x v="4"/>
    <x v="1"/>
    <s v="GCA_000022065.1"/>
    <s v="Primary Assembly"/>
    <s v="chromosome"/>
    <m/>
    <s v="CP001348.1"/>
    <n v="1928345"/>
    <n v="1928599"/>
    <s v="-"/>
    <m/>
    <m/>
    <m/>
    <x v="1468"/>
    <m/>
    <m/>
    <s v="Ccel_1586"/>
    <n v="255"/>
    <m/>
    <m/>
  </r>
  <r>
    <x v="4"/>
    <x v="1"/>
    <s v="GCA_000022065.1"/>
    <s v="Primary Assembly"/>
    <s v="chromosome"/>
    <m/>
    <s v="CP001348.1"/>
    <n v="1928638"/>
    <n v="1928865"/>
    <s v="-"/>
    <m/>
    <m/>
    <m/>
    <x v="1468"/>
    <m/>
    <m/>
    <s v="Ccel_1587"/>
    <n v="228"/>
    <m/>
    <m/>
  </r>
  <r>
    <x v="4"/>
    <x v="1"/>
    <s v="GCA_000022065.1"/>
    <s v="Primary Assembly"/>
    <s v="chromosome"/>
    <m/>
    <s v="CP001348.1"/>
    <n v="1929047"/>
    <n v="1930069"/>
    <s v="+"/>
    <m/>
    <m/>
    <m/>
    <x v="1468"/>
    <m/>
    <m/>
    <s v="Ccel_1588"/>
    <n v="1023"/>
    <m/>
    <m/>
  </r>
  <r>
    <x v="4"/>
    <x v="1"/>
    <s v="GCA_000022065.1"/>
    <s v="Primary Assembly"/>
    <s v="chromosome"/>
    <m/>
    <s v="CP001348.1"/>
    <n v="1930222"/>
    <n v="1930515"/>
    <s v="+"/>
    <m/>
    <m/>
    <m/>
    <x v="1468"/>
    <m/>
    <m/>
    <s v="Ccel_1589"/>
    <n v="294"/>
    <m/>
    <m/>
  </r>
  <r>
    <x v="4"/>
    <x v="1"/>
    <s v="GCA_000022065.1"/>
    <s v="Primary Assembly"/>
    <s v="chromosome"/>
    <m/>
    <s v="CP001348.1"/>
    <n v="1930648"/>
    <n v="1930770"/>
    <s v="+"/>
    <m/>
    <m/>
    <m/>
    <x v="1468"/>
    <m/>
    <m/>
    <s v="Ccel_1590"/>
    <n v="123"/>
    <m/>
    <m/>
  </r>
  <r>
    <x v="4"/>
    <x v="1"/>
    <s v="GCA_000022065.1"/>
    <s v="Primary Assembly"/>
    <s v="chromosome"/>
    <m/>
    <s v="CP001348.1"/>
    <n v="1930790"/>
    <n v="1931032"/>
    <s v="+"/>
    <m/>
    <m/>
    <m/>
    <x v="1468"/>
    <m/>
    <m/>
    <s v="Ccel_1591"/>
    <n v="243"/>
    <m/>
    <m/>
  </r>
  <r>
    <x v="4"/>
    <x v="1"/>
    <s v="GCA_000022065.1"/>
    <s v="Primary Assembly"/>
    <s v="chromosome"/>
    <m/>
    <s v="CP001348.1"/>
    <n v="1931093"/>
    <n v="1932361"/>
    <s v="+"/>
    <m/>
    <m/>
    <m/>
    <x v="1468"/>
    <m/>
    <m/>
    <s v="Ccel_1592"/>
    <n v="1269"/>
    <m/>
    <m/>
  </r>
  <r>
    <x v="4"/>
    <x v="1"/>
    <s v="GCA_000022065.1"/>
    <s v="Primary Assembly"/>
    <s v="chromosome"/>
    <m/>
    <s v="CP001348.1"/>
    <n v="1932363"/>
    <n v="1932602"/>
    <s v="+"/>
    <m/>
    <m/>
    <m/>
    <x v="1468"/>
    <m/>
    <m/>
    <s v="Ccel_1593"/>
    <n v="240"/>
    <m/>
    <m/>
  </r>
  <r>
    <x v="4"/>
    <x v="1"/>
    <s v="GCA_000022065.1"/>
    <s v="Primary Assembly"/>
    <s v="chromosome"/>
    <m/>
    <s v="CP001348.1"/>
    <n v="1932690"/>
    <n v="1933364"/>
    <s v="+"/>
    <m/>
    <m/>
    <m/>
    <x v="1468"/>
    <m/>
    <m/>
    <s v="Ccel_1594"/>
    <n v="675"/>
    <m/>
    <m/>
  </r>
  <r>
    <x v="4"/>
    <x v="1"/>
    <s v="GCA_000022065.1"/>
    <s v="Primary Assembly"/>
    <s v="chromosome"/>
    <m/>
    <s v="CP001348.1"/>
    <n v="1933463"/>
    <n v="1934263"/>
    <s v="-"/>
    <m/>
    <m/>
    <m/>
    <x v="1468"/>
    <m/>
    <m/>
    <s v="Ccel_1595"/>
    <n v="801"/>
    <m/>
    <m/>
  </r>
  <r>
    <x v="4"/>
    <x v="1"/>
    <s v="GCA_000022065.1"/>
    <s v="Primary Assembly"/>
    <s v="chromosome"/>
    <m/>
    <s v="CP001348.1"/>
    <n v="1934305"/>
    <n v="1934883"/>
    <s v="-"/>
    <m/>
    <m/>
    <m/>
    <x v="1468"/>
    <m/>
    <m/>
    <s v="Ccel_1596"/>
    <n v="579"/>
    <m/>
    <m/>
  </r>
  <r>
    <x v="4"/>
    <x v="1"/>
    <s v="GCA_000022065.1"/>
    <s v="Primary Assembly"/>
    <s v="chromosome"/>
    <m/>
    <s v="CP001348.1"/>
    <n v="1935982"/>
    <n v="1937397"/>
    <s v="-"/>
    <m/>
    <m/>
    <m/>
    <x v="1468"/>
    <m/>
    <m/>
    <s v="Ccel_1597"/>
    <n v="1416"/>
    <m/>
    <m/>
  </r>
  <r>
    <x v="4"/>
    <x v="1"/>
    <s v="GCA_000022065.1"/>
    <s v="Primary Assembly"/>
    <s v="chromosome"/>
    <m/>
    <s v="CP001348.1"/>
    <n v="1937628"/>
    <n v="1938194"/>
    <s v="+"/>
    <m/>
    <m/>
    <m/>
    <x v="1468"/>
    <m/>
    <m/>
    <s v="Ccel_1598"/>
    <n v="567"/>
    <m/>
    <m/>
  </r>
  <r>
    <x v="4"/>
    <x v="1"/>
    <s v="GCA_000022065.1"/>
    <s v="Primary Assembly"/>
    <s v="chromosome"/>
    <m/>
    <s v="CP001348.1"/>
    <n v="1938227"/>
    <n v="1939063"/>
    <s v="-"/>
    <m/>
    <m/>
    <m/>
    <x v="1468"/>
    <m/>
    <m/>
    <s v="Ccel_1599"/>
    <n v="837"/>
    <m/>
    <m/>
  </r>
  <r>
    <x v="4"/>
    <x v="1"/>
    <s v="GCA_000022065.1"/>
    <s v="Primary Assembly"/>
    <s v="chromosome"/>
    <m/>
    <s v="CP001348.1"/>
    <n v="1939099"/>
    <n v="1939890"/>
    <s v="-"/>
    <m/>
    <m/>
    <m/>
    <x v="1468"/>
    <m/>
    <m/>
    <s v="Ccel_1600"/>
    <n v="792"/>
    <m/>
    <m/>
  </r>
  <r>
    <x v="4"/>
    <x v="1"/>
    <s v="GCA_000022065.1"/>
    <s v="Primary Assembly"/>
    <s v="chromosome"/>
    <m/>
    <s v="CP001348.1"/>
    <n v="1939919"/>
    <n v="1940404"/>
    <s v="-"/>
    <m/>
    <m/>
    <m/>
    <x v="1468"/>
    <m/>
    <m/>
    <s v="Ccel_1601"/>
    <n v="486"/>
    <m/>
    <m/>
  </r>
  <r>
    <x v="4"/>
    <x v="1"/>
    <s v="GCA_000022065.1"/>
    <s v="Primary Assembly"/>
    <s v="chromosome"/>
    <m/>
    <s v="CP001348.1"/>
    <n v="1940392"/>
    <n v="1940856"/>
    <s v="-"/>
    <m/>
    <m/>
    <m/>
    <x v="1468"/>
    <m/>
    <m/>
    <s v="Ccel_1602"/>
    <n v="465"/>
    <m/>
    <m/>
  </r>
  <r>
    <x v="4"/>
    <x v="1"/>
    <s v="GCA_000022065.1"/>
    <s v="Primary Assembly"/>
    <s v="chromosome"/>
    <m/>
    <s v="CP001348.1"/>
    <n v="1940973"/>
    <n v="1941458"/>
    <s v="-"/>
    <m/>
    <m/>
    <m/>
    <x v="1468"/>
    <m/>
    <m/>
    <s v="Ccel_1603"/>
    <n v="486"/>
    <m/>
    <m/>
  </r>
  <r>
    <x v="4"/>
    <x v="1"/>
    <s v="GCA_000022065.1"/>
    <s v="Primary Assembly"/>
    <s v="chromosome"/>
    <m/>
    <s v="CP001348.1"/>
    <n v="1941462"/>
    <n v="1942448"/>
    <s v="-"/>
    <m/>
    <m/>
    <m/>
    <x v="1468"/>
    <m/>
    <m/>
    <s v="Ccel_1604"/>
    <n v="987"/>
    <m/>
    <m/>
  </r>
  <r>
    <x v="4"/>
    <x v="1"/>
    <s v="GCA_000022065.1"/>
    <s v="Primary Assembly"/>
    <s v="chromosome"/>
    <m/>
    <s v="CP001348.1"/>
    <n v="1942528"/>
    <n v="1943034"/>
    <s v="-"/>
    <m/>
    <m/>
    <m/>
    <x v="1468"/>
    <m/>
    <m/>
    <s v="Ccel_1605"/>
    <n v="507"/>
    <m/>
    <m/>
  </r>
  <r>
    <x v="4"/>
    <x v="1"/>
    <s v="GCA_000022065.1"/>
    <s v="Primary Assembly"/>
    <s v="chromosome"/>
    <m/>
    <s v="CP001348.1"/>
    <n v="1943047"/>
    <n v="1944255"/>
    <s v="-"/>
    <m/>
    <m/>
    <m/>
    <x v="1468"/>
    <m/>
    <m/>
    <s v="Ccel_1606"/>
    <n v="1209"/>
    <m/>
    <m/>
  </r>
  <r>
    <x v="4"/>
    <x v="1"/>
    <s v="GCA_000022065.1"/>
    <s v="Primary Assembly"/>
    <s v="chromosome"/>
    <m/>
    <s v="CP001348.1"/>
    <n v="1944292"/>
    <n v="1945491"/>
    <s v="-"/>
    <m/>
    <m/>
    <m/>
    <x v="1468"/>
    <m/>
    <m/>
    <s v="Ccel_1607"/>
    <n v="1200"/>
    <m/>
    <m/>
  </r>
  <r>
    <x v="4"/>
    <x v="1"/>
    <s v="GCA_000022065.1"/>
    <s v="Primary Assembly"/>
    <s v="chromosome"/>
    <m/>
    <s v="CP001348.1"/>
    <n v="1945568"/>
    <n v="1946359"/>
    <s v="-"/>
    <m/>
    <m/>
    <m/>
    <x v="1468"/>
    <m/>
    <m/>
    <s v="Ccel_1608"/>
    <n v="792"/>
    <m/>
    <m/>
  </r>
  <r>
    <x v="4"/>
    <x v="1"/>
    <s v="GCA_000022065.1"/>
    <s v="Primary Assembly"/>
    <s v="chromosome"/>
    <m/>
    <s v="CP001348.1"/>
    <n v="1946478"/>
    <n v="1946930"/>
    <s v="-"/>
    <m/>
    <m/>
    <m/>
    <x v="1468"/>
    <m/>
    <m/>
    <s v="Ccel_1609"/>
    <n v="453"/>
    <m/>
    <m/>
  </r>
  <r>
    <x v="4"/>
    <x v="1"/>
    <s v="GCA_000022065.1"/>
    <s v="Primary Assembly"/>
    <s v="chromosome"/>
    <m/>
    <s v="CP001348.1"/>
    <n v="1946981"/>
    <n v="1947790"/>
    <s v="-"/>
    <m/>
    <m/>
    <m/>
    <x v="1468"/>
    <m/>
    <m/>
    <s v="Ccel_1610"/>
    <n v="810"/>
    <m/>
    <m/>
  </r>
  <r>
    <x v="4"/>
    <x v="1"/>
    <s v="GCA_000022065.1"/>
    <s v="Primary Assembly"/>
    <s v="chromosome"/>
    <m/>
    <s v="CP001348.1"/>
    <n v="1947965"/>
    <n v="1948843"/>
    <s v="-"/>
    <m/>
    <m/>
    <m/>
    <x v="1468"/>
    <m/>
    <m/>
    <s v="Ccel_1611"/>
    <n v="879"/>
    <m/>
    <m/>
  </r>
  <r>
    <x v="4"/>
    <x v="1"/>
    <s v="GCA_000022065.1"/>
    <s v="Primary Assembly"/>
    <s v="chromosome"/>
    <m/>
    <s v="CP001348.1"/>
    <n v="1948857"/>
    <n v="1950074"/>
    <s v="-"/>
    <m/>
    <m/>
    <m/>
    <x v="1468"/>
    <m/>
    <m/>
    <s v="Ccel_1612"/>
    <n v="1218"/>
    <m/>
    <m/>
  </r>
  <r>
    <x v="4"/>
    <x v="1"/>
    <s v="GCA_000022065.1"/>
    <s v="Primary Assembly"/>
    <s v="chromosome"/>
    <m/>
    <s v="CP001348.1"/>
    <n v="1950229"/>
    <n v="1950423"/>
    <s v="-"/>
    <m/>
    <m/>
    <m/>
    <x v="1468"/>
    <m/>
    <m/>
    <s v="Ccel_1613"/>
    <n v="195"/>
    <m/>
    <m/>
  </r>
  <r>
    <x v="4"/>
    <x v="1"/>
    <s v="GCA_000022065.1"/>
    <s v="Primary Assembly"/>
    <s v="chromosome"/>
    <m/>
    <s v="CP001348.1"/>
    <n v="1950535"/>
    <n v="1951812"/>
    <s v="-"/>
    <m/>
    <m/>
    <m/>
    <x v="1468"/>
    <m/>
    <m/>
    <s v="Ccel_1614"/>
    <n v="1278"/>
    <m/>
    <m/>
  </r>
  <r>
    <x v="4"/>
    <x v="1"/>
    <s v="GCA_000022065.1"/>
    <s v="Primary Assembly"/>
    <s v="chromosome"/>
    <m/>
    <s v="CP001348.1"/>
    <n v="1951817"/>
    <n v="1953163"/>
    <s v="-"/>
    <m/>
    <m/>
    <m/>
    <x v="1468"/>
    <m/>
    <m/>
    <s v="Ccel_1615"/>
    <n v="1347"/>
    <m/>
    <m/>
  </r>
  <r>
    <x v="4"/>
    <x v="1"/>
    <s v="GCA_000022065.1"/>
    <s v="Primary Assembly"/>
    <s v="chromosome"/>
    <m/>
    <s v="CP001348.1"/>
    <n v="1953174"/>
    <n v="1954004"/>
    <s v="-"/>
    <m/>
    <m/>
    <m/>
    <x v="1468"/>
    <m/>
    <m/>
    <s v="Ccel_1616"/>
    <n v="831"/>
    <m/>
    <m/>
  </r>
  <r>
    <x v="4"/>
    <x v="1"/>
    <s v="GCA_000022065.1"/>
    <s v="Primary Assembly"/>
    <s v="chromosome"/>
    <m/>
    <s v="CP001348.1"/>
    <n v="1954036"/>
    <n v="1954602"/>
    <s v="-"/>
    <m/>
    <m/>
    <m/>
    <x v="1468"/>
    <m/>
    <m/>
    <s v="Ccel_1617"/>
    <n v="567"/>
    <m/>
    <m/>
  </r>
  <r>
    <x v="4"/>
    <x v="1"/>
    <s v="GCA_000022065.1"/>
    <s v="Primary Assembly"/>
    <s v="chromosome"/>
    <m/>
    <s v="CP001348.1"/>
    <n v="1954778"/>
    <n v="1955830"/>
    <s v="-"/>
    <m/>
    <m/>
    <m/>
    <x v="1468"/>
    <m/>
    <m/>
    <s v="Ccel_1618"/>
    <n v="1053"/>
    <m/>
    <m/>
  </r>
  <r>
    <x v="4"/>
    <x v="1"/>
    <s v="GCA_000022065.1"/>
    <s v="Primary Assembly"/>
    <s v="chromosome"/>
    <m/>
    <s v="CP001348.1"/>
    <n v="1955914"/>
    <n v="1956618"/>
    <s v="-"/>
    <m/>
    <m/>
    <m/>
    <x v="1468"/>
    <m/>
    <m/>
    <s v="Ccel_1619"/>
    <n v="705"/>
    <m/>
    <m/>
  </r>
  <r>
    <x v="4"/>
    <x v="1"/>
    <s v="GCA_000022065.1"/>
    <s v="Primary Assembly"/>
    <s v="chromosome"/>
    <m/>
    <s v="CP001348.1"/>
    <n v="1956700"/>
    <n v="1957347"/>
    <s v="-"/>
    <m/>
    <m/>
    <m/>
    <x v="1468"/>
    <m/>
    <m/>
    <s v="Ccel_1620"/>
    <n v="648"/>
    <m/>
    <m/>
  </r>
  <r>
    <x v="4"/>
    <x v="1"/>
    <s v="GCA_000022065.1"/>
    <s v="Primary Assembly"/>
    <s v="chromosome"/>
    <m/>
    <s v="CP001348.1"/>
    <n v="1957363"/>
    <n v="1957863"/>
    <s v="-"/>
    <m/>
    <m/>
    <m/>
    <x v="1468"/>
    <m/>
    <m/>
    <s v="Ccel_1621"/>
    <n v="501"/>
    <m/>
    <m/>
  </r>
  <r>
    <x v="4"/>
    <x v="1"/>
    <s v="GCA_000022065.1"/>
    <s v="Primary Assembly"/>
    <s v="chromosome"/>
    <m/>
    <s v="CP001348.1"/>
    <n v="1957908"/>
    <n v="1959164"/>
    <s v="-"/>
    <m/>
    <m/>
    <m/>
    <x v="1468"/>
    <m/>
    <m/>
    <s v="Ccel_1622"/>
    <n v="1257"/>
    <m/>
    <m/>
  </r>
  <r>
    <x v="4"/>
    <x v="1"/>
    <s v="GCA_000022065.1"/>
    <s v="Primary Assembly"/>
    <s v="chromosome"/>
    <m/>
    <s v="CP001348.1"/>
    <n v="1959292"/>
    <n v="1959630"/>
    <s v="-"/>
    <m/>
    <m/>
    <m/>
    <x v="1468"/>
    <m/>
    <m/>
    <s v="Ccel_1623"/>
    <n v="339"/>
    <m/>
    <m/>
  </r>
  <r>
    <x v="4"/>
    <x v="1"/>
    <s v="GCA_000022065.1"/>
    <s v="Primary Assembly"/>
    <s v="chromosome"/>
    <m/>
    <s v="CP001348.1"/>
    <n v="1959641"/>
    <n v="1960807"/>
    <s v="-"/>
    <m/>
    <m/>
    <m/>
    <x v="1468"/>
    <m/>
    <m/>
    <s v="Ccel_1624"/>
    <n v="1167"/>
    <m/>
    <m/>
  </r>
  <r>
    <x v="4"/>
    <x v="1"/>
    <s v="GCA_000022065.1"/>
    <s v="Primary Assembly"/>
    <s v="chromosome"/>
    <m/>
    <s v="CP001348.1"/>
    <n v="1960884"/>
    <n v="1962086"/>
    <s v="-"/>
    <m/>
    <m/>
    <m/>
    <x v="1468"/>
    <m/>
    <m/>
    <s v="Ccel_1625"/>
    <n v="1203"/>
    <m/>
    <m/>
  </r>
  <r>
    <x v="4"/>
    <x v="1"/>
    <s v="GCA_000022065.1"/>
    <s v="Primary Assembly"/>
    <s v="chromosome"/>
    <m/>
    <s v="CP001348.1"/>
    <n v="1962132"/>
    <n v="1963691"/>
    <s v="-"/>
    <m/>
    <m/>
    <m/>
    <x v="1468"/>
    <m/>
    <m/>
    <s v="Ccel_1626"/>
    <n v="1560"/>
    <m/>
    <m/>
  </r>
  <r>
    <x v="4"/>
    <x v="1"/>
    <s v="GCA_000022065.1"/>
    <s v="Primary Assembly"/>
    <s v="chromosome"/>
    <m/>
    <s v="CP001348.1"/>
    <n v="1963737"/>
    <n v="1963988"/>
    <s v="-"/>
    <m/>
    <m/>
    <m/>
    <x v="1468"/>
    <m/>
    <m/>
    <s v="Ccel_1627"/>
    <n v="252"/>
    <m/>
    <m/>
  </r>
  <r>
    <x v="4"/>
    <x v="1"/>
    <s v="GCA_000022065.1"/>
    <s v="Primary Assembly"/>
    <s v="chromosome"/>
    <m/>
    <s v="CP001348.1"/>
    <n v="1964015"/>
    <n v="1964992"/>
    <s v="-"/>
    <m/>
    <m/>
    <m/>
    <x v="1468"/>
    <m/>
    <m/>
    <s v="Ccel_1628"/>
    <n v="978"/>
    <m/>
    <m/>
  </r>
  <r>
    <x v="4"/>
    <x v="1"/>
    <s v="GCA_000022065.1"/>
    <s v="Primary Assembly"/>
    <s v="chromosome"/>
    <m/>
    <s v="CP001348.1"/>
    <n v="1965193"/>
    <n v="1966155"/>
    <s v="-"/>
    <m/>
    <m/>
    <m/>
    <x v="1468"/>
    <m/>
    <m/>
    <s v="Ccel_1629"/>
    <n v="963"/>
    <m/>
    <m/>
  </r>
  <r>
    <x v="4"/>
    <x v="3"/>
    <s v="GCA_000022065.1"/>
    <s v="Primary Assembly"/>
    <s v="chromosome"/>
    <m/>
    <s v="CP001348.1"/>
    <n v="1966215"/>
    <n v="1966438"/>
    <s v="-"/>
    <m/>
    <m/>
    <m/>
    <x v="1468"/>
    <m/>
    <m/>
    <s v="Ccel_1630"/>
    <n v="224"/>
    <m/>
    <s v="pseudo"/>
  </r>
  <r>
    <x v="4"/>
    <x v="1"/>
    <s v="GCA_000022065.1"/>
    <s v="Primary Assembly"/>
    <s v="chromosome"/>
    <m/>
    <s v="CP001348.1"/>
    <n v="1966688"/>
    <n v="1967371"/>
    <s v="-"/>
    <m/>
    <m/>
    <m/>
    <x v="1468"/>
    <m/>
    <m/>
    <s v="Ccel_1631"/>
    <n v="684"/>
    <m/>
    <m/>
  </r>
  <r>
    <x v="4"/>
    <x v="1"/>
    <s v="GCA_000022065.1"/>
    <s v="Primary Assembly"/>
    <s v="chromosome"/>
    <m/>
    <s v="CP001348.1"/>
    <n v="1967361"/>
    <n v="1968107"/>
    <s v="-"/>
    <m/>
    <m/>
    <m/>
    <x v="1468"/>
    <m/>
    <m/>
    <s v="Ccel_1632"/>
    <n v="747"/>
    <m/>
    <m/>
  </r>
  <r>
    <x v="4"/>
    <x v="1"/>
    <s v="GCA_000022065.1"/>
    <s v="Primary Assembly"/>
    <s v="chromosome"/>
    <m/>
    <s v="CP001348.1"/>
    <n v="1968110"/>
    <n v="1969612"/>
    <s v="-"/>
    <m/>
    <m/>
    <m/>
    <x v="1468"/>
    <m/>
    <m/>
    <s v="Ccel_1633"/>
    <n v="1503"/>
    <m/>
    <m/>
  </r>
  <r>
    <x v="4"/>
    <x v="1"/>
    <s v="GCA_000022065.1"/>
    <s v="Primary Assembly"/>
    <s v="chromosome"/>
    <m/>
    <s v="CP001348.1"/>
    <n v="1969605"/>
    <n v="1972868"/>
    <s v="-"/>
    <m/>
    <m/>
    <m/>
    <x v="1468"/>
    <m/>
    <m/>
    <s v="Ccel_1634"/>
    <n v="3264"/>
    <m/>
    <m/>
  </r>
  <r>
    <x v="4"/>
    <x v="1"/>
    <s v="GCA_000022065.1"/>
    <s v="Primary Assembly"/>
    <s v="chromosome"/>
    <m/>
    <s v="CP001348.1"/>
    <n v="1973026"/>
    <n v="1973898"/>
    <s v="-"/>
    <m/>
    <m/>
    <m/>
    <x v="1468"/>
    <m/>
    <m/>
    <s v="Ccel_1635"/>
    <n v="873"/>
    <m/>
    <m/>
  </r>
  <r>
    <x v="4"/>
    <x v="1"/>
    <s v="GCA_000022065.1"/>
    <s v="Primary Assembly"/>
    <s v="chromosome"/>
    <m/>
    <s v="CP001348.1"/>
    <n v="1974038"/>
    <n v="1974295"/>
    <s v="-"/>
    <m/>
    <m/>
    <m/>
    <x v="1468"/>
    <m/>
    <m/>
    <s v="Ccel_1636"/>
    <n v="258"/>
    <m/>
    <m/>
  </r>
  <r>
    <x v="4"/>
    <x v="1"/>
    <s v="GCA_000022065.1"/>
    <s v="Primary Assembly"/>
    <s v="chromosome"/>
    <m/>
    <s v="CP001348.1"/>
    <n v="1974722"/>
    <n v="1975573"/>
    <s v="-"/>
    <m/>
    <m/>
    <m/>
    <x v="1468"/>
    <m/>
    <m/>
    <s v="Ccel_1637"/>
    <n v="852"/>
    <m/>
    <m/>
  </r>
  <r>
    <x v="4"/>
    <x v="1"/>
    <s v="GCA_000022065.1"/>
    <s v="Primary Assembly"/>
    <s v="chromosome"/>
    <m/>
    <s v="CP001348.1"/>
    <n v="1975716"/>
    <n v="1976354"/>
    <s v="-"/>
    <m/>
    <m/>
    <m/>
    <x v="1468"/>
    <m/>
    <m/>
    <s v="Ccel_1638"/>
    <n v="639"/>
    <m/>
    <m/>
  </r>
  <r>
    <x v="4"/>
    <x v="1"/>
    <s v="GCA_000022065.1"/>
    <s v="Primary Assembly"/>
    <s v="chromosome"/>
    <m/>
    <s v="CP001348.1"/>
    <n v="1976388"/>
    <n v="1977389"/>
    <s v="-"/>
    <m/>
    <m/>
    <m/>
    <x v="1468"/>
    <m/>
    <m/>
    <s v="Ccel_1639"/>
    <n v="1002"/>
    <m/>
    <m/>
  </r>
  <r>
    <x v="4"/>
    <x v="1"/>
    <s v="GCA_000022065.1"/>
    <s v="Primary Assembly"/>
    <s v="chromosome"/>
    <m/>
    <s v="CP001348.1"/>
    <n v="1977420"/>
    <n v="1977878"/>
    <s v="-"/>
    <m/>
    <m/>
    <m/>
    <x v="1468"/>
    <m/>
    <m/>
    <s v="Ccel_1640"/>
    <n v="459"/>
    <m/>
    <m/>
  </r>
  <r>
    <x v="4"/>
    <x v="1"/>
    <s v="GCA_000022065.1"/>
    <s v="Primary Assembly"/>
    <s v="chromosome"/>
    <m/>
    <s v="CP001348.1"/>
    <n v="1977912"/>
    <n v="1978679"/>
    <s v="-"/>
    <m/>
    <m/>
    <m/>
    <x v="1468"/>
    <m/>
    <m/>
    <s v="Ccel_1641"/>
    <n v="768"/>
    <m/>
    <m/>
  </r>
  <r>
    <x v="4"/>
    <x v="1"/>
    <s v="GCA_000022065.1"/>
    <s v="Primary Assembly"/>
    <s v="chromosome"/>
    <m/>
    <s v="CP001348.1"/>
    <n v="1978780"/>
    <n v="1979781"/>
    <s v="-"/>
    <m/>
    <m/>
    <m/>
    <x v="1468"/>
    <m/>
    <m/>
    <s v="Ccel_1642"/>
    <n v="1002"/>
    <m/>
    <m/>
  </r>
  <r>
    <x v="4"/>
    <x v="1"/>
    <s v="GCA_000022065.1"/>
    <s v="Primary Assembly"/>
    <s v="chromosome"/>
    <m/>
    <s v="CP001348.1"/>
    <n v="1979837"/>
    <n v="1980799"/>
    <s v="-"/>
    <m/>
    <m/>
    <m/>
    <x v="1468"/>
    <m/>
    <m/>
    <s v="Ccel_1643"/>
    <n v="963"/>
    <m/>
    <m/>
  </r>
  <r>
    <x v="4"/>
    <x v="1"/>
    <s v="GCA_000022065.1"/>
    <s v="Primary Assembly"/>
    <s v="chromosome"/>
    <m/>
    <s v="CP001348.1"/>
    <n v="1980816"/>
    <n v="1982300"/>
    <s v="-"/>
    <m/>
    <m/>
    <m/>
    <x v="1468"/>
    <m/>
    <m/>
    <s v="Ccel_1644"/>
    <n v="1485"/>
    <m/>
    <m/>
  </r>
  <r>
    <x v="4"/>
    <x v="1"/>
    <s v="GCA_000022065.1"/>
    <s v="Primary Assembly"/>
    <s v="chromosome"/>
    <m/>
    <s v="CP001348.1"/>
    <n v="1982513"/>
    <n v="1984093"/>
    <s v="-"/>
    <m/>
    <m/>
    <m/>
    <x v="1468"/>
    <m/>
    <m/>
    <s v="Ccel_1645"/>
    <n v="1581"/>
    <m/>
    <m/>
  </r>
  <r>
    <x v="4"/>
    <x v="1"/>
    <s v="GCA_000022065.1"/>
    <s v="Primary Assembly"/>
    <s v="chromosome"/>
    <m/>
    <s v="CP001348.1"/>
    <n v="1984068"/>
    <n v="1985921"/>
    <s v="-"/>
    <m/>
    <m/>
    <m/>
    <x v="1468"/>
    <m/>
    <m/>
    <s v="Ccel_1646"/>
    <n v="1854"/>
    <m/>
    <m/>
  </r>
  <r>
    <x v="4"/>
    <x v="1"/>
    <s v="GCA_000022065.1"/>
    <s v="Primary Assembly"/>
    <s v="chromosome"/>
    <m/>
    <s v="CP001348.1"/>
    <n v="1986168"/>
    <n v="1987007"/>
    <s v="-"/>
    <m/>
    <m/>
    <m/>
    <x v="1468"/>
    <m/>
    <m/>
    <s v="Ccel_1647"/>
    <n v="840"/>
    <m/>
    <m/>
  </r>
  <r>
    <x v="4"/>
    <x v="1"/>
    <s v="GCA_000022065.1"/>
    <s v="Primary Assembly"/>
    <s v="chromosome"/>
    <m/>
    <s v="CP001348.1"/>
    <n v="1987312"/>
    <n v="1990161"/>
    <s v="-"/>
    <m/>
    <m/>
    <m/>
    <x v="1468"/>
    <m/>
    <m/>
    <s v="Ccel_1648"/>
    <n v="2850"/>
    <m/>
    <m/>
  </r>
  <r>
    <x v="4"/>
    <x v="1"/>
    <s v="GCA_000022065.1"/>
    <s v="Primary Assembly"/>
    <s v="chromosome"/>
    <m/>
    <s v="CP001348.1"/>
    <n v="1990443"/>
    <n v="1991276"/>
    <s v="+"/>
    <m/>
    <m/>
    <m/>
    <x v="1468"/>
    <m/>
    <m/>
    <s v="Ccel_1649"/>
    <n v="834"/>
    <m/>
    <m/>
  </r>
  <r>
    <x v="4"/>
    <x v="1"/>
    <s v="GCA_000022065.1"/>
    <s v="Primary Assembly"/>
    <s v="chromosome"/>
    <m/>
    <s v="CP001348.1"/>
    <n v="1991273"/>
    <n v="1991629"/>
    <s v="+"/>
    <m/>
    <m/>
    <m/>
    <x v="1468"/>
    <m/>
    <m/>
    <s v="Ccel_1650"/>
    <n v="357"/>
    <m/>
    <m/>
  </r>
  <r>
    <x v="4"/>
    <x v="1"/>
    <s v="GCA_000022065.1"/>
    <s v="Primary Assembly"/>
    <s v="chromosome"/>
    <m/>
    <s v="CP001348.1"/>
    <n v="1991778"/>
    <n v="1992878"/>
    <s v="-"/>
    <m/>
    <m/>
    <m/>
    <x v="1468"/>
    <m/>
    <m/>
    <s v="Ccel_1651"/>
    <n v="1101"/>
    <m/>
    <m/>
  </r>
  <r>
    <x v="4"/>
    <x v="1"/>
    <s v="GCA_000022065.1"/>
    <s v="Primary Assembly"/>
    <s v="chromosome"/>
    <m/>
    <s v="CP001348.1"/>
    <n v="1993020"/>
    <n v="1993556"/>
    <s v="-"/>
    <m/>
    <m/>
    <m/>
    <x v="1468"/>
    <m/>
    <m/>
    <s v="Ccel_1652"/>
    <n v="537"/>
    <m/>
    <m/>
  </r>
  <r>
    <x v="4"/>
    <x v="1"/>
    <s v="GCA_000022065.1"/>
    <s v="Primary Assembly"/>
    <s v="chromosome"/>
    <m/>
    <s v="CP001348.1"/>
    <n v="1993745"/>
    <n v="1994698"/>
    <s v="+"/>
    <m/>
    <m/>
    <m/>
    <x v="1468"/>
    <m/>
    <m/>
    <s v="Ccel_1653"/>
    <n v="954"/>
    <m/>
    <m/>
  </r>
  <r>
    <x v="4"/>
    <x v="1"/>
    <s v="GCA_000022065.1"/>
    <s v="Primary Assembly"/>
    <s v="chromosome"/>
    <m/>
    <s v="CP001348.1"/>
    <n v="1994805"/>
    <n v="1995797"/>
    <s v="+"/>
    <m/>
    <m/>
    <m/>
    <x v="1468"/>
    <m/>
    <m/>
    <s v="Ccel_1654"/>
    <n v="993"/>
    <m/>
    <m/>
  </r>
  <r>
    <x v="4"/>
    <x v="1"/>
    <s v="GCA_000022065.1"/>
    <s v="Primary Assembly"/>
    <s v="chromosome"/>
    <m/>
    <s v="CP001348.1"/>
    <n v="1995887"/>
    <n v="1997194"/>
    <s v="-"/>
    <m/>
    <m/>
    <m/>
    <x v="1468"/>
    <m/>
    <m/>
    <s v="Ccel_1655"/>
    <n v="1308"/>
    <m/>
    <m/>
  </r>
  <r>
    <x v="4"/>
    <x v="1"/>
    <s v="GCA_000022065.1"/>
    <s v="Primary Assembly"/>
    <s v="chromosome"/>
    <m/>
    <s v="CP001348.1"/>
    <n v="1997345"/>
    <n v="2000200"/>
    <s v="-"/>
    <m/>
    <m/>
    <m/>
    <x v="1468"/>
    <m/>
    <m/>
    <s v="Ccel_1656"/>
    <n v="2856"/>
    <m/>
    <m/>
  </r>
  <r>
    <x v="4"/>
    <x v="1"/>
    <s v="GCA_000022065.1"/>
    <s v="Primary Assembly"/>
    <s v="chromosome"/>
    <m/>
    <s v="CP001348.1"/>
    <n v="2000664"/>
    <n v="2001107"/>
    <s v="-"/>
    <m/>
    <m/>
    <m/>
    <x v="1468"/>
    <m/>
    <m/>
    <s v="Ccel_1657"/>
    <n v="444"/>
    <m/>
    <m/>
  </r>
  <r>
    <x v="4"/>
    <x v="1"/>
    <s v="GCA_000022065.1"/>
    <s v="Primary Assembly"/>
    <s v="chromosome"/>
    <m/>
    <s v="CP001348.1"/>
    <n v="2001283"/>
    <n v="2001975"/>
    <s v="+"/>
    <m/>
    <m/>
    <m/>
    <x v="1468"/>
    <m/>
    <m/>
    <s v="Ccel_1658"/>
    <n v="693"/>
    <m/>
    <m/>
  </r>
  <r>
    <x v="4"/>
    <x v="1"/>
    <s v="GCA_000022065.1"/>
    <s v="Primary Assembly"/>
    <s v="chromosome"/>
    <m/>
    <s v="CP001348.1"/>
    <n v="2001968"/>
    <n v="2003752"/>
    <s v="+"/>
    <m/>
    <m/>
    <m/>
    <x v="1468"/>
    <m/>
    <m/>
    <s v="Ccel_1659"/>
    <n v="1785"/>
    <m/>
    <m/>
  </r>
  <r>
    <x v="4"/>
    <x v="1"/>
    <s v="GCA_000022065.1"/>
    <s v="Primary Assembly"/>
    <s v="chromosome"/>
    <m/>
    <s v="CP001348.1"/>
    <n v="2003846"/>
    <n v="2004559"/>
    <s v="+"/>
    <m/>
    <m/>
    <m/>
    <x v="1468"/>
    <m/>
    <m/>
    <s v="Ccel_1660"/>
    <n v="714"/>
    <m/>
    <m/>
  </r>
  <r>
    <x v="4"/>
    <x v="1"/>
    <s v="GCA_000022065.1"/>
    <s v="Primary Assembly"/>
    <s v="chromosome"/>
    <m/>
    <s v="CP001348.1"/>
    <n v="2004577"/>
    <n v="2005155"/>
    <s v="+"/>
    <m/>
    <m/>
    <m/>
    <x v="1468"/>
    <m/>
    <m/>
    <s v="Ccel_1661"/>
    <n v="579"/>
    <m/>
    <m/>
  </r>
  <r>
    <x v="4"/>
    <x v="1"/>
    <s v="GCA_000022065.1"/>
    <s v="Primary Assembly"/>
    <s v="chromosome"/>
    <m/>
    <s v="CP001348.1"/>
    <n v="2005147"/>
    <n v="2006313"/>
    <s v="-"/>
    <m/>
    <m/>
    <m/>
    <x v="1468"/>
    <m/>
    <m/>
    <s v="Ccel_1662"/>
    <n v="1167"/>
    <m/>
    <m/>
  </r>
  <r>
    <x v="4"/>
    <x v="1"/>
    <s v="GCA_000022065.1"/>
    <s v="Primary Assembly"/>
    <s v="chromosome"/>
    <m/>
    <s v="CP001348.1"/>
    <n v="2006327"/>
    <n v="2007325"/>
    <s v="-"/>
    <m/>
    <m/>
    <m/>
    <x v="1468"/>
    <m/>
    <m/>
    <s v="Ccel_1663"/>
    <n v="999"/>
    <m/>
    <m/>
  </r>
  <r>
    <x v="4"/>
    <x v="1"/>
    <s v="GCA_000022065.1"/>
    <s v="Primary Assembly"/>
    <s v="chromosome"/>
    <m/>
    <s v="CP001348.1"/>
    <n v="2007551"/>
    <n v="2007727"/>
    <s v="+"/>
    <m/>
    <m/>
    <m/>
    <x v="1468"/>
    <m/>
    <m/>
    <s v="Ccel_1664"/>
    <n v="177"/>
    <m/>
    <m/>
  </r>
  <r>
    <x v="4"/>
    <x v="1"/>
    <s v="GCA_000022065.1"/>
    <s v="Primary Assembly"/>
    <s v="chromosome"/>
    <m/>
    <s v="CP001348.1"/>
    <n v="2007797"/>
    <n v="2009113"/>
    <s v="+"/>
    <m/>
    <m/>
    <m/>
    <x v="1468"/>
    <m/>
    <m/>
    <s v="Ccel_1665"/>
    <n v="1317"/>
    <m/>
    <m/>
  </r>
  <r>
    <x v="4"/>
    <x v="1"/>
    <s v="GCA_000022065.1"/>
    <s v="Primary Assembly"/>
    <s v="chromosome"/>
    <m/>
    <s v="CP001348.1"/>
    <n v="2009249"/>
    <n v="2010398"/>
    <s v="+"/>
    <m/>
    <m/>
    <m/>
    <x v="1468"/>
    <m/>
    <m/>
    <s v="Ccel_1666"/>
    <n v="1150"/>
    <m/>
    <s v="ribosomal_slippage"/>
  </r>
  <r>
    <x v="4"/>
    <x v="1"/>
    <s v="GCA_000022065.1"/>
    <s v="Primary Assembly"/>
    <s v="chromosome"/>
    <m/>
    <s v="CP001348.1"/>
    <n v="2010589"/>
    <n v="2010843"/>
    <s v="-"/>
    <m/>
    <m/>
    <m/>
    <x v="1468"/>
    <m/>
    <m/>
    <s v="Ccel_1667"/>
    <n v="255"/>
    <m/>
    <m/>
  </r>
  <r>
    <x v="4"/>
    <x v="1"/>
    <s v="GCA_000022065.1"/>
    <s v="Primary Assembly"/>
    <s v="chromosome"/>
    <m/>
    <s v="CP001348.1"/>
    <n v="2011126"/>
    <n v="2011590"/>
    <s v="-"/>
    <m/>
    <m/>
    <m/>
    <x v="1468"/>
    <m/>
    <m/>
    <s v="Ccel_1668"/>
    <n v="465"/>
    <m/>
    <m/>
  </r>
  <r>
    <x v="4"/>
    <x v="1"/>
    <s v="GCA_000022065.1"/>
    <s v="Primary Assembly"/>
    <s v="chromosome"/>
    <m/>
    <s v="CP001348.1"/>
    <n v="2011820"/>
    <n v="2012164"/>
    <s v="-"/>
    <m/>
    <m/>
    <m/>
    <x v="1468"/>
    <m/>
    <m/>
    <s v="Ccel_1669"/>
    <n v="345"/>
    <m/>
    <m/>
  </r>
  <r>
    <x v="4"/>
    <x v="1"/>
    <s v="GCA_000022065.1"/>
    <s v="Primary Assembly"/>
    <s v="chromosome"/>
    <m/>
    <s v="CP001348.1"/>
    <n v="2012309"/>
    <n v="2014105"/>
    <s v="-"/>
    <m/>
    <m/>
    <m/>
    <x v="1468"/>
    <m/>
    <m/>
    <s v="Ccel_1670"/>
    <n v="1797"/>
    <m/>
    <m/>
  </r>
  <r>
    <x v="4"/>
    <x v="1"/>
    <s v="GCA_000022065.1"/>
    <s v="Primary Assembly"/>
    <s v="chromosome"/>
    <m/>
    <s v="CP001348.1"/>
    <n v="2014138"/>
    <n v="2015154"/>
    <s v="-"/>
    <m/>
    <m/>
    <m/>
    <x v="1468"/>
    <m/>
    <m/>
    <s v="Ccel_1671"/>
    <n v="1017"/>
    <m/>
    <m/>
  </r>
  <r>
    <x v="4"/>
    <x v="1"/>
    <s v="GCA_000022065.1"/>
    <s v="Primary Assembly"/>
    <s v="chromosome"/>
    <m/>
    <s v="CP001348.1"/>
    <n v="2015208"/>
    <n v="2016170"/>
    <s v="-"/>
    <m/>
    <m/>
    <m/>
    <x v="1468"/>
    <m/>
    <m/>
    <s v="Ccel_1672"/>
    <n v="963"/>
    <m/>
    <m/>
  </r>
  <r>
    <x v="4"/>
    <x v="1"/>
    <s v="GCA_000022065.1"/>
    <s v="Primary Assembly"/>
    <s v="chromosome"/>
    <m/>
    <s v="CP001348.1"/>
    <n v="2016188"/>
    <n v="2017039"/>
    <s v="-"/>
    <m/>
    <m/>
    <m/>
    <x v="1468"/>
    <m/>
    <m/>
    <s v="Ccel_1673"/>
    <n v="852"/>
    <m/>
    <m/>
  </r>
  <r>
    <x v="4"/>
    <x v="1"/>
    <s v="GCA_000022065.1"/>
    <s v="Primary Assembly"/>
    <s v="chromosome"/>
    <m/>
    <s v="CP001348.1"/>
    <n v="2017063"/>
    <n v="2018109"/>
    <s v="-"/>
    <m/>
    <m/>
    <m/>
    <x v="1468"/>
    <m/>
    <m/>
    <s v="Ccel_1674"/>
    <n v="1047"/>
    <m/>
    <m/>
  </r>
  <r>
    <x v="4"/>
    <x v="1"/>
    <s v="GCA_000022065.1"/>
    <s v="Primary Assembly"/>
    <s v="chromosome"/>
    <m/>
    <s v="CP001348.1"/>
    <n v="2018164"/>
    <n v="2019552"/>
    <s v="-"/>
    <m/>
    <m/>
    <m/>
    <x v="1468"/>
    <m/>
    <m/>
    <s v="Ccel_1675"/>
    <n v="1389"/>
    <m/>
    <m/>
  </r>
  <r>
    <x v="4"/>
    <x v="1"/>
    <s v="GCA_000022065.1"/>
    <s v="Primary Assembly"/>
    <s v="chromosome"/>
    <m/>
    <s v="CP001348.1"/>
    <n v="2019539"/>
    <n v="2020996"/>
    <s v="-"/>
    <m/>
    <m/>
    <m/>
    <x v="1468"/>
    <m/>
    <m/>
    <s v="Ccel_1676"/>
    <n v="1458"/>
    <m/>
    <m/>
  </r>
  <r>
    <x v="4"/>
    <x v="1"/>
    <s v="GCA_000022065.1"/>
    <s v="Primary Assembly"/>
    <s v="chromosome"/>
    <m/>
    <s v="CP001348.1"/>
    <n v="2021318"/>
    <n v="2022007"/>
    <s v="+"/>
    <m/>
    <m/>
    <m/>
    <x v="1468"/>
    <m/>
    <m/>
    <s v="Ccel_1677"/>
    <n v="690"/>
    <m/>
    <m/>
  </r>
  <r>
    <x v="4"/>
    <x v="1"/>
    <s v="GCA_000022065.1"/>
    <s v="Primary Assembly"/>
    <s v="chromosome"/>
    <m/>
    <s v="CP001348.1"/>
    <n v="2022149"/>
    <n v="2022853"/>
    <s v="+"/>
    <m/>
    <m/>
    <m/>
    <x v="1468"/>
    <m/>
    <m/>
    <s v="Ccel_1678"/>
    <n v="705"/>
    <m/>
    <m/>
  </r>
  <r>
    <x v="4"/>
    <x v="1"/>
    <s v="GCA_000022065.1"/>
    <s v="Primary Assembly"/>
    <s v="chromosome"/>
    <m/>
    <s v="CP001348.1"/>
    <n v="2023036"/>
    <n v="2023275"/>
    <s v="-"/>
    <m/>
    <m/>
    <m/>
    <x v="1468"/>
    <m/>
    <m/>
    <s v="Ccel_1679"/>
    <n v="240"/>
    <m/>
    <m/>
  </r>
  <r>
    <x v="4"/>
    <x v="1"/>
    <s v="GCA_000022065.1"/>
    <s v="Primary Assembly"/>
    <s v="chromosome"/>
    <m/>
    <s v="CP001348.1"/>
    <n v="2023483"/>
    <n v="2024721"/>
    <s v="-"/>
    <m/>
    <m/>
    <m/>
    <x v="1468"/>
    <m/>
    <m/>
    <s v="Ccel_1680"/>
    <n v="1239"/>
    <m/>
    <m/>
  </r>
  <r>
    <x v="4"/>
    <x v="1"/>
    <s v="GCA_000022065.1"/>
    <s v="Primary Assembly"/>
    <s v="chromosome"/>
    <m/>
    <s v="CP001348.1"/>
    <n v="2024860"/>
    <n v="2025852"/>
    <s v="-"/>
    <m/>
    <m/>
    <m/>
    <x v="1468"/>
    <m/>
    <m/>
    <s v="Ccel_1681"/>
    <n v="993"/>
    <m/>
    <m/>
  </r>
  <r>
    <x v="4"/>
    <x v="1"/>
    <s v="GCA_000022065.1"/>
    <s v="Primary Assembly"/>
    <s v="chromosome"/>
    <m/>
    <s v="CP001348.1"/>
    <n v="2025994"/>
    <n v="2026686"/>
    <s v="-"/>
    <m/>
    <m/>
    <m/>
    <x v="1468"/>
    <m/>
    <m/>
    <s v="Ccel_1682"/>
    <n v="693"/>
    <m/>
    <m/>
  </r>
  <r>
    <x v="4"/>
    <x v="1"/>
    <s v="GCA_000022065.1"/>
    <s v="Primary Assembly"/>
    <s v="chromosome"/>
    <m/>
    <s v="CP001348.1"/>
    <n v="2026988"/>
    <n v="2028166"/>
    <s v="-"/>
    <m/>
    <m/>
    <m/>
    <x v="1468"/>
    <m/>
    <m/>
    <s v="Ccel_1683"/>
    <n v="1179"/>
    <m/>
    <m/>
  </r>
  <r>
    <x v="4"/>
    <x v="1"/>
    <s v="GCA_000022065.1"/>
    <s v="Primary Assembly"/>
    <s v="chromosome"/>
    <m/>
    <s v="CP001348.1"/>
    <n v="2028163"/>
    <n v="2029326"/>
    <s v="-"/>
    <m/>
    <m/>
    <m/>
    <x v="1468"/>
    <m/>
    <m/>
    <s v="Ccel_1684"/>
    <n v="1164"/>
    <m/>
    <m/>
  </r>
  <r>
    <x v="4"/>
    <x v="1"/>
    <s v="GCA_000022065.1"/>
    <s v="Primary Assembly"/>
    <s v="chromosome"/>
    <m/>
    <s v="CP001348.1"/>
    <n v="2029411"/>
    <n v="2029686"/>
    <s v="-"/>
    <m/>
    <m/>
    <m/>
    <x v="1468"/>
    <m/>
    <m/>
    <s v="Ccel_1685"/>
    <n v="276"/>
    <m/>
    <m/>
  </r>
  <r>
    <x v="4"/>
    <x v="1"/>
    <s v="GCA_000022065.1"/>
    <s v="Primary Assembly"/>
    <s v="chromosome"/>
    <m/>
    <s v="CP001348.1"/>
    <n v="2029692"/>
    <n v="2030492"/>
    <s v="-"/>
    <m/>
    <m/>
    <m/>
    <x v="1468"/>
    <m/>
    <m/>
    <s v="Ccel_1686"/>
    <n v="801"/>
    <m/>
    <m/>
  </r>
  <r>
    <x v="4"/>
    <x v="1"/>
    <s v="GCA_000022065.1"/>
    <s v="Primary Assembly"/>
    <s v="chromosome"/>
    <m/>
    <s v="CP001348.1"/>
    <n v="2030516"/>
    <n v="2032108"/>
    <s v="-"/>
    <m/>
    <m/>
    <m/>
    <x v="1468"/>
    <m/>
    <m/>
    <s v="Ccel_1687"/>
    <n v="1593"/>
    <m/>
    <m/>
  </r>
  <r>
    <x v="4"/>
    <x v="1"/>
    <s v="GCA_000022065.1"/>
    <s v="Primary Assembly"/>
    <s v="chromosome"/>
    <m/>
    <s v="CP001348.1"/>
    <n v="2032112"/>
    <n v="2033599"/>
    <s v="-"/>
    <m/>
    <m/>
    <m/>
    <x v="1468"/>
    <m/>
    <m/>
    <s v="Ccel_1688"/>
    <n v="1488"/>
    <m/>
    <m/>
  </r>
  <r>
    <x v="4"/>
    <x v="1"/>
    <s v="GCA_000022065.1"/>
    <s v="Primary Assembly"/>
    <s v="chromosome"/>
    <m/>
    <s v="CP001348.1"/>
    <n v="2033625"/>
    <n v="2034287"/>
    <s v="-"/>
    <m/>
    <m/>
    <m/>
    <x v="1468"/>
    <m/>
    <m/>
    <s v="Ccel_1689"/>
    <n v="663"/>
    <m/>
    <m/>
  </r>
  <r>
    <x v="4"/>
    <x v="1"/>
    <s v="GCA_000022065.1"/>
    <s v="Primary Assembly"/>
    <s v="chromosome"/>
    <m/>
    <s v="CP001348.1"/>
    <n v="2034312"/>
    <n v="2035250"/>
    <s v="-"/>
    <m/>
    <m/>
    <m/>
    <x v="1468"/>
    <m/>
    <m/>
    <s v="Ccel_1690"/>
    <n v="939"/>
    <m/>
    <m/>
  </r>
  <r>
    <x v="4"/>
    <x v="1"/>
    <s v="GCA_000022065.1"/>
    <s v="Primary Assembly"/>
    <s v="chromosome"/>
    <m/>
    <s v="CP001348.1"/>
    <n v="2035278"/>
    <n v="2037344"/>
    <s v="-"/>
    <m/>
    <m/>
    <m/>
    <x v="1468"/>
    <m/>
    <m/>
    <s v="Ccel_1691"/>
    <n v="2067"/>
    <m/>
    <m/>
  </r>
  <r>
    <x v="4"/>
    <x v="1"/>
    <s v="GCA_000022065.1"/>
    <s v="Primary Assembly"/>
    <s v="chromosome"/>
    <m/>
    <s v="CP001348.1"/>
    <n v="2037500"/>
    <n v="2037790"/>
    <s v="-"/>
    <m/>
    <m/>
    <m/>
    <x v="1468"/>
    <m/>
    <m/>
    <s v="Ccel_1692"/>
    <n v="291"/>
    <m/>
    <m/>
  </r>
  <r>
    <x v="4"/>
    <x v="1"/>
    <s v="GCA_000022065.1"/>
    <s v="Primary Assembly"/>
    <s v="chromosome"/>
    <m/>
    <s v="CP001348.1"/>
    <n v="2038007"/>
    <n v="2038654"/>
    <s v="+"/>
    <m/>
    <m/>
    <m/>
    <x v="1468"/>
    <m/>
    <m/>
    <s v="Ccel_1693"/>
    <n v="648"/>
    <m/>
    <m/>
  </r>
  <r>
    <x v="4"/>
    <x v="1"/>
    <s v="GCA_000022065.1"/>
    <s v="Primary Assembly"/>
    <s v="chromosome"/>
    <m/>
    <s v="CP001348.1"/>
    <n v="2038748"/>
    <n v="2038990"/>
    <s v="-"/>
    <m/>
    <m/>
    <m/>
    <x v="1468"/>
    <m/>
    <m/>
    <s v="Ccel_1694"/>
    <n v="243"/>
    <m/>
    <m/>
  </r>
  <r>
    <x v="4"/>
    <x v="1"/>
    <s v="GCA_000022065.1"/>
    <s v="Primary Assembly"/>
    <s v="chromosome"/>
    <m/>
    <s v="CP001348.1"/>
    <n v="2039144"/>
    <n v="2040070"/>
    <s v="-"/>
    <m/>
    <m/>
    <m/>
    <x v="1468"/>
    <m/>
    <m/>
    <s v="Ccel_1695"/>
    <n v="927"/>
    <m/>
    <m/>
  </r>
  <r>
    <x v="4"/>
    <x v="1"/>
    <s v="GCA_000022065.1"/>
    <s v="Primary Assembly"/>
    <s v="chromosome"/>
    <m/>
    <s v="CP001348.1"/>
    <n v="2040083"/>
    <n v="2042080"/>
    <s v="-"/>
    <m/>
    <m/>
    <m/>
    <x v="1468"/>
    <m/>
    <m/>
    <s v="Ccel_1696"/>
    <n v="1998"/>
    <m/>
    <m/>
  </r>
  <r>
    <x v="4"/>
    <x v="1"/>
    <s v="GCA_000022065.1"/>
    <s v="Primary Assembly"/>
    <s v="chromosome"/>
    <m/>
    <s v="CP001348.1"/>
    <n v="2042106"/>
    <n v="2044727"/>
    <s v="-"/>
    <m/>
    <m/>
    <m/>
    <x v="1468"/>
    <m/>
    <m/>
    <s v="Ccel_1697"/>
    <n v="2622"/>
    <m/>
    <m/>
  </r>
  <r>
    <x v="4"/>
    <x v="1"/>
    <s v="GCA_000022065.1"/>
    <s v="Primary Assembly"/>
    <s v="chromosome"/>
    <m/>
    <s v="CP001348.1"/>
    <n v="2044806"/>
    <n v="2045192"/>
    <s v="-"/>
    <m/>
    <m/>
    <m/>
    <x v="1468"/>
    <m/>
    <m/>
    <s v="Ccel_1698"/>
    <n v="387"/>
    <m/>
    <m/>
  </r>
  <r>
    <x v="4"/>
    <x v="1"/>
    <s v="GCA_000022065.1"/>
    <s v="Primary Assembly"/>
    <s v="chromosome"/>
    <m/>
    <s v="CP001348.1"/>
    <n v="2045211"/>
    <n v="2046647"/>
    <s v="-"/>
    <m/>
    <m/>
    <m/>
    <x v="1468"/>
    <m/>
    <m/>
    <s v="Ccel_1699"/>
    <n v="1437"/>
    <m/>
    <m/>
  </r>
  <r>
    <x v="4"/>
    <x v="1"/>
    <s v="GCA_000022065.1"/>
    <s v="Primary Assembly"/>
    <s v="chromosome"/>
    <m/>
    <s v="CP001348.1"/>
    <n v="2046714"/>
    <n v="2047268"/>
    <s v="-"/>
    <m/>
    <m/>
    <m/>
    <x v="1468"/>
    <m/>
    <m/>
    <s v="Ccel_1700"/>
    <n v="555"/>
    <m/>
    <m/>
  </r>
  <r>
    <x v="4"/>
    <x v="1"/>
    <s v="GCA_000022065.1"/>
    <s v="Primary Assembly"/>
    <s v="chromosome"/>
    <m/>
    <s v="CP001348.1"/>
    <n v="2047425"/>
    <n v="2047853"/>
    <s v="+"/>
    <m/>
    <m/>
    <m/>
    <x v="1468"/>
    <m/>
    <m/>
    <s v="Ccel_1701"/>
    <n v="429"/>
    <m/>
    <m/>
  </r>
  <r>
    <x v="4"/>
    <x v="1"/>
    <s v="GCA_000022065.1"/>
    <s v="Primary Assembly"/>
    <s v="chromosome"/>
    <m/>
    <s v="CP001348.1"/>
    <n v="2047877"/>
    <n v="2048095"/>
    <s v="-"/>
    <m/>
    <m/>
    <m/>
    <x v="1468"/>
    <m/>
    <m/>
    <s v="Ccel_1702"/>
    <n v="219"/>
    <m/>
    <m/>
  </r>
  <r>
    <x v="4"/>
    <x v="1"/>
    <s v="GCA_000022065.1"/>
    <s v="Primary Assembly"/>
    <s v="chromosome"/>
    <m/>
    <s v="CP001348.1"/>
    <n v="2048092"/>
    <n v="2048856"/>
    <s v="-"/>
    <m/>
    <m/>
    <m/>
    <x v="1468"/>
    <m/>
    <m/>
    <s v="Ccel_1703"/>
    <n v="765"/>
    <m/>
    <m/>
  </r>
  <r>
    <x v="4"/>
    <x v="1"/>
    <s v="GCA_000022065.1"/>
    <s v="Primary Assembly"/>
    <s v="chromosome"/>
    <m/>
    <s v="CP001348.1"/>
    <n v="2049005"/>
    <n v="2049592"/>
    <s v="-"/>
    <m/>
    <m/>
    <m/>
    <x v="1468"/>
    <m/>
    <m/>
    <s v="Ccel_1704"/>
    <n v="588"/>
    <m/>
    <m/>
  </r>
  <r>
    <x v="4"/>
    <x v="1"/>
    <s v="GCA_000022065.1"/>
    <s v="Primary Assembly"/>
    <s v="chromosome"/>
    <m/>
    <s v="CP001348.1"/>
    <n v="2049595"/>
    <n v="2050470"/>
    <s v="-"/>
    <m/>
    <m/>
    <m/>
    <x v="1468"/>
    <m/>
    <m/>
    <s v="Ccel_1705"/>
    <n v="876"/>
    <m/>
    <m/>
  </r>
  <r>
    <x v="4"/>
    <x v="1"/>
    <s v="GCA_000022065.1"/>
    <s v="Primary Assembly"/>
    <s v="chromosome"/>
    <m/>
    <s v="CP001348.1"/>
    <n v="2050666"/>
    <n v="2051901"/>
    <s v="-"/>
    <m/>
    <m/>
    <m/>
    <x v="1468"/>
    <m/>
    <m/>
    <s v="Ccel_1706"/>
    <n v="1236"/>
    <m/>
    <m/>
  </r>
  <r>
    <x v="4"/>
    <x v="1"/>
    <s v="GCA_000022065.1"/>
    <s v="Primary Assembly"/>
    <s v="chromosome"/>
    <m/>
    <s v="CP001348.1"/>
    <n v="2051987"/>
    <n v="2054098"/>
    <s v="-"/>
    <m/>
    <m/>
    <m/>
    <x v="1468"/>
    <m/>
    <m/>
    <s v="Ccel_1707"/>
    <n v="2112"/>
    <m/>
    <m/>
  </r>
  <r>
    <x v="4"/>
    <x v="1"/>
    <s v="GCA_000022065.1"/>
    <s v="Primary Assembly"/>
    <s v="chromosome"/>
    <m/>
    <s v="CP001348.1"/>
    <n v="2054360"/>
    <n v="2054623"/>
    <s v="-"/>
    <m/>
    <m/>
    <m/>
    <x v="1468"/>
    <m/>
    <m/>
    <s v="Ccel_1708"/>
    <n v="264"/>
    <m/>
    <m/>
  </r>
  <r>
    <x v="4"/>
    <x v="1"/>
    <s v="GCA_000022065.1"/>
    <s v="Primary Assembly"/>
    <s v="chromosome"/>
    <m/>
    <s v="CP001348.1"/>
    <n v="2054897"/>
    <n v="2055862"/>
    <s v="+"/>
    <m/>
    <m/>
    <m/>
    <x v="1468"/>
    <m/>
    <m/>
    <s v="Ccel_1709"/>
    <n v="966"/>
    <m/>
    <m/>
  </r>
  <r>
    <x v="4"/>
    <x v="1"/>
    <s v="GCA_000022065.1"/>
    <s v="Primary Assembly"/>
    <s v="chromosome"/>
    <m/>
    <s v="CP001348.1"/>
    <n v="2055849"/>
    <n v="2057054"/>
    <s v="+"/>
    <m/>
    <m/>
    <m/>
    <x v="1468"/>
    <m/>
    <m/>
    <s v="Ccel_1710"/>
    <n v="1206"/>
    <m/>
    <m/>
  </r>
  <r>
    <x v="4"/>
    <x v="1"/>
    <s v="GCA_000022065.1"/>
    <s v="Primary Assembly"/>
    <s v="chromosome"/>
    <m/>
    <s v="CP001348.1"/>
    <n v="2057054"/>
    <n v="2059474"/>
    <s v="+"/>
    <m/>
    <m/>
    <m/>
    <x v="1468"/>
    <m/>
    <m/>
    <s v="Ccel_1711"/>
    <n v="2421"/>
    <m/>
    <m/>
  </r>
  <r>
    <x v="4"/>
    <x v="1"/>
    <s v="GCA_000022065.1"/>
    <s v="Primary Assembly"/>
    <s v="chromosome"/>
    <m/>
    <s v="CP001348.1"/>
    <n v="2059607"/>
    <n v="2060479"/>
    <s v="-"/>
    <m/>
    <m/>
    <m/>
    <x v="1468"/>
    <m/>
    <m/>
    <s v="Ccel_1712"/>
    <n v="873"/>
    <m/>
    <m/>
  </r>
  <r>
    <x v="4"/>
    <x v="1"/>
    <s v="GCA_000022065.1"/>
    <s v="Primary Assembly"/>
    <s v="chromosome"/>
    <m/>
    <s v="CP001348.1"/>
    <n v="2060700"/>
    <n v="2062094"/>
    <s v="-"/>
    <m/>
    <m/>
    <m/>
    <x v="1468"/>
    <m/>
    <m/>
    <s v="Ccel_1713"/>
    <n v="1395"/>
    <m/>
    <m/>
  </r>
  <r>
    <x v="4"/>
    <x v="1"/>
    <s v="GCA_000022065.1"/>
    <s v="Primary Assembly"/>
    <s v="chromosome"/>
    <m/>
    <s v="CP001348.1"/>
    <n v="2062124"/>
    <n v="2062828"/>
    <s v="-"/>
    <m/>
    <m/>
    <m/>
    <x v="1468"/>
    <m/>
    <m/>
    <s v="Ccel_1714"/>
    <n v="705"/>
    <m/>
    <m/>
  </r>
  <r>
    <x v="4"/>
    <x v="1"/>
    <s v="GCA_000022065.1"/>
    <s v="Primary Assembly"/>
    <s v="chromosome"/>
    <m/>
    <s v="CP001348.1"/>
    <n v="2062931"/>
    <n v="2063164"/>
    <s v="-"/>
    <m/>
    <m/>
    <m/>
    <x v="1468"/>
    <m/>
    <m/>
    <s v="Ccel_1715"/>
    <n v="234"/>
    <m/>
    <m/>
  </r>
  <r>
    <x v="4"/>
    <x v="1"/>
    <s v="GCA_000022065.1"/>
    <s v="Primary Assembly"/>
    <s v="chromosome"/>
    <m/>
    <s v="CP001348.1"/>
    <n v="2063296"/>
    <n v="2063775"/>
    <s v="-"/>
    <m/>
    <m/>
    <m/>
    <x v="1468"/>
    <m/>
    <m/>
    <s v="Ccel_1716"/>
    <n v="480"/>
    <m/>
    <m/>
  </r>
  <r>
    <x v="4"/>
    <x v="1"/>
    <s v="GCA_000022065.1"/>
    <s v="Primary Assembly"/>
    <s v="chromosome"/>
    <m/>
    <s v="CP001348.1"/>
    <n v="2063941"/>
    <n v="2065080"/>
    <s v="+"/>
    <m/>
    <m/>
    <m/>
    <x v="1468"/>
    <m/>
    <m/>
    <s v="Ccel_1717"/>
    <n v="1140"/>
    <m/>
    <m/>
  </r>
  <r>
    <x v="4"/>
    <x v="1"/>
    <s v="GCA_000022065.1"/>
    <s v="Primary Assembly"/>
    <s v="chromosome"/>
    <m/>
    <s v="CP001348.1"/>
    <n v="2065134"/>
    <n v="2067038"/>
    <s v="-"/>
    <m/>
    <m/>
    <m/>
    <x v="1468"/>
    <m/>
    <m/>
    <s v="Ccel_1718"/>
    <n v="1905"/>
    <m/>
    <m/>
  </r>
  <r>
    <x v="4"/>
    <x v="1"/>
    <s v="GCA_000022065.1"/>
    <s v="Primary Assembly"/>
    <s v="chromosome"/>
    <m/>
    <s v="CP001348.1"/>
    <n v="2067082"/>
    <n v="2068206"/>
    <s v="-"/>
    <m/>
    <m/>
    <m/>
    <x v="1468"/>
    <m/>
    <m/>
    <s v="Ccel_1719"/>
    <n v="1125"/>
    <m/>
    <m/>
  </r>
  <r>
    <x v="4"/>
    <x v="1"/>
    <s v="GCA_000022065.1"/>
    <s v="Primary Assembly"/>
    <s v="chromosome"/>
    <m/>
    <s v="CP001348.1"/>
    <n v="2068301"/>
    <n v="2068693"/>
    <s v="-"/>
    <m/>
    <m/>
    <m/>
    <x v="1468"/>
    <m/>
    <m/>
    <s v="Ccel_1720"/>
    <n v="393"/>
    <m/>
    <m/>
  </r>
  <r>
    <x v="4"/>
    <x v="1"/>
    <s v="GCA_000022065.1"/>
    <s v="Primary Assembly"/>
    <s v="chromosome"/>
    <m/>
    <s v="CP001348.1"/>
    <n v="2068717"/>
    <n v="2069520"/>
    <s v="-"/>
    <m/>
    <m/>
    <m/>
    <x v="1468"/>
    <m/>
    <m/>
    <s v="Ccel_1721"/>
    <n v="804"/>
    <m/>
    <m/>
  </r>
  <r>
    <x v="4"/>
    <x v="1"/>
    <s v="GCA_000022065.1"/>
    <s v="Primary Assembly"/>
    <s v="chromosome"/>
    <m/>
    <s v="CP001348.1"/>
    <n v="2069660"/>
    <n v="2071018"/>
    <s v="-"/>
    <m/>
    <m/>
    <m/>
    <x v="1468"/>
    <m/>
    <m/>
    <s v="Ccel_1722"/>
    <n v="1359"/>
    <m/>
    <m/>
  </r>
  <r>
    <x v="4"/>
    <x v="1"/>
    <s v="GCA_000022065.1"/>
    <s v="Primary Assembly"/>
    <s v="chromosome"/>
    <m/>
    <s v="CP001348.1"/>
    <n v="2071030"/>
    <n v="2071299"/>
    <s v="-"/>
    <m/>
    <m/>
    <m/>
    <x v="1468"/>
    <m/>
    <m/>
    <s v="Ccel_1723"/>
    <n v="270"/>
    <m/>
    <m/>
  </r>
  <r>
    <x v="4"/>
    <x v="1"/>
    <s v="GCA_000022065.1"/>
    <s v="Primary Assembly"/>
    <s v="chromosome"/>
    <m/>
    <s v="CP001348.1"/>
    <n v="2071516"/>
    <n v="2072901"/>
    <s v="+"/>
    <m/>
    <m/>
    <m/>
    <x v="1468"/>
    <m/>
    <m/>
    <s v="Ccel_1724"/>
    <n v="1386"/>
    <m/>
    <m/>
  </r>
  <r>
    <x v="4"/>
    <x v="1"/>
    <s v="GCA_000022065.1"/>
    <s v="Primary Assembly"/>
    <s v="chromosome"/>
    <m/>
    <s v="CP001348.1"/>
    <n v="2072885"/>
    <n v="2073625"/>
    <s v="+"/>
    <m/>
    <m/>
    <m/>
    <x v="1468"/>
    <m/>
    <m/>
    <s v="Ccel_1725"/>
    <n v="741"/>
    <m/>
    <m/>
  </r>
  <r>
    <x v="4"/>
    <x v="1"/>
    <s v="GCA_000022065.1"/>
    <s v="Primary Assembly"/>
    <s v="chromosome"/>
    <m/>
    <s v="CP001348.1"/>
    <n v="2073796"/>
    <n v="2075193"/>
    <s v="-"/>
    <m/>
    <m/>
    <m/>
    <x v="1468"/>
    <m/>
    <m/>
    <s v="Ccel_1726"/>
    <n v="1398"/>
    <m/>
    <m/>
  </r>
  <r>
    <x v="4"/>
    <x v="2"/>
    <s v="GCA_000022065.1"/>
    <s v="Primary Assembly"/>
    <s v="chromosome"/>
    <m/>
    <s v="CP001348.1"/>
    <n v="2075290"/>
    <n v="2075376"/>
    <s v="+"/>
    <m/>
    <m/>
    <m/>
    <x v="1468"/>
    <m/>
    <m/>
    <s v="Ccel_R0041"/>
    <n v="87"/>
    <m/>
    <m/>
  </r>
  <r>
    <x v="4"/>
    <x v="1"/>
    <s v="GCA_000022065.1"/>
    <s v="Primary Assembly"/>
    <s v="chromosome"/>
    <m/>
    <s v="CP001348.1"/>
    <n v="2075423"/>
    <n v="2076220"/>
    <s v="-"/>
    <m/>
    <m/>
    <m/>
    <x v="1468"/>
    <m/>
    <m/>
    <s v="Ccel_1727"/>
    <n v="798"/>
    <m/>
    <m/>
  </r>
  <r>
    <x v="4"/>
    <x v="1"/>
    <s v="GCA_000022065.1"/>
    <s v="Primary Assembly"/>
    <s v="chromosome"/>
    <m/>
    <s v="CP001348.1"/>
    <n v="2076364"/>
    <n v="2078382"/>
    <s v="-"/>
    <m/>
    <m/>
    <m/>
    <x v="1468"/>
    <m/>
    <m/>
    <s v="Ccel_1728"/>
    <n v="2019"/>
    <m/>
    <m/>
  </r>
  <r>
    <x v="4"/>
    <x v="1"/>
    <s v="GCA_000022065.1"/>
    <s v="Primary Assembly"/>
    <s v="chromosome"/>
    <m/>
    <s v="CP001348.1"/>
    <n v="2078400"/>
    <n v="2079071"/>
    <s v="-"/>
    <m/>
    <m/>
    <m/>
    <x v="1468"/>
    <m/>
    <m/>
    <s v="Ccel_1729"/>
    <n v="672"/>
    <m/>
    <m/>
  </r>
  <r>
    <x v="4"/>
    <x v="1"/>
    <s v="GCA_000022065.1"/>
    <s v="Primary Assembly"/>
    <s v="chromosome"/>
    <m/>
    <s v="CP001348.1"/>
    <n v="2079114"/>
    <n v="2079476"/>
    <s v="-"/>
    <m/>
    <m/>
    <m/>
    <x v="1468"/>
    <m/>
    <m/>
    <s v="Ccel_1730"/>
    <n v="363"/>
    <m/>
    <m/>
  </r>
  <r>
    <x v="4"/>
    <x v="1"/>
    <s v="GCA_000022065.1"/>
    <s v="Primary Assembly"/>
    <s v="chromosome"/>
    <m/>
    <s v="CP001348.1"/>
    <n v="2079513"/>
    <n v="2079932"/>
    <s v="-"/>
    <m/>
    <m/>
    <m/>
    <x v="1468"/>
    <m/>
    <m/>
    <s v="Ccel_1731"/>
    <n v="420"/>
    <m/>
    <m/>
  </r>
  <r>
    <x v="4"/>
    <x v="1"/>
    <s v="GCA_000022065.1"/>
    <s v="Primary Assembly"/>
    <s v="chromosome"/>
    <m/>
    <s v="CP001348.1"/>
    <n v="2080123"/>
    <n v="2080608"/>
    <s v="-"/>
    <m/>
    <m/>
    <m/>
    <x v="1468"/>
    <m/>
    <m/>
    <s v="Ccel_1732"/>
    <n v="486"/>
    <m/>
    <m/>
  </r>
  <r>
    <x v="4"/>
    <x v="1"/>
    <s v="GCA_000022065.1"/>
    <s v="Primary Assembly"/>
    <s v="chromosome"/>
    <m/>
    <s v="CP001348.1"/>
    <n v="2080697"/>
    <n v="2081923"/>
    <s v="-"/>
    <m/>
    <m/>
    <m/>
    <x v="1468"/>
    <m/>
    <m/>
    <s v="Ccel_1733"/>
    <n v="1227"/>
    <m/>
    <m/>
  </r>
  <r>
    <x v="4"/>
    <x v="1"/>
    <s v="GCA_000022065.1"/>
    <s v="Primary Assembly"/>
    <s v="chromosome"/>
    <m/>
    <s v="CP001348.1"/>
    <n v="2081944"/>
    <n v="2082837"/>
    <s v="-"/>
    <m/>
    <m/>
    <m/>
    <x v="1468"/>
    <m/>
    <m/>
    <s v="Ccel_1734"/>
    <n v="894"/>
    <m/>
    <m/>
  </r>
  <r>
    <x v="4"/>
    <x v="1"/>
    <s v="GCA_000022065.1"/>
    <s v="Primary Assembly"/>
    <s v="chromosome"/>
    <m/>
    <s v="CP001348.1"/>
    <n v="2083020"/>
    <n v="2083664"/>
    <s v="+"/>
    <m/>
    <m/>
    <m/>
    <x v="1468"/>
    <m/>
    <m/>
    <s v="Ccel_1735"/>
    <n v="645"/>
    <m/>
    <m/>
  </r>
  <r>
    <x v="4"/>
    <x v="1"/>
    <s v="GCA_000022065.1"/>
    <s v="Primary Assembly"/>
    <s v="chromosome"/>
    <m/>
    <s v="CP001348.1"/>
    <n v="2083736"/>
    <n v="2085268"/>
    <s v="-"/>
    <m/>
    <m/>
    <m/>
    <x v="1468"/>
    <m/>
    <m/>
    <s v="Ccel_1736"/>
    <n v="1533"/>
    <m/>
    <m/>
  </r>
  <r>
    <x v="4"/>
    <x v="1"/>
    <s v="GCA_000022065.1"/>
    <s v="Primary Assembly"/>
    <s v="chromosome"/>
    <m/>
    <s v="CP001348.1"/>
    <n v="2085300"/>
    <n v="2085668"/>
    <s v="-"/>
    <m/>
    <m/>
    <m/>
    <x v="1468"/>
    <m/>
    <m/>
    <s v="Ccel_1737"/>
    <n v="369"/>
    <m/>
    <m/>
  </r>
  <r>
    <x v="4"/>
    <x v="1"/>
    <s v="GCA_000022065.1"/>
    <s v="Primary Assembly"/>
    <s v="chromosome"/>
    <m/>
    <s v="CP001348.1"/>
    <n v="2085707"/>
    <n v="2087257"/>
    <s v="-"/>
    <m/>
    <m/>
    <m/>
    <x v="1468"/>
    <m/>
    <m/>
    <s v="Ccel_1738"/>
    <n v="1551"/>
    <m/>
    <m/>
  </r>
  <r>
    <x v="4"/>
    <x v="1"/>
    <s v="GCA_000022065.1"/>
    <s v="Primary Assembly"/>
    <s v="chromosome"/>
    <m/>
    <s v="CP001348.1"/>
    <n v="2087588"/>
    <n v="2088346"/>
    <s v="+"/>
    <m/>
    <m/>
    <m/>
    <x v="1468"/>
    <m/>
    <m/>
    <s v="Ccel_1739"/>
    <n v="759"/>
    <m/>
    <m/>
  </r>
  <r>
    <x v="4"/>
    <x v="1"/>
    <s v="GCA_000022065.1"/>
    <s v="Primary Assembly"/>
    <s v="chromosome"/>
    <m/>
    <s v="CP001348.1"/>
    <n v="2088348"/>
    <n v="2089589"/>
    <s v="+"/>
    <m/>
    <m/>
    <m/>
    <x v="1468"/>
    <m/>
    <m/>
    <s v="Ccel_1740"/>
    <n v="1242"/>
    <m/>
    <m/>
  </r>
  <r>
    <x v="4"/>
    <x v="1"/>
    <s v="GCA_000022065.1"/>
    <s v="Primary Assembly"/>
    <s v="chromosome"/>
    <m/>
    <s v="CP001348.1"/>
    <n v="2089603"/>
    <n v="2090169"/>
    <s v="-"/>
    <m/>
    <m/>
    <m/>
    <x v="1468"/>
    <m/>
    <m/>
    <s v="Ccel_1741"/>
    <n v="567"/>
    <m/>
    <m/>
  </r>
  <r>
    <x v="4"/>
    <x v="1"/>
    <s v="GCA_000022065.1"/>
    <s v="Primary Assembly"/>
    <s v="chromosome"/>
    <m/>
    <s v="CP001348.1"/>
    <n v="2090314"/>
    <n v="2090799"/>
    <s v="+"/>
    <m/>
    <m/>
    <m/>
    <x v="1468"/>
    <m/>
    <m/>
    <s v="Ccel_1742"/>
    <n v="486"/>
    <m/>
    <m/>
  </r>
  <r>
    <x v="4"/>
    <x v="1"/>
    <s v="GCA_000022065.1"/>
    <s v="Primary Assembly"/>
    <s v="chromosome"/>
    <m/>
    <s v="CP001348.1"/>
    <n v="2090796"/>
    <n v="2091503"/>
    <s v="-"/>
    <m/>
    <m/>
    <m/>
    <x v="1468"/>
    <m/>
    <m/>
    <s v="Ccel_1743"/>
    <n v="708"/>
    <m/>
    <m/>
  </r>
  <r>
    <x v="4"/>
    <x v="1"/>
    <s v="GCA_000022065.1"/>
    <s v="Primary Assembly"/>
    <s v="chromosome"/>
    <m/>
    <s v="CP001348.1"/>
    <n v="2091675"/>
    <n v="2092133"/>
    <s v="-"/>
    <m/>
    <m/>
    <m/>
    <x v="1468"/>
    <m/>
    <m/>
    <s v="Ccel_1744"/>
    <n v="459"/>
    <m/>
    <m/>
  </r>
  <r>
    <x v="4"/>
    <x v="1"/>
    <s v="GCA_000022065.1"/>
    <s v="Primary Assembly"/>
    <s v="chromosome"/>
    <m/>
    <s v="CP001348.1"/>
    <n v="2092069"/>
    <n v="2092698"/>
    <s v="-"/>
    <m/>
    <m/>
    <m/>
    <x v="1468"/>
    <m/>
    <m/>
    <s v="Ccel_1745"/>
    <n v="630"/>
    <m/>
    <m/>
  </r>
  <r>
    <x v="4"/>
    <x v="1"/>
    <s v="GCA_000022065.1"/>
    <s v="Primary Assembly"/>
    <s v="chromosome"/>
    <m/>
    <s v="CP001348.1"/>
    <n v="2092744"/>
    <n v="2093316"/>
    <s v="-"/>
    <m/>
    <m/>
    <m/>
    <x v="1468"/>
    <m/>
    <m/>
    <s v="Ccel_1746"/>
    <n v="573"/>
    <m/>
    <m/>
  </r>
  <r>
    <x v="4"/>
    <x v="1"/>
    <s v="GCA_000022065.1"/>
    <s v="Primary Assembly"/>
    <s v="chromosome"/>
    <m/>
    <s v="CP001348.1"/>
    <n v="2093341"/>
    <n v="2094144"/>
    <s v="-"/>
    <m/>
    <m/>
    <m/>
    <x v="1468"/>
    <m/>
    <m/>
    <s v="Ccel_1747"/>
    <n v="804"/>
    <m/>
    <m/>
  </r>
  <r>
    <x v="4"/>
    <x v="1"/>
    <s v="GCA_000022065.1"/>
    <s v="Primary Assembly"/>
    <s v="chromosome"/>
    <m/>
    <s v="CP001348.1"/>
    <n v="2094325"/>
    <n v="2094966"/>
    <s v="+"/>
    <m/>
    <m/>
    <m/>
    <x v="1468"/>
    <m/>
    <m/>
    <s v="Ccel_1748"/>
    <n v="642"/>
    <m/>
    <m/>
  </r>
  <r>
    <x v="4"/>
    <x v="1"/>
    <s v="GCA_000022065.1"/>
    <s v="Primary Assembly"/>
    <s v="chromosome"/>
    <m/>
    <s v="CP001348.1"/>
    <n v="2094982"/>
    <n v="2096208"/>
    <s v="-"/>
    <m/>
    <m/>
    <m/>
    <x v="1468"/>
    <m/>
    <m/>
    <s v="Ccel_1749"/>
    <n v="1227"/>
    <m/>
    <m/>
  </r>
  <r>
    <x v="4"/>
    <x v="1"/>
    <s v="GCA_000022065.1"/>
    <s v="Primary Assembly"/>
    <s v="chromosome"/>
    <m/>
    <s v="CP001348.1"/>
    <n v="2096302"/>
    <n v="2097624"/>
    <s v="-"/>
    <m/>
    <m/>
    <m/>
    <x v="1468"/>
    <m/>
    <m/>
    <s v="Ccel_1750"/>
    <n v="1323"/>
    <m/>
    <m/>
  </r>
  <r>
    <x v="4"/>
    <x v="1"/>
    <s v="GCA_000022065.1"/>
    <s v="Primary Assembly"/>
    <s v="chromosome"/>
    <m/>
    <s v="CP001348.1"/>
    <n v="2097733"/>
    <n v="2098617"/>
    <s v="-"/>
    <m/>
    <m/>
    <m/>
    <x v="1468"/>
    <m/>
    <m/>
    <s v="Ccel_1751"/>
    <n v="885"/>
    <m/>
    <m/>
  </r>
  <r>
    <x v="4"/>
    <x v="1"/>
    <s v="GCA_000022065.1"/>
    <s v="Primary Assembly"/>
    <s v="chromosome"/>
    <m/>
    <s v="CP001348.1"/>
    <n v="2098790"/>
    <n v="2099425"/>
    <s v="-"/>
    <m/>
    <m/>
    <m/>
    <x v="1468"/>
    <m/>
    <m/>
    <s v="Ccel_1752"/>
    <n v="636"/>
    <m/>
    <m/>
  </r>
  <r>
    <x v="4"/>
    <x v="1"/>
    <s v="GCA_000022065.1"/>
    <s v="Primary Assembly"/>
    <s v="chromosome"/>
    <m/>
    <s v="CP001348.1"/>
    <n v="2099526"/>
    <n v="2100068"/>
    <s v="-"/>
    <m/>
    <m/>
    <m/>
    <x v="1468"/>
    <m/>
    <m/>
    <s v="Ccel_1753"/>
    <n v="543"/>
    <m/>
    <m/>
  </r>
  <r>
    <x v="4"/>
    <x v="1"/>
    <s v="GCA_000022065.1"/>
    <s v="Primary Assembly"/>
    <s v="chromosome"/>
    <m/>
    <s v="CP001348.1"/>
    <n v="2100082"/>
    <n v="2100519"/>
    <s v="-"/>
    <m/>
    <m/>
    <m/>
    <x v="1468"/>
    <m/>
    <m/>
    <s v="Ccel_1754"/>
    <n v="438"/>
    <m/>
    <m/>
  </r>
  <r>
    <x v="4"/>
    <x v="1"/>
    <s v="GCA_000022065.1"/>
    <s v="Primary Assembly"/>
    <s v="chromosome"/>
    <m/>
    <s v="CP001348.1"/>
    <n v="2100548"/>
    <n v="2101360"/>
    <s v="-"/>
    <m/>
    <m/>
    <m/>
    <x v="1468"/>
    <m/>
    <m/>
    <s v="Ccel_1755"/>
    <n v="813"/>
    <m/>
    <m/>
  </r>
  <r>
    <x v="4"/>
    <x v="1"/>
    <s v="GCA_000022065.1"/>
    <s v="Primary Assembly"/>
    <s v="chromosome"/>
    <m/>
    <s v="CP001348.1"/>
    <n v="2101508"/>
    <n v="2102806"/>
    <s v="-"/>
    <m/>
    <m/>
    <m/>
    <x v="1468"/>
    <m/>
    <m/>
    <s v="Ccel_1756"/>
    <n v="1299"/>
    <m/>
    <m/>
  </r>
  <r>
    <x v="4"/>
    <x v="1"/>
    <s v="GCA_000022065.1"/>
    <s v="Primary Assembly"/>
    <s v="chromosome"/>
    <m/>
    <s v="CP001348.1"/>
    <n v="2102828"/>
    <n v="2104423"/>
    <s v="-"/>
    <m/>
    <m/>
    <m/>
    <x v="1468"/>
    <m/>
    <m/>
    <s v="Ccel_1757"/>
    <n v="1596"/>
    <m/>
    <m/>
  </r>
  <r>
    <x v="4"/>
    <x v="1"/>
    <s v="GCA_000022065.1"/>
    <s v="Primary Assembly"/>
    <s v="chromosome"/>
    <m/>
    <s v="CP001348.1"/>
    <n v="2104543"/>
    <n v="2105550"/>
    <s v="-"/>
    <m/>
    <m/>
    <m/>
    <x v="1468"/>
    <m/>
    <m/>
    <s v="Ccel_1758"/>
    <n v="1008"/>
    <m/>
    <m/>
  </r>
  <r>
    <x v="4"/>
    <x v="1"/>
    <s v="GCA_000022065.1"/>
    <s v="Primary Assembly"/>
    <s v="chromosome"/>
    <m/>
    <s v="CP001348.1"/>
    <n v="2105886"/>
    <n v="2107517"/>
    <s v="-"/>
    <m/>
    <m/>
    <m/>
    <x v="1468"/>
    <m/>
    <m/>
    <s v="Ccel_1759"/>
    <n v="1632"/>
    <m/>
    <m/>
  </r>
  <r>
    <x v="4"/>
    <x v="1"/>
    <s v="GCA_000022065.1"/>
    <s v="Primary Assembly"/>
    <s v="chromosome"/>
    <m/>
    <s v="CP001348.1"/>
    <n v="2107610"/>
    <n v="2108596"/>
    <s v="-"/>
    <m/>
    <m/>
    <m/>
    <x v="1468"/>
    <m/>
    <m/>
    <s v="Ccel_1760"/>
    <n v="987"/>
    <m/>
    <m/>
  </r>
  <r>
    <x v="4"/>
    <x v="1"/>
    <s v="GCA_000022065.1"/>
    <s v="Primary Assembly"/>
    <s v="chromosome"/>
    <m/>
    <s v="CP001348.1"/>
    <n v="2108628"/>
    <n v="2109674"/>
    <s v="-"/>
    <m/>
    <m/>
    <m/>
    <x v="1468"/>
    <m/>
    <m/>
    <s v="Ccel_1761"/>
    <n v="1047"/>
    <m/>
    <m/>
  </r>
  <r>
    <x v="4"/>
    <x v="1"/>
    <s v="GCA_000022065.1"/>
    <s v="Primary Assembly"/>
    <s v="chromosome"/>
    <m/>
    <s v="CP001348.1"/>
    <n v="2109728"/>
    <n v="2110786"/>
    <s v="-"/>
    <m/>
    <m/>
    <m/>
    <x v="1468"/>
    <m/>
    <m/>
    <s v="Ccel_1762"/>
    <n v="1059"/>
    <m/>
    <m/>
  </r>
  <r>
    <x v="4"/>
    <x v="2"/>
    <s v="GCA_000022065.1"/>
    <s v="Primary Assembly"/>
    <s v="chromosome"/>
    <m/>
    <s v="CP001348.1"/>
    <n v="2110959"/>
    <n v="2111035"/>
    <s v="+"/>
    <m/>
    <m/>
    <m/>
    <x v="1468"/>
    <m/>
    <m/>
    <s v="Ccel_R0042"/>
    <n v="77"/>
    <m/>
    <m/>
  </r>
  <r>
    <x v="4"/>
    <x v="2"/>
    <s v="GCA_000022065.1"/>
    <s v="Primary Assembly"/>
    <s v="chromosome"/>
    <m/>
    <s v="CP001348.1"/>
    <n v="2111073"/>
    <n v="2111148"/>
    <s v="+"/>
    <m/>
    <m/>
    <m/>
    <x v="1468"/>
    <m/>
    <m/>
    <s v="Ccel_R0043"/>
    <n v="76"/>
    <m/>
    <m/>
  </r>
  <r>
    <x v="4"/>
    <x v="1"/>
    <s v="GCA_000022065.1"/>
    <s v="Primary Assembly"/>
    <s v="chromosome"/>
    <m/>
    <s v="CP001348.1"/>
    <n v="2111200"/>
    <n v="2111376"/>
    <s v="-"/>
    <m/>
    <m/>
    <m/>
    <x v="1468"/>
    <m/>
    <m/>
    <s v="Ccel_1763"/>
    <n v="177"/>
    <m/>
    <m/>
  </r>
  <r>
    <x v="4"/>
    <x v="1"/>
    <s v="GCA_000022065.1"/>
    <s v="Primary Assembly"/>
    <s v="chromosome"/>
    <m/>
    <s v="CP001348.1"/>
    <n v="2111369"/>
    <n v="2112334"/>
    <s v="-"/>
    <m/>
    <m/>
    <m/>
    <x v="1468"/>
    <m/>
    <m/>
    <s v="Ccel_1764"/>
    <n v="966"/>
    <m/>
    <m/>
  </r>
  <r>
    <x v="4"/>
    <x v="1"/>
    <s v="GCA_000022065.1"/>
    <s v="Primary Assembly"/>
    <s v="chromosome"/>
    <m/>
    <s v="CP001348.1"/>
    <n v="2112331"/>
    <n v="2113308"/>
    <s v="-"/>
    <m/>
    <m/>
    <m/>
    <x v="1468"/>
    <m/>
    <m/>
    <s v="Ccel_1765"/>
    <n v="978"/>
    <m/>
    <m/>
  </r>
  <r>
    <x v="4"/>
    <x v="1"/>
    <s v="GCA_000022065.1"/>
    <s v="Primary Assembly"/>
    <s v="chromosome"/>
    <m/>
    <s v="CP001348.1"/>
    <n v="2113324"/>
    <n v="2114730"/>
    <s v="-"/>
    <m/>
    <m/>
    <m/>
    <x v="1468"/>
    <m/>
    <m/>
    <s v="Ccel_1766"/>
    <n v="1407"/>
    <m/>
    <m/>
  </r>
  <r>
    <x v="4"/>
    <x v="1"/>
    <s v="GCA_000022065.1"/>
    <s v="Primary Assembly"/>
    <s v="chromosome"/>
    <m/>
    <s v="CP001348.1"/>
    <n v="2114744"/>
    <n v="2115709"/>
    <s v="-"/>
    <m/>
    <m/>
    <m/>
    <x v="1468"/>
    <m/>
    <m/>
    <s v="Ccel_1767"/>
    <n v="966"/>
    <m/>
    <m/>
  </r>
  <r>
    <x v="4"/>
    <x v="1"/>
    <s v="GCA_000022065.1"/>
    <s v="Primary Assembly"/>
    <s v="chromosome"/>
    <m/>
    <s v="CP001348.1"/>
    <n v="2115803"/>
    <n v="2117542"/>
    <s v="-"/>
    <m/>
    <m/>
    <m/>
    <x v="1468"/>
    <m/>
    <m/>
    <s v="Ccel_1768"/>
    <n v="1740"/>
    <m/>
    <m/>
  </r>
  <r>
    <x v="4"/>
    <x v="2"/>
    <s v="GCA_000022065.1"/>
    <s v="Primary Assembly"/>
    <s v="chromosome"/>
    <m/>
    <s v="CP001348.1"/>
    <n v="2117852"/>
    <n v="2117936"/>
    <s v="+"/>
    <m/>
    <m/>
    <m/>
    <x v="1468"/>
    <m/>
    <m/>
    <s v="Ccel_R0044"/>
    <n v="85"/>
    <m/>
    <m/>
  </r>
  <r>
    <x v="4"/>
    <x v="1"/>
    <s v="GCA_000022065.1"/>
    <s v="Primary Assembly"/>
    <s v="chromosome"/>
    <m/>
    <s v="CP001348.1"/>
    <n v="2118401"/>
    <n v="2120245"/>
    <s v="+"/>
    <m/>
    <m/>
    <m/>
    <x v="1468"/>
    <m/>
    <m/>
    <s v="Ccel_1769"/>
    <n v="1845"/>
    <m/>
    <m/>
  </r>
  <r>
    <x v="4"/>
    <x v="1"/>
    <s v="GCA_000022065.1"/>
    <s v="Primary Assembly"/>
    <s v="chromosome"/>
    <m/>
    <s v="CP001348.1"/>
    <n v="2120245"/>
    <n v="2122077"/>
    <s v="+"/>
    <m/>
    <m/>
    <m/>
    <x v="1468"/>
    <m/>
    <m/>
    <s v="Ccel_1770"/>
    <n v="1833"/>
    <m/>
    <m/>
  </r>
  <r>
    <x v="4"/>
    <x v="1"/>
    <s v="GCA_000022065.1"/>
    <s v="Primary Assembly"/>
    <s v="chromosome"/>
    <m/>
    <s v="CP001348.1"/>
    <n v="2122291"/>
    <n v="2123541"/>
    <s v="+"/>
    <m/>
    <m/>
    <m/>
    <x v="1468"/>
    <m/>
    <m/>
    <s v="Ccel_1771"/>
    <n v="1251"/>
    <m/>
    <m/>
  </r>
  <r>
    <x v="4"/>
    <x v="1"/>
    <s v="GCA_000022065.1"/>
    <s v="Primary Assembly"/>
    <s v="chromosome"/>
    <m/>
    <s v="CP001348.1"/>
    <n v="2123548"/>
    <n v="2125215"/>
    <s v="-"/>
    <m/>
    <m/>
    <m/>
    <x v="1468"/>
    <m/>
    <m/>
    <s v="Ccel_1772"/>
    <n v="1668"/>
    <m/>
    <m/>
  </r>
  <r>
    <x v="4"/>
    <x v="1"/>
    <s v="GCA_000022065.1"/>
    <s v="Primary Assembly"/>
    <s v="chromosome"/>
    <m/>
    <s v="CP001348.1"/>
    <n v="2125249"/>
    <n v="2126436"/>
    <s v="-"/>
    <m/>
    <m/>
    <m/>
    <x v="1468"/>
    <m/>
    <m/>
    <s v="Ccel_1773"/>
    <n v="1188"/>
    <m/>
    <m/>
  </r>
  <r>
    <x v="4"/>
    <x v="2"/>
    <s v="GCA_000022065.1"/>
    <s v="Primary Assembly"/>
    <s v="chromosome"/>
    <m/>
    <s v="CP001348.1"/>
    <n v="2126785"/>
    <n v="2126858"/>
    <s v="-"/>
    <m/>
    <m/>
    <m/>
    <x v="1468"/>
    <m/>
    <m/>
    <s v="Ccel_R0045"/>
    <n v="74"/>
    <m/>
    <m/>
  </r>
  <r>
    <x v="4"/>
    <x v="1"/>
    <s v="GCA_000022065.1"/>
    <s v="Primary Assembly"/>
    <s v="chromosome"/>
    <m/>
    <s v="CP001348.1"/>
    <n v="2127098"/>
    <n v="2130844"/>
    <s v="-"/>
    <m/>
    <m/>
    <m/>
    <x v="1468"/>
    <m/>
    <m/>
    <s v="Ccel_1774"/>
    <n v="3747"/>
    <m/>
    <m/>
  </r>
  <r>
    <x v="4"/>
    <x v="1"/>
    <s v="GCA_000022065.1"/>
    <s v="Primary Assembly"/>
    <s v="chromosome"/>
    <m/>
    <s v="CP001348.1"/>
    <n v="2130871"/>
    <n v="2134320"/>
    <s v="-"/>
    <m/>
    <m/>
    <m/>
    <x v="1468"/>
    <m/>
    <m/>
    <s v="Ccel_1775"/>
    <n v="3450"/>
    <m/>
    <m/>
  </r>
  <r>
    <x v="4"/>
    <x v="1"/>
    <s v="GCA_000022065.1"/>
    <s v="Primary Assembly"/>
    <s v="chromosome"/>
    <m/>
    <s v="CP001348.1"/>
    <n v="2134360"/>
    <n v="2135304"/>
    <s v="-"/>
    <m/>
    <m/>
    <m/>
    <x v="1468"/>
    <m/>
    <m/>
    <s v="Ccel_1776"/>
    <n v="945"/>
    <m/>
    <m/>
  </r>
  <r>
    <x v="4"/>
    <x v="1"/>
    <s v="GCA_000022065.1"/>
    <s v="Primary Assembly"/>
    <s v="chromosome"/>
    <m/>
    <s v="CP001348.1"/>
    <n v="2135440"/>
    <n v="2135814"/>
    <s v="-"/>
    <m/>
    <m/>
    <m/>
    <x v="1468"/>
    <m/>
    <m/>
    <s v="Ccel_1777"/>
    <n v="375"/>
    <m/>
    <m/>
  </r>
  <r>
    <x v="4"/>
    <x v="1"/>
    <s v="GCA_000022065.1"/>
    <s v="Primary Assembly"/>
    <s v="chromosome"/>
    <m/>
    <s v="CP001348.1"/>
    <n v="2135900"/>
    <n v="2137618"/>
    <s v="-"/>
    <m/>
    <m/>
    <m/>
    <x v="1468"/>
    <m/>
    <m/>
    <s v="Ccel_1778"/>
    <n v="1719"/>
    <m/>
    <m/>
  </r>
  <r>
    <x v="4"/>
    <x v="1"/>
    <s v="GCA_000022065.1"/>
    <s v="Primary Assembly"/>
    <s v="chromosome"/>
    <m/>
    <s v="CP001348.1"/>
    <n v="2137741"/>
    <n v="2138667"/>
    <s v="+"/>
    <m/>
    <m/>
    <m/>
    <x v="1468"/>
    <m/>
    <m/>
    <s v="Ccel_1779"/>
    <n v="927"/>
    <m/>
    <m/>
  </r>
  <r>
    <x v="4"/>
    <x v="1"/>
    <s v="GCA_000022065.1"/>
    <s v="Primary Assembly"/>
    <s v="chromosome"/>
    <m/>
    <s v="CP001348.1"/>
    <n v="2138741"/>
    <n v="2139166"/>
    <s v="+"/>
    <m/>
    <m/>
    <m/>
    <x v="1468"/>
    <m/>
    <m/>
    <s v="Ccel_1780"/>
    <n v="426"/>
    <m/>
    <m/>
  </r>
  <r>
    <x v="4"/>
    <x v="1"/>
    <s v="GCA_000022065.1"/>
    <s v="Primary Assembly"/>
    <s v="chromosome"/>
    <m/>
    <s v="CP001348.1"/>
    <n v="2139202"/>
    <n v="2139966"/>
    <s v="-"/>
    <m/>
    <m/>
    <m/>
    <x v="1468"/>
    <m/>
    <m/>
    <s v="Ccel_1781"/>
    <n v="765"/>
    <m/>
    <m/>
  </r>
  <r>
    <x v="4"/>
    <x v="1"/>
    <s v="GCA_000022065.1"/>
    <s v="Primary Assembly"/>
    <s v="chromosome"/>
    <m/>
    <s v="CP001348.1"/>
    <n v="2140111"/>
    <n v="2140665"/>
    <s v="+"/>
    <m/>
    <m/>
    <m/>
    <x v="1468"/>
    <m/>
    <m/>
    <s v="Ccel_1782"/>
    <n v="555"/>
    <m/>
    <m/>
  </r>
  <r>
    <x v="4"/>
    <x v="3"/>
    <s v="GCA_000022065.1"/>
    <s v="Primary Assembly"/>
    <s v="chromosome"/>
    <m/>
    <s v="CP001348.1"/>
    <n v="2140750"/>
    <n v="2140912"/>
    <s v="+"/>
    <m/>
    <m/>
    <m/>
    <x v="1468"/>
    <m/>
    <m/>
    <s v="Ccel_1783"/>
    <n v="163"/>
    <m/>
    <s v="pseudo"/>
  </r>
  <r>
    <x v="4"/>
    <x v="1"/>
    <s v="GCA_000022065.1"/>
    <s v="Primary Assembly"/>
    <s v="chromosome"/>
    <m/>
    <s v="CP001348.1"/>
    <n v="2140922"/>
    <n v="2141632"/>
    <s v="+"/>
    <m/>
    <m/>
    <m/>
    <x v="1468"/>
    <m/>
    <m/>
    <s v="Ccel_1784"/>
    <n v="711"/>
    <m/>
    <m/>
  </r>
  <r>
    <x v="4"/>
    <x v="1"/>
    <s v="GCA_000022065.1"/>
    <s v="Primary Assembly"/>
    <s v="chromosome"/>
    <m/>
    <s v="CP001348.1"/>
    <n v="2141646"/>
    <n v="2142032"/>
    <s v="-"/>
    <m/>
    <m/>
    <m/>
    <x v="1468"/>
    <m/>
    <m/>
    <s v="Ccel_1785"/>
    <n v="387"/>
    <m/>
    <m/>
  </r>
  <r>
    <x v="4"/>
    <x v="1"/>
    <s v="GCA_000022065.1"/>
    <s v="Primary Assembly"/>
    <s v="chromosome"/>
    <m/>
    <s v="CP001348.1"/>
    <n v="2142071"/>
    <n v="2142916"/>
    <s v="-"/>
    <m/>
    <m/>
    <m/>
    <x v="1468"/>
    <m/>
    <m/>
    <s v="Ccel_1786"/>
    <n v="846"/>
    <m/>
    <m/>
  </r>
  <r>
    <x v="4"/>
    <x v="1"/>
    <s v="GCA_000022065.1"/>
    <s v="Primary Assembly"/>
    <s v="chromosome"/>
    <m/>
    <s v="CP001348.1"/>
    <n v="2142913"/>
    <n v="2143776"/>
    <s v="-"/>
    <m/>
    <m/>
    <m/>
    <x v="1468"/>
    <m/>
    <m/>
    <s v="Ccel_1787"/>
    <n v="864"/>
    <m/>
    <m/>
  </r>
  <r>
    <x v="4"/>
    <x v="1"/>
    <s v="GCA_000022065.1"/>
    <s v="Primary Assembly"/>
    <s v="chromosome"/>
    <m/>
    <s v="CP001348.1"/>
    <n v="2143810"/>
    <n v="2144655"/>
    <s v="-"/>
    <m/>
    <m/>
    <m/>
    <x v="1468"/>
    <m/>
    <m/>
    <s v="Ccel_1788"/>
    <n v="846"/>
    <m/>
    <m/>
  </r>
  <r>
    <x v="4"/>
    <x v="1"/>
    <s v="GCA_000022065.1"/>
    <s v="Primary Assembly"/>
    <s v="chromosome"/>
    <m/>
    <s v="CP001348.1"/>
    <n v="2144886"/>
    <n v="2146274"/>
    <s v="-"/>
    <m/>
    <m/>
    <m/>
    <x v="1468"/>
    <m/>
    <m/>
    <s v="Ccel_1789"/>
    <n v="1389"/>
    <m/>
    <m/>
  </r>
  <r>
    <x v="4"/>
    <x v="1"/>
    <s v="GCA_000022065.1"/>
    <s v="Primary Assembly"/>
    <s v="chromosome"/>
    <m/>
    <s v="CP001348.1"/>
    <n v="2146289"/>
    <n v="2146495"/>
    <s v="-"/>
    <m/>
    <m/>
    <m/>
    <x v="1468"/>
    <m/>
    <m/>
    <s v="Ccel_1790"/>
    <n v="207"/>
    <m/>
    <m/>
  </r>
  <r>
    <x v="4"/>
    <x v="1"/>
    <s v="GCA_000022065.1"/>
    <s v="Primary Assembly"/>
    <s v="chromosome"/>
    <m/>
    <s v="CP001348.1"/>
    <n v="2146513"/>
    <n v="2147118"/>
    <s v="-"/>
    <m/>
    <m/>
    <m/>
    <x v="1468"/>
    <m/>
    <m/>
    <s v="Ccel_1791"/>
    <n v="606"/>
    <m/>
    <m/>
  </r>
  <r>
    <x v="4"/>
    <x v="1"/>
    <s v="GCA_000022065.1"/>
    <s v="Primary Assembly"/>
    <s v="chromosome"/>
    <m/>
    <s v="CP001348.1"/>
    <n v="2147128"/>
    <n v="2147406"/>
    <s v="-"/>
    <m/>
    <m/>
    <m/>
    <x v="1468"/>
    <m/>
    <m/>
    <s v="Ccel_1792"/>
    <n v="279"/>
    <m/>
    <m/>
  </r>
  <r>
    <x v="4"/>
    <x v="1"/>
    <s v="GCA_000022065.1"/>
    <s v="Primary Assembly"/>
    <s v="chromosome"/>
    <m/>
    <s v="CP001348.1"/>
    <n v="2147421"/>
    <n v="2148302"/>
    <s v="-"/>
    <m/>
    <m/>
    <m/>
    <x v="1468"/>
    <m/>
    <m/>
    <s v="Ccel_1793"/>
    <n v="882"/>
    <m/>
    <m/>
  </r>
  <r>
    <x v="4"/>
    <x v="1"/>
    <s v="GCA_000022065.1"/>
    <s v="Primary Assembly"/>
    <s v="chromosome"/>
    <m/>
    <s v="CP001348.1"/>
    <n v="2148554"/>
    <n v="2148925"/>
    <s v="-"/>
    <m/>
    <m/>
    <m/>
    <x v="1468"/>
    <m/>
    <m/>
    <s v="Ccel_1794"/>
    <n v="372"/>
    <m/>
    <m/>
  </r>
  <r>
    <x v="4"/>
    <x v="1"/>
    <s v="GCA_000022065.1"/>
    <s v="Primary Assembly"/>
    <s v="chromosome"/>
    <m/>
    <s v="CP001348.1"/>
    <n v="2148912"/>
    <n v="2149649"/>
    <s v="-"/>
    <m/>
    <m/>
    <m/>
    <x v="1468"/>
    <m/>
    <m/>
    <s v="Ccel_1795"/>
    <n v="738"/>
    <m/>
    <m/>
  </r>
  <r>
    <x v="4"/>
    <x v="1"/>
    <s v="GCA_000022065.1"/>
    <s v="Primary Assembly"/>
    <s v="chromosome"/>
    <m/>
    <s v="CP001348.1"/>
    <n v="2149646"/>
    <n v="2150596"/>
    <s v="-"/>
    <m/>
    <m/>
    <m/>
    <x v="1468"/>
    <m/>
    <m/>
    <s v="Ccel_1796"/>
    <n v="951"/>
    <m/>
    <m/>
  </r>
  <r>
    <x v="4"/>
    <x v="1"/>
    <s v="GCA_000022065.1"/>
    <s v="Primary Assembly"/>
    <s v="chromosome"/>
    <m/>
    <s v="CP001348.1"/>
    <n v="2150635"/>
    <n v="2151774"/>
    <s v="-"/>
    <m/>
    <m/>
    <m/>
    <x v="1468"/>
    <m/>
    <m/>
    <s v="Ccel_1797"/>
    <n v="1140"/>
    <m/>
    <m/>
  </r>
  <r>
    <x v="4"/>
    <x v="1"/>
    <s v="GCA_000022065.1"/>
    <s v="Primary Assembly"/>
    <s v="chromosome"/>
    <m/>
    <s v="CP001348.1"/>
    <n v="2151918"/>
    <n v="2153768"/>
    <s v="-"/>
    <m/>
    <m/>
    <m/>
    <x v="1468"/>
    <m/>
    <m/>
    <s v="Ccel_1798"/>
    <n v="1851"/>
    <m/>
    <m/>
  </r>
  <r>
    <x v="4"/>
    <x v="1"/>
    <s v="GCA_000022065.1"/>
    <s v="Primary Assembly"/>
    <s v="chromosome"/>
    <m/>
    <s v="CP001348.1"/>
    <n v="2153841"/>
    <n v="2154434"/>
    <s v="-"/>
    <m/>
    <m/>
    <m/>
    <x v="1468"/>
    <m/>
    <m/>
    <s v="Ccel_1799"/>
    <n v="594"/>
    <m/>
    <m/>
  </r>
  <r>
    <x v="4"/>
    <x v="1"/>
    <s v="GCA_000022065.1"/>
    <s v="Primary Assembly"/>
    <s v="chromosome"/>
    <m/>
    <s v="CP001348.1"/>
    <n v="2154462"/>
    <n v="2155508"/>
    <s v="-"/>
    <m/>
    <m/>
    <m/>
    <x v="1468"/>
    <m/>
    <m/>
    <s v="Ccel_1800"/>
    <n v="1047"/>
    <m/>
    <m/>
  </r>
  <r>
    <x v="4"/>
    <x v="1"/>
    <s v="GCA_000022065.1"/>
    <s v="Primary Assembly"/>
    <s v="chromosome"/>
    <m/>
    <s v="CP001348.1"/>
    <n v="2155703"/>
    <n v="2156572"/>
    <s v="-"/>
    <m/>
    <m/>
    <m/>
    <x v="1468"/>
    <m/>
    <m/>
    <s v="Ccel_1801"/>
    <n v="870"/>
    <m/>
    <m/>
  </r>
  <r>
    <x v="4"/>
    <x v="1"/>
    <s v="GCA_000022065.1"/>
    <s v="Primary Assembly"/>
    <s v="chromosome"/>
    <m/>
    <s v="CP001348.1"/>
    <n v="2156609"/>
    <n v="2157448"/>
    <s v="-"/>
    <m/>
    <m/>
    <m/>
    <x v="1468"/>
    <m/>
    <m/>
    <s v="Ccel_1802"/>
    <n v="840"/>
    <m/>
    <m/>
  </r>
  <r>
    <x v="4"/>
    <x v="1"/>
    <s v="GCA_000022065.1"/>
    <s v="Primary Assembly"/>
    <s v="chromosome"/>
    <m/>
    <s v="CP001348.1"/>
    <n v="2157535"/>
    <n v="2158125"/>
    <s v="-"/>
    <m/>
    <m/>
    <m/>
    <x v="1468"/>
    <m/>
    <m/>
    <s v="Ccel_1803"/>
    <n v="591"/>
    <m/>
    <m/>
  </r>
  <r>
    <x v="4"/>
    <x v="1"/>
    <s v="GCA_000022065.1"/>
    <s v="Primary Assembly"/>
    <s v="chromosome"/>
    <m/>
    <s v="CP001348.1"/>
    <n v="2158134"/>
    <n v="2159279"/>
    <s v="-"/>
    <m/>
    <m/>
    <m/>
    <x v="1468"/>
    <m/>
    <m/>
    <s v="Ccel_1804"/>
    <n v="1146"/>
    <m/>
    <m/>
  </r>
  <r>
    <x v="4"/>
    <x v="1"/>
    <s v="GCA_000022065.1"/>
    <s v="Primary Assembly"/>
    <s v="chromosome"/>
    <m/>
    <s v="CP001348.1"/>
    <n v="2159357"/>
    <n v="2159872"/>
    <s v="-"/>
    <m/>
    <m/>
    <m/>
    <x v="1468"/>
    <m/>
    <m/>
    <s v="Ccel_1805"/>
    <n v="516"/>
    <m/>
    <m/>
  </r>
  <r>
    <x v="4"/>
    <x v="1"/>
    <s v="GCA_000022065.1"/>
    <s v="Primary Assembly"/>
    <s v="chromosome"/>
    <m/>
    <s v="CP001348.1"/>
    <n v="2160104"/>
    <n v="2160853"/>
    <s v="+"/>
    <m/>
    <m/>
    <m/>
    <x v="1468"/>
    <m/>
    <m/>
    <s v="Ccel_1806"/>
    <n v="750"/>
    <m/>
    <m/>
  </r>
  <r>
    <x v="4"/>
    <x v="1"/>
    <s v="GCA_000022065.1"/>
    <s v="Primary Assembly"/>
    <s v="chromosome"/>
    <m/>
    <s v="CP001348.1"/>
    <n v="2160862"/>
    <n v="2162874"/>
    <s v="-"/>
    <m/>
    <m/>
    <m/>
    <x v="1468"/>
    <m/>
    <m/>
    <s v="Ccel_1807"/>
    <n v="2013"/>
    <m/>
    <m/>
  </r>
  <r>
    <x v="4"/>
    <x v="1"/>
    <s v="GCA_000022065.1"/>
    <s v="Primary Assembly"/>
    <s v="chromosome"/>
    <m/>
    <s v="CP001348.1"/>
    <n v="2163001"/>
    <n v="2163582"/>
    <s v="-"/>
    <m/>
    <m/>
    <m/>
    <x v="1468"/>
    <m/>
    <m/>
    <s v="Ccel_1808"/>
    <n v="582"/>
    <m/>
    <m/>
  </r>
  <r>
    <x v="4"/>
    <x v="1"/>
    <s v="GCA_000022065.1"/>
    <s v="Primary Assembly"/>
    <s v="chromosome"/>
    <m/>
    <s v="CP001348.1"/>
    <n v="2163792"/>
    <n v="2164742"/>
    <s v="-"/>
    <m/>
    <m/>
    <m/>
    <x v="1468"/>
    <m/>
    <m/>
    <s v="Ccel_1809"/>
    <n v="951"/>
    <m/>
    <m/>
  </r>
  <r>
    <x v="4"/>
    <x v="1"/>
    <s v="GCA_000022065.1"/>
    <s v="Primary Assembly"/>
    <s v="chromosome"/>
    <m/>
    <s v="CP001348.1"/>
    <n v="2165193"/>
    <n v="2166476"/>
    <s v="-"/>
    <m/>
    <m/>
    <m/>
    <x v="1468"/>
    <m/>
    <m/>
    <s v="Ccel_1810"/>
    <n v="1284"/>
    <m/>
    <m/>
  </r>
  <r>
    <x v="4"/>
    <x v="1"/>
    <s v="GCA_000022065.1"/>
    <s v="Primary Assembly"/>
    <s v="chromosome"/>
    <m/>
    <s v="CP001348.1"/>
    <n v="2166675"/>
    <n v="2167517"/>
    <s v="-"/>
    <m/>
    <m/>
    <m/>
    <x v="1468"/>
    <m/>
    <m/>
    <s v="Ccel_1811"/>
    <n v="843"/>
    <m/>
    <m/>
  </r>
  <r>
    <x v="4"/>
    <x v="1"/>
    <s v="GCA_000022065.1"/>
    <s v="Primary Assembly"/>
    <s v="chromosome"/>
    <m/>
    <s v="CP001348.1"/>
    <n v="2167518"/>
    <n v="2168618"/>
    <s v="-"/>
    <m/>
    <m/>
    <m/>
    <x v="1468"/>
    <m/>
    <m/>
    <s v="Ccel_1812"/>
    <n v="1101"/>
    <m/>
    <m/>
  </r>
  <r>
    <x v="4"/>
    <x v="1"/>
    <s v="GCA_000022065.1"/>
    <s v="Primary Assembly"/>
    <s v="chromosome"/>
    <m/>
    <s v="CP001348.1"/>
    <n v="2168658"/>
    <n v="2169476"/>
    <s v="-"/>
    <m/>
    <m/>
    <m/>
    <x v="1468"/>
    <m/>
    <m/>
    <s v="Ccel_1813"/>
    <n v="819"/>
    <m/>
    <m/>
  </r>
  <r>
    <x v="4"/>
    <x v="1"/>
    <s v="GCA_000022065.1"/>
    <s v="Primary Assembly"/>
    <s v="chromosome"/>
    <m/>
    <s v="CP001348.1"/>
    <n v="2169505"/>
    <n v="2170917"/>
    <s v="-"/>
    <m/>
    <m/>
    <m/>
    <x v="1468"/>
    <m/>
    <m/>
    <s v="Ccel_1814"/>
    <n v="1413"/>
    <m/>
    <m/>
  </r>
  <r>
    <x v="4"/>
    <x v="1"/>
    <s v="GCA_000022065.1"/>
    <s v="Primary Assembly"/>
    <s v="chromosome"/>
    <m/>
    <s v="CP001348.1"/>
    <n v="2170973"/>
    <n v="2172022"/>
    <s v="-"/>
    <m/>
    <m/>
    <m/>
    <x v="1468"/>
    <m/>
    <m/>
    <s v="Ccel_1815"/>
    <n v="1050"/>
    <m/>
    <m/>
  </r>
  <r>
    <x v="4"/>
    <x v="1"/>
    <s v="GCA_000022065.1"/>
    <s v="Primary Assembly"/>
    <s v="chromosome"/>
    <m/>
    <s v="CP001348.1"/>
    <n v="2172027"/>
    <n v="2173028"/>
    <s v="-"/>
    <m/>
    <m/>
    <m/>
    <x v="1468"/>
    <m/>
    <m/>
    <s v="Ccel_1816"/>
    <n v="1002"/>
    <m/>
    <m/>
  </r>
  <r>
    <x v="4"/>
    <x v="1"/>
    <s v="GCA_000022065.1"/>
    <s v="Primary Assembly"/>
    <s v="chromosome"/>
    <m/>
    <s v="CP001348.1"/>
    <n v="2173054"/>
    <n v="2174364"/>
    <s v="-"/>
    <m/>
    <m/>
    <m/>
    <x v="1468"/>
    <m/>
    <m/>
    <s v="Ccel_1817"/>
    <n v="1311"/>
    <m/>
    <m/>
  </r>
  <r>
    <x v="4"/>
    <x v="1"/>
    <s v="GCA_000022065.1"/>
    <s v="Primary Assembly"/>
    <s v="chromosome"/>
    <m/>
    <s v="CP001348.1"/>
    <n v="2174398"/>
    <n v="2175405"/>
    <s v="-"/>
    <m/>
    <m/>
    <m/>
    <x v="1468"/>
    <m/>
    <m/>
    <s v="Ccel_1818"/>
    <n v="1008"/>
    <m/>
    <m/>
  </r>
  <r>
    <x v="4"/>
    <x v="3"/>
    <s v="GCA_000022065.1"/>
    <s v="Primary Assembly"/>
    <s v="chromosome"/>
    <m/>
    <s v="CP001348.1"/>
    <n v="2175471"/>
    <n v="2176270"/>
    <s v="-"/>
    <m/>
    <m/>
    <m/>
    <x v="1468"/>
    <m/>
    <m/>
    <s v="Ccel_1819"/>
    <n v="800"/>
    <m/>
    <s v="pseudo"/>
  </r>
  <r>
    <x v="4"/>
    <x v="1"/>
    <s v="GCA_000022065.1"/>
    <s v="Primary Assembly"/>
    <s v="chromosome"/>
    <m/>
    <s v="CP001348.1"/>
    <n v="2176828"/>
    <n v="2177292"/>
    <s v="-"/>
    <m/>
    <m/>
    <m/>
    <x v="1468"/>
    <m/>
    <m/>
    <s v="Ccel_1820"/>
    <n v="465"/>
    <m/>
    <m/>
  </r>
  <r>
    <x v="4"/>
    <x v="1"/>
    <s v="GCA_000022065.1"/>
    <s v="Primary Assembly"/>
    <s v="chromosome"/>
    <m/>
    <s v="CP001348.1"/>
    <n v="2177909"/>
    <n v="2178955"/>
    <s v="+"/>
    <m/>
    <m/>
    <m/>
    <x v="1468"/>
    <m/>
    <m/>
    <s v="Ccel_1821"/>
    <n v="1047"/>
    <m/>
    <m/>
  </r>
  <r>
    <x v="4"/>
    <x v="1"/>
    <s v="GCA_000022065.1"/>
    <s v="Primary Assembly"/>
    <s v="chromosome"/>
    <m/>
    <s v="CP001348.1"/>
    <n v="2179171"/>
    <n v="2179539"/>
    <s v="-"/>
    <m/>
    <m/>
    <m/>
    <x v="1468"/>
    <m/>
    <m/>
    <s v="Ccel_1822"/>
    <n v="369"/>
    <m/>
    <m/>
  </r>
  <r>
    <x v="4"/>
    <x v="1"/>
    <s v="GCA_000022065.1"/>
    <s v="Primary Assembly"/>
    <s v="chromosome"/>
    <m/>
    <s v="CP001348.1"/>
    <n v="2179709"/>
    <n v="2180521"/>
    <s v="-"/>
    <m/>
    <m/>
    <m/>
    <x v="1468"/>
    <m/>
    <m/>
    <s v="Ccel_1823"/>
    <n v="813"/>
    <m/>
    <m/>
  </r>
  <r>
    <x v="4"/>
    <x v="1"/>
    <s v="GCA_000022065.1"/>
    <s v="Primary Assembly"/>
    <s v="chromosome"/>
    <m/>
    <s v="CP001348.1"/>
    <n v="2180569"/>
    <n v="2180853"/>
    <s v="-"/>
    <m/>
    <m/>
    <m/>
    <x v="1468"/>
    <m/>
    <m/>
    <s v="Ccel_1824"/>
    <n v="285"/>
    <m/>
    <m/>
  </r>
  <r>
    <x v="4"/>
    <x v="1"/>
    <s v="GCA_000022065.1"/>
    <s v="Primary Assembly"/>
    <s v="chromosome"/>
    <m/>
    <s v="CP001348.1"/>
    <n v="2180919"/>
    <n v="2181212"/>
    <s v="-"/>
    <m/>
    <m/>
    <m/>
    <x v="1468"/>
    <m/>
    <m/>
    <s v="Ccel_1825"/>
    <n v="294"/>
    <m/>
    <m/>
  </r>
  <r>
    <x v="4"/>
    <x v="1"/>
    <s v="GCA_000022065.1"/>
    <s v="Primary Assembly"/>
    <s v="chromosome"/>
    <m/>
    <s v="CP001348.1"/>
    <n v="2181290"/>
    <n v="2182054"/>
    <s v="-"/>
    <m/>
    <m/>
    <m/>
    <x v="1468"/>
    <m/>
    <m/>
    <s v="Ccel_1826"/>
    <n v="765"/>
    <m/>
    <m/>
  </r>
  <r>
    <x v="4"/>
    <x v="1"/>
    <s v="GCA_000022065.1"/>
    <s v="Primary Assembly"/>
    <s v="chromosome"/>
    <m/>
    <s v="CP001348.1"/>
    <n v="2182144"/>
    <n v="2182887"/>
    <s v="-"/>
    <m/>
    <m/>
    <m/>
    <x v="1468"/>
    <m/>
    <m/>
    <s v="Ccel_1827"/>
    <n v="744"/>
    <m/>
    <m/>
  </r>
  <r>
    <x v="4"/>
    <x v="1"/>
    <s v="GCA_000022065.1"/>
    <s v="Primary Assembly"/>
    <s v="chromosome"/>
    <m/>
    <s v="CP001348.1"/>
    <n v="2182980"/>
    <n v="2183264"/>
    <s v="+"/>
    <m/>
    <m/>
    <m/>
    <x v="1468"/>
    <m/>
    <m/>
    <s v="Ccel_1828"/>
    <n v="285"/>
    <m/>
    <m/>
  </r>
  <r>
    <x v="4"/>
    <x v="1"/>
    <s v="GCA_000022065.1"/>
    <s v="Primary Assembly"/>
    <s v="chromosome"/>
    <m/>
    <s v="CP001348.1"/>
    <n v="2183312"/>
    <n v="2184124"/>
    <s v="+"/>
    <m/>
    <m/>
    <m/>
    <x v="1468"/>
    <m/>
    <m/>
    <s v="Ccel_1829"/>
    <n v="813"/>
    <m/>
    <m/>
  </r>
  <r>
    <x v="4"/>
    <x v="1"/>
    <s v="GCA_000022065.1"/>
    <s v="Primary Assembly"/>
    <s v="chromosome"/>
    <m/>
    <s v="CP001348.1"/>
    <n v="2184187"/>
    <n v="2184351"/>
    <s v="-"/>
    <m/>
    <m/>
    <m/>
    <x v="1468"/>
    <m/>
    <m/>
    <s v="Ccel_1830"/>
    <n v="165"/>
    <m/>
    <m/>
  </r>
  <r>
    <x v="4"/>
    <x v="1"/>
    <s v="GCA_000022065.1"/>
    <s v="Primary Assembly"/>
    <s v="chromosome"/>
    <m/>
    <s v="CP001348.1"/>
    <n v="2185189"/>
    <n v="2185785"/>
    <s v="+"/>
    <m/>
    <m/>
    <m/>
    <x v="1468"/>
    <m/>
    <m/>
    <s v="Ccel_1831"/>
    <n v="597"/>
    <m/>
    <m/>
  </r>
  <r>
    <x v="4"/>
    <x v="1"/>
    <s v="GCA_000022065.1"/>
    <s v="Primary Assembly"/>
    <s v="chromosome"/>
    <m/>
    <s v="CP001348.1"/>
    <n v="2186079"/>
    <n v="2187125"/>
    <s v="+"/>
    <m/>
    <m/>
    <m/>
    <x v="1468"/>
    <m/>
    <m/>
    <s v="Ccel_1832"/>
    <n v="1047"/>
    <m/>
    <m/>
  </r>
  <r>
    <x v="4"/>
    <x v="3"/>
    <s v="GCA_000022065.1"/>
    <s v="Primary Assembly"/>
    <s v="chromosome"/>
    <m/>
    <s v="CP001348.1"/>
    <n v="2187826"/>
    <n v="2191526"/>
    <s v="-"/>
    <m/>
    <m/>
    <m/>
    <x v="1468"/>
    <m/>
    <m/>
    <s v="Ccel_1833"/>
    <n v="3701"/>
    <m/>
    <s v="pseudo"/>
  </r>
  <r>
    <x v="4"/>
    <x v="1"/>
    <s v="GCA_000022065.1"/>
    <s v="Primary Assembly"/>
    <s v="chromosome"/>
    <m/>
    <s v="CP001348.1"/>
    <n v="2188302"/>
    <n v="2188640"/>
    <s v="+"/>
    <m/>
    <m/>
    <m/>
    <x v="1468"/>
    <m/>
    <m/>
    <s v="Ccel_1834"/>
    <n v="339"/>
    <m/>
    <m/>
  </r>
  <r>
    <x v="4"/>
    <x v="1"/>
    <s v="GCA_000022065.1"/>
    <s v="Primary Assembly"/>
    <s v="chromosome"/>
    <m/>
    <s v="CP001348.1"/>
    <n v="2188634"/>
    <n v="2188990"/>
    <s v="+"/>
    <m/>
    <m/>
    <m/>
    <x v="1468"/>
    <m/>
    <m/>
    <s v="Ccel_1835"/>
    <n v="357"/>
    <m/>
    <m/>
  </r>
  <r>
    <x v="4"/>
    <x v="1"/>
    <s v="GCA_000022065.1"/>
    <s v="Primary Assembly"/>
    <s v="chromosome"/>
    <m/>
    <s v="CP001348.1"/>
    <n v="2189066"/>
    <n v="2190655"/>
    <s v="+"/>
    <m/>
    <m/>
    <m/>
    <x v="1468"/>
    <m/>
    <m/>
    <s v="Ccel_1836"/>
    <n v="1590"/>
    <m/>
    <m/>
  </r>
  <r>
    <x v="4"/>
    <x v="1"/>
    <s v="GCA_000022065.1"/>
    <s v="Primary Assembly"/>
    <s v="chromosome"/>
    <m/>
    <s v="CP001348.1"/>
    <n v="2191601"/>
    <n v="2192692"/>
    <s v="-"/>
    <m/>
    <m/>
    <m/>
    <x v="1468"/>
    <m/>
    <m/>
    <s v="Ccel_1837"/>
    <n v="1092"/>
    <m/>
    <m/>
  </r>
  <r>
    <x v="4"/>
    <x v="1"/>
    <s v="GCA_000022065.1"/>
    <s v="Primary Assembly"/>
    <s v="chromosome"/>
    <m/>
    <s v="CP001348.1"/>
    <n v="2193208"/>
    <n v="2194254"/>
    <s v="-"/>
    <m/>
    <m/>
    <m/>
    <x v="1468"/>
    <m/>
    <m/>
    <s v="Ccel_1838"/>
    <n v="1047"/>
    <m/>
    <m/>
  </r>
  <r>
    <x v="4"/>
    <x v="1"/>
    <s v="GCA_000022065.1"/>
    <s v="Primary Assembly"/>
    <s v="chromosome"/>
    <m/>
    <s v="CP001348.1"/>
    <n v="2194342"/>
    <n v="2194809"/>
    <s v="-"/>
    <m/>
    <m/>
    <m/>
    <x v="1468"/>
    <m/>
    <m/>
    <s v="Ccel_1839"/>
    <n v="468"/>
    <m/>
    <m/>
  </r>
  <r>
    <x v="4"/>
    <x v="1"/>
    <s v="GCA_000022065.1"/>
    <s v="Primary Assembly"/>
    <s v="chromosome"/>
    <m/>
    <s v="CP001348.1"/>
    <n v="2194847"/>
    <n v="2195545"/>
    <s v="-"/>
    <m/>
    <m/>
    <m/>
    <x v="1468"/>
    <m/>
    <m/>
    <s v="Ccel_1840"/>
    <n v="699"/>
    <m/>
    <m/>
  </r>
  <r>
    <x v="4"/>
    <x v="1"/>
    <s v="GCA_000022065.1"/>
    <s v="Primary Assembly"/>
    <s v="chromosome"/>
    <m/>
    <s v="CP001348.1"/>
    <n v="2195627"/>
    <n v="2196319"/>
    <s v="-"/>
    <m/>
    <m/>
    <m/>
    <x v="1468"/>
    <m/>
    <m/>
    <s v="Ccel_1841"/>
    <n v="693"/>
    <m/>
    <m/>
  </r>
  <r>
    <x v="4"/>
    <x v="1"/>
    <s v="GCA_000022065.1"/>
    <s v="Primary Assembly"/>
    <s v="chromosome"/>
    <m/>
    <s v="CP001348.1"/>
    <n v="2196385"/>
    <n v="2196762"/>
    <s v="-"/>
    <m/>
    <m/>
    <m/>
    <x v="1468"/>
    <m/>
    <m/>
    <s v="Ccel_1842"/>
    <n v="378"/>
    <m/>
    <m/>
  </r>
  <r>
    <x v="4"/>
    <x v="1"/>
    <s v="GCA_000022065.1"/>
    <s v="Primary Assembly"/>
    <s v="chromosome"/>
    <m/>
    <s v="CP001348.1"/>
    <n v="2196792"/>
    <n v="2197046"/>
    <s v="-"/>
    <m/>
    <m/>
    <m/>
    <x v="1468"/>
    <m/>
    <m/>
    <s v="Ccel_1843"/>
    <n v="255"/>
    <m/>
    <m/>
  </r>
  <r>
    <x v="4"/>
    <x v="1"/>
    <s v="GCA_000022065.1"/>
    <s v="Primary Assembly"/>
    <s v="chromosome"/>
    <m/>
    <s v="CP001348.1"/>
    <n v="2197043"/>
    <n v="2197618"/>
    <s v="-"/>
    <m/>
    <m/>
    <m/>
    <x v="1468"/>
    <m/>
    <m/>
    <s v="Ccel_1844"/>
    <n v="576"/>
    <m/>
    <m/>
  </r>
  <r>
    <x v="4"/>
    <x v="1"/>
    <s v="GCA_000022065.1"/>
    <s v="Primary Assembly"/>
    <s v="chromosome"/>
    <m/>
    <s v="CP001348.1"/>
    <n v="2197596"/>
    <n v="2198342"/>
    <s v="-"/>
    <m/>
    <m/>
    <m/>
    <x v="1468"/>
    <m/>
    <m/>
    <s v="Ccel_1845"/>
    <n v="747"/>
    <m/>
    <m/>
  </r>
  <r>
    <x v="4"/>
    <x v="1"/>
    <s v="GCA_000022065.1"/>
    <s v="Primary Assembly"/>
    <s v="chromosome"/>
    <m/>
    <s v="CP001348.1"/>
    <n v="2198355"/>
    <n v="2198597"/>
    <s v="-"/>
    <m/>
    <m/>
    <m/>
    <x v="1468"/>
    <m/>
    <m/>
    <s v="Ccel_1846"/>
    <n v="243"/>
    <m/>
    <m/>
  </r>
  <r>
    <x v="4"/>
    <x v="1"/>
    <s v="GCA_000022065.1"/>
    <s v="Primary Assembly"/>
    <s v="chromosome"/>
    <m/>
    <s v="CP001348.1"/>
    <n v="2198601"/>
    <n v="2198825"/>
    <s v="-"/>
    <m/>
    <m/>
    <m/>
    <x v="1468"/>
    <m/>
    <m/>
    <s v="Ccel_1847"/>
    <n v="225"/>
    <m/>
    <m/>
  </r>
  <r>
    <x v="4"/>
    <x v="1"/>
    <s v="GCA_000022065.1"/>
    <s v="Primary Assembly"/>
    <s v="chromosome"/>
    <m/>
    <s v="CP001348.1"/>
    <n v="2198987"/>
    <n v="2199832"/>
    <s v="+"/>
    <m/>
    <m/>
    <m/>
    <x v="1468"/>
    <m/>
    <m/>
    <s v="Ccel_1848"/>
    <n v="846"/>
    <m/>
    <m/>
  </r>
  <r>
    <x v="4"/>
    <x v="1"/>
    <s v="GCA_000022065.1"/>
    <s v="Primary Assembly"/>
    <s v="chromosome"/>
    <m/>
    <s v="CP001348.1"/>
    <n v="2199898"/>
    <n v="2201139"/>
    <s v="+"/>
    <m/>
    <m/>
    <m/>
    <x v="1468"/>
    <m/>
    <m/>
    <s v="Ccel_1849"/>
    <n v="1242"/>
    <m/>
    <m/>
  </r>
  <r>
    <x v="4"/>
    <x v="2"/>
    <s v="GCA_000022065.1"/>
    <s v="Primary Assembly"/>
    <s v="chromosome"/>
    <m/>
    <s v="CP001348.1"/>
    <n v="2201311"/>
    <n v="2201386"/>
    <s v="-"/>
    <m/>
    <m/>
    <m/>
    <x v="1468"/>
    <m/>
    <m/>
    <s v="Ccel_R0046"/>
    <n v="76"/>
    <m/>
    <m/>
  </r>
  <r>
    <x v="4"/>
    <x v="1"/>
    <s v="GCA_000022065.1"/>
    <s v="Primary Assembly"/>
    <s v="chromosome"/>
    <m/>
    <s v="CP001348.1"/>
    <n v="2201539"/>
    <n v="2202585"/>
    <s v="+"/>
    <m/>
    <m/>
    <m/>
    <x v="1468"/>
    <m/>
    <m/>
    <s v="Ccel_1850"/>
    <n v="1047"/>
    <m/>
    <m/>
  </r>
  <r>
    <x v="4"/>
    <x v="1"/>
    <s v="GCA_000022065.1"/>
    <s v="Primary Assembly"/>
    <s v="chromosome"/>
    <m/>
    <s v="CP001348.1"/>
    <n v="2202759"/>
    <n v="2203583"/>
    <s v="-"/>
    <m/>
    <m/>
    <m/>
    <x v="1468"/>
    <m/>
    <m/>
    <s v="Ccel_1851"/>
    <n v="825"/>
    <m/>
    <m/>
  </r>
  <r>
    <x v="4"/>
    <x v="1"/>
    <s v="GCA_000022065.1"/>
    <s v="Primary Assembly"/>
    <s v="chromosome"/>
    <m/>
    <s v="CP001348.1"/>
    <n v="2203724"/>
    <n v="2204356"/>
    <s v="-"/>
    <m/>
    <m/>
    <m/>
    <x v="1468"/>
    <m/>
    <m/>
    <s v="Ccel_1852"/>
    <n v="633"/>
    <m/>
    <m/>
  </r>
  <r>
    <x v="4"/>
    <x v="1"/>
    <s v="GCA_000022065.1"/>
    <s v="Primary Assembly"/>
    <s v="chromosome"/>
    <m/>
    <s v="CP001348.1"/>
    <n v="2204380"/>
    <n v="2204682"/>
    <s v="-"/>
    <m/>
    <m/>
    <m/>
    <x v="1468"/>
    <m/>
    <m/>
    <s v="Ccel_1853"/>
    <n v="303"/>
    <m/>
    <m/>
  </r>
  <r>
    <x v="4"/>
    <x v="1"/>
    <s v="GCA_000022065.1"/>
    <s v="Primary Assembly"/>
    <s v="chromosome"/>
    <m/>
    <s v="CP001348.1"/>
    <n v="2204858"/>
    <n v="2205937"/>
    <s v="-"/>
    <m/>
    <m/>
    <m/>
    <x v="1468"/>
    <m/>
    <m/>
    <s v="Ccel_1854"/>
    <n v="1080"/>
    <m/>
    <m/>
  </r>
  <r>
    <x v="4"/>
    <x v="1"/>
    <s v="GCA_000022065.1"/>
    <s v="Primary Assembly"/>
    <s v="chromosome"/>
    <m/>
    <s v="CP001348.1"/>
    <n v="2205968"/>
    <n v="2208757"/>
    <s v="-"/>
    <m/>
    <m/>
    <m/>
    <x v="1468"/>
    <m/>
    <m/>
    <s v="Ccel_1855"/>
    <n v="2790"/>
    <m/>
    <m/>
  </r>
  <r>
    <x v="4"/>
    <x v="1"/>
    <s v="GCA_000022065.1"/>
    <s v="Primary Assembly"/>
    <s v="chromosome"/>
    <m/>
    <s v="CP001348.1"/>
    <n v="2209222"/>
    <n v="2209725"/>
    <s v="+"/>
    <m/>
    <m/>
    <m/>
    <x v="1468"/>
    <m/>
    <m/>
    <s v="Ccel_1856"/>
    <n v="504"/>
    <m/>
    <m/>
  </r>
  <r>
    <x v="4"/>
    <x v="1"/>
    <s v="GCA_000022065.1"/>
    <s v="Primary Assembly"/>
    <s v="chromosome"/>
    <m/>
    <s v="CP001348.1"/>
    <n v="2209726"/>
    <n v="2211132"/>
    <s v="-"/>
    <m/>
    <m/>
    <m/>
    <x v="1468"/>
    <m/>
    <m/>
    <s v="Ccel_1857"/>
    <n v="1407"/>
    <m/>
    <m/>
  </r>
  <r>
    <x v="4"/>
    <x v="1"/>
    <s v="GCA_000022065.1"/>
    <s v="Primary Assembly"/>
    <s v="chromosome"/>
    <m/>
    <s v="CP001348.1"/>
    <n v="2211367"/>
    <n v="2212245"/>
    <s v="+"/>
    <m/>
    <m/>
    <m/>
    <x v="1468"/>
    <m/>
    <m/>
    <s v="Ccel_1858"/>
    <n v="879"/>
    <m/>
    <m/>
  </r>
  <r>
    <x v="4"/>
    <x v="1"/>
    <s v="GCA_000022065.1"/>
    <s v="Primary Assembly"/>
    <s v="chromosome"/>
    <m/>
    <s v="CP001348.1"/>
    <n v="2212266"/>
    <n v="2212835"/>
    <s v="+"/>
    <m/>
    <m/>
    <m/>
    <x v="1468"/>
    <m/>
    <m/>
    <s v="Ccel_1859"/>
    <n v="570"/>
    <m/>
    <m/>
  </r>
  <r>
    <x v="4"/>
    <x v="1"/>
    <s v="GCA_000022065.1"/>
    <s v="Primary Assembly"/>
    <s v="chromosome"/>
    <m/>
    <s v="CP001348.1"/>
    <n v="2212905"/>
    <n v="2214464"/>
    <s v="-"/>
    <m/>
    <m/>
    <m/>
    <x v="1468"/>
    <m/>
    <m/>
    <s v="Ccel_1860"/>
    <n v="1560"/>
    <m/>
    <m/>
  </r>
  <r>
    <x v="4"/>
    <x v="1"/>
    <s v="GCA_000022065.1"/>
    <s v="Primary Assembly"/>
    <s v="chromosome"/>
    <m/>
    <s v="CP001348.1"/>
    <n v="2214454"/>
    <n v="2215758"/>
    <s v="-"/>
    <m/>
    <m/>
    <m/>
    <x v="1468"/>
    <m/>
    <m/>
    <s v="Ccel_1861"/>
    <n v="1305"/>
    <m/>
    <m/>
  </r>
  <r>
    <x v="4"/>
    <x v="1"/>
    <s v="GCA_000022065.1"/>
    <s v="Primary Assembly"/>
    <s v="chromosome"/>
    <m/>
    <s v="CP001348.1"/>
    <n v="2215855"/>
    <n v="2217519"/>
    <s v="-"/>
    <m/>
    <m/>
    <m/>
    <x v="1468"/>
    <m/>
    <m/>
    <s v="Ccel_1862"/>
    <n v="1665"/>
    <m/>
    <m/>
  </r>
  <r>
    <x v="4"/>
    <x v="1"/>
    <s v="GCA_000022065.1"/>
    <s v="Primary Assembly"/>
    <s v="chromosome"/>
    <m/>
    <s v="CP001348.1"/>
    <n v="2217877"/>
    <n v="2218527"/>
    <s v="-"/>
    <m/>
    <m/>
    <m/>
    <x v="1468"/>
    <m/>
    <m/>
    <s v="Ccel_1863"/>
    <n v="651"/>
    <m/>
    <m/>
  </r>
  <r>
    <x v="4"/>
    <x v="1"/>
    <s v="GCA_000022065.1"/>
    <s v="Primary Assembly"/>
    <s v="chromosome"/>
    <m/>
    <s v="CP001348.1"/>
    <n v="2218524"/>
    <n v="2219699"/>
    <s v="-"/>
    <m/>
    <m/>
    <m/>
    <x v="1468"/>
    <m/>
    <m/>
    <s v="Ccel_1864"/>
    <n v="1176"/>
    <m/>
    <m/>
  </r>
  <r>
    <x v="4"/>
    <x v="2"/>
    <s v="GCA_000022065.1"/>
    <s v="Primary Assembly"/>
    <s v="chromosome"/>
    <m/>
    <s v="CP001348.1"/>
    <n v="2219951"/>
    <n v="2220026"/>
    <s v="+"/>
    <m/>
    <m/>
    <m/>
    <x v="1468"/>
    <m/>
    <m/>
    <s v="Ccel_R0047"/>
    <n v="76"/>
    <m/>
    <m/>
  </r>
  <r>
    <x v="4"/>
    <x v="1"/>
    <s v="GCA_000022065.1"/>
    <s v="Primary Assembly"/>
    <s v="chromosome"/>
    <m/>
    <s v="CP001348.1"/>
    <n v="2220110"/>
    <n v="2220979"/>
    <s v="-"/>
    <m/>
    <m/>
    <m/>
    <x v="1468"/>
    <m/>
    <m/>
    <s v="Ccel_1865"/>
    <n v="870"/>
    <m/>
    <m/>
  </r>
  <r>
    <x v="4"/>
    <x v="1"/>
    <s v="GCA_000022065.1"/>
    <s v="Primary Assembly"/>
    <s v="chromosome"/>
    <m/>
    <s v="CP001348.1"/>
    <n v="2221290"/>
    <n v="2221928"/>
    <s v="-"/>
    <m/>
    <m/>
    <m/>
    <x v="1468"/>
    <m/>
    <m/>
    <s v="Ccel_1866"/>
    <n v="639"/>
    <m/>
    <m/>
  </r>
  <r>
    <x v="4"/>
    <x v="2"/>
    <s v="GCA_000022065.1"/>
    <s v="Primary Assembly"/>
    <s v="chromosome"/>
    <m/>
    <s v="CP001348.1"/>
    <n v="2222891"/>
    <n v="2222966"/>
    <s v="+"/>
    <m/>
    <m/>
    <m/>
    <x v="1468"/>
    <m/>
    <m/>
    <s v="Ccel_R0048"/>
    <n v="76"/>
    <m/>
    <m/>
  </r>
  <r>
    <x v="4"/>
    <x v="1"/>
    <s v="GCA_000022065.1"/>
    <s v="Primary Assembly"/>
    <s v="chromosome"/>
    <m/>
    <s v="CP001348.1"/>
    <n v="2223015"/>
    <n v="2223257"/>
    <s v="-"/>
    <m/>
    <m/>
    <m/>
    <x v="1468"/>
    <m/>
    <m/>
    <s v="Ccel_1867"/>
    <n v="243"/>
    <m/>
    <m/>
  </r>
  <r>
    <x v="4"/>
    <x v="1"/>
    <s v="GCA_000022065.1"/>
    <s v="Primary Assembly"/>
    <s v="chromosome"/>
    <m/>
    <s v="CP001348.1"/>
    <n v="2223261"/>
    <n v="2223908"/>
    <s v="-"/>
    <m/>
    <m/>
    <m/>
    <x v="1468"/>
    <m/>
    <m/>
    <s v="Ccel_1868"/>
    <n v="648"/>
    <m/>
    <m/>
  </r>
  <r>
    <x v="4"/>
    <x v="1"/>
    <s v="GCA_000022065.1"/>
    <s v="Primary Assembly"/>
    <s v="chromosome"/>
    <m/>
    <s v="CP001348.1"/>
    <n v="2224082"/>
    <n v="2224621"/>
    <s v="-"/>
    <m/>
    <m/>
    <m/>
    <x v="1468"/>
    <m/>
    <m/>
    <s v="Ccel_1869"/>
    <n v="540"/>
    <m/>
    <m/>
  </r>
  <r>
    <x v="4"/>
    <x v="1"/>
    <s v="GCA_000022065.1"/>
    <s v="Primary Assembly"/>
    <s v="chromosome"/>
    <m/>
    <s v="CP001348.1"/>
    <n v="2224850"/>
    <n v="2225329"/>
    <s v="+"/>
    <m/>
    <m/>
    <m/>
    <x v="1468"/>
    <m/>
    <m/>
    <s v="Ccel_1870"/>
    <n v="480"/>
    <m/>
    <m/>
  </r>
  <r>
    <x v="4"/>
    <x v="1"/>
    <s v="GCA_000022065.1"/>
    <s v="Primary Assembly"/>
    <s v="chromosome"/>
    <m/>
    <s v="CP001348.1"/>
    <n v="2225337"/>
    <n v="2225786"/>
    <s v="-"/>
    <m/>
    <m/>
    <m/>
    <x v="1468"/>
    <m/>
    <m/>
    <s v="Ccel_1871"/>
    <n v="450"/>
    <m/>
    <m/>
  </r>
  <r>
    <x v="4"/>
    <x v="1"/>
    <s v="GCA_000022065.1"/>
    <s v="Primary Assembly"/>
    <s v="chromosome"/>
    <m/>
    <s v="CP001348.1"/>
    <n v="2226072"/>
    <n v="2226806"/>
    <s v="+"/>
    <m/>
    <m/>
    <m/>
    <x v="1468"/>
    <m/>
    <m/>
    <s v="Ccel_1872"/>
    <n v="735"/>
    <m/>
    <m/>
  </r>
  <r>
    <x v="4"/>
    <x v="1"/>
    <s v="GCA_000022065.1"/>
    <s v="Primary Assembly"/>
    <s v="chromosome"/>
    <m/>
    <s v="CP001348.1"/>
    <n v="2226813"/>
    <n v="2227205"/>
    <s v="-"/>
    <m/>
    <m/>
    <m/>
    <x v="1468"/>
    <m/>
    <m/>
    <s v="Ccel_1873"/>
    <n v="393"/>
    <m/>
    <m/>
  </r>
  <r>
    <x v="4"/>
    <x v="2"/>
    <s v="GCA_000022065.1"/>
    <s v="Primary Assembly"/>
    <s v="chromosome"/>
    <m/>
    <s v="CP001348.1"/>
    <n v="2227334"/>
    <n v="2227411"/>
    <s v="-"/>
    <m/>
    <m/>
    <m/>
    <x v="1468"/>
    <m/>
    <m/>
    <s v="Ccel_R0049"/>
    <n v="78"/>
    <m/>
    <m/>
  </r>
  <r>
    <x v="4"/>
    <x v="1"/>
    <s v="GCA_000022065.1"/>
    <s v="Primary Assembly"/>
    <s v="chromosome"/>
    <m/>
    <s v="CP001348.1"/>
    <n v="2227519"/>
    <n v="2227746"/>
    <s v="-"/>
    <m/>
    <m/>
    <m/>
    <x v="1468"/>
    <m/>
    <m/>
    <s v="Ccel_1874"/>
    <n v="228"/>
    <m/>
    <m/>
  </r>
  <r>
    <x v="4"/>
    <x v="1"/>
    <s v="GCA_000022065.1"/>
    <s v="Primary Assembly"/>
    <s v="chromosome"/>
    <m/>
    <s v="CP001348.1"/>
    <n v="2228130"/>
    <n v="2228300"/>
    <s v="-"/>
    <m/>
    <m/>
    <m/>
    <x v="1468"/>
    <m/>
    <m/>
    <s v="Ccel_1875"/>
    <n v="171"/>
    <m/>
    <m/>
  </r>
  <r>
    <x v="4"/>
    <x v="1"/>
    <s v="GCA_000022065.1"/>
    <s v="Primary Assembly"/>
    <s v="chromosome"/>
    <m/>
    <s v="CP001348.1"/>
    <n v="2228426"/>
    <n v="2229571"/>
    <s v="-"/>
    <m/>
    <m/>
    <m/>
    <x v="1468"/>
    <m/>
    <m/>
    <s v="Ccel_1876"/>
    <n v="1146"/>
    <m/>
    <m/>
  </r>
  <r>
    <x v="4"/>
    <x v="1"/>
    <s v="GCA_000022065.1"/>
    <s v="Primary Assembly"/>
    <s v="chromosome"/>
    <m/>
    <s v="CP001348.1"/>
    <n v="2229916"/>
    <n v="2230986"/>
    <s v="+"/>
    <m/>
    <m/>
    <m/>
    <x v="1468"/>
    <m/>
    <m/>
    <s v="Ccel_1877"/>
    <n v="1071"/>
    <m/>
    <m/>
  </r>
  <r>
    <x v="4"/>
    <x v="1"/>
    <s v="GCA_000022065.1"/>
    <s v="Primary Assembly"/>
    <s v="chromosome"/>
    <m/>
    <s v="CP001348.1"/>
    <n v="2231102"/>
    <n v="2232376"/>
    <s v="+"/>
    <m/>
    <m/>
    <m/>
    <x v="1468"/>
    <m/>
    <m/>
    <s v="Ccel_1878"/>
    <n v="1275"/>
    <m/>
    <m/>
  </r>
  <r>
    <x v="4"/>
    <x v="1"/>
    <s v="GCA_000022065.1"/>
    <s v="Primary Assembly"/>
    <s v="chromosome"/>
    <m/>
    <s v="CP001348.1"/>
    <n v="2232368"/>
    <n v="2232805"/>
    <s v="-"/>
    <m/>
    <m/>
    <m/>
    <x v="1468"/>
    <m/>
    <m/>
    <s v="Ccel_1879"/>
    <n v="438"/>
    <m/>
    <m/>
  </r>
  <r>
    <x v="4"/>
    <x v="1"/>
    <s v="GCA_000022065.1"/>
    <s v="Primary Assembly"/>
    <s v="chromosome"/>
    <m/>
    <s v="CP001348.1"/>
    <n v="2232824"/>
    <n v="2233306"/>
    <s v="-"/>
    <m/>
    <m/>
    <m/>
    <x v="1468"/>
    <m/>
    <m/>
    <s v="Ccel_1880"/>
    <n v="483"/>
    <m/>
    <m/>
  </r>
  <r>
    <x v="4"/>
    <x v="1"/>
    <s v="GCA_000022065.1"/>
    <s v="Primary Assembly"/>
    <s v="chromosome"/>
    <m/>
    <s v="CP001348.1"/>
    <n v="2233327"/>
    <n v="2233890"/>
    <s v="-"/>
    <m/>
    <m/>
    <m/>
    <x v="1468"/>
    <m/>
    <m/>
    <s v="Ccel_1881"/>
    <n v="564"/>
    <m/>
    <m/>
  </r>
  <r>
    <x v="4"/>
    <x v="1"/>
    <s v="GCA_000022065.1"/>
    <s v="Primary Assembly"/>
    <s v="chromosome"/>
    <m/>
    <s v="CP001348.1"/>
    <n v="2233902"/>
    <n v="2235971"/>
    <s v="-"/>
    <m/>
    <m/>
    <m/>
    <x v="1468"/>
    <m/>
    <m/>
    <s v="Ccel_1882"/>
    <n v="2070"/>
    <m/>
    <m/>
  </r>
  <r>
    <x v="4"/>
    <x v="1"/>
    <s v="GCA_000022065.1"/>
    <s v="Primary Assembly"/>
    <s v="chromosome"/>
    <m/>
    <s v="CP001348.1"/>
    <n v="2236238"/>
    <n v="2236426"/>
    <s v="+"/>
    <m/>
    <m/>
    <m/>
    <x v="1468"/>
    <m/>
    <m/>
    <s v="Ccel_1883"/>
    <n v="189"/>
    <m/>
    <m/>
  </r>
  <r>
    <x v="4"/>
    <x v="1"/>
    <s v="GCA_000022065.1"/>
    <s v="Primary Assembly"/>
    <s v="chromosome"/>
    <m/>
    <s v="CP001348.1"/>
    <n v="2236769"/>
    <n v="2237449"/>
    <s v="+"/>
    <m/>
    <m/>
    <m/>
    <x v="1468"/>
    <m/>
    <m/>
    <s v="Ccel_1884"/>
    <n v="681"/>
    <m/>
    <m/>
  </r>
  <r>
    <x v="4"/>
    <x v="1"/>
    <s v="GCA_000022065.1"/>
    <s v="Primary Assembly"/>
    <s v="chromosome"/>
    <m/>
    <s v="CP001348.1"/>
    <n v="2237446"/>
    <n v="2239122"/>
    <s v="-"/>
    <m/>
    <m/>
    <m/>
    <x v="1468"/>
    <m/>
    <m/>
    <s v="Ccel_1885"/>
    <n v="1677"/>
    <m/>
    <m/>
  </r>
  <r>
    <x v="4"/>
    <x v="1"/>
    <s v="GCA_000022065.1"/>
    <s v="Primary Assembly"/>
    <s v="chromosome"/>
    <m/>
    <s v="CP001348.1"/>
    <n v="2239140"/>
    <n v="2241266"/>
    <s v="-"/>
    <m/>
    <m/>
    <m/>
    <x v="1468"/>
    <m/>
    <m/>
    <s v="Ccel_1886"/>
    <n v="2127"/>
    <m/>
    <m/>
  </r>
  <r>
    <x v="4"/>
    <x v="1"/>
    <s v="GCA_000022065.1"/>
    <s v="Primary Assembly"/>
    <s v="chromosome"/>
    <m/>
    <s v="CP001348.1"/>
    <n v="2241300"/>
    <n v="2241932"/>
    <s v="-"/>
    <m/>
    <m/>
    <m/>
    <x v="1468"/>
    <m/>
    <m/>
    <s v="Ccel_1887"/>
    <n v="633"/>
    <m/>
    <m/>
  </r>
  <r>
    <x v="4"/>
    <x v="1"/>
    <s v="GCA_000022065.1"/>
    <s v="Primary Assembly"/>
    <s v="chromosome"/>
    <m/>
    <s v="CP001348.1"/>
    <n v="2241950"/>
    <n v="2243422"/>
    <s v="-"/>
    <m/>
    <m/>
    <m/>
    <x v="1468"/>
    <m/>
    <m/>
    <s v="Ccel_1888"/>
    <n v="1473"/>
    <m/>
    <m/>
  </r>
  <r>
    <x v="4"/>
    <x v="1"/>
    <s v="GCA_000022065.1"/>
    <s v="Primary Assembly"/>
    <s v="chromosome"/>
    <m/>
    <s v="CP001348.1"/>
    <n v="2243441"/>
    <n v="2244904"/>
    <s v="-"/>
    <m/>
    <m/>
    <m/>
    <x v="1468"/>
    <m/>
    <m/>
    <s v="Ccel_1889"/>
    <n v="1464"/>
    <m/>
    <m/>
  </r>
  <r>
    <x v="4"/>
    <x v="1"/>
    <s v="GCA_000022065.1"/>
    <s v="Primary Assembly"/>
    <s v="chromosome"/>
    <m/>
    <s v="CP001348.1"/>
    <n v="2245123"/>
    <n v="2246688"/>
    <s v="-"/>
    <m/>
    <m/>
    <m/>
    <x v="1468"/>
    <m/>
    <m/>
    <s v="Ccel_1890"/>
    <n v="1566"/>
    <m/>
    <m/>
  </r>
  <r>
    <x v="4"/>
    <x v="1"/>
    <s v="GCA_000022065.1"/>
    <s v="Primary Assembly"/>
    <s v="chromosome"/>
    <m/>
    <s v="CP001348.1"/>
    <n v="2246760"/>
    <n v="2248286"/>
    <s v="-"/>
    <m/>
    <m/>
    <m/>
    <x v="1468"/>
    <m/>
    <m/>
    <s v="Ccel_1891"/>
    <n v="1527"/>
    <m/>
    <m/>
  </r>
  <r>
    <x v="4"/>
    <x v="1"/>
    <s v="GCA_000022065.1"/>
    <s v="Primary Assembly"/>
    <s v="chromosome"/>
    <m/>
    <s v="CP001348.1"/>
    <n v="2248286"/>
    <n v="2248972"/>
    <s v="-"/>
    <m/>
    <m/>
    <m/>
    <x v="1468"/>
    <m/>
    <m/>
    <s v="Ccel_1892"/>
    <n v="687"/>
    <m/>
    <m/>
  </r>
  <r>
    <x v="4"/>
    <x v="1"/>
    <s v="GCA_000022065.1"/>
    <s v="Primary Assembly"/>
    <s v="chromosome"/>
    <m/>
    <s v="CP001348.1"/>
    <n v="2249189"/>
    <n v="2249524"/>
    <s v="-"/>
    <m/>
    <m/>
    <m/>
    <x v="1468"/>
    <m/>
    <m/>
    <s v="Ccel_1893"/>
    <n v="336"/>
    <m/>
    <m/>
  </r>
  <r>
    <x v="4"/>
    <x v="1"/>
    <s v="GCA_000022065.1"/>
    <s v="Primary Assembly"/>
    <s v="chromosome"/>
    <m/>
    <s v="CP001348.1"/>
    <n v="2249691"/>
    <n v="2250536"/>
    <s v="-"/>
    <m/>
    <m/>
    <m/>
    <x v="1468"/>
    <m/>
    <m/>
    <s v="Ccel_1894"/>
    <n v="846"/>
    <m/>
    <m/>
  </r>
  <r>
    <x v="4"/>
    <x v="1"/>
    <s v="GCA_000022065.1"/>
    <s v="Primary Assembly"/>
    <s v="chromosome"/>
    <m/>
    <s v="CP001348.1"/>
    <n v="2250813"/>
    <n v="2252138"/>
    <s v="-"/>
    <m/>
    <m/>
    <m/>
    <x v="1468"/>
    <m/>
    <m/>
    <s v="Ccel_1895"/>
    <n v="1326"/>
    <m/>
    <m/>
  </r>
  <r>
    <x v="4"/>
    <x v="1"/>
    <s v="GCA_000022065.1"/>
    <s v="Primary Assembly"/>
    <s v="chromosome"/>
    <m/>
    <s v="CP001348.1"/>
    <n v="2252369"/>
    <n v="2254072"/>
    <s v="-"/>
    <m/>
    <m/>
    <m/>
    <x v="1468"/>
    <m/>
    <m/>
    <s v="Ccel_1896"/>
    <n v="1704"/>
    <m/>
    <m/>
  </r>
  <r>
    <x v="4"/>
    <x v="1"/>
    <s v="GCA_000022065.1"/>
    <s v="Primary Assembly"/>
    <s v="chromosome"/>
    <m/>
    <s v="CP001348.1"/>
    <n v="2254104"/>
    <n v="2254556"/>
    <s v="-"/>
    <m/>
    <m/>
    <m/>
    <x v="1468"/>
    <m/>
    <m/>
    <s v="Ccel_1897"/>
    <n v="453"/>
    <m/>
    <m/>
  </r>
  <r>
    <x v="4"/>
    <x v="1"/>
    <s v="GCA_000022065.1"/>
    <s v="Primary Assembly"/>
    <s v="chromosome"/>
    <m/>
    <s v="CP001348.1"/>
    <n v="2254559"/>
    <n v="2255419"/>
    <s v="-"/>
    <m/>
    <m/>
    <m/>
    <x v="1468"/>
    <m/>
    <m/>
    <s v="Ccel_1898"/>
    <n v="861"/>
    <m/>
    <m/>
  </r>
  <r>
    <x v="4"/>
    <x v="1"/>
    <s v="GCA_000022065.1"/>
    <s v="Primary Assembly"/>
    <s v="chromosome"/>
    <m/>
    <s v="CP001348.1"/>
    <n v="2255485"/>
    <n v="2256297"/>
    <s v="-"/>
    <m/>
    <m/>
    <m/>
    <x v="1468"/>
    <m/>
    <m/>
    <s v="Ccel_1899"/>
    <n v="813"/>
    <m/>
    <m/>
  </r>
  <r>
    <x v="4"/>
    <x v="1"/>
    <s v="GCA_000022065.1"/>
    <s v="Primary Assembly"/>
    <s v="chromosome"/>
    <m/>
    <s v="CP001348.1"/>
    <n v="2256319"/>
    <n v="2258190"/>
    <s v="-"/>
    <m/>
    <m/>
    <m/>
    <x v="1468"/>
    <m/>
    <m/>
    <s v="Ccel_1900"/>
    <n v="1872"/>
    <m/>
    <m/>
  </r>
  <r>
    <x v="4"/>
    <x v="1"/>
    <s v="GCA_000022065.1"/>
    <s v="Primary Assembly"/>
    <s v="chromosome"/>
    <m/>
    <s v="CP001348.1"/>
    <n v="2258197"/>
    <n v="2258859"/>
    <s v="-"/>
    <m/>
    <m/>
    <m/>
    <x v="1468"/>
    <m/>
    <m/>
    <s v="Ccel_1901"/>
    <n v="663"/>
    <m/>
    <m/>
  </r>
  <r>
    <x v="4"/>
    <x v="1"/>
    <s v="GCA_000022065.1"/>
    <s v="Primary Assembly"/>
    <s v="chromosome"/>
    <m/>
    <s v="CP001348.1"/>
    <n v="2259602"/>
    <n v="2260486"/>
    <s v="-"/>
    <m/>
    <m/>
    <m/>
    <x v="1468"/>
    <m/>
    <m/>
    <s v="Ccel_1902"/>
    <n v="885"/>
    <m/>
    <m/>
  </r>
  <r>
    <x v="4"/>
    <x v="1"/>
    <s v="GCA_000022065.1"/>
    <s v="Primary Assembly"/>
    <s v="chromosome"/>
    <m/>
    <s v="CP001348.1"/>
    <n v="2260501"/>
    <n v="2260737"/>
    <s v="-"/>
    <m/>
    <m/>
    <m/>
    <x v="1468"/>
    <m/>
    <m/>
    <s v="Ccel_1903"/>
    <n v="237"/>
    <m/>
    <m/>
  </r>
  <r>
    <x v="4"/>
    <x v="1"/>
    <s v="GCA_000022065.1"/>
    <s v="Primary Assembly"/>
    <s v="chromosome"/>
    <m/>
    <s v="CP001348.1"/>
    <n v="2260730"/>
    <n v="2261944"/>
    <s v="-"/>
    <m/>
    <m/>
    <m/>
    <x v="1468"/>
    <m/>
    <m/>
    <s v="Ccel_1904"/>
    <n v="1215"/>
    <m/>
    <m/>
  </r>
  <r>
    <x v="4"/>
    <x v="1"/>
    <s v="GCA_000022065.1"/>
    <s v="Primary Assembly"/>
    <s v="chromosome"/>
    <m/>
    <s v="CP001348.1"/>
    <n v="2262015"/>
    <n v="2262452"/>
    <s v="-"/>
    <m/>
    <m/>
    <m/>
    <x v="1468"/>
    <m/>
    <m/>
    <s v="Ccel_1905"/>
    <n v="438"/>
    <m/>
    <m/>
  </r>
  <r>
    <x v="4"/>
    <x v="1"/>
    <s v="GCA_000022065.1"/>
    <s v="Primary Assembly"/>
    <s v="chromosome"/>
    <m/>
    <s v="CP001348.1"/>
    <n v="2262480"/>
    <n v="2262710"/>
    <s v="-"/>
    <m/>
    <m/>
    <m/>
    <x v="1468"/>
    <m/>
    <m/>
    <s v="Ccel_1906"/>
    <n v="231"/>
    <m/>
    <m/>
  </r>
  <r>
    <x v="4"/>
    <x v="1"/>
    <s v="GCA_000022065.1"/>
    <s v="Primary Assembly"/>
    <s v="chromosome"/>
    <m/>
    <s v="CP001348.1"/>
    <n v="2262728"/>
    <n v="2263279"/>
    <s v="-"/>
    <m/>
    <m/>
    <m/>
    <x v="1468"/>
    <m/>
    <m/>
    <s v="Ccel_1907"/>
    <n v="552"/>
    <m/>
    <m/>
  </r>
  <r>
    <x v="4"/>
    <x v="1"/>
    <s v="GCA_000022065.1"/>
    <s v="Primary Assembly"/>
    <s v="chromosome"/>
    <m/>
    <s v="CP001348.1"/>
    <n v="2263443"/>
    <n v="2263826"/>
    <s v="-"/>
    <m/>
    <m/>
    <m/>
    <x v="1468"/>
    <m/>
    <m/>
    <s v="Ccel_1908"/>
    <n v="384"/>
    <m/>
    <m/>
  </r>
  <r>
    <x v="4"/>
    <x v="1"/>
    <s v="GCA_000022065.1"/>
    <s v="Primary Assembly"/>
    <s v="chromosome"/>
    <m/>
    <s v="CP001348.1"/>
    <n v="2264067"/>
    <n v="2264648"/>
    <s v="-"/>
    <m/>
    <m/>
    <m/>
    <x v="1468"/>
    <m/>
    <m/>
    <s v="Ccel_1909"/>
    <n v="582"/>
    <m/>
    <m/>
  </r>
  <r>
    <x v="4"/>
    <x v="1"/>
    <s v="GCA_000022065.1"/>
    <s v="Primary Assembly"/>
    <s v="chromosome"/>
    <m/>
    <s v="CP001348.1"/>
    <n v="2264775"/>
    <n v="2265395"/>
    <s v="-"/>
    <m/>
    <m/>
    <m/>
    <x v="1468"/>
    <m/>
    <m/>
    <s v="Ccel_1910"/>
    <n v="621"/>
    <m/>
    <m/>
  </r>
  <r>
    <x v="4"/>
    <x v="1"/>
    <s v="GCA_000022065.1"/>
    <s v="Primary Assembly"/>
    <s v="chromosome"/>
    <m/>
    <s v="CP001348.1"/>
    <n v="2265451"/>
    <n v="2266092"/>
    <s v="-"/>
    <m/>
    <m/>
    <m/>
    <x v="1468"/>
    <m/>
    <m/>
    <s v="Ccel_1911"/>
    <n v="642"/>
    <m/>
    <m/>
  </r>
  <r>
    <x v="4"/>
    <x v="1"/>
    <s v="GCA_000022065.1"/>
    <s v="Primary Assembly"/>
    <s v="chromosome"/>
    <m/>
    <s v="CP001348.1"/>
    <n v="2266107"/>
    <n v="2267303"/>
    <s v="-"/>
    <m/>
    <m/>
    <m/>
    <x v="1468"/>
    <m/>
    <m/>
    <s v="Ccel_1912"/>
    <n v="1197"/>
    <m/>
    <m/>
  </r>
  <r>
    <x v="4"/>
    <x v="1"/>
    <s v="GCA_000022065.1"/>
    <s v="Primary Assembly"/>
    <s v="chromosome"/>
    <m/>
    <s v="CP001348.1"/>
    <n v="2267365"/>
    <n v="2267751"/>
    <s v="-"/>
    <m/>
    <m/>
    <m/>
    <x v="1468"/>
    <m/>
    <m/>
    <s v="Ccel_1913"/>
    <n v="387"/>
    <m/>
    <m/>
  </r>
  <r>
    <x v="4"/>
    <x v="1"/>
    <s v="GCA_000022065.1"/>
    <s v="Primary Assembly"/>
    <s v="chromosome"/>
    <m/>
    <s v="CP001348.1"/>
    <n v="2267787"/>
    <n v="2267981"/>
    <s v="-"/>
    <m/>
    <m/>
    <m/>
    <x v="1468"/>
    <m/>
    <m/>
    <s v="Ccel_1914"/>
    <n v="195"/>
    <m/>
    <m/>
  </r>
  <r>
    <x v="4"/>
    <x v="1"/>
    <s v="GCA_000022065.1"/>
    <s v="Primary Assembly"/>
    <s v="chromosome"/>
    <m/>
    <s v="CP001348.1"/>
    <n v="2268002"/>
    <n v="2268520"/>
    <s v="-"/>
    <m/>
    <m/>
    <m/>
    <x v="1468"/>
    <m/>
    <m/>
    <s v="Ccel_1915"/>
    <n v="519"/>
    <m/>
    <m/>
  </r>
  <r>
    <x v="4"/>
    <x v="1"/>
    <s v="GCA_000022065.1"/>
    <s v="Primary Assembly"/>
    <s v="chromosome"/>
    <m/>
    <s v="CP001348.1"/>
    <n v="2268534"/>
    <n v="2269529"/>
    <s v="-"/>
    <m/>
    <m/>
    <m/>
    <x v="1468"/>
    <m/>
    <m/>
    <s v="Ccel_1916"/>
    <n v="996"/>
    <m/>
    <m/>
  </r>
  <r>
    <x v="4"/>
    <x v="1"/>
    <s v="GCA_000022065.1"/>
    <s v="Primary Assembly"/>
    <s v="chromosome"/>
    <m/>
    <s v="CP001348.1"/>
    <n v="2269730"/>
    <n v="2270554"/>
    <s v="-"/>
    <m/>
    <m/>
    <m/>
    <x v="1468"/>
    <m/>
    <m/>
    <s v="Ccel_1917"/>
    <n v="825"/>
    <m/>
    <m/>
  </r>
  <r>
    <x v="4"/>
    <x v="1"/>
    <s v="GCA_000022065.1"/>
    <s v="Primary Assembly"/>
    <s v="chromosome"/>
    <m/>
    <s v="CP001348.1"/>
    <n v="2270548"/>
    <n v="2271246"/>
    <s v="-"/>
    <m/>
    <m/>
    <m/>
    <x v="1468"/>
    <m/>
    <m/>
    <s v="Ccel_1918"/>
    <n v="699"/>
    <m/>
    <m/>
  </r>
  <r>
    <x v="4"/>
    <x v="1"/>
    <s v="GCA_000022065.1"/>
    <s v="Primary Assembly"/>
    <s v="chromosome"/>
    <m/>
    <s v="CP001348.1"/>
    <n v="2271239"/>
    <n v="2271628"/>
    <s v="-"/>
    <m/>
    <m/>
    <m/>
    <x v="1468"/>
    <m/>
    <m/>
    <s v="Ccel_1919"/>
    <n v="390"/>
    <m/>
    <m/>
  </r>
  <r>
    <x v="4"/>
    <x v="1"/>
    <s v="GCA_000022065.1"/>
    <s v="Primary Assembly"/>
    <s v="chromosome"/>
    <m/>
    <s v="CP001348.1"/>
    <n v="2271649"/>
    <n v="2272056"/>
    <s v="-"/>
    <m/>
    <m/>
    <m/>
    <x v="1468"/>
    <m/>
    <m/>
    <s v="Ccel_1920"/>
    <n v="408"/>
    <m/>
    <m/>
  </r>
  <r>
    <x v="4"/>
    <x v="1"/>
    <s v="GCA_000022065.1"/>
    <s v="Primary Assembly"/>
    <s v="chromosome"/>
    <m/>
    <s v="CP001348.1"/>
    <n v="2272268"/>
    <n v="2272672"/>
    <s v="-"/>
    <m/>
    <m/>
    <m/>
    <x v="1468"/>
    <m/>
    <m/>
    <s v="Ccel_1921"/>
    <n v="405"/>
    <m/>
    <m/>
  </r>
  <r>
    <x v="4"/>
    <x v="1"/>
    <s v="GCA_000022065.1"/>
    <s v="Primary Assembly"/>
    <s v="chromosome"/>
    <m/>
    <s v="CP001348.1"/>
    <n v="2272705"/>
    <n v="2273265"/>
    <s v="-"/>
    <m/>
    <m/>
    <m/>
    <x v="1468"/>
    <m/>
    <m/>
    <s v="Ccel_1922"/>
    <n v="561"/>
    <m/>
    <m/>
  </r>
  <r>
    <x v="4"/>
    <x v="1"/>
    <s v="GCA_000022065.1"/>
    <s v="Primary Assembly"/>
    <s v="chromosome"/>
    <m/>
    <s v="CP001348.1"/>
    <n v="2273419"/>
    <n v="2274504"/>
    <s v="-"/>
    <m/>
    <m/>
    <m/>
    <x v="1468"/>
    <m/>
    <m/>
    <s v="Ccel_1923"/>
    <n v="1086"/>
    <m/>
    <m/>
  </r>
  <r>
    <x v="4"/>
    <x v="1"/>
    <s v="GCA_000022065.1"/>
    <s v="Primary Assembly"/>
    <s v="chromosome"/>
    <m/>
    <s v="CP001348.1"/>
    <n v="2274556"/>
    <n v="2274984"/>
    <s v="-"/>
    <m/>
    <m/>
    <m/>
    <x v="1468"/>
    <m/>
    <m/>
    <s v="Ccel_1924"/>
    <n v="429"/>
    <m/>
    <m/>
  </r>
  <r>
    <x v="4"/>
    <x v="1"/>
    <s v="GCA_000022065.1"/>
    <s v="Primary Assembly"/>
    <s v="chromosome"/>
    <m/>
    <s v="CP001348.1"/>
    <n v="2275162"/>
    <n v="2276028"/>
    <s v="-"/>
    <m/>
    <m/>
    <m/>
    <x v="1468"/>
    <m/>
    <m/>
    <s v="Ccel_1925"/>
    <n v="867"/>
    <m/>
    <m/>
  </r>
  <r>
    <x v="4"/>
    <x v="1"/>
    <s v="GCA_000022065.1"/>
    <s v="Primary Assembly"/>
    <s v="chromosome"/>
    <m/>
    <s v="CP001348.1"/>
    <n v="2276048"/>
    <n v="2277478"/>
    <s v="-"/>
    <m/>
    <m/>
    <m/>
    <x v="1468"/>
    <m/>
    <m/>
    <s v="Ccel_1926"/>
    <n v="1431"/>
    <m/>
    <m/>
  </r>
  <r>
    <x v="4"/>
    <x v="1"/>
    <s v="GCA_000022065.1"/>
    <s v="Primary Assembly"/>
    <s v="chromosome"/>
    <m/>
    <s v="CP001348.1"/>
    <n v="2277614"/>
    <n v="2278411"/>
    <s v="+"/>
    <m/>
    <m/>
    <m/>
    <x v="1468"/>
    <m/>
    <m/>
    <s v="Ccel_1927"/>
    <n v="798"/>
    <m/>
    <m/>
  </r>
  <r>
    <x v="4"/>
    <x v="1"/>
    <s v="GCA_000022065.1"/>
    <s v="Primary Assembly"/>
    <s v="chromosome"/>
    <m/>
    <s v="CP001348.1"/>
    <n v="2278455"/>
    <n v="2278643"/>
    <s v="-"/>
    <m/>
    <m/>
    <m/>
    <x v="1468"/>
    <m/>
    <m/>
    <s v="Ccel_1928"/>
    <n v="189"/>
    <m/>
    <m/>
  </r>
  <r>
    <x v="4"/>
    <x v="1"/>
    <s v="GCA_000022065.1"/>
    <s v="Primary Assembly"/>
    <s v="chromosome"/>
    <m/>
    <s v="CP001348.1"/>
    <n v="2278722"/>
    <n v="2280281"/>
    <s v="-"/>
    <m/>
    <m/>
    <m/>
    <x v="1468"/>
    <m/>
    <m/>
    <s v="Ccel_1929"/>
    <n v="1560"/>
    <m/>
    <m/>
  </r>
  <r>
    <x v="4"/>
    <x v="1"/>
    <s v="GCA_000022065.1"/>
    <s v="Primary Assembly"/>
    <s v="chromosome"/>
    <m/>
    <s v="CP001348.1"/>
    <n v="2280416"/>
    <n v="2281495"/>
    <s v="-"/>
    <m/>
    <m/>
    <m/>
    <x v="1468"/>
    <m/>
    <m/>
    <s v="Ccel_1930"/>
    <n v="1080"/>
    <m/>
    <m/>
  </r>
  <r>
    <x v="4"/>
    <x v="1"/>
    <s v="GCA_000022065.1"/>
    <s v="Primary Assembly"/>
    <s v="chromosome"/>
    <m/>
    <s v="CP001348.1"/>
    <n v="2281517"/>
    <n v="2281978"/>
    <s v="-"/>
    <m/>
    <m/>
    <m/>
    <x v="1468"/>
    <m/>
    <m/>
    <s v="Ccel_1931"/>
    <n v="462"/>
    <m/>
    <m/>
  </r>
  <r>
    <x v="4"/>
    <x v="1"/>
    <s v="GCA_000022065.1"/>
    <s v="Primary Assembly"/>
    <s v="chromosome"/>
    <m/>
    <s v="CP001348.1"/>
    <n v="2282022"/>
    <n v="2283203"/>
    <s v="-"/>
    <m/>
    <m/>
    <m/>
    <x v="1468"/>
    <m/>
    <m/>
    <s v="Ccel_1932"/>
    <n v="1182"/>
    <m/>
    <m/>
  </r>
  <r>
    <x v="4"/>
    <x v="1"/>
    <s v="GCA_000022065.1"/>
    <s v="Primary Assembly"/>
    <s v="chromosome"/>
    <m/>
    <s v="CP001348.1"/>
    <n v="2283278"/>
    <n v="2283724"/>
    <s v="-"/>
    <m/>
    <m/>
    <m/>
    <x v="1468"/>
    <m/>
    <m/>
    <s v="Ccel_1933"/>
    <n v="447"/>
    <m/>
    <m/>
  </r>
  <r>
    <x v="4"/>
    <x v="1"/>
    <s v="GCA_000022065.1"/>
    <s v="Primary Assembly"/>
    <s v="chromosome"/>
    <m/>
    <s v="CP001348.1"/>
    <n v="2283884"/>
    <n v="2284162"/>
    <s v="-"/>
    <m/>
    <m/>
    <m/>
    <x v="1468"/>
    <m/>
    <m/>
    <s v="Ccel_1934"/>
    <n v="279"/>
    <m/>
    <m/>
  </r>
  <r>
    <x v="4"/>
    <x v="1"/>
    <s v="GCA_000022065.1"/>
    <s v="Primary Assembly"/>
    <s v="chromosome"/>
    <m/>
    <s v="CP001348.1"/>
    <n v="2284228"/>
    <n v="2284467"/>
    <s v="-"/>
    <m/>
    <m/>
    <m/>
    <x v="1468"/>
    <m/>
    <m/>
    <s v="Ccel_1935"/>
    <n v="240"/>
    <m/>
    <m/>
  </r>
  <r>
    <x v="4"/>
    <x v="1"/>
    <s v="GCA_000022065.1"/>
    <s v="Primary Assembly"/>
    <s v="chromosome"/>
    <m/>
    <s v="CP001348.1"/>
    <n v="2284457"/>
    <n v="2285755"/>
    <s v="-"/>
    <m/>
    <m/>
    <m/>
    <x v="1468"/>
    <m/>
    <m/>
    <s v="Ccel_1936"/>
    <n v="1299"/>
    <m/>
    <m/>
  </r>
  <r>
    <x v="4"/>
    <x v="1"/>
    <s v="GCA_000022065.1"/>
    <s v="Primary Assembly"/>
    <s v="chromosome"/>
    <m/>
    <s v="CP001348.1"/>
    <n v="2285772"/>
    <n v="2287715"/>
    <s v="-"/>
    <m/>
    <m/>
    <m/>
    <x v="1468"/>
    <m/>
    <m/>
    <s v="Ccel_1937"/>
    <n v="1944"/>
    <m/>
    <m/>
  </r>
  <r>
    <x v="4"/>
    <x v="1"/>
    <s v="GCA_000022065.1"/>
    <s v="Primary Assembly"/>
    <s v="chromosome"/>
    <m/>
    <s v="CP001348.1"/>
    <n v="2287740"/>
    <n v="2288873"/>
    <s v="-"/>
    <m/>
    <m/>
    <m/>
    <x v="1468"/>
    <m/>
    <m/>
    <s v="Ccel_1938"/>
    <n v="1134"/>
    <m/>
    <m/>
  </r>
  <r>
    <x v="4"/>
    <x v="1"/>
    <s v="GCA_000022065.1"/>
    <s v="Primary Assembly"/>
    <s v="chromosome"/>
    <m/>
    <s v="CP001348.1"/>
    <n v="2288991"/>
    <n v="2289536"/>
    <s v="-"/>
    <m/>
    <m/>
    <m/>
    <x v="1468"/>
    <m/>
    <m/>
    <s v="Ccel_1939"/>
    <n v="546"/>
    <m/>
    <m/>
  </r>
  <r>
    <x v="4"/>
    <x v="1"/>
    <s v="GCA_000022065.1"/>
    <s v="Primary Assembly"/>
    <s v="chromosome"/>
    <m/>
    <s v="CP001348.1"/>
    <n v="2289688"/>
    <n v="2292144"/>
    <s v="-"/>
    <m/>
    <m/>
    <m/>
    <x v="1468"/>
    <m/>
    <m/>
    <s v="Ccel_1940"/>
    <n v="2457"/>
    <m/>
    <m/>
  </r>
  <r>
    <x v="4"/>
    <x v="1"/>
    <s v="GCA_000022065.1"/>
    <s v="Primary Assembly"/>
    <s v="chromosome"/>
    <m/>
    <s v="CP001348.1"/>
    <n v="2292393"/>
    <n v="2294201"/>
    <s v="-"/>
    <m/>
    <m/>
    <m/>
    <x v="1468"/>
    <m/>
    <m/>
    <s v="Ccel_1941"/>
    <n v="1809"/>
    <m/>
    <m/>
  </r>
  <r>
    <x v="4"/>
    <x v="1"/>
    <s v="GCA_000022065.1"/>
    <s v="Primary Assembly"/>
    <s v="chromosome"/>
    <m/>
    <s v="CP001348.1"/>
    <n v="2294339"/>
    <n v="2295781"/>
    <s v="-"/>
    <m/>
    <m/>
    <m/>
    <x v="1468"/>
    <m/>
    <m/>
    <s v="Ccel_1942"/>
    <n v="1443"/>
    <m/>
    <m/>
  </r>
  <r>
    <x v="4"/>
    <x v="1"/>
    <s v="GCA_000022065.1"/>
    <s v="Primary Assembly"/>
    <s v="chromosome"/>
    <m/>
    <s v="CP001348.1"/>
    <n v="2295877"/>
    <n v="2296158"/>
    <s v="-"/>
    <m/>
    <m/>
    <m/>
    <x v="1468"/>
    <m/>
    <m/>
    <s v="Ccel_1943"/>
    <n v="282"/>
    <m/>
    <m/>
  </r>
  <r>
    <x v="4"/>
    <x v="1"/>
    <s v="GCA_000022065.1"/>
    <s v="Primary Assembly"/>
    <s v="chromosome"/>
    <m/>
    <s v="CP001348.1"/>
    <n v="2296247"/>
    <n v="2297470"/>
    <s v="-"/>
    <m/>
    <m/>
    <m/>
    <x v="1468"/>
    <m/>
    <m/>
    <s v="Ccel_1944"/>
    <n v="1224"/>
    <m/>
    <m/>
  </r>
  <r>
    <x v="4"/>
    <x v="1"/>
    <s v="GCA_000022065.1"/>
    <s v="Primary Assembly"/>
    <s v="chromosome"/>
    <m/>
    <s v="CP001348.1"/>
    <n v="2298025"/>
    <n v="2302305"/>
    <s v="-"/>
    <m/>
    <m/>
    <m/>
    <x v="1468"/>
    <m/>
    <m/>
    <s v="Ccel_1945"/>
    <n v="4281"/>
    <m/>
    <m/>
  </r>
  <r>
    <x v="4"/>
    <x v="1"/>
    <s v="GCA_000022065.1"/>
    <s v="Primary Assembly"/>
    <s v="chromosome"/>
    <m/>
    <s v="CP001348.1"/>
    <n v="2302345"/>
    <n v="2304126"/>
    <s v="-"/>
    <m/>
    <m/>
    <m/>
    <x v="1468"/>
    <m/>
    <m/>
    <s v="Ccel_1946"/>
    <n v="1782"/>
    <m/>
    <m/>
  </r>
  <r>
    <x v="4"/>
    <x v="1"/>
    <s v="GCA_000022065.1"/>
    <s v="Primary Assembly"/>
    <s v="chromosome"/>
    <m/>
    <s v="CP001348.1"/>
    <n v="2304155"/>
    <n v="2305483"/>
    <s v="-"/>
    <m/>
    <m/>
    <m/>
    <x v="1468"/>
    <m/>
    <m/>
    <s v="Ccel_1947"/>
    <n v="1329"/>
    <m/>
    <m/>
  </r>
  <r>
    <x v="4"/>
    <x v="1"/>
    <s v="GCA_000022065.1"/>
    <s v="Primary Assembly"/>
    <s v="chromosome"/>
    <m/>
    <s v="CP001348.1"/>
    <n v="2305871"/>
    <n v="2307385"/>
    <s v="-"/>
    <m/>
    <m/>
    <m/>
    <x v="1468"/>
    <m/>
    <m/>
    <s v="Ccel_1948"/>
    <n v="1515"/>
    <m/>
    <m/>
  </r>
  <r>
    <x v="4"/>
    <x v="1"/>
    <s v="GCA_000022065.1"/>
    <s v="Primary Assembly"/>
    <s v="chromosome"/>
    <m/>
    <s v="CP001348.1"/>
    <n v="2307379"/>
    <n v="2308005"/>
    <s v="-"/>
    <m/>
    <m/>
    <m/>
    <x v="1468"/>
    <m/>
    <m/>
    <s v="Ccel_1949"/>
    <n v="627"/>
    <m/>
    <m/>
  </r>
  <r>
    <x v="4"/>
    <x v="1"/>
    <s v="GCA_000022065.1"/>
    <s v="Primary Assembly"/>
    <s v="chromosome"/>
    <m/>
    <s v="CP001348.1"/>
    <n v="2308023"/>
    <n v="2308472"/>
    <s v="-"/>
    <m/>
    <m/>
    <m/>
    <x v="1468"/>
    <m/>
    <m/>
    <s v="Ccel_1950"/>
    <n v="450"/>
    <m/>
    <m/>
  </r>
  <r>
    <x v="4"/>
    <x v="1"/>
    <s v="GCA_000022065.1"/>
    <s v="Primary Assembly"/>
    <s v="chromosome"/>
    <m/>
    <s v="CP001348.1"/>
    <n v="2308487"/>
    <n v="2310667"/>
    <s v="-"/>
    <m/>
    <m/>
    <m/>
    <x v="1468"/>
    <m/>
    <m/>
    <s v="Ccel_1951"/>
    <n v="2181"/>
    <m/>
    <m/>
  </r>
  <r>
    <x v="4"/>
    <x v="1"/>
    <s v="GCA_000022065.1"/>
    <s v="Primary Assembly"/>
    <s v="chromosome"/>
    <m/>
    <s v="CP001348.1"/>
    <n v="2310726"/>
    <n v="2311241"/>
    <s v="-"/>
    <m/>
    <m/>
    <m/>
    <x v="1468"/>
    <m/>
    <m/>
    <s v="Ccel_1952"/>
    <n v="516"/>
    <m/>
    <m/>
  </r>
  <r>
    <x v="4"/>
    <x v="1"/>
    <s v="GCA_000022065.1"/>
    <s v="Primary Assembly"/>
    <s v="chromosome"/>
    <m/>
    <s v="CP001348.1"/>
    <n v="2311338"/>
    <n v="2313068"/>
    <s v="-"/>
    <m/>
    <m/>
    <m/>
    <x v="1468"/>
    <m/>
    <m/>
    <s v="Ccel_1953"/>
    <n v="1731"/>
    <m/>
    <m/>
  </r>
  <r>
    <x v="4"/>
    <x v="1"/>
    <s v="GCA_000022065.1"/>
    <s v="Primary Assembly"/>
    <s v="chromosome"/>
    <m/>
    <s v="CP001348.1"/>
    <n v="2313094"/>
    <n v="2314113"/>
    <s v="-"/>
    <m/>
    <m/>
    <m/>
    <x v="1468"/>
    <m/>
    <m/>
    <s v="Ccel_1954"/>
    <n v="1020"/>
    <m/>
    <m/>
  </r>
  <r>
    <x v="4"/>
    <x v="1"/>
    <s v="GCA_000022065.1"/>
    <s v="Primary Assembly"/>
    <s v="chromosome"/>
    <m/>
    <s v="CP001348.1"/>
    <n v="2314159"/>
    <n v="2316519"/>
    <s v="-"/>
    <m/>
    <m/>
    <m/>
    <x v="1468"/>
    <m/>
    <m/>
    <s v="Ccel_1955"/>
    <n v="2361"/>
    <m/>
    <m/>
  </r>
  <r>
    <x v="4"/>
    <x v="1"/>
    <s v="GCA_000022065.1"/>
    <s v="Primary Assembly"/>
    <s v="chromosome"/>
    <m/>
    <s v="CP001348.1"/>
    <n v="2316649"/>
    <n v="2317539"/>
    <s v="-"/>
    <m/>
    <m/>
    <m/>
    <x v="1468"/>
    <m/>
    <m/>
    <s v="Ccel_1956"/>
    <n v="891"/>
    <m/>
    <m/>
  </r>
  <r>
    <x v="4"/>
    <x v="1"/>
    <s v="GCA_000022065.1"/>
    <s v="Primary Assembly"/>
    <s v="chromosome"/>
    <m/>
    <s v="CP001348.1"/>
    <n v="2317779"/>
    <n v="2318312"/>
    <s v="-"/>
    <m/>
    <m/>
    <m/>
    <x v="1468"/>
    <m/>
    <m/>
    <s v="Ccel_1957"/>
    <n v="534"/>
    <m/>
    <m/>
  </r>
  <r>
    <x v="4"/>
    <x v="1"/>
    <s v="GCA_000022065.1"/>
    <s v="Primary Assembly"/>
    <s v="chromosome"/>
    <m/>
    <s v="CP001348.1"/>
    <n v="2318470"/>
    <n v="2318697"/>
    <s v="+"/>
    <m/>
    <m/>
    <m/>
    <x v="1468"/>
    <m/>
    <m/>
    <s v="Ccel_1958"/>
    <n v="228"/>
    <m/>
    <m/>
  </r>
  <r>
    <x v="4"/>
    <x v="1"/>
    <s v="GCA_000022065.1"/>
    <s v="Primary Assembly"/>
    <s v="chromosome"/>
    <m/>
    <s v="CP001348.1"/>
    <n v="2319043"/>
    <n v="2319513"/>
    <s v="+"/>
    <m/>
    <m/>
    <m/>
    <x v="1468"/>
    <m/>
    <m/>
    <s v="Ccel_1959"/>
    <n v="471"/>
    <m/>
    <m/>
  </r>
  <r>
    <x v="4"/>
    <x v="1"/>
    <s v="GCA_000022065.1"/>
    <s v="Primary Assembly"/>
    <s v="chromosome"/>
    <m/>
    <s v="CP001348.1"/>
    <n v="2319623"/>
    <n v="2321836"/>
    <s v="+"/>
    <m/>
    <m/>
    <m/>
    <x v="1468"/>
    <m/>
    <m/>
    <s v="Ccel_1960"/>
    <n v="2214"/>
    <m/>
    <m/>
  </r>
  <r>
    <x v="4"/>
    <x v="1"/>
    <s v="GCA_000022065.1"/>
    <s v="Primary Assembly"/>
    <s v="chromosome"/>
    <m/>
    <s v="CP001348.1"/>
    <n v="2321999"/>
    <n v="2322148"/>
    <s v="+"/>
    <m/>
    <m/>
    <m/>
    <x v="1468"/>
    <m/>
    <m/>
    <s v="Ccel_1961"/>
    <n v="150"/>
    <m/>
    <m/>
  </r>
  <r>
    <x v="4"/>
    <x v="1"/>
    <s v="GCA_000022065.1"/>
    <s v="Primary Assembly"/>
    <s v="chromosome"/>
    <m/>
    <s v="CP001348.1"/>
    <n v="2322311"/>
    <n v="2323579"/>
    <s v="+"/>
    <m/>
    <m/>
    <m/>
    <x v="1468"/>
    <m/>
    <m/>
    <s v="Ccel_1962"/>
    <n v="1269"/>
    <m/>
    <m/>
  </r>
  <r>
    <x v="4"/>
    <x v="1"/>
    <s v="GCA_000022065.1"/>
    <s v="Primary Assembly"/>
    <s v="chromosome"/>
    <m/>
    <s v="CP001348.1"/>
    <n v="2323665"/>
    <n v="2324147"/>
    <s v="+"/>
    <m/>
    <m/>
    <m/>
    <x v="1468"/>
    <m/>
    <m/>
    <s v="Ccel_1963"/>
    <n v="483"/>
    <m/>
    <m/>
  </r>
  <r>
    <x v="4"/>
    <x v="1"/>
    <s v="GCA_000022065.1"/>
    <s v="Primary Assembly"/>
    <s v="chromosome"/>
    <m/>
    <s v="CP001348.1"/>
    <n v="2324270"/>
    <n v="2326048"/>
    <s v="+"/>
    <m/>
    <m/>
    <m/>
    <x v="1468"/>
    <m/>
    <m/>
    <s v="Ccel_1964"/>
    <n v="1779"/>
    <m/>
    <m/>
  </r>
  <r>
    <x v="4"/>
    <x v="1"/>
    <s v="GCA_000022065.1"/>
    <s v="Primary Assembly"/>
    <s v="chromosome"/>
    <m/>
    <s v="CP001348.1"/>
    <n v="2326066"/>
    <n v="2327247"/>
    <s v="+"/>
    <m/>
    <m/>
    <m/>
    <x v="1468"/>
    <m/>
    <m/>
    <s v="Ccel_1965"/>
    <n v="1182"/>
    <m/>
    <m/>
  </r>
  <r>
    <x v="4"/>
    <x v="1"/>
    <s v="GCA_000022065.1"/>
    <s v="Primary Assembly"/>
    <s v="chromosome"/>
    <m/>
    <s v="CP001348.1"/>
    <n v="2327309"/>
    <n v="2327716"/>
    <s v="-"/>
    <m/>
    <m/>
    <m/>
    <x v="1468"/>
    <m/>
    <m/>
    <s v="Ccel_1966"/>
    <n v="408"/>
    <m/>
    <m/>
  </r>
  <r>
    <x v="4"/>
    <x v="1"/>
    <s v="GCA_000022065.1"/>
    <s v="Primary Assembly"/>
    <s v="chromosome"/>
    <m/>
    <s v="CP001348.1"/>
    <n v="2327740"/>
    <n v="2328645"/>
    <s v="-"/>
    <m/>
    <m/>
    <m/>
    <x v="1468"/>
    <m/>
    <m/>
    <s v="Ccel_1967"/>
    <n v="906"/>
    <m/>
    <m/>
  </r>
  <r>
    <x v="4"/>
    <x v="1"/>
    <s v="GCA_000022065.1"/>
    <s v="Primary Assembly"/>
    <s v="chromosome"/>
    <m/>
    <s v="CP001348.1"/>
    <n v="2328673"/>
    <n v="2328840"/>
    <s v="-"/>
    <m/>
    <m/>
    <m/>
    <x v="1468"/>
    <m/>
    <m/>
    <s v="Ccel_1968"/>
    <n v="168"/>
    <m/>
    <m/>
  </r>
  <r>
    <x v="4"/>
    <x v="1"/>
    <s v="GCA_000022065.1"/>
    <s v="Primary Assembly"/>
    <s v="chromosome"/>
    <m/>
    <s v="CP001348.1"/>
    <n v="2328852"/>
    <n v="2330165"/>
    <s v="-"/>
    <m/>
    <m/>
    <m/>
    <x v="1468"/>
    <m/>
    <m/>
    <s v="Ccel_1969"/>
    <n v="1314"/>
    <m/>
    <m/>
  </r>
  <r>
    <x v="4"/>
    <x v="1"/>
    <s v="GCA_000022065.1"/>
    <s v="Primary Assembly"/>
    <s v="chromosome"/>
    <m/>
    <s v="CP001348.1"/>
    <n v="2330144"/>
    <n v="2331256"/>
    <s v="-"/>
    <m/>
    <m/>
    <m/>
    <x v="1468"/>
    <m/>
    <m/>
    <s v="Ccel_1970"/>
    <n v="1113"/>
    <m/>
    <m/>
  </r>
  <r>
    <x v="4"/>
    <x v="1"/>
    <s v="GCA_000022065.1"/>
    <s v="Primary Assembly"/>
    <s v="chromosome"/>
    <m/>
    <s v="CP001348.1"/>
    <n v="2331249"/>
    <n v="2333027"/>
    <s v="-"/>
    <m/>
    <m/>
    <m/>
    <x v="1468"/>
    <m/>
    <m/>
    <s v="Ccel_1971"/>
    <n v="1779"/>
    <m/>
    <m/>
  </r>
  <r>
    <x v="4"/>
    <x v="1"/>
    <s v="GCA_000022065.1"/>
    <s v="Primary Assembly"/>
    <s v="chromosome"/>
    <m/>
    <s v="CP001348.1"/>
    <n v="2333201"/>
    <n v="2334706"/>
    <s v="-"/>
    <m/>
    <m/>
    <m/>
    <x v="1468"/>
    <m/>
    <m/>
    <s v="Ccel_1972"/>
    <n v="1506"/>
    <m/>
    <m/>
  </r>
  <r>
    <x v="4"/>
    <x v="1"/>
    <s v="GCA_000022065.1"/>
    <s v="Primary Assembly"/>
    <s v="chromosome"/>
    <m/>
    <s v="CP001348.1"/>
    <n v="2334880"/>
    <n v="2335086"/>
    <s v="-"/>
    <m/>
    <m/>
    <m/>
    <x v="1468"/>
    <m/>
    <m/>
    <s v="Ccel_1973"/>
    <n v="207"/>
    <m/>
    <m/>
  </r>
  <r>
    <x v="4"/>
    <x v="1"/>
    <s v="GCA_000022065.1"/>
    <s v="Primary Assembly"/>
    <s v="chromosome"/>
    <m/>
    <s v="CP001348.1"/>
    <n v="2335319"/>
    <n v="2336212"/>
    <s v="-"/>
    <m/>
    <m/>
    <m/>
    <x v="1468"/>
    <m/>
    <m/>
    <s v="Ccel_1974"/>
    <n v="894"/>
    <m/>
    <m/>
  </r>
  <r>
    <x v="4"/>
    <x v="2"/>
    <s v="GCA_000022065.1"/>
    <s v="Primary Assembly"/>
    <s v="chromosome"/>
    <m/>
    <s v="CP001348.1"/>
    <n v="2336432"/>
    <n v="2336514"/>
    <s v="+"/>
    <m/>
    <m/>
    <m/>
    <x v="1468"/>
    <m/>
    <m/>
    <s v="Ccel_R0050"/>
    <n v="83"/>
    <m/>
    <m/>
  </r>
  <r>
    <x v="4"/>
    <x v="1"/>
    <s v="GCA_000022065.1"/>
    <s v="Primary Assembly"/>
    <s v="chromosome"/>
    <m/>
    <s v="CP001348.1"/>
    <n v="2336938"/>
    <n v="2338302"/>
    <s v="+"/>
    <m/>
    <m/>
    <m/>
    <x v="1468"/>
    <m/>
    <m/>
    <s v="Ccel_1975"/>
    <n v="1365"/>
    <m/>
    <m/>
  </r>
  <r>
    <x v="4"/>
    <x v="1"/>
    <s v="GCA_000022065.1"/>
    <s v="Primary Assembly"/>
    <s v="chromosome"/>
    <m/>
    <s v="CP001348.1"/>
    <n v="2338384"/>
    <n v="2340357"/>
    <s v="-"/>
    <m/>
    <m/>
    <m/>
    <x v="1468"/>
    <m/>
    <m/>
    <s v="Ccel_1976"/>
    <n v="1974"/>
    <m/>
    <m/>
  </r>
  <r>
    <x v="4"/>
    <x v="1"/>
    <s v="GCA_000022065.1"/>
    <s v="Primary Assembly"/>
    <s v="chromosome"/>
    <m/>
    <s v="CP001348.1"/>
    <n v="2340429"/>
    <n v="2341133"/>
    <s v="-"/>
    <m/>
    <m/>
    <m/>
    <x v="1468"/>
    <m/>
    <m/>
    <s v="Ccel_1977"/>
    <n v="705"/>
    <m/>
    <m/>
  </r>
  <r>
    <x v="4"/>
    <x v="1"/>
    <s v="GCA_000022065.1"/>
    <s v="Primary Assembly"/>
    <s v="chromosome"/>
    <m/>
    <s v="CP001348.1"/>
    <n v="2341223"/>
    <n v="2342230"/>
    <s v="-"/>
    <m/>
    <m/>
    <m/>
    <x v="1468"/>
    <m/>
    <m/>
    <s v="Ccel_1978"/>
    <n v="1008"/>
    <m/>
    <m/>
  </r>
  <r>
    <x v="4"/>
    <x v="1"/>
    <s v="GCA_000022065.1"/>
    <s v="Primary Assembly"/>
    <s v="chromosome"/>
    <m/>
    <s v="CP001348.1"/>
    <n v="2342482"/>
    <n v="2342739"/>
    <s v="+"/>
    <m/>
    <m/>
    <m/>
    <x v="1468"/>
    <m/>
    <m/>
    <s v="Ccel_1979"/>
    <n v="258"/>
    <m/>
    <m/>
  </r>
  <r>
    <x v="4"/>
    <x v="1"/>
    <s v="GCA_000022065.1"/>
    <s v="Primary Assembly"/>
    <s v="chromosome"/>
    <m/>
    <s v="CP001348.1"/>
    <n v="2342792"/>
    <n v="2343934"/>
    <s v="-"/>
    <m/>
    <m/>
    <m/>
    <x v="1468"/>
    <m/>
    <m/>
    <s v="Ccel_1980"/>
    <n v="1143"/>
    <m/>
    <m/>
  </r>
  <r>
    <x v="4"/>
    <x v="1"/>
    <s v="GCA_000022065.1"/>
    <s v="Primary Assembly"/>
    <s v="chromosome"/>
    <m/>
    <s v="CP001348.1"/>
    <n v="2344037"/>
    <n v="2345404"/>
    <s v="+"/>
    <m/>
    <m/>
    <m/>
    <x v="1468"/>
    <m/>
    <m/>
    <s v="Ccel_1981"/>
    <n v="1368"/>
    <m/>
    <m/>
  </r>
  <r>
    <x v="4"/>
    <x v="1"/>
    <s v="GCA_000022065.1"/>
    <s v="Primary Assembly"/>
    <s v="chromosome"/>
    <m/>
    <s v="CP001348.1"/>
    <n v="2345505"/>
    <n v="2347139"/>
    <s v="-"/>
    <m/>
    <m/>
    <m/>
    <x v="1468"/>
    <m/>
    <m/>
    <s v="Ccel_1982"/>
    <n v="1635"/>
    <m/>
    <m/>
  </r>
  <r>
    <x v="4"/>
    <x v="1"/>
    <s v="GCA_000022065.1"/>
    <s v="Primary Assembly"/>
    <s v="chromosome"/>
    <m/>
    <s v="CP001348.1"/>
    <n v="2347144"/>
    <n v="2348937"/>
    <s v="-"/>
    <m/>
    <m/>
    <m/>
    <x v="1468"/>
    <m/>
    <m/>
    <s v="Ccel_1983"/>
    <n v="1794"/>
    <m/>
    <m/>
  </r>
  <r>
    <x v="4"/>
    <x v="1"/>
    <s v="GCA_000022065.1"/>
    <s v="Primary Assembly"/>
    <s v="chromosome"/>
    <m/>
    <s v="CP001348.1"/>
    <n v="2348922"/>
    <n v="2349968"/>
    <s v="-"/>
    <m/>
    <m/>
    <m/>
    <x v="1468"/>
    <m/>
    <m/>
    <s v="Ccel_1984"/>
    <n v="1047"/>
    <m/>
    <m/>
  </r>
  <r>
    <x v="4"/>
    <x v="1"/>
    <s v="GCA_000022065.1"/>
    <s v="Primary Assembly"/>
    <s v="chromosome"/>
    <m/>
    <s v="CP001348.1"/>
    <n v="2350118"/>
    <n v="2351290"/>
    <s v="-"/>
    <m/>
    <m/>
    <m/>
    <x v="1468"/>
    <m/>
    <m/>
    <s v="Ccel_1985"/>
    <n v="1173"/>
    <m/>
    <m/>
  </r>
  <r>
    <x v="4"/>
    <x v="1"/>
    <s v="GCA_000022065.1"/>
    <s v="Primary Assembly"/>
    <s v="chromosome"/>
    <m/>
    <s v="CP001348.1"/>
    <n v="2351290"/>
    <n v="2352825"/>
    <s v="-"/>
    <m/>
    <m/>
    <m/>
    <x v="1468"/>
    <m/>
    <m/>
    <s v="Ccel_1986"/>
    <n v="1536"/>
    <m/>
    <m/>
  </r>
  <r>
    <x v="4"/>
    <x v="1"/>
    <s v="GCA_000022065.1"/>
    <s v="Primary Assembly"/>
    <s v="chromosome"/>
    <m/>
    <s v="CP001348.1"/>
    <n v="2352953"/>
    <n v="2354089"/>
    <s v="-"/>
    <m/>
    <m/>
    <m/>
    <x v="1468"/>
    <m/>
    <m/>
    <s v="Ccel_1987"/>
    <n v="1137"/>
    <m/>
    <m/>
  </r>
  <r>
    <x v="4"/>
    <x v="1"/>
    <s v="GCA_000022065.1"/>
    <s v="Primary Assembly"/>
    <s v="chromosome"/>
    <m/>
    <s v="CP001348.1"/>
    <n v="2354358"/>
    <n v="2355695"/>
    <s v="-"/>
    <m/>
    <m/>
    <m/>
    <x v="1468"/>
    <m/>
    <m/>
    <s v="Ccel_1988"/>
    <n v="1338"/>
    <m/>
    <m/>
  </r>
  <r>
    <x v="4"/>
    <x v="1"/>
    <s v="GCA_000022065.1"/>
    <s v="Primary Assembly"/>
    <s v="chromosome"/>
    <m/>
    <s v="CP001348.1"/>
    <n v="2355881"/>
    <n v="2356513"/>
    <s v="-"/>
    <m/>
    <m/>
    <m/>
    <x v="1468"/>
    <m/>
    <m/>
    <s v="Ccel_1989"/>
    <n v="633"/>
    <m/>
    <m/>
  </r>
  <r>
    <x v="4"/>
    <x v="1"/>
    <s v="GCA_000022065.1"/>
    <s v="Primary Assembly"/>
    <s v="chromosome"/>
    <m/>
    <s v="CP001348.1"/>
    <n v="2356503"/>
    <n v="2357324"/>
    <s v="-"/>
    <m/>
    <m/>
    <m/>
    <x v="1468"/>
    <m/>
    <m/>
    <s v="Ccel_1990"/>
    <n v="822"/>
    <m/>
    <m/>
  </r>
  <r>
    <x v="4"/>
    <x v="1"/>
    <s v="GCA_000022065.1"/>
    <s v="Primary Assembly"/>
    <s v="chromosome"/>
    <m/>
    <s v="CP001348.1"/>
    <n v="2357340"/>
    <n v="2358650"/>
    <s v="-"/>
    <m/>
    <m/>
    <m/>
    <x v="1468"/>
    <m/>
    <m/>
    <s v="Ccel_1991"/>
    <n v="1311"/>
    <m/>
    <m/>
  </r>
  <r>
    <x v="4"/>
    <x v="1"/>
    <s v="GCA_000022065.1"/>
    <s v="Primary Assembly"/>
    <s v="chromosome"/>
    <m/>
    <s v="CP001348.1"/>
    <n v="2358647"/>
    <n v="2359459"/>
    <s v="-"/>
    <m/>
    <m/>
    <m/>
    <x v="1468"/>
    <m/>
    <m/>
    <s v="Ccel_1992"/>
    <n v="813"/>
    <m/>
    <m/>
  </r>
  <r>
    <x v="4"/>
    <x v="1"/>
    <s v="GCA_000022065.1"/>
    <s v="Primary Assembly"/>
    <s v="chromosome"/>
    <m/>
    <s v="CP001348.1"/>
    <n v="2359702"/>
    <n v="2359845"/>
    <s v="-"/>
    <m/>
    <m/>
    <m/>
    <x v="1468"/>
    <m/>
    <m/>
    <s v="Ccel_1993"/>
    <n v="144"/>
    <m/>
    <m/>
  </r>
  <r>
    <x v="4"/>
    <x v="1"/>
    <s v="GCA_000022065.1"/>
    <s v="Primary Assembly"/>
    <s v="chromosome"/>
    <m/>
    <s v="CP001348.1"/>
    <n v="2359907"/>
    <n v="2360884"/>
    <s v="-"/>
    <m/>
    <m/>
    <m/>
    <x v="1468"/>
    <m/>
    <m/>
    <s v="Ccel_1994"/>
    <n v="978"/>
    <m/>
    <m/>
  </r>
  <r>
    <x v="4"/>
    <x v="1"/>
    <s v="GCA_000022065.1"/>
    <s v="Primary Assembly"/>
    <s v="chromosome"/>
    <m/>
    <s v="CP001348.1"/>
    <n v="2360944"/>
    <n v="2361384"/>
    <s v="-"/>
    <m/>
    <m/>
    <m/>
    <x v="1468"/>
    <m/>
    <m/>
    <s v="Ccel_1995"/>
    <n v="441"/>
    <m/>
    <m/>
  </r>
  <r>
    <x v="4"/>
    <x v="1"/>
    <s v="GCA_000022065.1"/>
    <s v="Primary Assembly"/>
    <s v="chromosome"/>
    <m/>
    <s v="CP001348.1"/>
    <n v="2361398"/>
    <n v="2361556"/>
    <s v="-"/>
    <m/>
    <m/>
    <m/>
    <x v="1468"/>
    <m/>
    <m/>
    <s v="Ccel_1996"/>
    <n v="159"/>
    <m/>
    <m/>
  </r>
  <r>
    <x v="4"/>
    <x v="1"/>
    <s v="GCA_000022065.1"/>
    <s v="Primary Assembly"/>
    <s v="chromosome"/>
    <m/>
    <s v="CP001348.1"/>
    <n v="2361574"/>
    <n v="2363397"/>
    <s v="-"/>
    <m/>
    <m/>
    <m/>
    <x v="1468"/>
    <m/>
    <m/>
    <s v="Ccel_1997"/>
    <n v="1824"/>
    <m/>
    <m/>
  </r>
  <r>
    <x v="4"/>
    <x v="1"/>
    <s v="GCA_000022065.1"/>
    <s v="Primary Assembly"/>
    <s v="chromosome"/>
    <m/>
    <s v="CP001348.1"/>
    <n v="2363432"/>
    <n v="2363653"/>
    <s v="-"/>
    <m/>
    <m/>
    <m/>
    <x v="1468"/>
    <m/>
    <m/>
    <s v="Ccel_1998"/>
    <n v="222"/>
    <m/>
    <m/>
  </r>
  <r>
    <x v="4"/>
    <x v="1"/>
    <s v="GCA_000022065.1"/>
    <s v="Primary Assembly"/>
    <s v="chromosome"/>
    <m/>
    <s v="CP001348.1"/>
    <n v="2363771"/>
    <n v="2363956"/>
    <s v="-"/>
    <m/>
    <m/>
    <m/>
    <x v="1468"/>
    <m/>
    <m/>
    <s v="Ccel_1999"/>
    <n v="186"/>
    <m/>
    <m/>
  </r>
  <r>
    <x v="4"/>
    <x v="1"/>
    <s v="GCA_000022065.1"/>
    <s v="Primary Assembly"/>
    <s v="chromosome"/>
    <m/>
    <s v="CP001348.1"/>
    <n v="2364301"/>
    <n v="2364525"/>
    <s v="+"/>
    <m/>
    <m/>
    <m/>
    <x v="1468"/>
    <m/>
    <m/>
    <s v="Ccel_2000"/>
    <n v="225"/>
    <m/>
    <m/>
  </r>
  <r>
    <x v="4"/>
    <x v="1"/>
    <s v="GCA_000022065.1"/>
    <s v="Primary Assembly"/>
    <s v="chromosome"/>
    <m/>
    <s v="CP001348.1"/>
    <n v="2364565"/>
    <n v="2365497"/>
    <s v="-"/>
    <m/>
    <m/>
    <m/>
    <x v="1468"/>
    <m/>
    <m/>
    <s v="Ccel_2001"/>
    <n v="933"/>
    <m/>
    <m/>
  </r>
  <r>
    <x v="4"/>
    <x v="3"/>
    <s v="GCA_000022065.1"/>
    <s v="Primary Assembly"/>
    <s v="chromosome"/>
    <m/>
    <s v="CP001348.1"/>
    <n v="2365795"/>
    <n v="2365875"/>
    <s v="+"/>
    <m/>
    <m/>
    <m/>
    <x v="1468"/>
    <m/>
    <m/>
    <s v="Ccel_2002"/>
    <n v="81"/>
    <m/>
    <s v="pseudo"/>
  </r>
  <r>
    <x v="4"/>
    <x v="1"/>
    <s v="GCA_000022065.1"/>
    <s v="Primary Assembly"/>
    <s v="chromosome"/>
    <m/>
    <s v="CP001348.1"/>
    <n v="2365966"/>
    <n v="2366433"/>
    <s v="-"/>
    <m/>
    <m/>
    <m/>
    <x v="1468"/>
    <m/>
    <m/>
    <s v="Ccel_2003"/>
    <n v="468"/>
    <m/>
    <m/>
  </r>
  <r>
    <x v="4"/>
    <x v="1"/>
    <s v="GCA_000022065.1"/>
    <s v="Primary Assembly"/>
    <s v="chromosome"/>
    <m/>
    <s v="CP001348.1"/>
    <n v="2366423"/>
    <n v="2367685"/>
    <s v="-"/>
    <m/>
    <m/>
    <m/>
    <x v="1468"/>
    <m/>
    <m/>
    <s v="Ccel_2004"/>
    <n v="1263"/>
    <m/>
    <m/>
  </r>
  <r>
    <x v="4"/>
    <x v="1"/>
    <s v="GCA_000022065.1"/>
    <s v="Primary Assembly"/>
    <s v="chromosome"/>
    <m/>
    <s v="CP001348.1"/>
    <n v="2367713"/>
    <n v="2368369"/>
    <s v="-"/>
    <m/>
    <m/>
    <m/>
    <x v="1468"/>
    <m/>
    <m/>
    <s v="Ccel_2005"/>
    <n v="657"/>
    <m/>
    <m/>
  </r>
  <r>
    <x v="4"/>
    <x v="1"/>
    <s v="GCA_000022065.1"/>
    <s v="Primary Assembly"/>
    <s v="chromosome"/>
    <m/>
    <s v="CP001348.1"/>
    <n v="2368390"/>
    <n v="2369493"/>
    <s v="-"/>
    <m/>
    <m/>
    <m/>
    <x v="1468"/>
    <m/>
    <m/>
    <s v="Ccel_2006"/>
    <n v="1104"/>
    <m/>
    <m/>
  </r>
  <r>
    <x v="4"/>
    <x v="1"/>
    <s v="GCA_000022065.1"/>
    <s v="Primary Assembly"/>
    <s v="chromosome"/>
    <m/>
    <s v="CP001348.1"/>
    <n v="2369950"/>
    <n v="2371191"/>
    <s v="+"/>
    <m/>
    <m/>
    <m/>
    <x v="1468"/>
    <m/>
    <m/>
    <s v="Ccel_2007"/>
    <n v="1242"/>
    <m/>
    <m/>
  </r>
  <r>
    <x v="4"/>
    <x v="1"/>
    <s v="GCA_000022065.1"/>
    <s v="Primary Assembly"/>
    <s v="chromosome"/>
    <m/>
    <s v="CP001348.1"/>
    <n v="2371202"/>
    <n v="2371435"/>
    <s v="+"/>
    <m/>
    <m/>
    <m/>
    <x v="1468"/>
    <m/>
    <m/>
    <s v="Ccel_2008"/>
    <n v="234"/>
    <m/>
    <m/>
  </r>
  <r>
    <x v="4"/>
    <x v="3"/>
    <s v="GCA_000022065.1"/>
    <s v="Primary Assembly"/>
    <s v="chromosome"/>
    <m/>
    <s v="CP001348.1"/>
    <n v="2371484"/>
    <n v="2371837"/>
    <s v="-"/>
    <m/>
    <m/>
    <m/>
    <x v="1468"/>
    <m/>
    <m/>
    <s v="Ccel_2009"/>
    <n v="354"/>
    <m/>
    <s v="pseudo"/>
  </r>
  <r>
    <x v="4"/>
    <x v="1"/>
    <s v="GCA_000022065.1"/>
    <s v="Primary Assembly"/>
    <s v="chromosome"/>
    <m/>
    <s v="CP001348.1"/>
    <n v="2371904"/>
    <n v="2372188"/>
    <s v="+"/>
    <m/>
    <m/>
    <m/>
    <x v="1468"/>
    <m/>
    <m/>
    <s v="Ccel_2010"/>
    <n v="285"/>
    <m/>
    <m/>
  </r>
  <r>
    <x v="4"/>
    <x v="1"/>
    <s v="GCA_000022065.1"/>
    <s v="Primary Assembly"/>
    <s v="chromosome"/>
    <m/>
    <s v="CP001348.1"/>
    <n v="2372236"/>
    <n v="2373048"/>
    <s v="+"/>
    <m/>
    <m/>
    <m/>
    <x v="1468"/>
    <m/>
    <m/>
    <s v="Ccel_2011"/>
    <n v="813"/>
    <m/>
    <m/>
  </r>
  <r>
    <x v="4"/>
    <x v="1"/>
    <s v="GCA_000022065.1"/>
    <s v="Primary Assembly"/>
    <s v="chromosome"/>
    <m/>
    <s v="CP001348.1"/>
    <n v="2373103"/>
    <n v="2374347"/>
    <s v="-"/>
    <m/>
    <m/>
    <m/>
    <x v="1468"/>
    <m/>
    <m/>
    <s v="Ccel_2012"/>
    <n v="1245"/>
    <m/>
    <m/>
  </r>
  <r>
    <x v="4"/>
    <x v="1"/>
    <s v="GCA_000022065.1"/>
    <s v="Primary Assembly"/>
    <s v="chromosome"/>
    <m/>
    <s v="CP001348.1"/>
    <n v="2374548"/>
    <n v="2375168"/>
    <s v="+"/>
    <m/>
    <m/>
    <m/>
    <x v="1468"/>
    <m/>
    <m/>
    <s v="Ccel_2013"/>
    <n v="621"/>
    <m/>
    <m/>
  </r>
  <r>
    <x v="4"/>
    <x v="1"/>
    <s v="GCA_000022065.1"/>
    <s v="Primary Assembly"/>
    <s v="chromosome"/>
    <m/>
    <s v="CP001348.1"/>
    <n v="2375275"/>
    <n v="2376219"/>
    <s v="-"/>
    <m/>
    <m/>
    <m/>
    <x v="1468"/>
    <m/>
    <m/>
    <s v="Ccel_2014"/>
    <n v="945"/>
    <m/>
    <m/>
  </r>
  <r>
    <x v="4"/>
    <x v="1"/>
    <s v="GCA_000022065.1"/>
    <s v="Primary Assembly"/>
    <s v="chromosome"/>
    <m/>
    <s v="CP001348.1"/>
    <n v="2376250"/>
    <n v="2376636"/>
    <s v="-"/>
    <m/>
    <m/>
    <m/>
    <x v="1468"/>
    <m/>
    <m/>
    <s v="Ccel_2015"/>
    <n v="387"/>
    <m/>
    <m/>
  </r>
  <r>
    <x v="4"/>
    <x v="1"/>
    <s v="GCA_000022065.1"/>
    <s v="Primary Assembly"/>
    <s v="chromosome"/>
    <m/>
    <s v="CP001348.1"/>
    <n v="2376745"/>
    <n v="2377584"/>
    <s v="-"/>
    <m/>
    <m/>
    <m/>
    <x v="1468"/>
    <m/>
    <m/>
    <s v="Ccel_2016"/>
    <n v="840"/>
    <m/>
    <m/>
  </r>
  <r>
    <x v="4"/>
    <x v="1"/>
    <s v="GCA_000022065.1"/>
    <s v="Primary Assembly"/>
    <s v="chromosome"/>
    <m/>
    <s v="CP001348.1"/>
    <n v="2377760"/>
    <n v="2378671"/>
    <s v="-"/>
    <m/>
    <m/>
    <m/>
    <x v="1468"/>
    <m/>
    <m/>
    <s v="Ccel_2017"/>
    <n v="912"/>
    <m/>
    <m/>
  </r>
  <r>
    <x v="4"/>
    <x v="2"/>
    <s v="GCA_000022065.1"/>
    <s v="Primary Assembly"/>
    <s v="chromosome"/>
    <m/>
    <s v="CP001348.1"/>
    <n v="2378987"/>
    <n v="2379073"/>
    <s v="-"/>
    <m/>
    <m/>
    <m/>
    <x v="1468"/>
    <m/>
    <m/>
    <s v="Ccel_R0051"/>
    <n v="87"/>
    <m/>
    <m/>
  </r>
  <r>
    <x v="4"/>
    <x v="1"/>
    <s v="GCA_000022065.1"/>
    <s v="Primary Assembly"/>
    <s v="chromosome"/>
    <m/>
    <s v="CP001348.1"/>
    <n v="2379161"/>
    <n v="2379691"/>
    <s v="-"/>
    <m/>
    <m/>
    <m/>
    <x v="1468"/>
    <m/>
    <m/>
    <s v="Ccel_2018"/>
    <n v="531"/>
    <m/>
    <m/>
  </r>
  <r>
    <x v="4"/>
    <x v="1"/>
    <s v="GCA_000022065.1"/>
    <s v="Primary Assembly"/>
    <s v="chromosome"/>
    <m/>
    <s v="CP001348.1"/>
    <n v="2379737"/>
    <n v="2380375"/>
    <s v="-"/>
    <m/>
    <m/>
    <m/>
    <x v="1468"/>
    <m/>
    <m/>
    <s v="Ccel_2019"/>
    <n v="639"/>
    <m/>
    <m/>
  </r>
  <r>
    <x v="4"/>
    <x v="1"/>
    <s v="GCA_000022065.1"/>
    <s v="Primary Assembly"/>
    <s v="chromosome"/>
    <m/>
    <s v="CP001348.1"/>
    <n v="2380406"/>
    <n v="2380687"/>
    <s v="-"/>
    <m/>
    <m/>
    <m/>
    <x v="1468"/>
    <m/>
    <m/>
    <s v="Ccel_2020"/>
    <n v="282"/>
    <m/>
    <m/>
  </r>
  <r>
    <x v="4"/>
    <x v="1"/>
    <s v="GCA_000022065.1"/>
    <s v="Primary Assembly"/>
    <s v="chromosome"/>
    <m/>
    <s v="CP001348.1"/>
    <n v="2380780"/>
    <n v="2382171"/>
    <s v="-"/>
    <m/>
    <m/>
    <m/>
    <x v="1468"/>
    <m/>
    <m/>
    <s v="Ccel_2021"/>
    <n v="1392"/>
    <m/>
    <m/>
  </r>
  <r>
    <x v="4"/>
    <x v="1"/>
    <s v="GCA_000022065.1"/>
    <s v="Primary Assembly"/>
    <s v="chromosome"/>
    <m/>
    <s v="CP001348.1"/>
    <n v="2382182"/>
    <n v="2382946"/>
    <s v="-"/>
    <m/>
    <m/>
    <m/>
    <x v="1468"/>
    <m/>
    <m/>
    <s v="Ccel_2022"/>
    <n v="765"/>
    <m/>
    <m/>
  </r>
  <r>
    <x v="4"/>
    <x v="1"/>
    <s v="GCA_000022065.1"/>
    <s v="Primary Assembly"/>
    <s v="chromosome"/>
    <m/>
    <s v="CP001348.1"/>
    <n v="2382989"/>
    <n v="2383363"/>
    <s v="-"/>
    <m/>
    <m/>
    <m/>
    <x v="1468"/>
    <m/>
    <m/>
    <s v="Ccel_2023"/>
    <n v="375"/>
    <m/>
    <m/>
  </r>
  <r>
    <x v="4"/>
    <x v="1"/>
    <s v="GCA_000022065.1"/>
    <s v="Primary Assembly"/>
    <s v="chromosome"/>
    <m/>
    <s v="CP001348.1"/>
    <n v="2383427"/>
    <n v="2383915"/>
    <s v="-"/>
    <m/>
    <m/>
    <m/>
    <x v="1468"/>
    <m/>
    <m/>
    <s v="Ccel_2024"/>
    <n v="489"/>
    <m/>
    <m/>
  </r>
  <r>
    <x v="4"/>
    <x v="1"/>
    <s v="GCA_000022065.1"/>
    <s v="Primary Assembly"/>
    <s v="chromosome"/>
    <m/>
    <s v="CP001348.1"/>
    <n v="2383915"/>
    <n v="2384532"/>
    <s v="-"/>
    <m/>
    <m/>
    <m/>
    <x v="1468"/>
    <m/>
    <m/>
    <s v="Ccel_2025"/>
    <n v="618"/>
    <m/>
    <m/>
  </r>
  <r>
    <x v="4"/>
    <x v="1"/>
    <s v="GCA_000022065.1"/>
    <s v="Primary Assembly"/>
    <s v="chromosome"/>
    <m/>
    <s v="CP001348.1"/>
    <n v="2384566"/>
    <n v="2385012"/>
    <s v="-"/>
    <m/>
    <m/>
    <m/>
    <x v="1468"/>
    <m/>
    <m/>
    <s v="Ccel_2026"/>
    <n v="447"/>
    <m/>
    <m/>
  </r>
  <r>
    <x v="4"/>
    <x v="1"/>
    <s v="GCA_000022065.1"/>
    <s v="Primary Assembly"/>
    <s v="chromosome"/>
    <m/>
    <s v="CP001348.1"/>
    <n v="2385148"/>
    <n v="2387223"/>
    <s v="-"/>
    <m/>
    <m/>
    <m/>
    <x v="1468"/>
    <m/>
    <m/>
    <s v="Ccel_2027"/>
    <n v="2076"/>
    <m/>
    <m/>
  </r>
  <r>
    <x v="4"/>
    <x v="1"/>
    <s v="GCA_000022065.1"/>
    <s v="Primary Assembly"/>
    <s v="chromosome"/>
    <m/>
    <s v="CP001348.1"/>
    <n v="2387225"/>
    <n v="2388295"/>
    <s v="-"/>
    <m/>
    <m/>
    <m/>
    <x v="1468"/>
    <m/>
    <m/>
    <s v="Ccel_2028"/>
    <n v="1071"/>
    <m/>
    <m/>
  </r>
  <r>
    <x v="4"/>
    <x v="1"/>
    <s v="GCA_000022065.1"/>
    <s v="Primary Assembly"/>
    <s v="chromosome"/>
    <m/>
    <s v="CP001348.1"/>
    <n v="2388471"/>
    <n v="2389376"/>
    <s v="-"/>
    <m/>
    <m/>
    <m/>
    <x v="1468"/>
    <m/>
    <m/>
    <s v="Ccel_2029"/>
    <n v="906"/>
    <m/>
    <m/>
  </r>
  <r>
    <x v="4"/>
    <x v="1"/>
    <s v="GCA_000022065.1"/>
    <s v="Primary Assembly"/>
    <s v="chromosome"/>
    <m/>
    <s v="CP001348.1"/>
    <n v="2389378"/>
    <n v="2390547"/>
    <s v="-"/>
    <m/>
    <m/>
    <m/>
    <x v="1468"/>
    <m/>
    <m/>
    <s v="Ccel_2030"/>
    <n v="1170"/>
    <m/>
    <m/>
  </r>
  <r>
    <x v="4"/>
    <x v="1"/>
    <s v="GCA_000022065.1"/>
    <s v="Primary Assembly"/>
    <s v="chromosome"/>
    <m/>
    <s v="CP001348.1"/>
    <n v="2390593"/>
    <n v="2392617"/>
    <s v="-"/>
    <m/>
    <m/>
    <m/>
    <x v="1468"/>
    <m/>
    <m/>
    <s v="Ccel_2031"/>
    <n v="2025"/>
    <m/>
    <m/>
  </r>
  <r>
    <x v="4"/>
    <x v="1"/>
    <s v="GCA_000022065.1"/>
    <s v="Primary Assembly"/>
    <s v="chromosome"/>
    <m/>
    <s v="CP001348.1"/>
    <n v="2392653"/>
    <n v="2393798"/>
    <s v="-"/>
    <m/>
    <m/>
    <m/>
    <x v="1468"/>
    <m/>
    <m/>
    <s v="Ccel_2032"/>
    <n v="1146"/>
    <m/>
    <m/>
  </r>
  <r>
    <x v="4"/>
    <x v="1"/>
    <s v="GCA_000022065.1"/>
    <s v="Primary Assembly"/>
    <s v="chromosome"/>
    <m/>
    <s v="CP001348.1"/>
    <n v="2393831"/>
    <n v="2394628"/>
    <s v="-"/>
    <m/>
    <m/>
    <m/>
    <x v="1468"/>
    <m/>
    <m/>
    <s v="Ccel_2033"/>
    <n v="798"/>
    <m/>
    <m/>
  </r>
  <r>
    <x v="4"/>
    <x v="1"/>
    <s v="GCA_000022065.1"/>
    <s v="Primary Assembly"/>
    <s v="chromosome"/>
    <m/>
    <s v="CP001348.1"/>
    <n v="2394646"/>
    <n v="2394915"/>
    <s v="-"/>
    <m/>
    <m/>
    <m/>
    <x v="1468"/>
    <m/>
    <m/>
    <s v="Ccel_2034"/>
    <n v="270"/>
    <m/>
    <m/>
  </r>
  <r>
    <x v="4"/>
    <x v="1"/>
    <s v="GCA_000022065.1"/>
    <s v="Primary Assembly"/>
    <s v="chromosome"/>
    <m/>
    <s v="CP001348.1"/>
    <n v="2394989"/>
    <n v="2395789"/>
    <s v="-"/>
    <m/>
    <m/>
    <m/>
    <x v="1468"/>
    <m/>
    <m/>
    <s v="Ccel_2035"/>
    <n v="801"/>
    <m/>
    <m/>
  </r>
  <r>
    <x v="4"/>
    <x v="1"/>
    <s v="GCA_000022065.1"/>
    <s v="Primary Assembly"/>
    <s v="chromosome"/>
    <m/>
    <s v="CP001348.1"/>
    <n v="2395782"/>
    <n v="2396252"/>
    <s v="-"/>
    <m/>
    <m/>
    <m/>
    <x v="1468"/>
    <m/>
    <m/>
    <s v="Ccel_2036"/>
    <n v="471"/>
    <m/>
    <m/>
  </r>
  <r>
    <x v="4"/>
    <x v="1"/>
    <s v="GCA_000022065.1"/>
    <s v="Primary Assembly"/>
    <s v="chromosome"/>
    <m/>
    <s v="CP001348.1"/>
    <n v="2396437"/>
    <n v="2396799"/>
    <s v="-"/>
    <m/>
    <m/>
    <m/>
    <x v="1468"/>
    <m/>
    <m/>
    <s v="Ccel_2037"/>
    <n v="363"/>
    <m/>
    <m/>
  </r>
  <r>
    <x v="4"/>
    <x v="1"/>
    <s v="GCA_000022065.1"/>
    <s v="Primary Assembly"/>
    <s v="chromosome"/>
    <m/>
    <s v="CP001348.1"/>
    <n v="2396836"/>
    <n v="2398044"/>
    <s v="-"/>
    <m/>
    <m/>
    <m/>
    <x v="1468"/>
    <m/>
    <m/>
    <s v="Ccel_2038"/>
    <n v="1209"/>
    <m/>
    <m/>
  </r>
  <r>
    <x v="4"/>
    <x v="1"/>
    <s v="GCA_000022065.1"/>
    <s v="Primary Assembly"/>
    <s v="chromosome"/>
    <m/>
    <s v="CP001348.1"/>
    <n v="2398045"/>
    <n v="2399031"/>
    <s v="-"/>
    <m/>
    <m/>
    <m/>
    <x v="1468"/>
    <m/>
    <m/>
    <s v="Ccel_2039"/>
    <n v="987"/>
    <m/>
    <m/>
  </r>
  <r>
    <x v="4"/>
    <x v="1"/>
    <s v="GCA_000022065.1"/>
    <s v="Primary Assembly"/>
    <s v="chromosome"/>
    <m/>
    <s v="CP001348.1"/>
    <n v="2399044"/>
    <n v="2399553"/>
    <s v="-"/>
    <m/>
    <m/>
    <m/>
    <x v="1468"/>
    <m/>
    <m/>
    <s v="Ccel_2040"/>
    <n v="510"/>
    <m/>
    <m/>
  </r>
  <r>
    <x v="4"/>
    <x v="1"/>
    <s v="GCA_000022065.1"/>
    <s v="Primary Assembly"/>
    <s v="chromosome"/>
    <m/>
    <s v="CP001348.1"/>
    <n v="2399653"/>
    <n v="2399850"/>
    <s v="-"/>
    <m/>
    <m/>
    <m/>
    <x v="1468"/>
    <m/>
    <m/>
    <s v="Ccel_2041"/>
    <n v="198"/>
    <m/>
    <m/>
  </r>
  <r>
    <x v="4"/>
    <x v="1"/>
    <s v="GCA_000022065.1"/>
    <s v="Primary Assembly"/>
    <s v="chromosome"/>
    <m/>
    <s v="CP001348.1"/>
    <n v="2399980"/>
    <n v="2401344"/>
    <s v="-"/>
    <m/>
    <m/>
    <m/>
    <x v="1468"/>
    <m/>
    <m/>
    <s v="Ccel_2042"/>
    <n v="1365"/>
    <m/>
    <m/>
  </r>
  <r>
    <x v="4"/>
    <x v="1"/>
    <s v="GCA_000022065.1"/>
    <s v="Primary Assembly"/>
    <s v="chromosome"/>
    <m/>
    <s v="CP001348.1"/>
    <n v="2401446"/>
    <n v="2401847"/>
    <s v="-"/>
    <m/>
    <m/>
    <m/>
    <x v="1468"/>
    <m/>
    <m/>
    <s v="Ccel_2043"/>
    <n v="402"/>
    <m/>
    <m/>
  </r>
  <r>
    <x v="4"/>
    <x v="1"/>
    <s v="GCA_000022065.1"/>
    <s v="Primary Assembly"/>
    <s v="chromosome"/>
    <m/>
    <s v="CP001348.1"/>
    <n v="2401887"/>
    <n v="2402744"/>
    <s v="-"/>
    <m/>
    <m/>
    <m/>
    <x v="1468"/>
    <m/>
    <m/>
    <s v="Ccel_2044"/>
    <n v="858"/>
    <m/>
    <m/>
  </r>
  <r>
    <x v="4"/>
    <x v="1"/>
    <s v="GCA_000022065.1"/>
    <s v="Primary Assembly"/>
    <s v="chromosome"/>
    <m/>
    <s v="CP001348.1"/>
    <n v="2402759"/>
    <n v="2404291"/>
    <s v="-"/>
    <m/>
    <m/>
    <m/>
    <x v="1468"/>
    <m/>
    <m/>
    <s v="Ccel_2045"/>
    <n v="1533"/>
    <m/>
    <m/>
  </r>
  <r>
    <x v="4"/>
    <x v="1"/>
    <s v="GCA_000022065.1"/>
    <s v="Primary Assembly"/>
    <s v="chromosome"/>
    <m/>
    <s v="CP001348.1"/>
    <n v="2404362"/>
    <n v="2405231"/>
    <s v="-"/>
    <m/>
    <m/>
    <m/>
    <x v="1468"/>
    <m/>
    <m/>
    <s v="Ccel_2046"/>
    <n v="870"/>
    <m/>
    <m/>
  </r>
  <r>
    <x v="4"/>
    <x v="1"/>
    <s v="GCA_000022065.1"/>
    <s v="Primary Assembly"/>
    <s v="chromosome"/>
    <m/>
    <s v="CP001348.1"/>
    <n v="2405215"/>
    <n v="2405682"/>
    <s v="-"/>
    <m/>
    <m/>
    <m/>
    <x v="1468"/>
    <m/>
    <m/>
    <s v="Ccel_2047"/>
    <n v="468"/>
    <m/>
    <m/>
  </r>
  <r>
    <x v="4"/>
    <x v="1"/>
    <s v="GCA_000022065.1"/>
    <s v="Primary Assembly"/>
    <s v="chromosome"/>
    <m/>
    <s v="CP001348.1"/>
    <n v="2405699"/>
    <n v="2407012"/>
    <s v="-"/>
    <m/>
    <m/>
    <m/>
    <x v="1468"/>
    <m/>
    <m/>
    <s v="Ccel_2048"/>
    <n v="1314"/>
    <m/>
    <m/>
  </r>
  <r>
    <x v="4"/>
    <x v="1"/>
    <s v="GCA_000022065.1"/>
    <s v="Primary Assembly"/>
    <s v="chromosome"/>
    <m/>
    <s v="CP001348.1"/>
    <n v="2407045"/>
    <n v="2407821"/>
    <s v="-"/>
    <m/>
    <m/>
    <m/>
    <x v="1468"/>
    <m/>
    <m/>
    <s v="Ccel_2049"/>
    <n v="777"/>
    <m/>
    <m/>
  </r>
  <r>
    <x v="4"/>
    <x v="1"/>
    <s v="GCA_000022065.1"/>
    <s v="Primary Assembly"/>
    <s v="chromosome"/>
    <m/>
    <s v="CP001348.1"/>
    <n v="2407814"/>
    <n v="2408841"/>
    <s v="-"/>
    <m/>
    <m/>
    <m/>
    <x v="1468"/>
    <m/>
    <m/>
    <s v="Ccel_2050"/>
    <n v="1028"/>
    <m/>
    <s v="ribosomal_slippage"/>
  </r>
  <r>
    <x v="4"/>
    <x v="1"/>
    <s v="GCA_000022065.1"/>
    <s v="Primary Assembly"/>
    <s v="chromosome"/>
    <m/>
    <s v="CP001348.1"/>
    <n v="2408859"/>
    <n v="2410430"/>
    <s v="-"/>
    <m/>
    <m/>
    <m/>
    <x v="1468"/>
    <m/>
    <m/>
    <s v="Ccel_2051"/>
    <n v="1572"/>
    <m/>
    <m/>
  </r>
  <r>
    <x v="4"/>
    <x v="1"/>
    <s v="GCA_000022065.1"/>
    <s v="Primary Assembly"/>
    <s v="chromosome"/>
    <m/>
    <s v="CP001348.1"/>
    <n v="2410535"/>
    <n v="2410843"/>
    <s v="-"/>
    <m/>
    <m/>
    <m/>
    <x v="1468"/>
    <m/>
    <m/>
    <s v="Ccel_2052"/>
    <n v="309"/>
    <m/>
    <m/>
  </r>
  <r>
    <x v="4"/>
    <x v="1"/>
    <s v="GCA_000022065.1"/>
    <s v="Primary Assembly"/>
    <s v="chromosome"/>
    <m/>
    <s v="CP001348.1"/>
    <n v="2410884"/>
    <n v="2411327"/>
    <s v="-"/>
    <m/>
    <m/>
    <m/>
    <x v="1468"/>
    <m/>
    <m/>
    <s v="Ccel_2053"/>
    <n v="444"/>
    <m/>
    <m/>
  </r>
  <r>
    <x v="4"/>
    <x v="1"/>
    <s v="GCA_000022065.1"/>
    <s v="Primary Assembly"/>
    <s v="chromosome"/>
    <m/>
    <s v="CP001348.1"/>
    <n v="2411330"/>
    <n v="2411743"/>
    <s v="-"/>
    <m/>
    <m/>
    <m/>
    <x v="1468"/>
    <m/>
    <m/>
    <s v="Ccel_2054"/>
    <n v="414"/>
    <m/>
    <m/>
  </r>
  <r>
    <x v="4"/>
    <x v="1"/>
    <s v="GCA_000022065.1"/>
    <s v="Primary Assembly"/>
    <s v="chromosome"/>
    <m/>
    <s v="CP001348.1"/>
    <n v="2411881"/>
    <n v="2413191"/>
    <s v="-"/>
    <m/>
    <m/>
    <m/>
    <x v="1468"/>
    <m/>
    <m/>
    <s v="Ccel_2055"/>
    <n v="1311"/>
    <m/>
    <m/>
  </r>
  <r>
    <x v="4"/>
    <x v="1"/>
    <s v="GCA_000022065.1"/>
    <s v="Primary Assembly"/>
    <s v="chromosome"/>
    <m/>
    <s v="CP001348.1"/>
    <n v="2413347"/>
    <n v="2415467"/>
    <s v="-"/>
    <m/>
    <m/>
    <m/>
    <x v="1468"/>
    <m/>
    <m/>
    <s v="Ccel_2056"/>
    <n v="2121"/>
    <m/>
    <m/>
  </r>
  <r>
    <x v="4"/>
    <x v="1"/>
    <s v="GCA_000022065.1"/>
    <s v="Primary Assembly"/>
    <s v="chromosome"/>
    <m/>
    <s v="CP001348.1"/>
    <n v="2415617"/>
    <n v="2416741"/>
    <s v="-"/>
    <m/>
    <m/>
    <m/>
    <x v="1468"/>
    <m/>
    <m/>
    <s v="Ccel_2057"/>
    <n v="1125"/>
    <m/>
    <m/>
  </r>
  <r>
    <x v="4"/>
    <x v="1"/>
    <s v="GCA_000022065.1"/>
    <s v="Primary Assembly"/>
    <s v="chromosome"/>
    <m/>
    <s v="CP001348.1"/>
    <n v="2416753"/>
    <n v="2418282"/>
    <s v="-"/>
    <m/>
    <m/>
    <m/>
    <x v="1468"/>
    <m/>
    <m/>
    <s v="Ccel_2058"/>
    <n v="1530"/>
    <m/>
    <m/>
  </r>
  <r>
    <x v="4"/>
    <x v="1"/>
    <s v="GCA_000022065.1"/>
    <s v="Primary Assembly"/>
    <s v="chromosome"/>
    <m/>
    <s v="CP001348.1"/>
    <n v="2418478"/>
    <n v="2418942"/>
    <s v="-"/>
    <m/>
    <m/>
    <m/>
    <x v="1468"/>
    <m/>
    <m/>
    <s v="Ccel_2059"/>
    <n v="465"/>
    <m/>
    <m/>
  </r>
  <r>
    <x v="4"/>
    <x v="1"/>
    <s v="GCA_000022065.1"/>
    <s v="Primary Assembly"/>
    <s v="chromosome"/>
    <m/>
    <s v="CP001348.1"/>
    <n v="2419035"/>
    <n v="2419295"/>
    <s v="-"/>
    <m/>
    <m/>
    <m/>
    <x v="1468"/>
    <m/>
    <m/>
    <s v="Ccel_2060"/>
    <n v="261"/>
    <m/>
    <m/>
  </r>
  <r>
    <x v="4"/>
    <x v="1"/>
    <s v="GCA_000022065.1"/>
    <s v="Primary Assembly"/>
    <s v="chromosome"/>
    <m/>
    <s v="CP001348.1"/>
    <n v="2419387"/>
    <n v="2420160"/>
    <s v="-"/>
    <m/>
    <m/>
    <m/>
    <x v="1468"/>
    <m/>
    <m/>
    <s v="Ccel_2061"/>
    <n v="774"/>
    <m/>
    <m/>
  </r>
  <r>
    <x v="4"/>
    <x v="1"/>
    <s v="GCA_000022065.1"/>
    <s v="Primary Assembly"/>
    <s v="chromosome"/>
    <m/>
    <s v="CP001348.1"/>
    <n v="2420297"/>
    <n v="2421028"/>
    <s v="-"/>
    <m/>
    <m/>
    <m/>
    <x v="1468"/>
    <m/>
    <m/>
    <s v="Ccel_2062"/>
    <n v="732"/>
    <m/>
    <m/>
  </r>
  <r>
    <x v="4"/>
    <x v="1"/>
    <s v="GCA_000022065.1"/>
    <s v="Primary Assembly"/>
    <s v="chromosome"/>
    <m/>
    <s v="CP001348.1"/>
    <n v="2421069"/>
    <n v="2421968"/>
    <s v="-"/>
    <m/>
    <m/>
    <m/>
    <x v="1468"/>
    <m/>
    <m/>
    <s v="Ccel_2063"/>
    <n v="900"/>
    <m/>
    <m/>
  </r>
  <r>
    <x v="4"/>
    <x v="1"/>
    <s v="GCA_000022065.1"/>
    <s v="Primary Assembly"/>
    <s v="chromosome"/>
    <m/>
    <s v="CP001348.1"/>
    <n v="2422211"/>
    <n v="2423353"/>
    <s v="-"/>
    <m/>
    <m/>
    <m/>
    <x v="1468"/>
    <m/>
    <m/>
    <s v="Ccel_2064"/>
    <n v="1143"/>
    <m/>
    <m/>
  </r>
  <r>
    <x v="4"/>
    <x v="1"/>
    <s v="GCA_000022065.1"/>
    <s v="Primary Assembly"/>
    <s v="chromosome"/>
    <m/>
    <s v="CP001348.1"/>
    <n v="2423511"/>
    <n v="2424755"/>
    <s v="-"/>
    <m/>
    <m/>
    <m/>
    <x v="1468"/>
    <m/>
    <m/>
    <s v="Ccel_2065"/>
    <n v="1245"/>
    <m/>
    <m/>
  </r>
  <r>
    <x v="4"/>
    <x v="1"/>
    <s v="GCA_000022065.1"/>
    <s v="Primary Assembly"/>
    <s v="chromosome"/>
    <m/>
    <s v="CP001348.1"/>
    <n v="2424808"/>
    <n v="2425170"/>
    <s v="-"/>
    <m/>
    <m/>
    <m/>
    <x v="1468"/>
    <m/>
    <m/>
    <s v="Ccel_2066"/>
    <n v="363"/>
    <m/>
    <m/>
  </r>
  <r>
    <x v="4"/>
    <x v="1"/>
    <s v="GCA_000022065.1"/>
    <s v="Primary Assembly"/>
    <s v="chromosome"/>
    <m/>
    <s v="CP001348.1"/>
    <n v="2425210"/>
    <n v="2426049"/>
    <s v="-"/>
    <m/>
    <m/>
    <m/>
    <x v="1468"/>
    <m/>
    <m/>
    <s v="Ccel_2067"/>
    <n v="840"/>
    <m/>
    <m/>
  </r>
  <r>
    <x v="4"/>
    <x v="3"/>
    <s v="GCA_000022065.1"/>
    <s v="Primary Assembly"/>
    <s v="chromosome"/>
    <m/>
    <s v="CP001348.1"/>
    <n v="2426056"/>
    <n v="2437394"/>
    <s v="-"/>
    <m/>
    <m/>
    <m/>
    <x v="1468"/>
    <m/>
    <m/>
    <s v="Ccel_2068"/>
    <n v="11339"/>
    <m/>
    <s v="pseudo"/>
  </r>
  <r>
    <x v="4"/>
    <x v="1"/>
    <s v="GCA_000022065.1"/>
    <s v="Primary Assembly"/>
    <s v="chromosome"/>
    <m/>
    <s v="CP001348.1"/>
    <n v="2427161"/>
    <n v="2428564"/>
    <s v="+"/>
    <m/>
    <m/>
    <m/>
    <x v="1468"/>
    <m/>
    <m/>
    <s v="Ccel_2069"/>
    <n v="1404"/>
    <m/>
    <m/>
  </r>
  <r>
    <x v="4"/>
    <x v="1"/>
    <s v="GCA_000022065.1"/>
    <s v="Primary Assembly"/>
    <s v="chromosome"/>
    <m/>
    <s v="CP001348.1"/>
    <n v="2428567"/>
    <n v="2429313"/>
    <s v="+"/>
    <m/>
    <m/>
    <m/>
    <x v="1468"/>
    <m/>
    <m/>
    <s v="Ccel_2070"/>
    <n v="747"/>
    <m/>
    <m/>
  </r>
  <r>
    <x v="4"/>
    <x v="1"/>
    <s v="GCA_000022065.1"/>
    <s v="Primary Assembly"/>
    <s v="chromosome"/>
    <m/>
    <s v="CP001348.1"/>
    <n v="2429744"/>
    <n v="2430757"/>
    <s v="+"/>
    <m/>
    <m/>
    <m/>
    <x v="1468"/>
    <m/>
    <m/>
    <s v="Ccel_2071"/>
    <n v="1014"/>
    <m/>
    <m/>
  </r>
  <r>
    <x v="4"/>
    <x v="1"/>
    <s v="GCA_000022065.1"/>
    <s v="Primary Assembly"/>
    <s v="chromosome"/>
    <m/>
    <s v="CP001348.1"/>
    <n v="2430828"/>
    <n v="2431175"/>
    <s v="-"/>
    <m/>
    <m/>
    <m/>
    <x v="1468"/>
    <m/>
    <m/>
    <s v="Ccel_2072"/>
    <n v="348"/>
    <m/>
    <m/>
  </r>
  <r>
    <x v="4"/>
    <x v="1"/>
    <s v="GCA_000022065.1"/>
    <s v="Primary Assembly"/>
    <s v="chromosome"/>
    <m/>
    <s v="CP001348.1"/>
    <n v="2431233"/>
    <n v="2431820"/>
    <s v="-"/>
    <m/>
    <m/>
    <m/>
    <x v="1468"/>
    <m/>
    <m/>
    <s v="Ccel_2073"/>
    <n v="588"/>
    <m/>
    <m/>
  </r>
  <r>
    <x v="4"/>
    <x v="1"/>
    <s v="GCA_000022065.1"/>
    <s v="Primary Assembly"/>
    <s v="chromosome"/>
    <m/>
    <s v="CP001348.1"/>
    <n v="2431817"/>
    <n v="2432428"/>
    <s v="-"/>
    <m/>
    <m/>
    <m/>
    <x v="1468"/>
    <m/>
    <m/>
    <s v="Ccel_2074"/>
    <n v="612"/>
    <m/>
    <m/>
  </r>
  <r>
    <x v="4"/>
    <x v="1"/>
    <s v="GCA_000022065.1"/>
    <s v="Primary Assembly"/>
    <s v="chromosome"/>
    <m/>
    <s v="CP001348.1"/>
    <n v="2432415"/>
    <n v="2435105"/>
    <s v="-"/>
    <m/>
    <m/>
    <m/>
    <x v="1468"/>
    <m/>
    <m/>
    <s v="Ccel_2075"/>
    <n v="2691"/>
    <m/>
    <m/>
  </r>
  <r>
    <x v="4"/>
    <x v="1"/>
    <s v="GCA_000022065.1"/>
    <s v="Primary Assembly"/>
    <s v="chromosome"/>
    <m/>
    <s v="CP001348.1"/>
    <n v="2435121"/>
    <n v="2436275"/>
    <s v="-"/>
    <m/>
    <m/>
    <m/>
    <x v="1468"/>
    <m/>
    <m/>
    <s v="Ccel_2076"/>
    <n v="1155"/>
    <m/>
    <m/>
  </r>
  <r>
    <x v="4"/>
    <x v="1"/>
    <s v="GCA_000022065.1"/>
    <s v="Primary Assembly"/>
    <s v="chromosome"/>
    <m/>
    <s v="CP001348.1"/>
    <n v="2436296"/>
    <n v="2436889"/>
    <s v="-"/>
    <m/>
    <m/>
    <m/>
    <x v="1468"/>
    <m/>
    <m/>
    <s v="Ccel_2077"/>
    <n v="594"/>
    <m/>
    <m/>
  </r>
  <r>
    <x v="4"/>
    <x v="1"/>
    <s v="GCA_000022065.1"/>
    <s v="Primary Assembly"/>
    <s v="chromosome"/>
    <m/>
    <s v="CP001348.1"/>
    <n v="2437671"/>
    <n v="2437940"/>
    <s v="-"/>
    <m/>
    <m/>
    <m/>
    <x v="1468"/>
    <m/>
    <m/>
    <s v="Ccel_2078"/>
    <n v="270"/>
    <m/>
    <m/>
  </r>
  <r>
    <x v="4"/>
    <x v="1"/>
    <s v="GCA_000022065.1"/>
    <s v="Primary Assembly"/>
    <s v="chromosome"/>
    <m/>
    <s v="CP001348.1"/>
    <n v="2437953"/>
    <n v="2438150"/>
    <s v="-"/>
    <m/>
    <m/>
    <m/>
    <x v="1468"/>
    <m/>
    <m/>
    <s v="Ccel_2079"/>
    <n v="198"/>
    <m/>
    <m/>
  </r>
  <r>
    <x v="4"/>
    <x v="1"/>
    <s v="GCA_000022065.1"/>
    <s v="Primary Assembly"/>
    <s v="chromosome"/>
    <m/>
    <s v="CP001348.1"/>
    <n v="2438409"/>
    <n v="2439752"/>
    <s v="+"/>
    <m/>
    <m/>
    <m/>
    <x v="1468"/>
    <m/>
    <m/>
    <s v="Ccel_2080"/>
    <n v="1344"/>
    <m/>
    <m/>
  </r>
  <r>
    <x v="4"/>
    <x v="1"/>
    <s v="GCA_000022065.1"/>
    <s v="Primary Assembly"/>
    <s v="chromosome"/>
    <m/>
    <s v="CP001348.1"/>
    <n v="2439814"/>
    <n v="2441040"/>
    <s v="-"/>
    <m/>
    <m/>
    <m/>
    <x v="1468"/>
    <m/>
    <m/>
    <s v="Ccel_2081"/>
    <n v="1227"/>
    <m/>
    <m/>
  </r>
  <r>
    <x v="4"/>
    <x v="1"/>
    <s v="GCA_000022065.1"/>
    <s v="Primary Assembly"/>
    <s v="chromosome"/>
    <m/>
    <s v="CP001348.1"/>
    <n v="2441368"/>
    <n v="2442024"/>
    <s v="-"/>
    <m/>
    <m/>
    <m/>
    <x v="1468"/>
    <m/>
    <m/>
    <s v="Ccel_2082"/>
    <n v="657"/>
    <m/>
    <m/>
  </r>
  <r>
    <x v="4"/>
    <x v="1"/>
    <s v="GCA_000022065.1"/>
    <s v="Primary Assembly"/>
    <s v="chromosome"/>
    <m/>
    <s v="CP001348.1"/>
    <n v="2442026"/>
    <n v="2442658"/>
    <s v="-"/>
    <m/>
    <m/>
    <m/>
    <x v="1468"/>
    <m/>
    <m/>
    <s v="Ccel_2083"/>
    <n v="633"/>
    <m/>
    <m/>
  </r>
  <r>
    <x v="4"/>
    <x v="1"/>
    <s v="GCA_000022065.1"/>
    <s v="Primary Assembly"/>
    <s v="chromosome"/>
    <m/>
    <s v="CP001348.1"/>
    <n v="2442982"/>
    <n v="2443668"/>
    <s v="+"/>
    <m/>
    <m/>
    <m/>
    <x v="1468"/>
    <m/>
    <m/>
    <s v="Ccel_2084"/>
    <n v="687"/>
    <m/>
    <m/>
  </r>
  <r>
    <x v="4"/>
    <x v="1"/>
    <s v="GCA_000022065.1"/>
    <s v="Primary Assembly"/>
    <s v="chromosome"/>
    <m/>
    <s v="CP001348.1"/>
    <n v="2443674"/>
    <n v="2444066"/>
    <s v="+"/>
    <m/>
    <m/>
    <m/>
    <x v="1468"/>
    <m/>
    <m/>
    <s v="Ccel_2085"/>
    <n v="393"/>
    <m/>
    <m/>
  </r>
  <r>
    <x v="4"/>
    <x v="1"/>
    <s v="GCA_000022065.1"/>
    <s v="Primary Assembly"/>
    <s v="chromosome"/>
    <m/>
    <s v="CP001348.1"/>
    <n v="2444069"/>
    <n v="2445076"/>
    <s v="-"/>
    <m/>
    <m/>
    <m/>
    <x v="1468"/>
    <m/>
    <m/>
    <s v="Ccel_2086"/>
    <n v="1008"/>
    <m/>
    <m/>
  </r>
  <r>
    <x v="4"/>
    <x v="2"/>
    <s v="GCA_000022065.1"/>
    <s v="Primary Assembly"/>
    <s v="chromosome"/>
    <m/>
    <s v="CP001348.1"/>
    <n v="2445207"/>
    <n v="2445283"/>
    <s v="-"/>
    <m/>
    <m/>
    <m/>
    <x v="1468"/>
    <m/>
    <m/>
    <s v="Ccel_R0052"/>
    <n v="77"/>
    <m/>
    <m/>
  </r>
  <r>
    <x v="4"/>
    <x v="1"/>
    <s v="GCA_000022065.1"/>
    <s v="Primary Assembly"/>
    <s v="chromosome"/>
    <m/>
    <s v="CP001348.1"/>
    <n v="2445332"/>
    <n v="2446672"/>
    <s v="-"/>
    <m/>
    <m/>
    <m/>
    <x v="1468"/>
    <m/>
    <m/>
    <s v="Ccel_2087"/>
    <n v="1341"/>
    <m/>
    <m/>
  </r>
  <r>
    <x v="4"/>
    <x v="1"/>
    <s v="GCA_000022065.1"/>
    <s v="Primary Assembly"/>
    <s v="chromosome"/>
    <m/>
    <s v="CP001348.1"/>
    <n v="2446753"/>
    <n v="2447532"/>
    <s v="-"/>
    <m/>
    <m/>
    <m/>
    <x v="1468"/>
    <m/>
    <m/>
    <s v="Ccel_2088"/>
    <n v="780"/>
    <m/>
    <m/>
  </r>
  <r>
    <x v="4"/>
    <x v="1"/>
    <s v="GCA_000022065.1"/>
    <s v="Primary Assembly"/>
    <s v="chromosome"/>
    <m/>
    <s v="CP001348.1"/>
    <n v="2447683"/>
    <n v="2448423"/>
    <s v="-"/>
    <m/>
    <m/>
    <m/>
    <x v="1468"/>
    <m/>
    <m/>
    <s v="Ccel_2089"/>
    <n v="741"/>
    <m/>
    <m/>
  </r>
  <r>
    <x v="4"/>
    <x v="1"/>
    <s v="GCA_000022065.1"/>
    <s v="Primary Assembly"/>
    <s v="chromosome"/>
    <m/>
    <s v="CP001348.1"/>
    <n v="2448465"/>
    <n v="2449043"/>
    <s v="-"/>
    <m/>
    <m/>
    <m/>
    <x v="1468"/>
    <m/>
    <m/>
    <s v="Ccel_2090"/>
    <n v="579"/>
    <m/>
    <m/>
  </r>
  <r>
    <x v="4"/>
    <x v="1"/>
    <s v="GCA_000022065.1"/>
    <s v="Primary Assembly"/>
    <s v="chromosome"/>
    <m/>
    <s v="CP001348.1"/>
    <n v="2449056"/>
    <n v="2449307"/>
    <s v="-"/>
    <m/>
    <m/>
    <m/>
    <x v="1468"/>
    <m/>
    <m/>
    <s v="Ccel_2091"/>
    <n v="252"/>
    <m/>
    <m/>
  </r>
  <r>
    <x v="4"/>
    <x v="1"/>
    <s v="GCA_000022065.1"/>
    <s v="Primary Assembly"/>
    <s v="chromosome"/>
    <m/>
    <s v="CP001348.1"/>
    <n v="2449341"/>
    <n v="2449805"/>
    <s v="-"/>
    <m/>
    <m/>
    <m/>
    <x v="1468"/>
    <m/>
    <m/>
    <s v="Ccel_2092"/>
    <n v="465"/>
    <m/>
    <m/>
  </r>
  <r>
    <x v="4"/>
    <x v="1"/>
    <s v="GCA_000022065.1"/>
    <s v="Primary Assembly"/>
    <s v="chromosome"/>
    <m/>
    <s v="CP001348.1"/>
    <n v="2449935"/>
    <n v="2450378"/>
    <s v="-"/>
    <m/>
    <m/>
    <m/>
    <x v="1468"/>
    <m/>
    <m/>
    <s v="Ccel_2093"/>
    <n v="444"/>
    <m/>
    <m/>
  </r>
  <r>
    <x v="4"/>
    <x v="1"/>
    <s v="GCA_000022065.1"/>
    <s v="Primary Assembly"/>
    <s v="chromosome"/>
    <m/>
    <s v="CP001348.1"/>
    <n v="2450420"/>
    <n v="2450596"/>
    <s v="-"/>
    <m/>
    <m/>
    <m/>
    <x v="1468"/>
    <m/>
    <m/>
    <s v="Ccel_2094"/>
    <n v="177"/>
    <m/>
    <m/>
  </r>
  <r>
    <x v="4"/>
    <x v="1"/>
    <s v="GCA_000022065.1"/>
    <s v="Primary Assembly"/>
    <s v="chromosome"/>
    <m/>
    <s v="CP001348.1"/>
    <n v="2450803"/>
    <n v="2451147"/>
    <s v="-"/>
    <m/>
    <m/>
    <m/>
    <x v="1468"/>
    <m/>
    <m/>
    <s v="Ccel_2095"/>
    <n v="345"/>
    <m/>
    <m/>
  </r>
  <r>
    <x v="4"/>
    <x v="1"/>
    <s v="GCA_000022065.1"/>
    <s v="Primary Assembly"/>
    <s v="chromosome"/>
    <m/>
    <s v="CP001348.1"/>
    <n v="2451176"/>
    <n v="2453815"/>
    <s v="-"/>
    <m/>
    <m/>
    <m/>
    <x v="1468"/>
    <m/>
    <m/>
    <s v="Ccel_2096"/>
    <n v="2640"/>
    <m/>
    <m/>
  </r>
  <r>
    <x v="4"/>
    <x v="1"/>
    <s v="GCA_000022065.1"/>
    <s v="Primary Assembly"/>
    <s v="chromosome"/>
    <m/>
    <s v="CP001348.1"/>
    <n v="2454156"/>
    <n v="2454821"/>
    <s v="-"/>
    <m/>
    <m/>
    <m/>
    <x v="1468"/>
    <m/>
    <m/>
    <s v="Ccel_2097"/>
    <n v="666"/>
    <m/>
    <m/>
  </r>
  <r>
    <x v="4"/>
    <x v="1"/>
    <s v="GCA_000022065.1"/>
    <s v="Primary Assembly"/>
    <s v="chromosome"/>
    <m/>
    <s v="CP001348.1"/>
    <n v="2455014"/>
    <n v="2456216"/>
    <s v="+"/>
    <m/>
    <m/>
    <m/>
    <x v="1468"/>
    <m/>
    <m/>
    <s v="Ccel_2098"/>
    <n v="1203"/>
    <m/>
    <m/>
  </r>
  <r>
    <x v="4"/>
    <x v="1"/>
    <s v="GCA_000022065.1"/>
    <s v="Primary Assembly"/>
    <s v="chromosome"/>
    <m/>
    <s v="CP001348.1"/>
    <n v="2456288"/>
    <n v="2456707"/>
    <s v="+"/>
    <m/>
    <m/>
    <m/>
    <x v="1468"/>
    <m/>
    <m/>
    <s v="Ccel_2099"/>
    <n v="420"/>
    <m/>
    <m/>
  </r>
  <r>
    <x v="4"/>
    <x v="1"/>
    <s v="GCA_000022065.1"/>
    <s v="Primary Assembly"/>
    <s v="chromosome"/>
    <m/>
    <s v="CP001348.1"/>
    <n v="2456773"/>
    <n v="2458803"/>
    <s v="-"/>
    <m/>
    <m/>
    <m/>
    <x v="1468"/>
    <m/>
    <m/>
    <s v="Ccel_2100"/>
    <n v="2031"/>
    <m/>
    <m/>
  </r>
  <r>
    <x v="4"/>
    <x v="1"/>
    <s v="GCA_000022065.1"/>
    <s v="Primary Assembly"/>
    <s v="chromosome"/>
    <m/>
    <s v="CP001348.1"/>
    <n v="2458887"/>
    <n v="2459828"/>
    <s v="-"/>
    <m/>
    <m/>
    <m/>
    <x v="1468"/>
    <m/>
    <m/>
    <s v="Ccel_2101"/>
    <n v="942"/>
    <m/>
    <m/>
  </r>
  <r>
    <x v="4"/>
    <x v="1"/>
    <s v="GCA_000022065.1"/>
    <s v="Primary Assembly"/>
    <s v="chromosome"/>
    <m/>
    <s v="CP001348.1"/>
    <n v="2459973"/>
    <n v="2460827"/>
    <s v="-"/>
    <m/>
    <m/>
    <m/>
    <x v="1468"/>
    <m/>
    <m/>
    <s v="Ccel_2102"/>
    <n v="855"/>
    <m/>
    <m/>
  </r>
  <r>
    <x v="4"/>
    <x v="1"/>
    <s v="GCA_000022065.1"/>
    <s v="Primary Assembly"/>
    <s v="chromosome"/>
    <m/>
    <s v="CP001348.1"/>
    <n v="2460853"/>
    <n v="2461785"/>
    <s v="-"/>
    <m/>
    <m/>
    <m/>
    <x v="1468"/>
    <m/>
    <m/>
    <s v="Ccel_2103"/>
    <n v="933"/>
    <m/>
    <m/>
  </r>
  <r>
    <x v="4"/>
    <x v="1"/>
    <s v="GCA_000022065.1"/>
    <s v="Primary Assembly"/>
    <s v="chromosome"/>
    <m/>
    <s v="CP001348.1"/>
    <n v="2462064"/>
    <n v="2462822"/>
    <s v="+"/>
    <m/>
    <m/>
    <m/>
    <x v="1468"/>
    <m/>
    <m/>
    <s v="Ccel_2104"/>
    <n v="759"/>
    <m/>
    <m/>
  </r>
  <r>
    <x v="4"/>
    <x v="1"/>
    <s v="GCA_000022065.1"/>
    <s v="Primary Assembly"/>
    <s v="chromosome"/>
    <m/>
    <s v="CP001348.1"/>
    <n v="2462835"/>
    <n v="2463500"/>
    <s v="+"/>
    <m/>
    <m/>
    <m/>
    <x v="1468"/>
    <m/>
    <m/>
    <s v="Ccel_2105"/>
    <n v="666"/>
    <m/>
    <m/>
  </r>
  <r>
    <x v="4"/>
    <x v="1"/>
    <s v="GCA_000022065.1"/>
    <s v="Primary Assembly"/>
    <s v="chromosome"/>
    <m/>
    <s v="CP001348.1"/>
    <n v="2463535"/>
    <n v="2464251"/>
    <s v="+"/>
    <m/>
    <m/>
    <m/>
    <x v="1468"/>
    <m/>
    <m/>
    <s v="Ccel_2106"/>
    <n v="717"/>
    <m/>
    <m/>
  </r>
  <r>
    <x v="4"/>
    <x v="1"/>
    <s v="GCA_000022065.1"/>
    <s v="Primary Assembly"/>
    <s v="chromosome"/>
    <m/>
    <s v="CP001348.1"/>
    <n v="2464294"/>
    <n v="2466090"/>
    <s v="+"/>
    <m/>
    <m/>
    <m/>
    <x v="1468"/>
    <m/>
    <m/>
    <s v="Ccel_2107"/>
    <n v="1797"/>
    <m/>
    <m/>
  </r>
  <r>
    <x v="4"/>
    <x v="1"/>
    <s v="GCA_000022065.1"/>
    <s v="Primary Assembly"/>
    <s v="chromosome"/>
    <m/>
    <s v="CP001348.1"/>
    <n v="2466252"/>
    <n v="2466716"/>
    <s v="-"/>
    <m/>
    <m/>
    <m/>
    <x v="1468"/>
    <m/>
    <m/>
    <s v="Ccel_2108"/>
    <n v="465"/>
    <m/>
    <m/>
  </r>
  <r>
    <x v="4"/>
    <x v="1"/>
    <s v="GCA_000022065.1"/>
    <s v="Primary Assembly"/>
    <s v="chromosome"/>
    <m/>
    <s v="CP001348.1"/>
    <n v="2466969"/>
    <n v="2469404"/>
    <s v="-"/>
    <m/>
    <m/>
    <m/>
    <x v="1468"/>
    <m/>
    <m/>
    <s v="Ccel_2109"/>
    <n v="2436"/>
    <m/>
    <m/>
  </r>
  <r>
    <x v="4"/>
    <x v="1"/>
    <s v="GCA_000022065.1"/>
    <s v="Primary Assembly"/>
    <s v="chromosome"/>
    <m/>
    <s v="CP001348.1"/>
    <n v="2470139"/>
    <n v="2470966"/>
    <s v="-"/>
    <m/>
    <m/>
    <m/>
    <x v="1468"/>
    <m/>
    <m/>
    <s v="Ccel_2110"/>
    <n v="828"/>
    <m/>
    <m/>
  </r>
  <r>
    <x v="4"/>
    <x v="1"/>
    <s v="GCA_000022065.1"/>
    <s v="Primary Assembly"/>
    <s v="chromosome"/>
    <m/>
    <s v="CP001348.1"/>
    <n v="2470953"/>
    <n v="2471873"/>
    <s v="-"/>
    <m/>
    <m/>
    <m/>
    <x v="1468"/>
    <m/>
    <m/>
    <s v="Ccel_2111"/>
    <n v="921"/>
    <m/>
    <m/>
  </r>
  <r>
    <x v="4"/>
    <x v="1"/>
    <s v="GCA_000022065.1"/>
    <s v="Primary Assembly"/>
    <s v="chromosome"/>
    <m/>
    <s v="CP001348.1"/>
    <n v="2471980"/>
    <n v="2473329"/>
    <s v="-"/>
    <m/>
    <m/>
    <m/>
    <x v="1468"/>
    <m/>
    <m/>
    <s v="Ccel_2112"/>
    <n v="1350"/>
    <m/>
    <m/>
  </r>
  <r>
    <x v="4"/>
    <x v="1"/>
    <s v="GCA_000022065.1"/>
    <s v="Primary Assembly"/>
    <s v="chromosome"/>
    <m/>
    <s v="CP001348.1"/>
    <n v="2473665"/>
    <n v="2475281"/>
    <s v="-"/>
    <m/>
    <m/>
    <m/>
    <x v="1468"/>
    <m/>
    <m/>
    <s v="Ccel_2113"/>
    <n v="1617"/>
    <m/>
    <m/>
  </r>
  <r>
    <x v="4"/>
    <x v="1"/>
    <s v="GCA_000022065.1"/>
    <s v="Primary Assembly"/>
    <s v="chromosome"/>
    <m/>
    <s v="CP001348.1"/>
    <n v="2475259"/>
    <n v="2477142"/>
    <s v="-"/>
    <m/>
    <m/>
    <m/>
    <x v="1468"/>
    <m/>
    <m/>
    <s v="Ccel_2114"/>
    <n v="1884"/>
    <m/>
    <m/>
  </r>
  <r>
    <x v="4"/>
    <x v="1"/>
    <s v="GCA_000022065.1"/>
    <s v="Primary Assembly"/>
    <s v="chromosome"/>
    <m/>
    <s v="CP001348.1"/>
    <n v="2477197"/>
    <n v="2478495"/>
    <s v="-"/>
    <m/>
    <m/>
    <m/>
    <x v="1468"/>
    <m/>
    <m/>
    <s v="Ccel_2115"/>
    <n v="1299"/>
    <m/>
    <m/>
  </r>
  <r>
    <x v="4"/>
    <x v="1"/>
    <s v="GCA_000022065.1"/>
    <s v="Primary Assembly"/>
    <s v="chromosome"/>
    <m/>
    <s v="CP001348.1"/>
    <n v="2478696"/>
    <n v="2481041"/>
    <s v="-"/>
    <m/>
    <m/>
    <m/>
    <x v="1468"/>
    <m/>
    <m/>
    <s v="Ccel_2116"/>
    <n v="2346"/>
    <m/>
    <m/>
  </r>
  <r>
    <x v="4"/>
    <x v="1"/>
    <s v="GCA_000022065.1"/>
    <s v="Primary Assembly"/>
    <s v="chromosome"/>
    <m/>
    <s v="CP001348.1"/>
    <n v="2481348"/>
    <n v="2482346"/>
    <s v="-"/>
    <m/>
    <m/>
    <m/>
    <x v="1468"/>
    <m/>
    <m/>
    <s v="Ccel_2117"/>
    <n v="999"/>
    <m/>
    <m/>
  </r>
  <r>
    <x v="4"/>
    <x v="1"/>
    <s v="GCA_000022065.1"/>
    <s v="Primary Assembly"/>
    <s v="chromosome"/>
    <m/>
    <s v="CP001348.1"/>
    <n v="2482339"/>
    <n v="2482962"/>
    <s v="-"/>
    <m/>
    <m/>
    <m/>
    <x v="1468"/>
    <m/>
    <m/>
    <s v="Ccel_2118"/>
    <n v="624"/>
    <m/>
    <m/>
  </r>
  <r>
    <x v="4"/>
    <x v="1"/>
    <s v="GCA_000022065.1"/>
    <s v="Primary Assembly"/>
    <s v="chromosome"/>
    <m/>
    <s v="CP001348.1"/>
    <n v="2483235"/>
    <n v="2486063"/>
    <s v="-"/>
    <m/>
    <m/>
    <m/>
    <x v="1468"/>
    <m/>
    <m/>
    <s v="Ccel_2119"/>
    <n v="2829"/>
    <m/>
    <m/>
  </r>
  <r>
    <x v="4"/>
    <x v="1"/>
    <s v="GCA_000022065.1"/>
    <s v="Primary Assembly"/>
    <s v="chromosome"/>
    <m/>
    <s v="CP001348.1"/>
    <n v="2486447"/>
    <n v="2486992"/>
    <s v="+"/>
    <m/>
    <m/>
    <m/>
    <x v="1468"/>
    <m/>
    <m/>
    <s v="Ccel_2120"/>
    <n v="546"/>
    <m/>
    <m/>
  </r>
  <r>
    <x v="4"/>
    <x v="3"/>
    <s v="GCA_000022065.1"/>
    <s v="Primary Assembly"/>
    <s v="chromosome"/>
    <m/>
    <s v="CP001348.1"/>
    <n v="2487072"/>
    <n v="2494445"/>
    <s v="-"/>
    <m/>
    <m/>
    <m/>
    <x v="1468"/>
    <m/>
    <m/>
    <s v="Ccel_2121"/>
    <n v="7374"/>
    <m/>
    <s v="pseudo"/>
  </r>
  <r>
    <x v="4"/>
    <x v="1"/>
    <s v="GCA_000022065.1"/>
    <s v="Primary Assembly"/>
    <s v="chromosome"/>
    <m/>
    <s v="CP001348.1"/>
    <n v="2487344"/>
    <n v="2488987"/>
    <s v="-"/>
    <m/>
    <m/>
    <m/>
    <x v="1468"/>
    <m/>
    <m/>
    <s v="Ccel_2122"/>
    <n v="1644"/>
    <m/>
    <m/>
  </r>
  <r>
    <x v="4"/>
    <x v="1"/>
    <s v="GCA_000022065.1"/>
    <s v="Primary Assembly"/>
    <s v="chromosome"/>
    <m/>
    <s v="CP001348.1"/>
    <n v="2489013"/>
    <n v="2490290"/>
    <s v="-"/>
    <m/>
    <m/>
    <m/>
    <x v="1468"/>
    <m/>
    <m/>
    <s v="Ccel_2123"/>
    <n v="1278"/>
    <m/>
    <m/>
  </r>
  <r>
    <x v="4"/>
    <x v="1"/>
    <s v="GCA_000022065.1"/>
    <s v="Primary Assembly"/>
    <s v="chromosome"/>
    <m/>
    <s v="CP001348.1"/>
    <n v="2490424"/>
    <n v="2490558"/>
    <s v="-"/>
    <m/>
    <m/>
    <m/>
    <x v="1468"/>
    <m/>
    <m/>
    <s v="Ccel_2124"/>
    <n v="135"/>
    <m/>
    <m/>
  </r>
  <r>
    <x v="4"/>
    <x v="1"/>
    <s v="GCA_000022065.1"/>
    <s v="Primary Assembly"/>
    <s v="chromosome"/>
    <m/>
    <s v="CP001348.1"/>
    <n v="2490869"/>
    <n v="2492164"/>
    <s v="+"/>
    <m/>
    <m/>
    <m/>
    <x v="1468"/>
    <m/>
    <m/>
    <s v="Ccel_2125"/>
    <n v="1296"/>
    <m/>
    <m/>
  </r>
  <r>
    <x v="4"/>
    <x v="1"/>
    <s v="GCA_000022065.1"/>
    <s v="Primary Assembly"/>
    <s v="chromosome"/>
    <m/>
    <s v="CP001348.1"/>
    <n v="2492179"/>
    <n v="2492313"/>
    <s v="-"/>
    <m/>
    <m/>
    <m/>
    <x v="1468"/>
    <m/>
    <m/>
    <s v="Ccel_2126"/>
    <n v="135"/>
    <m/>
    <m/>
  </r>
  <r>
    <x v="4"/>
    <x v="1"/>
    <s v="GCA_000022065.1"/>
    <s v="Primary Assembly"/>
    <s v="chromosome"/>
    <m/>
    <s v="CP001348.1"/>
    <n v="2492310"/>
    <n v="2492894"/>
    <s v="-"/>
    <m/>
    <m/>
    <m/>
    <x v="1468"/>
    <m/>
    <m/>
    <s v="Ccel_2127"/>
    <n v="585"/>
    <m/>
    <m/>
  </r>
  <r>
    <x v="4"/>
    <x v="1"/>
    <s v="GCA_000022065.1"/>
    <s v="Primary Assembly"/>
    <s v="chromosome"/>
    <m/>
    <s v="CP001348.1"/>
    <n v="2494840"/>
    <n v="2495547"/>
    <s v="+"/>
    <m/>
    <m/>
    <m/>
    <x v="1468"/>
    <m/>
    <m/>
    <s v="Ccel_2128"/>
    <n v="708"/>
    <m/>
    <m/>
  </r>
  <r>
    <x v="4"/>
    <x v="1"/>
    <s v="GCA_000022065.1"/>
    <s v="Primary Assembly"/>
    <s v="chromosome"/>
    <m/>
    <s v="CP001348.1"/>
    <n v="2495643"/>
    <n v="2496638"/>
    <s v="-"/>
    <m/>
    <m/>
    <m/>
    <x v="1468"/>
    <m/>
    <m/>
    <s v="Ccel_2129"/>
    <n v="996"/>
    <m/>
    <m/>
  </r>
  <r>
    <x v="4"/>
    <x v="1"/>
    <s v="GCA_000022065.1"/>
    <s v="Primary Assembly"/>
    <s v="chromosome"/>
    <m/>
    <s v="CP001348.1"/>
    <n v="2496672"/>
    <n v="2497310"/>
    <s v="-"/>
    <m/>
    <m/>
    <m/>
    <x v="1468"/>
    <m/>
    <m/>
    <s v="Ccel_2130"/>
    <n v="639"/>
    <m/>
    <m/>
  </r>
  <r>
    <x v="4"/>
    <x v="1"/>
    <s v="GCA_000022065.1"/>
    <s v="Primary Assembly"/>
    <s v="chromosome"/>
    <m/>
    <s v="CP001348.1"/>
    <n v="2497379"/>
    <n v="2498704"/>
    <s v="-"/>
    <m/>
    <m/>
    <m/>
    <x v="1468"/>
    <m/>
    <m/>
    <s v="Ccel_2131"/>
    <n v="1326"/>
    <m/>
    <m/>
  </r>
  <r>
    <x v="4"/>
    <x v="1"/>
    <s v="GCA_000022065.1"/>
    <s v="Primary Assembly"/>
    <s v="chromosome"/>
    <m/>
    <s v="CP001348.1"/>
    <n v="2498764"/>
    <n v="2500080"/>
    <s v="-"/>
    <m/>
    <m/>
    <m/>
    <x v="1468"/>
    <m/>
    <m/>
    <s v="Ccel_2132"/>
    <n v="1317"/>
    <m/>
    <m/>
  </r>
  <r>
    <x v="4"/>
    <x v="1"/>
    <s v="GCA_000022065.1"/>
    <s v="Primary Assembly"/>
    <s v="chromosome"/>
    <m/>
    <s v="CP001348.1"/>
    <n v="2500335"/>
    <n v="2500799"/>
    <s v="-"/>
    <m/>
    <m/>
    <m/>
    <x v="1468"/>
    <m/>
    <m/>
    <s v="Ccel_2133"/>
    <n v="465"/>
    <m/>
    <m/>
  </r>
  <r>
    <x v="4"/>
    <x v="1"/>
    <s v="GCA_000022065.1"/>
    <s v="Primary Assembly"/>
    <s v="chromosome"/>
    <m/>
    <s v="CP001348.1"/>
    <n v="2501011"/>
    <n v="2501193"/>
    <s v="-"/>
    <m/>
    <m/>
    <m/>
    <x v="1468"/>
    <m/>
    <m/>
    <s v="Ccel_2134"/>
    <n v="183"/>
    <m/>
    <m/>
  </r>
  <r>
    <x v="4"/>
    <x v="1"/>
    <s v="GCA_000022065.1"/>
    <s v="Primary Assembly"/>
    <s v="chromosome"/>
    <m/>
    <s v="CP001348.1"/>
    <n v="2501237"/>
    <n v="2501734"/>
    <s v="-"/>
    <m/>
    <m/>
    <m/>
    <x v="1468"/>
    <m/>
    <m/>
    <s v="Ccel_2135"/>
    <n v="498"/>
    <m/>
    <m/>
  </r>
  <r>
    <x v="4"/>
    <x v="1"/>
    <s v="GCA_000022065.1"/>
    <s v="Primary Assembly"/>
    <s v="chromosome"/>
    <m/>
    <s v="CP001348.1"/>
    <n v="2501858"/>
    <n v="2503051"/>
    <s v="-"/>
    <m/>
    <m/>
    <m/>
    <x v="1468"/>
    <m/>
    <m/>
    <s v="Ccel_2136"/>
    <n v="1194"/>
    <m/>
    <m/>
  </r>
  <r>
    <x v="4"/>
    <x v="1"/>
    <s v="GCA_000022065.1"/>
    <s v="Primary Assembly"/>
    <s v="chromosome"/>
    <m/>
    <s v="CP001348.1"/>
    <n v="2503098"/>
    <n v="2504093"/>
    <s v="-"/>
    <m/>
    <m/>
    <m/>
    <x v="1468"/>
    <m/>
    <m/>
    <s v="Ccel_2137"/>
    <n v="996"/>
    <m/>
    <m/>
  </r>
  <r>
    <x v="4"/>
    <x v="1"/>
    <s v="GCA_000022065.1"/>
    <s v="Primary Assembly"/>
    <s v="chromosome"/>
    <m/>
    <s v="CP001348.1"/>
    <n v="2504474"/>
    <n v="2506075"/>
    <s v="+"/>
    <m/>
    <m/>
    <m/>
    <x v="1468"/>
    <m/>
    <m/>
    <s v="Ccel_2138"/>
    <n v="1602"/>
    <m/>
    <m/>
  </r>
  <r>
    <x v="4"/>
    <x v="1"/>
    <s v="GCA_000022065.1"/>
    <s v="Primary Assembly"/>
    <s v="chromosome"/>
    <m/>
    <s v="CP001348.1"/>
    <n v="2506212"/>
    <n v="2507681"/>
    <s v="+"/>
    <m/>
    <m/>
    <m/>
    <x v="1468"/>
    <m/>
    <m/>
    <s v="Ccel_2139"/>
    <n v="1470"/>
    <m/>
    <m/>
  </r>
  <r>
    <x v="4"/>
    <x v="1"/>
    <s v="GCA_000022065.1"/>
    <s v="Primary Assembly"/>
    <s v="chromosome"/>
    <m/>
    <s v="CP001348.1"/>
    <n v="2507717"/>
    <n v="2508928"/>
    <s v="+"/>
    <m/>
    <m/>
    <m/>
    <x v="1468"/>
    <m/>
    <m/>
    <s v="Ccel_2140"/>
    <n v="1212"/>
    <m/>
    <m/>
  </r>
  <r>
    <x v="4"/>
    <x v="3"/>
    <s v="GCA_000022065.1"/>
    <s v="Primary Assembly"/>
    <s v="chromosome"/>
    <m/>
    <s v="CP001348.1"/>
    <n v="2509267"/>
    <n v="2525158"/>
    <s v="-"/>
    <m/>
    <m/>
    <m/>
    <x v="1468"/>
    <m/>
    <m/>
    <s v="Ccel_2141"/>
    <n v="15892"/>
    <m/>
    <s v="pseudo"/>
  </r>
  <r>
    <x v="4"/>
    <x v="1"/>
    <s v="GCA_000022065.1"/>
    <s v="Primary Assembly"/>
    <s v="chromosome"/>
    <m/>
    <s v="CP001348.1"/>
    <n v="2510522"/>
    <n v="2510701"/>
    <s v="-"/>
    <m/>
    <m/>
    <m/>
    <x v="1468"/>
    <m/>
    <m/>
    <s v="Ccel_2142"/>
    <n v="180"/>
    <m/>
    <m/>
  </r>
  <r>
    <x v="4"/>
    <x v="1"/>
    <s v="GCA_000022065.1"/>
    <s v="Primary Assembly"/>
    <s v="chromosome"/>
    <m/>
    <s v="CP001348.1"/>
    <n v="2510829"/>
    <n v="2512343"/>
    <s v="+"/>
    <m/>
    <m/>
    <m/>
    <x v="1468"/>
    <m/>
    <m/>
    <s v="Ccel_2143"/>
    <n v="1515"/>
    <m/>
    <m/>
  </r>
  <r>
    <x v="4"/>
    <x v="1"/>
    <s v="GCA_000022065.1"/>
    <s v="Primary Assembly"/>
    <s v="chromosome"/>
    <m/>
    <s v="CP001348.1"/>
    <n v="2512447"/>
    <n v="2512845"/>
    <s v="-"/>
    <m/>
    <m/>
    <m/>
    <x v="1468"/>
    <m/>
    <m/>
    <s v="Ccel_2144"/>
    <n v="399"/>
    <m/>
    <m/>
  </r>
  <r>
    <x v="4"/>
    <x v="1"/>
    <s v="GCA_000022065.1"/>
    <s v="Primary Assembly"/>
    <s v="chromosome"/>
    <m/>
    <s v="CP001348.1"/>
    <n v="2512909"/>
    <n v="2514741"/>
    <s v="-"/>
    <m/>
    <m/>
    <m/>
    <x v="1468"/>
    <m/>
    <m/>
    <s v="Ccel_2145"/>
    <n v="1833"/>
    <m/>
    <m/>
  </r>
  <r>
    <x v="4"/>
    <x v="1"/>
    <s v="GCA_000022065.1"/>
    <s v="Primary Assembly"/>
    <s v="chromosome"/>
    <m/>
    <s v="CP001348.1"/>
    <n v="2514754"/>
    <n v="2515374"/>
    <s v="-"/>
    <m/>
    <m/>
    <m/>
    <x v="1468"/>
    <m/>
    <m/>
    <s v="Ccel_2146"/>
    <n v="621"/>
    <m/>
    <m/>
  </r>
  <r>
    <x v="4"/>
    <x v="1"/>
    <s v="GCA_000022065.1"/>
    <s v="Primary Assembly"/>
    <s v="chromosome"/>
    <m/>
    <s v="CP001348.1"/>
    <n v="2515714"/>
    <n v="2516139"/>
    <s v="+"/>
    <m/>
    <m/>
    <m/>
    <x v="1468"/>
    <m/>
    <m/>
    <s v="Ccel_2147"/>
    <n v="426"/>
    <m/>
    <m/>
  </r>
  <r>
    <x v="4"/>
    <x v="1"/>
    <s v="GCA_000022065.1"/>
    <s v="Primary Assembly"/>
    <s v="chromosome"/>
    <m/>
    <s v="CP001348.1"/>
    <n v="2516173"/>
    <n v="2516595"/>
    <s v="+"/>
    <m/>
    <m/>
    <m/>
    <x v="1468"/>
    <m/>
    <m/>
    <s v="Ccel_2148"/>
    <n v="423"/>
    <m/>
    <m/>
  </r>
  <r>
    <x v="4"/>
    <x v="1"/>
    <s v="GCA_000022065.1"/>
    <s v="Primary Assembly"/>
    <s v="chromosome"/>
    <m/>
    <s v="CP001348.1"/>
    <n v="2516985"/>
    <n v="2518031"/>
    <s v="+"/>
    <m/>
    <m/>
    <m/>
    <x v="1468"/>
    <m/>
    <m/>
    <s v="Ccel_2149"/>
    <n v="1047"/>
    <m/>
    <m/>
  </r>
  <r>
    <x v="4"/>
    <x v="1"/>
    <s v="GCA_000022065.1"/>
    <s v="Primary Assembly"/>
    <s v="chromosome"/>
    <m/>
    <s v="CP001348.1"/>
    <n v="2518258"/>
    <n v="2518551"/>
    <s v="-"/>
    <m/>
    <m/>
    <m/>
    <x v="1468"/>
    <m/>
    <m/>
    <s v="Ccel_2150"/>
    <n v="294"/>
    <m/>
    <m/>
  </r>
  <r>
    <x v="4"/>
    <x v="1"/>
    <s v="GCA_000022065.1"/>
    <s v="Primary Assembly"/>
    <s v="chromosome"/>
    <m/>
    <s v="CP001348.1"/>
    <n v="2518579"/>
    <n v="2519625"/>
    <s v="-"/>
    <m/>
    <m/>
    <m/>
    <x v="1468"/>
    <m/>
    <m/>
    <s v="Ccel_2151"/>
    <n v="1047"/>
    <m/>
    <m/>
  </r>
  <r>
    <x v="4"/>
    <x v="3"/>
    <s v="GCA_000022065.1"/>
    <s v="Primary Assembly"/>
    <s v="chromosome"/>
    <m/>
    <s v="CP001348.1"/>
    <n v="2519644"/>
    <n v="2522837"/>
    <s v="-"/>
    <m/>
    <m/>
    <m/>
    <x v="1468"/>
    <m/>
    <m/>
    <s v="Ccel_2152"/>
    <n v="3194"/>
    <m/>
    <s v="pseudo"/>
  </r>
  <r>
    <x v="4"/>
    <x v="1"/>
    <s v="GCA_000022065.1"/>
    <s v="Primary Assembly"/>
    <s v="chromosome"/>
    <m/>
    <s v="CP001348.1"/>
    <n v="2522834"/>
    <n v="2524486"/>
    <s v="-"/>
    <m/>
    <m/>
    <m/>
    <x v="1468"/>
    <m/>
    <m/>
    <s v="Ccel_2153"/>
    <n v="1653"/>
    <m/>
    <m/>
  </r>
  <r>
    <x v="4"/>
    <x v="1"/>
    <s v="GCA_000022065.1"/>
    <s v="Primary Assembly"/>
    <s v="chromosome"/>
    <m/>
    <s v="CP001348.1"/>
    <n v="2525335"/>
    <n v="2526135"/>
    <s v="-"/>
    <m/>
    <m/>
    <m/>
    <x v="1468"/>
    <m/>
    <m/>
    <s v="Ccel_2154"/>
    <n v="801"/>
    <m/>
    <m/>
  </r>
  <r>
    <x v="4"/>
    <x v="1"/>
    <s v="GCA_000022065.1"/>
    <s v="Primary Assembly"/>
    <s v="chromosome"/>
    <m/>
    <s v="CP001348.1"/>
    <n v="2526177"/>
    <n v="2526755"/>
    <s v="-"/>
    <m/>
    <m/>
    <m/>
    <x v="1468"/>
    <m/>
    <m/>
    <s v="Ccel_2155"/>
    <n v="579"/>
    <m/>
    <m/>
  </r>
  <r>
    <x v="4"/>
    <x v="1"/>
    <s v="GCA_000022065.1"/>
    <s v="Primary Assembly"/>
    <s v="chromosome"/>
    <m/>
    <s v="CP001348.1"/>
    <n v="2526843"/>
    <n v="2527778"/>
    <s v="-"/>
    <m/>
    <m/>
    <m/>
    <x v="1468"/>
    <m/>
    <m/>
    <s v="Ccel_2156"/>
    <n v="936"/>
    <m/>
    <m/>
  </r>
  <r>
    <x v="4"/>
    <x v="1"/>
    <s v="GCA_000022065.1"/>
    <s v="Primary Assembly"/>
    <s v="chromosome"/>
    <m/>
    <s v="CP001348.1"/>
    <n v="2527897"/>
    <n v="2528691"/>
    <s v="-"/>
    <m/>
    <m/>
    <m/>
    <x v="1468"/>
    <m/>
    <m/>
    <s v="Ccel_2157"/>
    <n v="795"/>
    <m/>
    <m/>
  </r>
  <r>
    <x v="4"/>
    <x v="1"/>
    <s v="GCA_000022065.1"/>
    <s v="Primary Assembly"/>
    <s v="chromosome"/>
    <m/>
    <s v="CP001348.1"/>
    <n v="2528710"/>
    <n v="2529510"/>
    <s v="-"/>
    <m/>
    <m/>
    <m/>
    <x v="1468"/>
    <m/>
    <m/>
    <s v="Ccel_2158"/>
    <n v="801"/>
    <m/>
    <m/>
  </r>
  <r>
    <x v="4"/>
    <x v="1"/>
    <s v="GCA_000022065.1"/>
    <s v="Primary Assembly"/>
    <s v="chromosome"/>
    <m/>
    <s v="CP001348.1"/>
    <n v="2529516"/>
    <n v="2530397"/>
    <s v="-"/>
    <m/>
    <m/>
    <m/>
    <x v="1468"/>
    <m/>
    <m/>
    <s v="Ccel_2159"/>
    <n v="882"/>
    <m/>
    <m/>
  </r>
  <r>
    <x v="4"/>
    <x v="1"/>
    <s v="GCA_000022065.1"/>
    <s v="Primary Assembly"/>
    <s v="chromosome"/>
    <m/>
    <s v="CP001348.1"/>
    <n v="2530847"/>
    <n v="2532130"/>
    <s v="-"/>
    <m/>
    <m/>
    <m/>
    <x v="1468"/>
    <m/>
    <m/>
    <s v="Ccel_2160"/>
    <n v="1284"/>
    <m/>
    <m/>
  </r>
  <r>
    <x v="4"/>
    <x v="1"/>
    <s v="GCA_000022065.1"/>
    <s v="Primary Assembly"/>
    <s v="chromosome"/>
    <m/>
    <s v="CP001348.1"/>
    <n v="2532232"/>
    <n v="2532846"/>
    <s v="-"/>
    <m/>
    <m/>
    <m/>
    <x v="1468"/>
    <m/>
    <m/>
    <s v="Ccel_2161"/>
    <n v="615"/>
    <m/>
    <m/>
  </r>
  <r>
    <x v="4"/>
    <x v="1"/>
    <s v="GCA_000022065.1"/>
    <s v="Primary Assembly"/>
    <s v="chromosome"/>
    <m/>
    <s v="CP001348.1"/>
    <n v="2533033"/>
    <n v="2534343"/>
    <s v="-"/>
    <m/>
    <m/>
    <m/>
    <x v="1468"/>
    <m/>
    <m/>
    <s v="Ccel_2162"/>
    <n v="1311"/>
    <m/>
    <m/>
  </r>
  <r>
    <x v="4"/>
    <x v="1"/>
    <s v="GCA_000022065.1"/>
    <s v="Primary Assembly"/>
    <s v="chromosome"/>
    <m/>
    <s v="CP001348.1"/>
    <n v="2534677"/>
    <n v="2534772"/>
    <s v="-"/>
    <m/>
    <m/>
    <m/>
    <x v="1468"/>
    <m/>
    <m/>
    <s v="Ccel_2163"/>
    <n v="96"/>
    <m/>
    <m/>
  </r>
  <r>
    <x v="4"/>
    <x v="1"/>
    <s v="GCA_000022065.1"/>
    <s v="Primary Assembly"/>
    <s v="chromosome"/>
    <m/>
    <s v="CP001348.1"/>
    <n v="2534937"/>
    <n v="2535485"/>
    <s v="-"/>
    <m/>
    <m/>
    <m/>
    <x v="1468"/>
    <m/>
    <m/>
    <s v="Ccel_2164"/>
    <n v="549"/>
    <m/>
    <m/>
  </r>
  <r>
    <x v="4"/>
    <x v="1"/>
    <s v="GCA_000022065.1"/>
    <s v="Primary Assembly"/>
    <s v="chromosome"/>
    <m/>
    <s v="CP001348.1"/>
    <n v="2535522"/>
    <n v="2535845"/>
    <s v="-"/>
    <m/>
    <m/>
    <m/>
    <x v="1468"/>
    <m/>
    <m/>
    <s v="Ccel_2165"/>
    <n v="324"/>
    <m/>
    <m/>
  </r>
  <r>
    <x v="4"/>
    <x v="1"/>
    <s v="GCA_000022065.1"/>
    <s v="Primary Assembly"/>
    <s v="chromosome"/>
    <m/>
    <s v="CP001348.1"/>
    <n v="2535923"/>
    <n v="2536213"/>
    <s v="-"/>
    <m/>
    <m/>
    <m/>
    <x v="1468"/>
    <m/>
    <m/>
    <s v="Ccel_2166"/>
    <n v="291"/>
    <m/>
    <m/>
  </r>
  <r>
    <x v="4"/>
    <x v="1"/>
    <s v="GCA_000022065.1"/>
    <s v="Primary Assembly"/>
    <s v="chromosome"/>
    <m/>
    <s v="CP001348.1"/>
    <n v="2536304"/>
    <n v="2537614"/>
    <s v="-"/>
    <m/>
    <m/>
    <m/>
    <x v="1468"/>
    <m/>
    <m/>
    <s v="Ccel_2167"/>
    <n v="1311"/>
    <m/>
    <m/>
  </r>
  <r>
    <x v="4"/>
    <x v="1"/>
    <s v="GCA_000022065.1"/>
    <s v="Primary Assembly"/>
    <s v="chromosome"/>
    <m/>
    <s v="CP001348.1"/>
    <n v="2537747"/>
    <n v="2538994"/>
    <s v="-"/>
    <m/>
    <m/>
    <m/>
    <x v="1468"/>
    <m/>
    <m/>
    <s v="Ccel_2168"/>
    <n v="1248"/>
    <m/>
    <m/>
  </r>
  <r>
    <x v="4"/>
    <x v="1"/>
    <s v="GCA_000022065.1"/>
    <s v="Primary Assembly"/>
    <s v="chromosome"/>
    <m/>
    <s v="CP001348.1"/>
    <n v="2539242"/>
    <n v="2539607"/>
    <s v="-"/>
    <m/>
    <m/>
    <m/>
    <x v="1468"/>
    <m/>
    <m/>
    <s v="Ccel_2169"/>
    <n v="366"/>
    <m/>
    <m/>
  </r>
  <r>
    <x v="4"/>
    <x v="1"/>
    <s v="GCA_000022065.1"/>
    <s v="Primary Assembly"/>
    <s v="chromosome"/>
    <m/>
    <s v="CP001348.1"/>
    <n v="2539707"/>
    <n v="2540876"/>
    <s v="-"/>
    <m/>
    <m/>
    <m/>
    <x v="1468"/>
    <m/>
    <m/>
    <s v="Ccel_2170"/>
    <n v="1170"/>
    <m/>
    <m/>
  </r>
  <r>
    <x v="4"/>
    <x v="1"/>
    <s v="GCA_000022065.1"/>
    <s v="Primary Assembly"/>
    <s v="chromosome"/>
    <m/>
    <s v="CP001348.1"/>
    <n v="2540897"/>
    <n v="2541634"/>
    <s v="-"/>
    <m/>
    <m/>
    <m/>
    <x v="1468"/>
    <m/>
    <m/>
    <s v="Ccel_2171"/>
    <n v="738"/>
    <m/>
    <m/>
  </r>
  <r>
    <x v="4"/>
    <x v="1"/>
    <s v="GCA_000022065.1"/>
    <s v="Primary Assembly"/>
    <s v="chromosome"/>
    <m/>
    <s v="CP001348.1"/>
    <n v="2541671"/>
    <n v="2543086"/>
    <s v="-"/>
    <m/>
    <m/>
    <m/>
    <x v="1468"/>
    <m/>
    <m/>
    <s v="Ccel_2172"/>
    <n v="1416"/>
    <m/>
    <m/>
  </r>
  <r>
    <x v="4"/>
    <x v="2"/>
    <s v="GCA_000022065.1"/>
    <s v="Primary Assembly"/>
    <s v="chromosome"/>
    <m/>
    <s v="CP001348.1"/>
    <n v="2543223"/>
    <n v="2543298"/>
    <s v="+"/>
    <m/>
    <m/>
    <m/>
    <x v="1468"/>
    <m/>
    <m/>
    <s v="Ccel_R0053"/>
    <n v="76"/>
    <m/>
    <m/>
  </r>
  <r>
    <x v="4"/>
    <x v="1"/>
    <s v="GCA_000022065.1"/>
    <s v="Primary Assembly"/>
    <s v="chromosome"/>
    <m/>
    <s v="CP001348.1"/>
    <n v="2543503"/>
    <n v="2543985"/>
    <s v="+"/>
    <m/>
    <m/>
    <m/>
    <x v="1468"/>
    <m/>
    <m/>
    <s v="Ccel_2173"/>
    <n v="483"/>
    <m/>
    <m/>
  </r>
  <r>
    <x v="4"/>
    <x v="1"/>
    <s v="GCA_000022065.1"/>
    <s v="Primary Assembly"/>
    <s v="chromosome"/>
    <m/>
    <s v="CP001348.1"/>
    <n v="2543973"/>
    <n v="2545070"/>
    <s v="+"/>
    <m/>
    <m/>
    <m/>
    <x v="1468"/>
    <m/>
    <m/>
    <s v="Ccel_2174"/>
    <n v="1098"/>
    <m/>
    <m/>
  </r>
  <r>
    <x v="4"/>
    <x v="1"/>
    <s v="GCA_000022065.1"/>
    <s v="Primary Assembly"/>
    <s v="chromosome"/>
    <m/>
    <s v="CP001348.1"/>
    <n v="2545205"/>
    <n v="2545876"/>
    <s v="-"/>
    <m/>
    <m/>
    <m/>
    <x v="1468"/>
    <m/>
    <m/>
    <s v="Ccel_2175"/>
    <n v="672"/>
    <m/>
    <m/>
  </r>
  <r>
    <x v="4"/>
    <x v="1"/>
    <s v="GCA_000022065.1"/>
    <s v="Primary Assembly"/>
    <s v="chromosome"/>
    <m/>
    <s v="CP001348.1"/>
    <n v="2545933"/>
    <n v="2547861"/>
    <s v="-"/>
    <m/>
    <m/>
    <m/>
    <x v="1468"/>
    <m/>
    <m/>
    <s v="Ccel_2176"/>
    <n v="1929"/>
    <m/>
    <m/>
  </r>
  <r>
    <x v="4"/>
    <x v="1"/>
    <s v="GCA_000022065.1"/>
    <s v="Primary Assembly"/>
    <s v="chromosome"/>
    <m/>
    <s v="CP001348.1"/>
    <n v="2547976"/>
    <n v="2549349"/>
    <s v="-"/>
    <m/>
    <m/>
    <m/>
    <x v="1468"/>
    <m/>
    <m/>
    <s v="Ccel_2177"/>
    <n v="1374"/>
    <m/>
    <m/>
  </r>
  <r>
    <x v="4"/>
    <x v="1"/>
    <s v="GCA_000022065.1"/>
    <s v="Primary Assembly"/>
    <s v="chromosome"/>
    <m/>
    <s v="CP001348.1"/>
    <n v="2549674"/>
    <n v="2550823"/>
    <s v="-"/>
    <m/>
    <m/>
    <m/>
    <x v="1468"/>
    <m/>
    <m/>
    <s v="Ccel_2178"/>
    <n v="1150"/>
    <m/>
    <s v="ribosomal_slippage"/>
  </r>
  <r>
    <x v="4"/>
    <x v="1"/>
    <s v="GCA_000022065.1"/>
    <s v="Primary Assembly"/>
    <s v="chromosome"/>
    <m/>
    <s v="CP001348.1"/>
    <n v="2551002"/>
    <n v="2552249"/>
    <s v="+"/>
    <m/>
    <m/>
    <m/>
    <x v="1468"/>
    <m/>
    <m/>
    <s v="Ccel_2179"/>
    <n v="1248"/>
    <m/>
    <m/>
  </r>
  <r>
    <x v="4"/>
    <x v="1"/>
    <s v="GCA_000022065.1"/>
    <s v="Primary Assembly"/>
    <s v="chromosome"/>
    <m/>
    <s v="CP001348.1"/>
    <n v="2552340"/>
    <n v="2553599"/>
    <s v="-"/>
    <m/>
    <m/>
    <m/>
    <x v="1468"/>
    <m/>
    <m/>
    <s v="Ccel_2180"/>
    <n v="1260"/>
    <m/>
    <m/>
  </r>
  <r>
    <x v="4"/>
    <x v="1"/>
    <s v="GCA_000022065.1"/>
    <s v="Primary Assembly"/>
    <s v="chromosome"/>
    <m/>
    <s v="CP001348.1"/>
    <n v="2553672"/>
    <n v="2555216"/>
    <s v="-"/>
    <m/>
    <m/>
    <m/>
    <x v="1468"/>
    <m/>
    <m/>
    <s v="Ccel_2181"/>
    <n v="1545"/>
    <m/>
    <m/>
  </r>
  <r>
    <x v="4"/>
    <x v="1"/>
    <s v="GCA_000022065.1"/>
    <s v="Primary Assembly"/>
    <s v="chromosome"/>
    <m/>
    <s v="CP001348.1"/>
    <n v="2555247"/>
    <n v="2555870"/>
    <s v="-"/>
    <m/>
    <m/>
    <m/>
    <x v="1468"/>
    <m/>
    <m/>
    <s v="Ccel_2182"/>
    <n v="624"/>
    <m/>
    <m/>
  </r>
  <r>
    <x v="4"/>
    <x v="1"/>
    <s v="GCA_000022065.1"/>
    <s v="Primary Assembly"/>
    <s v="chromosome"/>
    <m/>
    <s v="CP001348.1"/>
    <n v="2555864"/>
    <n v="2556886"/>
    <s v="-"/>
    <m/>
    <m/>
    <m/>
    <x v="1468"/>
    <m/>
    <m/>
    <s v="Ccel_2183"/>
    <n v="1023"/>
    <m/>
    <m/>
  </r>
  <r>
    <x v="4"/>
    <x v="1"/>
    <s v="GCA_000022065.1"/>
    <s v="Primary Assembly"/>
    <s v="chromosome"/>
    <m/>
    <s v="CP001348.1"/>
    <n v="2556922"/>
    <n v="2558385"/>
    <s v="-"/>
    <m/>
    <m/>
    <m/>
    <x v="1468"/>
    <m/>
    <m/>
    <s v="Ccel_2184"/>
    <n v="1464"/>
    <m/>
    <m/>
  </r>
  <r>
    <x v="4"/>
    <x v="1"/>
    <s v="GCA_000022065.1"/>
    <s v="Primary Assembly"/>
    <s v="chromosome"/>
    <m/>
    <s v="CP001348.1"/>
    <n v="2558467"/>
    <n v="2558985"/>
    <s v="-"/>
    <m/>
    <m/>
    <m/>
    <x v="1468"/>
    <m/>
    <m/>
    <s v="Ccel_2185"/>
    <n v="519"/>
    <m/>
    <m/>
  </r>
  <r>
    <x v="4"/>
    <x v="1"/>
    <s v="GCA_000022065.1"/>
    <s v="Primary Assembly"/>
    <s v="chromosome"/>
    <m/>
    <s v="CP001348.1"/>
    <n v="2559150"/>
    <n v="2560127"/>
    <s v="-"/>
    <m/>
    <m/>
    <m/>
    <x v="1468"/>
    <m/>
    <m/>
    <s v="Ccel_2186"/>
    <n v="978"/>
    <m/>
    <m/>
  </r>
  <r>
    <x v="4"/>
    <x v="1"/>
    <s v="GCA_000022065.1"/>
    <s v="Primary Assembly"/>
    <s v="chromosome"/>
    <m/>
    <s v="CP001348.1"/>
    <n v="2560316"/>
    <n v="2560603"/>
    <s v="-"/>
    <m/>
    <m/>
    <m/>
    <x v="1468"/>
    <m/>
    <m/>
    <s v="Ccel_2187"/>
    <n v="288"/>
    <m/>
    <m/>
  </r>
  <r>
    <x v="4"/>
    <x v="1"/>
    <s v="GCA_000022065.1"/>
    <s v="Primary Assembly"/>
    <s v="chromosome"/>
    <m/>
    <s v="CP001348.1"/>
    <n v="2560995"/>
    <n v="2562644"/>
    <s v="+"/>
    <m/>
    <m/>
    <m/>
    <x v="1468"/>
    <m/>
    <m/>
    <s v="Ccel_2188"/>
    <n v="1650"/>
    <m/>
    <m/>
  </r>
  <r>
    <x v="4"/>
    <x v="1"/>
    <s v="GCA_000022065.1"/>
    <s v="Primary Assembly"/>
    <s v="chromosome"/>
    <m/>
    <s v="CP001348.1"/>
    <n v="2562773"/>
    <n v="2563813"/>
    <s v="-"/>
    <m/>
    <m/>
    <m/>
    <x v="1468"/>
    <m/>
    <m/>
    <s v="Ccel_2189"/>
    <n v="1041"/>
    <m/>
    <m/>
  </r>
  <r>
    <x v="4"/>
    <x v="1"/>
    <s v="GCA_000022065.1"/>
    <s v="Primary Assembly"/>
    <s v="chromosome"/>
    <m/>
    <s v="CP001348.1"/>
    <n v="2564058"/>
    <n v="2565182"/>
    <s v="-"/>
    <m/>
    <m/>
    <m/>
    <x v="1468"/>
    <m/>
    <m/>
    <s v="Ccel_2190"/>
    <n v="1125"/>
    <m/>
    <m/>
  </r>
  <r>
    <x v="4"/>
    <x v="1"/>
    <s v="GCA_000022065.1"/>
    <s v="Primary Assembly"/>
    <s v="chromosome"/>
    <m/>
    <s v="CP001348.1"/>
    <n v="2565453"/>
    <n v="2566163"/>
    <s v="+"/>
    <m/>
    <m/>
    <m/>
    <x v="1468"/>
    <m/>
    <m/>
    <s v="Ccel_2191"/>
    <n v="711"/>
    <m/>
    <m/>
  </r>
  <r>
    <x v="4"/>
    <x v="1"/>
    <s v="GCA_000022065.1"/>
    <s v="Primary Assembly"/>
    <s v="chromosome"/>
    <m/>
    <s v="CP001348.1"/>
    <n v="2566166"/>
    <n v="2566726"/>
    <s v="-"/>
    <m/>
    <m/>
    <m/>
    <x v="1468"/>
    <m/>
    <m/>
    <s v="Ccel_2192"/>
    <n v="561"/>
    <m/>
    <m/>
  </r>
  <r>
    <x v="4"/>
    <x v="1"/>
    <s v="GCA_000022065.1"/>
    <s v="Primary Assembly"/>
    <s v="chromosome"/>
    <m/>
    <s v="CP001348.1"/>
    <n v="2566720"/>
    <n v="2567340"/>
    <s v="-"/>
    <m/>
    <m/>
    <m/>
    <x v="1468"/>
    <m/>
    <m/>
    <s v="Ccel_2193"/>
    <n v="621"/>
    <m/>
    <m/>
  </r>
  <r>
    <x v="4"/>
    <x v="1"/>
    <s v="GCA_000022065.1"/>
    <s v="Primary Assembly"/>
    <s v="chromosome"/>
    <m/>
    <s v="CP001348.1"/>
    <n v="2567358"/>
    <n v="2567678"/>
    <s v="-"/>
    <m/>
    <m/>
    <m/>
    <x v="1468"/>
    <m/>
    <m/>
    <s v="Ccel_2194"/>
    <n v="321"/>
    <m/>
    <m/>
  </r>
  <r>
    <x v="4"/>
    <x v="1"/>
    <s v="GCA_000022065.1"/>
    <s v="Primary Assembly"/>
    <s v="chromosome"/>
    <m/>
    <s v="CP001348.1"/>
    <n v="2567794"/>
    <n v="2568633"/>
    <s v="-"/>
    <m/>
    <m/>
    <m/>
    <x v="1468"/>
    <m/>
    <m/>
    <s v="Ccel_2195"/>
    <n v="840"/>
    <m/>
    <m/>
  </r>
  <r>
    <x v="4"/>
    <x v="1"/>
    <s v="GCA_000022065.1"/>
    <s v="Primary Assembly"/>
    <s v="chromosome"/>
    <m/>
    <s v="CP001348.1"/>
    <n v="2568830"/>
    <n v="2570563"/>
    <s v="-"/>
    <m/>
    <m/>
    <m/>
    <x v="1468"/>
    <m/>
    <m/>
    <s v="Ccel_2196"/>
    <n v="1734"/>
    <m/>
    <m/>
  </r>
  <r>
    <x v="4"/>
    <x v="1"/>
    <s v="GCA_000022065.1"/>
    <s v="Primary Assembly"/>
    <s v="chromosome"/>
    <m/>
    <s v="CP001348.1"/>
    <n v="2570718"/>
    <n v="2571524"/>
    <s v="-"/>
    <m/>
    <m/>
    <m/>
    <x v="1468"/>
    <m/>
    <m/>
    <s v="Ccel_2197"/>
    <n v="807"/>
    <m/>
    <m/>
  </r>
  <r>
    <x v="4"/>
    <x v="1"/>
    <s v="GCA_000022065.1"/>
    <s v="Primary Assembly"/>
    <s v="chromosome"/>
    <m/>
    <s v="CP001348.1"/>
    <n v="2571599"/>
    <n v="2572003"/>
    <s v="-"/>
    <m/>
    <m/>
    <m/>
    <x v="1468"/>
    <m/>
    <m/>
    <s v="Ccel_2198"/>
    <n v="405"/>
    <m/>
    <m/>
  </r>
  <r>
    <x v="4"/>
    <x v="1"/>
    <s v="GCA_000022065.1"/>
    <s v="Primary Assembly"/>
    <s v="chromosome"/>
    <m/>
    <s v="CP001348.1"/>
    <n v="2572167"/>
    <n v="2572979"/>
    <s v="-"/>
    <m/>
    <m/>
    <m/>
    <x v="1468"/>
    <m/>
    <m/>
    <s v="Ccel_2199"/>
    <n v="813"/>
    <m/>
    <m/>
  </r>
  <r>
    <x v="4"/>
    <x v="1"/>
    <s v="GCA_000022065.1"/>
    <s v="Primary Assembly"/>
    <s v="chromosome"/>
    <m/>
    <s v="CP001348.1"/>
    <n v="2573027"/>
    <n v="2573311"/>
    <s v="-"/>
    <m/>
    <m/>
    <m/>
    <x v="1468"/>
    <m/>
    <m/>
    <s v="Ccel_2200"/>
    <n v="285"/>
    <m/>
    <m/>
  </r>
  <r>
    <x v="4"/>
    <x v="1"/>
    <s v="GCA_000022065.1"/>
    <s v="Primary Assembly"/>
    <s v="chromosome"/>
    <m/>
    <s v="CP001348.1"/>
    <n v="2573771"/>
    <n v="2574082"/>
    <s v="+"/>
    <m/>
    <m/>
    <m/>
    <x v="1468"/>
    <m/>
    <m/>
    <s v="Ccel_2201"/>
    <n v="312"/>
    <m/>
    <m/>
  </r>
  <r>
    <x v="4"/>
    <x v="1"/>
    <s v="GCA_000022065.1"/>
    <s v="Primary Assembly"/>
    <s v="chromosome"/>
    <m/>
    <s v="CP001348.1"/>
    <n v="2574335"/>
    <n v="2575870"/>
    <s v="-"/>
    <m/>
    <m/>
    <m/>
    <x v="1468"/>
    <m/>
    <m/>
    <s v="Ccel_2202"/>
    <n v="1536"/>
    <m/>
    <m/>
  </r>
  <r>
    <x v="4"/>
    <x v="1"/>
    <s v="GCA_000022065.1"/>
    <s v="Primary Assembly"/>
    <s v="chromosome"/>
    <m/>
    <s v="CP001348.1"/>
    <n v="2575989"/>
    <n v="2576933"/>
    <s v="-"/>
    <m/>
    <m/>
    <m/>
    <x v="1468"/>
    <m/>
    <m/>
    <s v="Ccel_2203"/>
    <n v="945"/>
    <m/>
    <m/>
  </r>
  <r>
    <x v="4"/>
    <x v="1"/>
    <s v="GCA_000022065.1"/>
    <s v="Primary Assembly"/>
    <s v="chromosome"/>
    <m/>
    <s v="CP001348.1"/>
    <n v="2576920"/>
    <n v="2578218"/>
    <s v="-"/>
    <m/>
    <m/>
    <m/>
    <x v="1468"/>
    <m/>
    <m/>
    <s v="Ccel_2204"/>
    <n v="1299"/>
    <m/>
    <m/>
  </r>
  <r>
    <x v="4"/>
    <x v="1"/>
    <s v="GCA_000022065.1"/>
    <s v="Primary Assembly"/>
    <s v="chromosome"/>
    <m/>
    <s v="CP001348.1"/>
    <n v="2578293"/>
    <n v="2579039"/>
    <s v="-"/>
    <m/>
    <m/>
    <m/>
    <x v="1468"/>
    <m/>
    <m/>
    <s v="Ccel_2205"/>
    <n v="747"/>
    <m/>
    <m/>
  </r>
  <r>
    <x v="4"/>
    <x v="1"/>
    <s v="GCA_000022065.1"/>
    <s v="Primary Assembly"/>
    <s v="chromosome"/>
    <m/>
    <s v="CP001348.1"/>
    <n v="2579056"/>
    <n v="2580178"/>
    <s v="-"/>
    <m/>
    <m/>
    <m/>
    <x v="1468"/>
    <m/>
    <m/>
    <s v="Ccel_2206"/>
    <n v="1123"/>
    <m/>
    <s v="ribosomal_slippage"/>
  </r>
  <r>
    <x v="4"/>
    <x v="1"/>
    <s v="GCA_000022065.1"/>
    <s v="Primary Assembly"/>
    <s v="chromosome"/>
    <m/>
    <s v="CP001348.1"/>
    <n v="2580247"/>
    <n v="2581068"/>
    <s v="-"/>
    <m/>
    <m/>
    <m/>
    <x v="1468"/>
    <m/>
    <m/>
    <s v="Ccel_2207"/>
    <n v="822"/>
    <m/>
    <m/>
  </r>
  <r>
    <x v="4"/>
    <x v="1"/>
    <s v="GCA_000022065.1"/>
    <s v="Primary Assembly"/>
    <s v="chromosome"/>
    <m/>
    <s v="CP001348.1"/>
    <n v="2581102"/>
    <n v="2582265"/>
    <s v="-"/>
    <m/>
    <m/>
    <m/>
    <x v="1468"/>
    <m/>
    <m/>
    <s v="Ccel_2208"/>
    <n v="1164"/>
    <m/>
    <m/>
  </r>
  <r>
    <x v="4"/>
    <x v="1"/>
    <s v="GCA_000022065.1"/>
    <s v="Primary Assembly"/>
    <s v="chromosome"/>
    <m/>
    <s v="CP001348.1"/>
    <n v="2582262"/>
    <n v="2582741"/>
    <s v="-"/>
    <m/>
    <m/>
    <m/>
    <x v="1468"/>
    <m/>
    <m/>
    <s v="Ccel_2209"/>
    <n v="480"/>
    <m/>
    <m/>
  </r>
  <r>
    <x v="4"/>
    <x v="1"/>
    <s v="GCA_000022065.1"/>
    <s v="Primary Assembly"/>
    <s v="chromosome"/>
    <m/>
    <s v="CP001348.1"/>
    <n v="2583169"/>
    <n v="2583609"/>
    <s v="-"/>
    <m/>
    <m/>
    <m/>
    <x v="1468"/>
    <m/>
    <m/>
    <s v="Ccel_2210"/>
    <n v="441"/>
    <m/>
    <m/>
  </r>
  <r>
    <x v="4"/>
    <x v="1"/>
    <s v="GCA_000022065.1"/>
    <s v="Primary Assembly"/>
    <s v="chromosome"/>
    <m/>
    <s v="CP001348.1"/>
    <n v="2583765"/>
    <n v="2584091"/>
    <s v="-"/>
    <m/>
    <m/>
    <m/>
    <x v="1468"/>
    <m/>
    <m/>
    <s v="Ccel_2211"/>
    <n v="327"/>
    <m/>
    <m/>
  </r>
  <r>
    <x v="4"/>
    <x v="1"/>
    <s v="GCA_000022065.1"/>
    <s v="Primary Assembly"/>
    <s v="chromosome"/>
    <m/>
    <s v="CP001348.1"/>
    <n v="2584174"/>
    <n v="2585220"/>
    <s v="-"/>
    <m/>
    <m/>
    <m/>
    <x v="1468"/>
    <m/>
    <m/>
    <s v="Ccel_2212"/>
    <n v="1047"/>
    <m/>
    <m/>
  </r>
  <r>
    <x v="4"/>
    <x v="1"/>
    <s v="GCA_000022065.1"/>
    <s v="Primary Assembly"/>
    <s v="chromosome"/>
    <m/>
    <s v="CP001348.1"/>
    <n v="2585235"/>
    <n v="2586275"/>
    <s v="-"/>
    <m/>
    <m/>
    <m/>
    <x v="1468"/>
    <m/>
    <m/>
    <s v="Ccel_2213"/>
    <n v="1041"/>
    <m/>
    <m/>
  </r>
  <r>
    <x v="4"/>
    <x v="1"/>
    <s v="GCA_000022065.1"/>
    <s v="Primary Assembly"/>
    <s v="chromosome"/>
    <m/>
    <s v="CP001348.1"/>
    <n v="2586461"/>
    <n v="2586829"/>
    <s v="-"/>
    <m/>
    <m/>
    <m/>
    <x v="1468"/>
    <m/>
    <m/>
    <s v="Ccel_2214"/>
    <n v="369"/>
    <m/>
    <m/>
  </r>
  <r>
    <x v="4"/>
    <x v="1"/>
    <s v="GCA_000022065.1"/>
    <s v="Primary Assembly"/>
    <s v="chromosome"/>
    <m/>
    <s v="CP001348.1"/>
    <n v="2587053"/>
    <n v="2589614"/>
    <s v="+"/>
    <m/>
    <m/>
    <m/>
    <x v="1468"/>
    <m/>
    <m/>
    <s v="Ccel_2215"/>
    <n v="2562"/>
    <m/>
    <m/>
  </r>
  <r>
    <x v="4"/>
    <x v="1"/>
    <s v="GCA_000022065.1"/>
    <s v="Primary Assembly"/>
    <s v="chromosome"/>
    <m/>
    <s v="CP001348.1"/>
    <n v="2589674"/>
    <n v="2590228"/>
    <s v="-"/>
    <m/>
    <m/>
    <m/>
    <x v="1468"/>
    <m/>
    <m/>
    <s v="Ccel_2216"/>
    <n v="555"/>
    <m/>
    <m/>
  </r>
  <r>
    <x v="4"/>
    <x v="1"/>
    <s v="GCA_000022065.1"/>
    <s v="Primary Assembly"/>
    <s v="chromosome"/>
    <m/>
    <s v="CP001348.1"/>
    <n v="2590471"/>
    <n v="2590812"/>
    <s v="+"/>
    <m/>
    <m/>
    <m/>
    <x v="1468"/>
    <m/>
    <m/>
    <s v="Ccel_2217"/>
    <n v="342"/>
    <m/>
    <m/>
  </r>
  <r>
    <x v="4"/>
    <x v="1"/>
    <s v="GCA_000022065.1"/>
    <s v="Primary Assembly"/>
    <s v="chromosome"/>
    <m/>
    <s v="CP001348.1"/>
    <n v="2590892"/>
    <n v="2591863"/>
    <s v="-"/>
    <m/>
    <m/>
    <m/>
    <x v="1468"/>
    <m/>
    <m/>
    <s v="Ccel_2218"/>
    <n v="972"/>
    <m/>
    <m/>
  </r>
  <r>
    <x v="4"/>
    <x v="1"/>
    <s v="GCA_000022065.1"/>
    <s v="Primary Assembly"/>
    <s v="chromosome"/>
    <m/>
    <s v="CP001348.1"/>
    <n v="2591832"/>
    <n v="2592947"/>
    <s v="-"/>
    <m/>
    <m/>
    <m/>
    <x v="1468"/>
    <m/>
    <m/>
    <s v="Ccel_2219"/>
    <n v="1116"/>
    <m/>
    <m/>
  </r>
  <r>
    <x v="4"/>
    <x v="1"/>
    <s v="GCA_000022065.1"/>
    <s v="Primary Assembly"/>
    <s v="chromosome"/>
    <m/>
    <s v="CP001348.1"/>
    <n v="2592901"/>
    <n v="2593881"/>
    <s v="-"/>
    <m/>
    <m/>
    <m/>
    <x v="1468"/>
    <m/>
    <m/>
    <s v="Ccel_2220"/>
    <n v="981"/>
    <m/>
    <m/>
  </r>
  <r>
    <x v="4"/>
    <x v="1"/>
    <s v="GCA_000022065.1"/>
    <s v="Primary Assembly"/>
    <s v="chromosome"/>
    <m/>
    <s v="CP001348.1"/>
    <n v="2593951"/>
    <n v="2596944"/>
    <s v="-"/>
    <m/>
    <m/>
    <m/>
    <x v="1468"/>
    <m/>
    <m/>
    <s v="Ccel_2221"/>
    <n v="2994"/>
    <m/>
    <m/>
  </r>
  <r>
    <x v="4"/>
    <x v="1"/>
    <s v="GCA_000022065.1"/>
    <s v="Primary Assembly"/>
    <s v="chromosome"/>
    <m/>
    <s v="CP001348.1"/>
    <n v="2597164"/>
    <n v="2598099"/>
    <s v="-"/>
    <m/>
    <m/>
    <m/>
    <x v="1468"/>
    <m/>
    <m/>
    <s v="Ccel_2222"/>
    <n v="936"/>
    <m/>
    <m/>
  </r>
  <r>
    <x v="4"/>
    <x v="1"/>
    <s v="GCA_000022065.1"/>
    <s v="Primary Assembly"/>
    <s v="chromosome"/>
    <m/>
    <s v="CP001348.1"/>
    <n v="2598411"/>
    <n v="2599658"/>
    <s v="+"/>
    <m/>
    <m/>
    <m/>
    <x v="1468"/>
    <m/>
    <m/>
    <s v="Ccel_2223"/>
    <n v="1248"/>
    <m/>
    <m/>
  </r>
  <r>
    <x v="4"/>
    <x v="1"/>
    <s v="GCA_000022065.1"/>
    <s v="Primary Assembly"/>
    <s v="chromosome"/>
    <m/>
    <s v="CP001348.1"/>
    <n v="2599994"/>
    <n v="2602222"/>
    <s v="+"/>
    <m/>
    <m/>
    <m/>
    <x v="1468"/>
    <m/>
    <m/>
    <s v="Ccel_2224"/>
    <n v="2229"/>
    <m/>
    <m/>
  </r>
  <r>
    <x v="4"/>
    <x v="1"/>
    <s v="GCA_000022065.1"/>
    <s v="Primary Assembly"/>
    <s v="chromosome"/>
    <m/>
    <s v="CP001348.1"/>
    <n v="2602307"/>
    <n v="2602894"/>
    <s v="-"/>
    <m/>
    <m/>
    <m/>
    <x v="1468"/>
    <m/>
    <m/>
    <s v="Ccel_2225"/>
    <n v="588"/>
    <m/>
    <m/>
  </r>
  <r>
    <x v="4"/>
    <x v="1"/>
    <s v="GCA_000022065.1"/>
    <s v="Primary Assembly"/>
    <s v="chromosome"/>
    <m/>
    <s v="CP001348.1"/>
    <n v="2602977"/>
    <n v="2604752"/>
    <s v="-"/>
    <m/>
    <m/>
    <m/>
    <x v="1468"/>
    <m/>
    <m/>
    <s v="Ccel_2226"/>
    <n v="1776"/>
    <m/>
    <m/>
  </r>
  <r>
    <x v="4"/>
    <x v="1"/>
    <s v="GCA_000022065.1"/>
    <s v="Primary Assembly"/>
    <s v="chromosome"/>
    <m/>
    <s v="CP001348.1"/>
    <n v="2604892"/>
    <n v="2606358"/>
    <s v="-"/>
    <m/>
    <m/>
    <m/>
    <x v="1468"/>
    <m/>
    <m/>
    <s v="Ccel_2227"/>
    <n v="1467"/>
    <m/>
    <m/>
  </r>
  <r>
    <x v="4"/>
    <x v="1"/>
    <s v="GCA_000022065.1"/>
    <s v="Primary Assembly"/>
    <s v="chromosome"/>
    <m/>
    <s v="CP001348.1"/>
    <n v="2606389"/>
    <n v="2607609"/>
    <s v="-"/>
    <m/>
    <m/>
    <m/>
    <x v="1468"/>
    <m/>
    <m/>
    <s v="Ccel_2228"/>
    <n v="1221"/>
    <m/>
    <m/>
  </r>
  <r>
    <x v="4"/>
    <x v="1"/>
    <s v="GCA_000022065.1"/>
    <s v="Primary Assembly"/>
    <s v="chromosome"/>
    <m/>
    <s v="CP001348.1"/>
    <n v="2607744"/>
    <n v="2609024"/>
    <s v="-"/>
    <m/>
    <m/>
    <m/>
    <x v="1468"/>
    <m/>
    <m/>
    <s v="Ccel_2229"/>
    <n v="1281"/>
    <m/>
    <m/>
  </r>
  <r>
    <x v="4"/>
    <x v="1"/>
    <s v="GCA_000022065.1"/>
    <s v="Primary Assembly"/>
    <s v="chromosome"/>
    <m/>
    <s v="CP001348.1"/>
    <n v="2609052"/>
    <n v="2609522"/>
    <s v="-"/>
    <m/>
    <m/>
    <m/>
    <x v="1468"/>
    <m/>
    <m/>
    <s v="Ccel_2230"/>
    <n v="471"/>
    <m/>
    <m/>
  </r>
  <r>
    <x v="4"/>
    <x v="1"/>
    <s v="GCA_000022065.1"/>
    <s v="Primary Assembly"/>
    <s v="chromosome"/>
    <m/>
    <s v="CP001348.1"/>
    <n v="2609799"/>
    <n v="2610263"/>
    <s v="-"/>
    <m/>
    <m/>
    <m/>
    <x v="1468"/>
    <m/>
    <m/>
    <s v="Ccel_2231"/>
    <n v="465"/>
    <m/>
    <m/>
  </r>
  <r>
    <x v="4"/>
    <x v="1"/>
    <s v="GCA_000022065.1"/>
    <s v="Primary Assembly"/>
    <s v="chromosome"/>
    <m/>
    <s v="CP001348.1"/>
    <n v="2610529"/>
    <n v="2612277"/>
    <s v="-"/>
    <m/>
    <m/>
    <m/>
    <x v="1468"/>
    <m/>
    <m/>
    <s v="Ccel_2232"/>
    <n v="1749"/>
    <m/>
    <m/>
  </r>
  <r>
    <x v="4"/>
    <x v="1"/>
    <s v="GCA_000022065.1"/>
    <s v="Primary Assembly"/>
    <s v="chromosome"/>
    <m/>
    <s v="CP001348.1"/>
    <n v="2612296"/>
    <n v="2614089"/>
    <s v="-"/>
    <m/>
    <m/>
    <m/>
    <x v="1468"/>
    <m/>
    <m/>
    <s v="Ccel_2233"/>
    <n v="1794"/>
    <m/>
    <m/>
  </r>
  <r>
    <x v="4"/>
    <x v="1"/>
    <s v="GCA_000022065.1"/>
    <s v="Primary Assembly"/>
    <s v="chromosome"/>
    <m/>
    <s v="CP001348.1"/>
    <n v="2614136"/>
    <n v="2614507"/>
    <s v="-"/>
    <m/>
    <m/>
    <m/>
    <x v="1468"/>
    <m/>
    <m/>
    <s v="Ccel_2234"/>
    <n v="372"/>
    <m/>
    <m/>
  </r>
  <r>
    <x v="4"/>
    <x v="1"/>
    <s v="GCA_000022065.1"/>
    <s v="Primary Assembly"/>
    <s v="chromosome"/>
    <m/>
    <s v="CP001348.1"/>
    <n v="2614491"/>
    <n v="2615057"/>
    <s v="-"/>
    <m/>
    <m/>
    <m/>
    <x v="1468"/>
    <m/>
    <m/>
    <s v="Ccel_2235"/>
    <n v="567"/>
    <m/>
    <m/>
  </r>
  <r>
    <x v="4"/>
    <x v="1"/>
    <s v="GCA_000022065.1"/>
    <s v="Primary Assembly"/>
    <s v="chromosome"/>
    <m/>
    <s v="CP001348.1"/>
    <n v="2615082"/>
    <n v="2615573"/>
    <s v="-"/>
    <m/>
    <m/>
    <m/>
    <x v="1468"/>
    <m/>
    <m/>
    <s v="Ccel_2236"/>
    <n v="492"/>
    <m/>
    <m/>
  </r>
  <r>
    <x v="4"/>
    <x v="1"/>
    <s v="GCA_000022065.1"/>
    <s v="Primary Assembly"/>
    <s v="chromosome"/>
    <m/>
    <s v="CP001348.1"/>
    <n v="2615770"/>
    <n v="2617800"/>
    <s v="-"/>
    <m/>
    <m/>
    <m/>
    <x v="1468"/>
    <m/>
    <m/>
    <s v="Ccel_2237"/>
    <n v="2031"/>
    <m/>
    <m/>
  </r>
  <r>
    <x v="4"/>
    <x v="1"/>
    <s v="GCA_000022065.1"/>
    <s v="Primary Assembly"/>
    <s v="chromosome"/>
    <m/>
    <s v="CP001348.1"/>
    <n v="2618033"/>
    <n v="2618320"/>
    <s v="-"/>
    <m/>
    <m/>
    <m/>
    <x v="1468"/>
    <m/>
    <m/>
    <s v="Ccel_2238"/>
    <n v="288"/>
    <m/>
    <m/>
  </r>
  <r>
    <x v="4"/>
    <x v="1"/>
    <s v="GCA_000022065.1"/>
    <s v="Primary Assembly"/>
    <s v="chromosome"/>
    <m/>
    <s v="CP001348.1"/>
    <n v="2618414"/>
    <n v="2618842"/>
    <s v="-"/>
    <m/>
    <m/>
    <m/>
    <x v="1468"/>
    <m/>
    <m/>
    <s v="Ccel_2239"/>
    <n v="429"/>
    <m/>
    <m/>
  </r>
  <r>
    <x v="4"/>
    <x v="1"/>
    <s v="GCA_000022065.1"/>
    <s v="Primary Assembly"/>
    <s v="chromosome"/>
    <m/>
    <s v="CP001348.1"/>
    <n v="2618907"/>
    <n v="2619173"/>
    <s v="-"/>
    <m/>
    <m/>
    <m/>
    <x v="1468"/>
    <m/>
    <m/>
    <s v="Ccel_2240"/>
    <n v="267"/>
    <m/>
    <m/>
  </r>
  <r>
    <x v="4"/>
    <x v="1"/>
    <s v="GCA_000022065.1"/>
    <s v="Primary Assembly"/>
    <s v="chromosome"/>
    <m/>
    <s v="CP001348.1"/>
    <n v="2619292"/>
    <n v="2620656"/>
    <s v="-"/>
    <m/>
    <m/>
    <m/>
    <x v="1468"/>
    <m/>
    <m/>
    <s v="Ccel_2241"/>
    <n v="1365"/>
    <m/>
    <m/>
  </r>
  <r>
    <x v="4"/>
    <x v="1"/>
    <s v="GCA_000022065.1"/>
    <s v="Primary Assembly"/>
    <s v="chromosome"/>
    <m/>
    <s v="CP001348.1"/>
    <n v="2620833"/>
    <n v="2621102"/>
    <s v="-"/>
    <m/>
    <m/>
    <m/>
    <x v="1468"/>
    <m/>
    <m/>
    <s v="Ccel_2242"/>
    <n v="270"/>
    <m/>
    <m/>
  </r>
  <r>
    <x v="4"/>
    <x v="1"/>
    <s v="GCA_000022065.1"/>
    <s v="Primary Assembly"/>
    <s v="chromosome"/>
    <m/>
    <s v="CP001348.1"/>
    <n v="2621253"/>
    <n v="2622641"/>
    <s v="-"/>
    <m/>
    <m/>
    <m/>
    <x v="1468"/>
    <m/>
    <m/>
    <s v="Ccel_2243"/>
    <n v="1389"/>
    <m/>
    <m/>
  </r>
  <r>
    <x v="4"/>
    <x v="3"/>
    <s v="GCA_000022065.1"/>
    <s v="Primary Assembly"/>
    <s v="chromosome"/>
    <m/>
    <s v="CP001348.1"/>
    <n v="2622688"/>
    <n v="2622850"/>
    <s v="+"/>
    <m/>
    <m/>
    <m/>
    <x v="1468"/>
    <m/>
    <m/>
    <s v="Ccel_2244"/>
    <n v="163"/>
    <m/>
    <s v="pseudo"/>
  </r>
  <r>
    <x v="4"/>
    <x v="1"/>
    <s v="GCA_000022065.1"/>
    <s v="Primary Assembly"/>
    <s v="chromosome"/>
    <m/>
    <s v="CP001348.1"/>
    <n v="2623140"/>
    <n v="2623367"/>
    <s v="+"/>
    <m/>
    <m/>
    <m/>
    <x v="1468"/>
    <m/>
    <m/>
    <s v="Ccel_2245"/>
    <n v="228"/>
    <m/>
    <m/>
  </r>
  <r>
    <x v="4"/>
    <x v="1"/>
    <s v="GCA_000022065.1"/>
    <s v="Primary Assembly"/>
    <s v="chromosome"/>
    <m/>
    <s v="CP001348.1"/>
    <n v="2623460"/>
    <n v="2623912"/>
    <s v="-"/>
    <m/>
    <m/>
    <m/>
    <x v="1468"/>
    <m/>
    <m/>
    <s v="Ccel_2246"/>
    <n v="453"/>
    <m/>
    <m/>
  </r>
  <r>
    <x v="4"/>
    <x v="1"/>
    <s v="GCA_000022065.1"/>
    <s v="Primary Assembly"/>
    <s v="chromosome"/>
    <m/>
    <s v="CP001348.1"/>
    <n v="2623924"/>
    <n v="2626290"/>
    <s v="-"/>
    <m/>
    <m/>
    <m/>
    <x v="1468"/>
    <m/>
    <m/>
    <s v="Ccel_2247"/>
    <n v="2367"/>
    <m/>
    <m/>
  </r>
  <r>
    <x v="4"/>
    <x v="1"/>
    <s v="GCA_000022065.1"/>
    <s v="Primary Assembly"/>
    <s v="chromosome"/>
    <m/>
    <s v="CP001348.1"/>
    <n v="2626410"/>
    <n v="2627882"/>
    <s v="-"/>
    <m/>
    <m/>
    <m/>
    <x v="1468"/>
    <m/>
    <m/>
    <s v="Ccel_2248"/>
    <n v="1473"/>
    <m/>
    <m/>
  </r>
  <r>
    <x v="4"/>
    <x v="1"/>
    <s v="GCA_000022065.1"/>
    <s v="Primary Assembly"/>
    <s v="chromosome"/>
    <m/>
    <s v="CP001348.1"/>
    <n v="2627887"/>
    <n v="2629278"/>
    <s v="-"/>
    <m/>
    <m/>
    <m/>
    <x v="1468"/>
    <m/>
    <m/>
    <s v="Ccel_2249"/>
    <n v="1392"/>
    <m/>
    <m/>
  </r>
  <r>
    <x v="4"/>
    <x v="1"/>
    <s v="GCA_000022065.1"/>
    <s v="Primary Assembly"/>
    <s v="chromosome"/>
    <m/>
    <s v="CP001348.1"/>
    <n v="2629283"/>
    <n v="2629978"/>
    <s v="-"/>
    <m/>
    <m/>
    <m/>
    <x v="1468"/>
    <m/>
    <m/>
    <s v="Ccel_2250"/>
    <n v="696"/>
    <m/>
    <m/>
  </r>
  <r>
    <x v="4"/>
    <x v="1"/>
    <s v="GCA_000022065.1"/>
    <s v="Primary Assembly"/>
    <s v="chromosome"/>
    <m/>
    <s v="CP001348.1"/>
    <n v="2629995"/>
    <n v="2630870"/>
    <s v="-"/>
    <m/>
    <m/>
    <m/>
    <x v="1468"/>
    <m/>
    <m/>
    <s v="Ccel_2251"/>
    <n v="876"/>
    <m/>
    <m/>
  </r>
  <r>
    <x v="4"/>
    <x v="1"/>
    <s v="GCA_000022065.1"/>
    <s v="Primary Assembly"/>
    <s v="chromosome"/>
    <m/>
    <s v="CP001348.1"/>
    <n v="2630992"/>
    <n v="2631540"/>
    <s v="-"/>
    <m/>
    <m/>
    <m/>
    <x v="1468"/>
    <m/>
    <m/>
    <s v="Ccel_2252"/>
    <n v="549"/>
    <m/>
    <m/>
  </r>
  <r>
    <x v="4"/>
    <x v="1"/>
    <s v="GCA_000022065.1"/>
    <s v="Primary Assembly"/>
    <s v="chromosome"/>
    <m/>
    <s v="CP001348.1"/>
    <n v="2631742"/>
    <n v="2631993"/>
    <s v="-"/>
    <m/>
    <m/>
    <m/>
    <x v="1468"/>
    <m/>
    <m/>
    <s v="Ccel_2253"/>
    <n v="252"/>
    <m/>
    <m/>
  </r>
  <r>
    <x v="4"/>
    <x v="1"/>
    <s v="GCA_000022065.1"/>
    <s v="Primary Assembly"/>
    <s v="chromosome"/>
    <m/>
    <s v="CP001348.1"/>
    <n v="2632284"/>
    <n v="2633579"/>
    <s v="-"/>
    <m/>
    <m/>
    <m/>
    <x v="1468"/>
    <m/>
    <m/>
    <s v="Ccel_2254"/>
    <n v="1296"/>
    <m/>
    <m/>
  </r>
  <r>
    <x v="4"/>
    <x v="3"/>
    <s v="GCA_000022065.1"/>
    <s v="Primary Assembly"/>
    <s v="chromosome"/>
    <m/>
    <s v="CP001348.1"/>
    <n v="2633881"/>
    <n v="2634571"/>
    <s v="-"/>
    <m/>
    <m/>
    <m/>
    <x v="1468"/>
    <m/>
    <m/>
    <s v="Ccel_2255"/>
    <n v="691"/>
    <m/>
    <s v="pseudo"/>
  </r>
  <r>
    <x v="4"/>
    <x v="1"/>
    <s v="GCA_000022065.1"/>
    <s v="Primary Assembly"/>
    <s v="chromosome"/>
    <m/>
    <s v="CP001348.1"/>
    <n v="2634806"/>
    <n v="2635159"/>
    <s v="+"/>
    <m/>
    <m/>
    <m/>
    <x v="1468"/>
    <m/>
    <m/>
    <s v="Ccel_2256"/>
    <n v="354"/>
    <m/>
    <m/>
  </r>
  <r>
    <x v="4"/>
    <x v="3"/>
    <s v="GCA_000022065.1"/>
    <s v="Primary Assembly"/>
    <s v="chromosome"/>
    <m/>
    <s v="CP001348.1"/>
    <n v="2635215"/>
    <n v="2635355"/>
    <s v="-"/>
    <m/>
    <m/>
    <m/>
    <x v="1468"/>
    <m/>
    <m/>
    <s v="Ccel_2257"/>
    <n v="141"/>
    <m/>
    <s v="pseudo"/>
  </r>
  <r>
    <x v="4"/>
    <x v="1"/>
    <s v="GCA_000022065.1"/>
    <s v="Primary Assembly"/>
    <s v="chromosome"/>
    <m/>
    <s v="CP001348.1"/>
    <n v="2635357"/>
    <n v="2636433"/>
    <s v="-"/>
    <m/>
    <m/>
    <m/>
    <x v="1468"/>
    <m/>
    <m/>
    <s v="Ccel_2258"/>
    <n v="1077"/>
    <m/>
    <m/>
  </r>
  <r>
    <x v="4"/>
    <x v="1"/>
    <s v="GCA_000022065.1"/>
    <s v="Primary Assembly"/>
    <s v="chromosome"/>
    <m/>
    <s v="CP001348.1"/>
    <n v="2636583"/>
    <n v="2638118"/>
    <s v="-"/>
    <m/>
    <m/>
    <m/>
    <x v="1468"/>
    <m/>
    <m/>
    <s v="Ccel_2259"/>
    <n v="1536"/>
    <m/>
    <m/>
  </r>
  <r>
    <x v="4"/>
    <x v="1"/>
    <s v="GCA_000022065.1"/>
    <s v="Primary Assembly"/>
    <s v="chromosome"/>
    <m/>
    <s v="CP001348.1"/>
    <n v="2638216"/>
    <n v="2640156"/>
    <s v="-"/>
    <m/>
    <m/>
    <m/>
    <x v="1468"/>
    <m/>
    <m/>
    <s v="Ccel_2260"/>
    <n v="1941"/>
    <m/>
    <m/>
  </r>
  <r>
    <x v="4"/>
    <x v="1"/>
    <s v="GCA_000022065.1"/>
    <s v="Primary Assembly"/>
    <s v="chromosome"/>
    <m/>
    <s v="CP001348.1"/>
    <n v="2640671"/>
    <n v="2641168"/>
    <s v="+"/>
    <m/>
    <m/>
    <m/>
    <x v="1468"/>
    <m/>
    <m/>
    <s v="Ccel_2261"/>
    <n v="498"/>
    <m/>
    <m/>
  </r>
  <r>
    <x v="4"/>
    <x v="1"/>
    <s v="GCA_000022065.1"/>
    <s v="Primary Assembly"/>
    <s v="chromosome"/>
    <m/>
    <s v="CP001348.1"/>
    <n v="2641259"/>
    <n v="2641906"/>
    <s v="+"/>
    <m/>
    <m/>
    <m/>
    <x v="1468"/>
    <m/>
    <m/>
    <s v="Ccel_2262"/>
    <n v="648"/>
    <m/>
    <m/>
  </r>
  <r>
    <x v="4"/>
    <x v="1"/>
    <s v="GCA_000022065.1"/>
    <s v="Primary Assembly"/>
    <s v="chromosome"/>
    <m/>
    <s v="CP001348.1"/>
    <n v="2641922"/>
    <n v="2643142"/>
    <s v="-"/>
    <m/>
    <m/>
    <m/>
    <x v="1468"/>
    <m/>
    <m/>
    <s v="Ccel_2263"/>
    <n v="1221"/>
    <m/>
    <m/>
  </r>
  <r>
    <x v="4"/>
    <x v="1"/>
    <s v="GCA_000022065.1"/>
    <s v="Primary Assembly"/>
    <s v="chromosome"/>
    <m/>
    <s v="CP001348.1"/>
    <n v="2643183"/>
    <n v="2645066"/>
    <s v="-"/>
    <m/>
    <m/>
    <m/>
    <x v="1468"/>
    <m/>
    <m/>
    <s v="Ccel_2264"/>
    <n v="1884"/>
    <m/>
    <m/>
  </r>
  <r>
    <x v="4"/>
    <x v="1"/>
    <s v="GCA_000022065.1"/>
    <s v="Primary Assembly"/>
    <s v="chromosome"/>
    <m/>
    <s v="CP001348.1"/>
    <n v="2645076"/>
    <n v="2647259"/>
    <s v="-"/>
    <m/>
    <m/>
    <m/>
    <x v="1468"/>
    <m/>
    <m/>
    <s v="Ccel_2265"/>
    <n v="2184"/>
    <m/>
    <m/>
  </r>
  <r>
    <x v="4"/>
    <x v="1"/>
    <s v="GCA_000022065.1"/>
    <s v="Primary Assembly"/>
    <s v="chromosome"/>
    <m/>
    <s v="CP001348.1"/>
    <n v="2647514"/>
    <n v="2647903"/>
    <s v="-"/>
    <m/>
    <m/>
    <m/>
    <x v="1468"/>
    <m/>
    <m/>
    <s v="Ccel_2266"/>
    <n v="390"/>
    <m/>
    <m/>
  </r>
  <r>
    <x v="4"/>
    <x v="3"/>
    <s v="GCA_000022065.1"/>
    <s v="Primary Assembly"/>
    <s v="chromosome"/>
    <m/>
    <s v="CP001348.1"/>
    <n v="2647942"/>
    <n v="2648127"/>
    <s v="-"/>
    <m/>
    <m/>
    <m/>
    <x v="1468"/>
    <m/>
    <m/>
    <s v="Ccel_2267"/>
    <n v="186"/>
    <m/>
    <s v="pseudo"/>
  </r>
  <r>
    <x v="4"/>
    <x v="3"/>
    <s v="GCA_000022065.1"/>
    <s v="Primary Assembly"/>
    <s v="chromosome"/>
    <m/>
    <s v="CP001348.1"/>
    <n v="2648372"/>
    <n v="2648545"/>
    <s v="+"/>
    <m/>
    <m/>
    <m/>
    <x v="1468"/>
    <m/>
    <m/>
    <s v="Ccel_2268"/>
    <n v="174"/>
    <m/>
    <s v="pseudo"/>
  </r>
  <r>
    <x v="4"/>
    <x v="1"/>
    <s v="GCA_000022065.1"/>
    <s v="Primary Assembly"/>
    <s v="chromosome"/>
    <m/>
    <s v="CP001348.1"/>
    <n v="2648525"/>
    <n v="2649853"/>
    <s v="-"/>
    <m/>
    <m/>
    <m/>
    <x v="1468"/>
    <m/>
    <m/>
    <s v="Ccel_2269"/>
    <n v="1329"/>
    <m/>
    <m/>
  </r>
  <r>
    <x v="4"/>
    <x v="1"/>
    <s v="GCA_000022065.1"/>
    <s v="Primary Assembly"/>
    <s v="chromosome"/>
    <m/>
    <s v="CP001348.1"/>
    <n v="2649847"/>
    <n v="2650551"/>
    <s v="-"/>
    <m/>
    <m/>
    <m/>
    <x v="1468"/>
    <m/>
    <m/>
    <s v="Ccel_2270"/>
    <n v="705"/>
    <m/>
    <m/>
  </r>
  <r>
    <x v="4"/>
    <x v="1"/>
    <s v="GCA_000022065.1"/>
    <s v="Primary Assembly"/>
    <s v="chromosome"/>
    <m/>
    <s v="CP001348.1"/>
    <n v="2650644"/>
    <n v="2652953"/>
    <s v="-"/>
    <m/>
    <m/>
    <m/>
    <x v="1468"/>
    <m/>
    <m/>
    <s v="Ccel_2271"/>
    <n v="2310"/>
    <m/>
    <m/>
  </r>
  <r>
    <x v="4"/>
    <x v="1"/>
    <s v="GCA_000022065.1"/>
    <s v="Primary Assembly"/>
    <s v="chromosome"/>
    <m/>
    <s v="CP001348.1"/>
    <n v="2652991"/>
    <n v="2654565"/>
    <s v="-"/>
    <m/>
    <m/>
    <m/>
    <x v="1468"/>
    <m/>
    <m/>
    <s v="Ccel_2272"/>
    <n v="1575"/>
    <m/>
    <m/>
  </r>
  <r>
    <x v="4"/>
    <x v="1"/>
    <s v="GCA_000022065.1"/>
    <s v="Primary Assembly"/>
    <s v="chromosome"/>
    <m/>
    <s v="CP001348.1"/>
    <n v="2654719"/>
    <n v="2655906"/>
    <s v="-"/>
    <m/>
    <m/>
    <m/>
    <x v="1468"/>
    <m/>
    <m/>
    <s v="Ccel_2273"/>
    <n v="1188"/>
    <m/>
    <m/>
  </r>
  <r>
    <x v="4"/>
    <x v="1"/>
    <s v="GCA_000022065.1"/>
    <s v="Primary Assembly"/>
    <s v="chromosome"/>
    <m/>
    <s v="CP001348.1"/>
    <n v="2656059"/>
    <n v="2657084"/>
    <s v="-"/>
    <m/>
    <m/>
    <m/>
    <x v="1468"/>
    <m/>
    <m/>
    <s v="Ccel_2274"/>
    <n v="1026"/>
    <m/>
    <m/>
  </r>
  <r>
    <x v="4"/>
    <x v="1"/>
    <s v="GCA_000022065.1"/>
    <s v="Primary Assembly"/>
    <s v="chromosome"/>
    <m/>
    <s v="CP001348.1"/>
    <n v="2657356"/>
    <n v="2658363"/>
    <s v="-"/>
    <m/>
    <m/>
    <m/>
    <x v="1468"/>
    <m/>
    <m/>
    <s v="Ccel_2275"/>
    <n v="1008"/>
    <m/>
    <m/>
  </r>
  <r>
    <x v="4"/>
    <x v="1"/>
    <s v="GCA_000022065.1"/>
    <s v="Primary Assembly"/>
    <s v="chromosome"/>
    <m/>
    <s v="CP001348.1"/>
    <n v="2658511"/>
    <n v="2659422"/>
    <s v="-"/>
    <m/>
    <m/>
    <m/>
    <x v="1468"/>
    <m/>
    <m/>
    <s v="Ccel_2276"/>
    <n v="912"/>
    <m/>
    <m/>
  </r>
  <r>
    <x v="4"/>
    <x v="1"/>
    <s v="GCA_000022065.1"/>
    <s v="Primary Assembly"/>
    <s v="chromosome"/>
    <m/>
    <s v="CP001348.1"/>
    <n v="2659455"/>
    <n v="2660567"/>
    <s v="-"/>
    <m/>
    <m/>
    <m/>
    <x v="1468"/>
    <m/>
    <m/>
    <s v="Ccel_2277"/>
    <n v="1113"/>
    <m/>
    <m/>
  </r>
  <r>
    <x v="4"/>
    <x v="1"/>
    <s v="GCA_000022065.1"/>
    <s v="Primary Assembly"/>
    <s v="chromosome"/>
    <m/>
    <s v="CP001348.1"/>
    <n v="2660672"/>
    <n v="2661166"/>
    <s v="-"/>
    <m/>
    <m/>
    <m/>
    <x v="1468"/>
    <m/>
    <m/>
    <s v="Ccel_2278"/>
    <n v="495"/>
    <m/>
    <m/>
  </r>
  <r>
    <x v="4"/>
    <x v="1"/>
    <s v="GCA_000022065.1"/>
    <s v="Primary Assembly"/>
    <s v="chromosome"/>
    <m/>
    <s v="CP001348.1"/>
    <n v="2661296"/>
    <n v="2661760"/>
    <s v="-"/>
    <m/>
    <m/>
    <m/>
    <x v="1468"/>
    <m/>
    <m/>
    <s v="Ccel_2279"/>
    <n v="465"/>
    <m/>
    <m/>
  </r>
  <r>
    <x v="4"/>
    <x v="1"/>
    <s v="GCA_000022065.1"/>
    <s v="Primary Assembly"/>
    <s v="chromosome"/>
    <m/>
    <s v="CP001348.1"/>
    <n v="2661973"/>
    <n v="2662329"/>
    <s v="-"/>
    <m/>
    <m/>
    <m/>
    <x v="1468"/>
    <m/>
    <m/>
    <s v="Ccel_2280"/>
    <n v="357"/>
    <m/>
    <m/>
  </r>
  <r>
    <x v="4"/>
    <x v="1"/>
    <s v="GCA_000022065.1"/>
    <s v="Primary Assembly"/>
    <s v="chromosome"/>
    <m/>
    <s v="CP001348.1"/>
    <n v="2662355"/>
    <n v="2663374"/>
    <s v="-"/>
    <m/>
    <m/>
    <m/>
    <x v="1468"/>
    <m/>
    <m/>
    <s v="Ccel_2281"/>
    <n v="1020"/>
    <m/>
    <m/>
  </r>
  <r>
    <x v="4"/>
    <x v="1"/>
    <s v="GCA_000022065.1"/>
    <s v="Primary Assembly"/>
    <s v="chromosome"/>
    <m/>
    <s v="CP001348.1"/>
    <n v="2663456"/>
    <n v="2663899"/>
    <s v="-"/>
    <m/>
    <m/>
    <m/>
    <x v="1468"/>
    <m/>
    <m/>
    <s v="Ccel_2282"/>
    <n v="444"/>
    <m/>
    <m/>
  </r>
  <r>
    <x v="4"/>
    <x v="1"/>
    <s v="GCA_000022065.1"/>
    <s v="Primary Assembly"/>
    <s v="chromosome"/>
    <m/>
    <s v="CP001348.1"/>
    <n v="2664001"/>
    <n v="2664189"/>
    <s v="-"/>
    <m/>
    <m/>
    <m/>
    <x v="1468"/>
    <m/>
    <m/>
    <s v="Ccel_2283"/>
    <n v="189"/>
    <m/>
    <m/>
  </r>
  <r>
    <x v="4"/>
    <x v="1"/>
    <s v="GCA_000022065.1"/>
    <s v="Primary Assembly"/>
    <s v="chromosome"/>
    <m/>
    <s v="CP001348.1"/>
    <n v="2664241"/>
    <n v="2664990"/>
    <s v="-"/>
    <m/>
    <m/>
    <m/>
    <x v="1468"/>
    <m/>
    <m/>
    <s v="Ccel_2284"/>
    <n v="750"/>
    <m/>
    <m/>
  </r>
  <r>
    <x v="4"/>
    <x v="1"/>
    <s v="GCA_000022065.1"/>
    <s v="Primary Assembly"/>
    <s v="chromosome"/>
    <m/>
    <s v="CP001348.1"/>
    <n v="2665178"/>
    <n v="2665603"/>
    <s v="-"/>
    <m/>
    <m/>
    <m/>
    <x v="1468"/>
    <m/>
    <m/>
    <s v="Ccel_2285"/>
    <n v="426"/>
    <m/>
    <m/>
  </r>
  <r>
    <x v="4"/>
    <x v="1"/>
    <s v="GCA_000022065.1"/>
    <s v="Primary Assembly"/>
    <s v="chromosome"/>
    <m/>
    <s v="CP001348.1"/>
    <n v="2665641"/>
    <n v="2665982"/>
    <s v="-"/>
    <m/>
    <m/>
    <m/>
    <x v="1468"/>
    <m/>
    <m/>
    <s v="Ccel_2286"/>
    <n v="342"/>
    <m/>
    <m/>
  </r>
  <r>
    <x v="4"/>
    <x v="1"/>
    <s v="GCA_000022065.1"/>
    <s v="Primary Assembly"/>
    <s v="chromosome"/>
    <m/>
    <s v="CP001348.1"/>
    <n v="2666040"/>
    <n v="2666981"/>
    <s v="-"/>
    <m/>
    <m/>
    <m/>
    <x v="1468"/>
    <m/>
    <m/>
    <s v="Ccel_2287"/>
    <n v="942"/>
    <m/>
    <m/>
  </r>
  <r>
    <x v="4"/>
    <x v="1"/>
    <s v="GCA_000022065.1"/>
    <s v="Primary Assembly"/>
    <s v="chromosome"/>
    <m/>
    <s v="CP001348.1"/>
    <n v="2667002"/>
    <n v="2668993"/>
    <s v="-"/>
    <m/>
    <m/>
    <m/>
    <x v="1468"/>
    <m/>
    <m/>
    <s v="Ccel_2288"/>
    <n v="1992"/>
    <m/>
    <m/>
  </r>
  <r>
    <x v="4"/>
    <x v="1"/>
    <s v="GCA_000022065.1"/>
    <s v="Primary Assembly"/>
    <s v="chromosome"/>
    <m/>
    <s v="CP001348.1"/>
    <n v="2668998"/>
    <n v="2670302"/>
    <s v="-"/>
    <m/>
    <m/>
    <m/>
    <x v="1468"/>
    <m/>
    <m/>
    <s v="Ccel_2289"/>
    <n v="1305"/>
    <m/>
    <m/>
  </r>
  <r>
    <x v="4"/>
    <x v="1"/>
    <s v="GCA_000022065.1"/>
    <s v="Primary Assembly"/>
    <s v="chromosome"/>
    <m/>
    <s v="CP001348.1"/>
    <n v="2670299"/>
    <n v="2671174"/>
    <s v="-"/>
    <m/>
    <m/>
    <m/>
    <x v="1468"/>
    <m/>
    <m/>
    <s v="Ccel_2290"/>
    <n v="876"/>
    <m/>
    <m/>
  </r>
  <r>
    <x v="4"/>
    <x v="1"/>
    <s v="GCA_000022065.1"/>
    <s v="Primary Assembly"/>
    <s v="chromosome"/>
    <m/>
    <s v="CP001348.1"/>
    <n v="2671200"/>
    <n v="2672159"/>
    <s v="-"/>
    <m/>
    <m/>
    <m/>
    <x v="1468"/>
    <m/>
    <m/>
    <s v="Ccel_2291"/>
    <n v="960"/>
    <m/>
    <m/>
  </r>
  <r>
    <x v="4"/>
    <x v="1"/>
    <s v="GCA_000022065.1"/>
    <s v="Primary Assembly"/>
    <s v="chromosome"/>
    <m/>
    <s v="CP001348.1"/>
    <n v="2672152"/>
    <n v="2672871"/>
    <s v="-"/>
    <m/>
    <m/>
    <m/>
    <x v="1468"/>
    <m/>
    <m/>
    <s v="Ccel_2292"/>
    <n v="720"/>
    <m/>
    <m/>
  </r>
  <r>
    <x v="4"/>
    <x v="1"/>
    <s v="GCA_000022065.1"/>
    <s v="Primary Assembly"/>
    <s v="chromosome"/>
    <m/>
    <s v="CP001348.1"/>
    <n v="2672906"/>
    <n v="2673832"/>
    <s v="-"/>
    <m/>
    <m/>
    <m/>
    <x v="1468"/>
    <m/>
    <m/>
    <s v="Ccel_2293"/>
    <n v="927"/>
    <m/>
    <m/>
  </r>
  <r>
    <x v="4"/>
    <x v="1"/>
    <s v="GCA_000022065.1"/>
    <s v="Primary Assembly"/>
    <s v="chromosome"/>
    <m/>
    <s v="CP001348.1"/>
    <n v="2673984"/>
    <n v="2676425"/>
    <s v="-"/>
    <m/>
    <m/>
    <m/>
    <x v="1468"/>
    <m/>
    <m/>
    <s v="Ccel_2294"/>
    <n v="2442"/>
    <m/>
    <m/>
  </r>
  <r>
    <x v="4"/>
    <x v="2"/>
    <s v="GCA_000022065.1"/>
    <s v="Primary Assembly"/>
    <s v="chromosome"/>
    <m/>
    <s v="CP001348.1"/>
    <n v="2676606"/>
    <n v="2676679"/>
    <s v="-"/>
    <m/>
    <m/>
    <m/>
    <x v="1468"/>
    <m/>
    <m/>
    <s v="Ccel_R0054"/>
    <n v="74"/>
    <m/>
    <m/>
  </r>
  <r>
    <x v="4"/>
    <x v="2"/>
    <s v="GCA_000022065.1"/>
    <s v="Primary Assembly"/>
    <s v="chromosome"/>
    <m/>
    <s v="CP001348.1"/>
    <n v="2676685"/>
    <n v="2676759"/>
    <s v="-"/>
    <m/>
    <m/>
    <m/>
    <x v="1468"/>
    <m/>
    <m/>
    <s v="Ccel_R0055"/>
    <n v="75"/>
    <m/>
    <m/>
  </r>
  <r>
    <x v="4"/>
    <x v="1"/>
    <s v="GCA_000022065.1"/>
    <s v="Primary Assembly"/>
    <s v="chromosome"/>
    <m/>
    <s v="CP001348.1"/>
    <n v="2676857"/>
    <n v="2678203"/>
    <s v="-"/>
    <m/>
    <m/>
    <m/>
    <x v="1468"/>
    <m/>
    <m/>
    <s v="Ccel_2295"/>
    <n v="1347"/>
    <m/>
    <m/>
  </r>
  <r>
    <x v="4"/>
    <x v="1"/>
    <s v="GCA_000022065.1"/>
    <s v="Primary Assembly"/>
    <s v="chromosome"/>
    <m/>
    <s v="CP001348.1"/>
    <n v="2678291"/>
    <n v="2678665"/>
    <s v="-"/>
    <m/>
    <m/>
    <m/>
    <x v="1468"/>
    <m/>
    <m/>
    <s v="Ccel_2296"/>
    <n v="375"/>
    <m/>
    <m/>
  </r>
  <r>
    <x v="4"/>
    <x v="1"/>
    <s v="GCA_000022065.1"/>
    <s v="Primary Assembly"/>
    <s v="chromosome"/>
    <m/>
    <s v="CP001348.1"/>
    <n v="2679016"/>
    <n v="2679876"/>
    <s v="-"/>
    <m/>
    <m/>
    <m/>
    <x v="1468"/>
    <m/>
    <m/>
    <s v="Ccel_2297"/>
    <n v="861"/>
    <m/>
    <m/>
  </r>
  <r>
    <x v="4"/>
    <x v="1"/>
    <s v="GCA_000022065.1"/>
    <s v="Primary Assembly"/>
    <s v="chromosome"/>
    <m/>
    <s v="CP001348.1"/>
    <n v="2680272"/>
    <n v="2681747"/>
    <s v="-"/>
    <m/>
    <m/>
    <m/>
    <x v="1468"/>
    <m/>
    <m/>
    <s v="Ccel_2298"/>
    <n v="1476"/>
    <m/>
    <m/>
  </r>
  <r>
    <x v="4"/>
    <x v="1"/>
    <s v="GCA_000022065.1"/>
    <s v="Primary Assembly"/>
    <s v="chromosome"/>
    <m/>
    <s v="CP001348.1"/>
    <n v="2681763"/>
    <n v="2682935"/>
    <s v="-"/>
    <m/>
    <m/>
    <m/>
    <x v="1468"/>
    <m/>
    <m/>
    <s v="Ccel_2299"/>
    <n v="1173"/>
    <m/>
    <m/>
  </r>
  <r>
    <x v="4"/>
    <x v="1"/>
    <s v="GCA_000022065.1"/>
    <s v="Primary Assembly"/>
    <s v="chromosome"/>
    <m/>
    <s v="CP001348.1"/>
    <n v="2682935"/>
    <n v="2684659"/>
    <s v="-"/>
    <m/>
    <m/>
    <m/>
    <x v="1468"/>
    <m/>
    <m/>
    <s v="Ccel_2300"/>
    <n v="1725"/>
    <m/>
    <m/>
  </r>
  <r>
    <x v="4"/>
    <x v="1"/>
    <s v="GCA_000022065.1"/>
    <s v="Primary Assembly"/>
    <s v="chromosome"/>
    <m/>
    <s v="CP001348.1"/>
    <n v="2684745"/>
    <n v="2685005"/>
    <s v="-"/>
    <m/>
    <m/>
    <m/>
    <x v="1468"/>
    <m/>
    <m/>
    <s v="Ccel_2301"/>
    <n v="261"/>
    <m/>
    <m/>
  </r>
  <r>
    <x v="4"/>
    <x v="1"/>
    <s v="GCA_000022065.1"/>
    <s v="Primary Assembly"/>
    <s v="chromosome"/>
    <m/>
    <s v="CP001348.1"/>
    <n v="2685166"/>
    <n v="2685360"/>
    <s v="-"/>
    <m/>
    <m/>
    <m/>
    <x v="1468"/>
    <m/>
    <m/>
    <s v="Ccel_2302"/>
    <n v="195"/>
    <m/>
    <m/>
  </r>
  <r>
    <x v="4"/>
    <x v="1"/>
    <s v="GCA_000022065.1"/>
    <s v="Primary Assembly"/>
    <s v="chromosome"/>
    <m/>
    <s v="CP001348.1"/>
    <n v="2685484"/>
    <n v="2687172"/>
    <s v="-"/>
    <m/>
    <m/>
    <m/>
    <x v="1468"/>
    <m/>
    <m/>
    <s v="Ccel_2303"/>
    <n v="1689"/>
    <m/>
    <m/>
  </r>
  <r>
    <x v="4"/>
    <x v="1"/>
    <s v="GCA_000022065.1"/>
    <s v="Primary Assembly"/>
    <s v="chromosome"/>
    <m/>
    <s v="CP001348.1"/>
    <n v="2687178"/>
    <n v="2689049"/>
    <s v="-"/>
    <m/>
    <m/>
    <m/>
    <x v="1468"/>
    <m/>
    <m/>
    <s v="Ccel_2304"/>
    <n v="1872"/>
    <m/>
    <m/>
  </r>
  <r>
    <x v="4"/>
    <x v="1"/>
    <s v="GCA_000022065.1"/>
    <s v="Primary Assembly"/>
    <s v="chromosome"/>
    <m/>
    <s v="CP001348.1"/>
    <n v="2689049"/>
    <n v="2689522"/>
    <s v="-"/>
    <m/>
    <m/>
    <m/>
    <x v="1468"/>
    <m/>
    <m/>
    <s v="Ccel_2305"/>
    <n v="474"/>
    <m/>
    <m/>
  </r>
  <r>
    <x v="4"/>
    <x v="1"/>
    <s v="GCA_000022065.1"/>
    <s v="Primary Assembly"/>
    <s v="chromosome"/>
    <m/>
    <s v="CP001348.1"/>
    <n v="2689863"/>
    <n v="2690960"/>
    <s v="-"/>
    <m/>
    <m/>
    <m/>
    <x v="1468"/>
    <m/>
    <m/>
    <s v="Ccel_2306"/>
    <n v="1098"/>
    <m/>
    <m/>
  </r>
  <r>
    <x v="4"/>
    <x v="1"/>
    <s v="GCA_000022065.1"/>
    <s v="Primary Assembly"/>
    <s v="chromosome"/>
    <m/>
    <s v="CP001348.1"/>
    <n v="2691129"/>
    <n v="2691863"/>
    <s v="-"/>
    <m/>
    <m/>
    <m/>
    <x v="1468"/>
    <m/>
    <m/>
    <s v="Ccel_2307"/>
    <n v="735"/>
    <m/>
    <m/>
  </r>
  <r>
    <x v="4"/>
    <x v="1"/>
    <s v="GCA_000022065.1"/>
    <s v="Primary Assembly"/>
    <s v="chromosome"/>
    <m/>
    <s v="CP001348.1"/>
    <n v="2692047"/>
    <n v="2692667"/>
    <s v="+"/>
    <m/>
    <m/>
    <m/>
    <x v="1468"/>
    <m/>
    <m/>
    <s v="Ccel_2308"/>
    <n v="621"/>
    <m/>
    <m/>
  </r>
  <r>
    <x v="4"/>
    <x v="1"/>
    <s v="GCA_000022065.1"/>
    <s v="Primary Assembly"/>
    <s v="chromosome"/>
    <m/>
    <s v="CP001348.1"/>
    <n v="2692671"/>
    <n v="2693006"/>
    <s v="-"/>
    <m/>
    <m/>
    <m/>
    <x v="1468"/>
    <m/>
    <m/>
    <s v="Ccel_2309"/>
    <n v="336"/>
    <m/>
    <m/>
  </r>
  <r>
    <x v="4"/>
    <x v="1"/>
    <s v="GCA_000022065.1"/>
    <s v="Primary Assembly"/>
    <s v="chromosome"/>
    <m/>
    <s v="CP001348.1"/>
    <n v="2693047"/>
    <n v="2693697"/>
    <s v="-"/>
    <m/>
    <m/>
    <m/>
    <x v="1468"/>
    <m/>
    <m/>
    <s v="Ccel_2310"/>
    <n v="651"/>
    <m/>
    <m/>
  </r>
  <r>
    <x v="4"/>
    <x v="1"/>
    <s v="GCA_000022065.1"/>
    <s v="Primary Assembly"/>
    <s v="chromosome"/>
    <m/>
    <s v="CP001348.1"/>
    <n v="2693815"/>
    <n v="2693988"/>
    <s v="-"/>
    <m/>
    <m/>
    <m/>
    <x v="1468"/>
    <m/>
    <m/>
    <s v="Ccel_2311"/>
    <n v="174"/>
    <m/>
    <m/>
  </r>
  <r>
    <x v="4"/>
    <x v="3"/>
    <s v="GCA_000022065.1"/>
    <s v="Primary Assembly"/>
    <s v="chromosome"/>
    <m/>
    <s v="CP001348.1"/>
    <n v="2694074"/>
    <n v="2694886"/>
    <s v="-"/>
    <m/>
    <m/>
    <m/>
    <x v="1468"/>
    <m/>
    <m/>
    <s v="Ccel_2312"/>
    <n v="813"/>
    <m/>
    <s v="pseudo"/>
  </r>
  <r>
    <x v="4"/>
    <x v="1"/>
    <s v="GCA_000022065.1"/>
    <s v="Primary Assembly"/>
    <s v="chromosome"/>
    <m/>
    <s v="CP001348.1"/>
    <n v="2694910"/>
    <n v="2696613"/>
    <s v="-"/>
    <m/>
    <m/>
    <m/>
    <x v="1468"/>
    <m/>
    <m/>
    <s v="Ccel_2313"/>
    <n v="1704"/>
    <m/>
    <m/>
  </r>
  <r>
    <x v="4"/>
    <x v="1"/>
    <s v="GCA_000022065.1"/>
    <s v="Primary Assembly"/>
    <s v="chromosome"/>
    <m/>
    <s v="CP001348.1"/>
    <n v="2696627"/>
    <n v="2697124"/>
    <s v="-"/>
    <m/>
    <m/>
    <m/>
    <x v="1468"/>
    <m/>
    <m/>
    <s v="Ccel_2314"/>
    <n v="498"/>
    <m/>
    <m/>
  </r>
  <r>
    <x v="4"/>
    <x v="1"/>
    <s v="GCA_000022065.1"/>
    <s v="Primary Assembly"/>
    <s v="chromosome"/>
    <m/>
    <s v="CP001348.1"/>
    <n v="2697149"/>
    <n v="2699146"/>
    <s v="-"/>
    <m/>
    <m/>
    <m/>
    <x v="1468"/>
    <m/>
    <m/>
    <s v="Ccel_2315"/>
    <n v="1998"/>
    <m/>
    <m/>
  </r>
  <r>
    <x v="4"/>
    <x v="1"/>
    <s v="GCA_000022065.1"/>
    <s v="Primary Assembly"/>
    <s v="chromosome"/>
    <m/>
    <s v="CP001348.1"/>
    <n v="2699215"/>
    <n v="2699580"/>
    <s v="-"/>
    <m/>
    <m/>
    <m/>
    <x v="1468"/>
    <m/>
    <m/>
    <s v="Ccel_2316"/>
    <n v="366"/>
    <m/>
    <m/>
  </r>
  <r>
    <x v="4"/>
    <x v="1"/>
    <s v="GCA_000022065.1"/>
    <s v="Primary Assembly"/>
    <s v="chromosome"/>
    <m/>
    <s v="CP001348.1"/>
    <n v="2700123"/>
    <n v="2700764"/>
    <s v="-"/>
    <m/>
    <m/>
    <m/>
    <x v="1468"/>
    <m/>
    <m/>
    <s v="Ccel_2317"/>
    <n v="642"/>
    <m/>
    <m/>
  </r>
  <r>
    <x v="4"/>
    <x v="1"/>
    <s v="GCA_000022065.1"/>
    <s v="Primary Assembly"/>
    <s v="chromosome"/>
    <m/>
    <s v="CP001348.1"/>
    <n v="2700892"/>
    <n v="2701983"/>
    <s v="-"/>
    <m/>
    <m/>
    <m/>
    <x v="1468"/>
    <m/>
    <m/>
    <s v="Ccel_2318"/>
    <n v="1092"/>
    <m/>
    <m/>
  </r>
  <r>
    <x v="4"/>
    <x v="1"/>
    <s v="GCA_000022065.1"/>
    <s v="Primary Assembly"/>
    <s v="chromosome"/>
    <m/>
    <s v="CP001348.1"/>
    <n v="2702238"/>
    <n v="2706725"/>
    <s v="-"/>
    <m/>
    <m/>
    <m/>
    <x v="1468"/>
    <m/>
    <m/>
    <s v="Ccel_2319"/>
    <n v="4488"/>
    <m/>
    <m/>
  </r>
  <r>
    <x v="4"/>
    <x v="1"/>
    <s v="GCA_000022065.1"/>
    <s v="Primary Assembly"/>
    <s v="chromosome"/>
    <m/>
    <s v="CP001348.1"/>
    <n v="2706866"/>
    <n v="2710018"/>
    <s v="-"/>
    <m/>
    <m/>
    <m/>
    <x v="1468"/>
    <m/>
    <m/>
    <s v="Ccel_2320"/>
    <n v="3153"/>
    <m/>
    <m/>
  </r>
  <r>
    <x v="4"/>
    <x v="1"/>
    <s v="GCA_000022065.1"/>
    <s v="Primary Assembly"/>
    <s v="chromosome"/>
    <m/>
    <s v="CP001348.1"/>
    <n v="2710393"/>
    <n v="2711310"/>
    <s v="-"/>
    <m/>
    <m/>
    <m/>
    <x v="1468"/>
    <m/>
    <m/>
    <s v="Ccel_2321"/>
    <n v="918"/>
    <m/>
    <m/>
  </r>
  <r>
    <x v="4"/>
    <x v="1"/>
    <s v="GCA_000022065.1"/>
    <s v="Primary Assembly"/>
    <s v="chromosome"/>
    <m/>
    <s v="CP001348.1"/>
    <n v="2711307"/>
    <n v="2712098"/>
    <s v="-"/>
    <m/>
    <m/>
    <m/>
    <x v="1468"/>
    <m/>
    <m/>
    <s v="Ccel_2322"/>
    <n v="792"/>
    <m/>
    <m/>
  </r>
  <r>
    <x v="4"/>
    <x v="1"/>
    <s v="GCA_000022065.1"/>
    <s v="Primary Assembly"/>
    <s v="chromosome"/>
    <m/>
    <s v="CP001348.1"/>
    <n v="2712091"/>
    <n v="2713014"/>
    <s v="-"/>
    <m/>
    <m/>
    <m/>
    <x v="1468"/>
    <m/>
    <m/>
    <s v="Ccel_2323"/>
    <n v="924"/>
    <m/>
    <m/>
  </r>
  <r>
    <x v="4"/>
    <x v="1"/>
    <s v="GCA_000022065.1"/>
    <s v="Primary Assembly"/>
    <s v="chromosome"/>
    <m/>
    <s v="CP001348.1"/>
    <n v="2713129"/>
    <n v="2713809"/>
    <s v="-"/>
    <m/>
    <m/>
    <m/>
    <x v="1468"/>
    <m/>
    <m/>
    <s v="Ccel_2324"/>
    <n v="681"/>
    <m/>
    <m/>
  </r>
  <r>
    <x v="4"/>
    <x v="1"/>
    <s v="GCA_000022065.1"/>
    <s v="Primary Assembly"/>
    <s v="chromosome"/>
    <m/>
    <s v="CP001348.1"/>
    <n v="2713912"/>
    <n v="2715132"/>
    <s v="-"/>
    <m/>
    <m/>
    <m/>
    <x v="1468"/>
    <m/>
    <m/>
    <s v="Ccel_2325"/>
    <n v="1221"/>
    <m/>
    <m/>
  </r>
  <r>
    <x v="4"/>
    <x v="1"/>
    <s v="GCA_000022065.1"/>
    <s v="Primary Assembly"/>
    <s v="chromosome"/>
    <m/>
    <s v="CP001348.1"/>
    <n v="2715135"/>
    <n v="2716565"/>
    <s v="-"/>
    <m/>
    <m/>
    <m/>
    <x v="1468"/>
    <m/>
    <m/>
    <s v="Ccel_2326"/>
    <n v="1431"/>
    <m/>
    <m/>
  </r>
  <r>
    <x v="4"/>
    <x v="1"/>
    <s v="GCA_000022065.1"/>
    <s v="Primary Assembly"/>
    <s v="chromosome"/>
    <m/>
    <s v="CP001348.1"/>
    <n v="2716603"/>
    <n v="2717799"/>
    <s v="-"/>
    <m/>
    <m/>
    <m/>
    <x v="1468"/>
    <m/>
    <m/>
    <s v="Ccel_2327"/>
    <n v="1197"/>
    <m/>
    <m/>
  </r>
  <r>
    <x v="4"/>
    <x v="1"/>
    <s v="GCA_000022065.1"/>
    <s v="Primary Assembly"/>
    <s v="chromosome"/>
    <m/>
    <s v="CP001348.1"/>
    <n v="2717898"/>
    <n v="2719127"/>
    <s v="-"/>
    <m/>
    <m/>
    <m/>
    <x v="1468"/>
    <m/>
    <m/>
    <s v="Ccel_2328"/>
    <n v="1230"/>
    <m/>
    <m/>
  </r>
  <r>
    <x v="4"/>
    <x v="1"/>
    <s v="GCA_000022065.1"/>
    <s v="Primary Assembly"/>
    <s v="chromosome"/>
    <m/>
    <s v="CP001348.1"/>
    <n v="2719120"/>
    <n v="2727378"/>
    <s v="-"/>
    <m/>
    <m/>
    <m/>
    <x v="1468"/>
    <m/>
    <m/>
    <s v="Ccel_2329"/>
    <n v="8259"/>
    <m/>
    <m/>
  </r>
  <r>
    <x v="4"/>
    <x v="1"/>
    <s v="GCA_000022065.1"/>
    <s v="Primary Assembly"/>
    <s v="chromosome"/>
    <m/>
    <s v="CP001348.1"/>
    <n v="2727397"/>
    <n v="2730399"/>
    <s v="-"/>
    <m/>
    <m/>
    <m/>
    <x v="1468"/>
    <m/>
    <m/>
    <s v="Ccel_2330"/>
    <n v="3003"/>
    <m/>
    <m/>
  </r>
  <r>
    <x v="4"/>
    <x v="1"/>
    <s v="GCA_000022065.1"/>
    <s v="Primary Assembly"/>
    <s v="chromosome"/>
    <m/>
    <s v="CP001348.1"/>
    <n v="2730399"/>
    <n v="2740106"/>
    <s v="-"/>
    <m/>
    <m/>
    <m/>
    <x v="1468"/>
    <m/>
    <m/>
    <s v="Ccel_2331"/>
    <n v="9708"/>
    <m/>
    <m/>
  </r>
  <r>
    <x v="4"/>
    <x v="1"/>
    <s v="GCA_000022065.1"/>
    <s v="Primary Assembly"/>
    <s v="chromosome"/>
    <m/>
    <s v="CP001348.1"/>
    <n v="2740133"/>
    <n v="2741431"/>
    <s v="-"/>
    <m/>
    <m/>
    <m/>
    <x v="1468"/>
    <m/>
    <m/>
    <s v="Ccel_2332"/>
    <n v="1299"/>
    <m/>
    <m/>
  </r>
  <r>
    <x v="4"/>
    <x v="1"/>
    <s v="GCA_000022065.1"/>
    <s v="Primary Assembly"/>
    <s v="chromosome"/>
    <m/>
    <s v="CP001348.1"/>
    <n v="2741445"/>
    <n v="2743397"/>
    <s v="-"/>
    <m/>
    <m/>
    <m/>
    <x v="1468"/>
    <m/>
    <m/>
    <s v="Ccel_2333"/>
    <n v="1953"/>
    <m/>
    <m/>
  </r>
  <r>
    <x v="4"/>
    <x v="1"/>
    <s v="GCA_000022065.1"/>
    <s v="Primary Assembly"/>
    <s v="chromosome"/>
    <m/>
    <s v="CP001348.1"/>
    <n v="2743629"/>
    <n v="2745011"/>
    <s v="-"/>
    <m/>
    <m/>
    <m/>
    <x v="1468"/>
    <m/>
    <m/>
    <s v="Ccel_2334"/>
    <n v="1383"/>
    <m/>
    <m/>
  </r>
  <r>
    <x v="4"/>
    <x v="1"/>
    <s v="GCA_000022065.1"/>
    <s v="Primary Assembly"/>
    <s v="chromosome"/>
    <m/>
    <s v="CP001348.1"/>
    <n v="2745034"/>
    <n v="2747838"/>
    <s v="-"/>
    <m/>
    <m/>
    <m/>
    <x v="1468"/>
    <m/>
    <m/>
    <s v="Ccel_2335"/>
    <n v="2805"/>
    <m/>
    <m/>
  </r>
  <r>
    <x v="4"/>
    <x v="1"/>
    <s v="GCA_000022065.1"/>
    <s v="Primary Assembly"/>
    <s v="chromosome"/>
    <m/>
    <s v="CP001348.1"/>
    <n v="2747908"/>
    <n v="2749014"/>
    <s v="-"/>
    <m/>
    <m/>
    <m/>
    <x v="1468"/>
    <m/>
    <m/>
    <s v="Ccel_2336"/>
    <n v="1107"/>
    <m/>
    <m/>
  </r>
  <r>
    <x v="4"/>
    <x v="1"/>
    <s v="GCA_000022065.1"/>
    <s v="Primary Assembly"/>
    <s v="chromosome"/>
    <m/>
    <s v="CP001348.1"/>
    <n v="2749414"/>
    <n v="2751033"/>
    <s v="+"/>
    <m/>
    <m/>
    <m/>
    <x v="1468"/>
    <m/>
    <m/>
    <s v="Ccel_2337"/>
    <n v="1620"/>
    <m/>
    <m/>
  </r>
  <r>
    <x v="4"/>
    <x v="1"/>
    <s v="GCA_000022065.1"/>
    <s v="Primary Assembly"/>
    <s v="chromosome"/>
    <m/>
    <s v="CP001348.1"/>
    <n v="2751120"/>
    <n v="2757053"/>
    <s v="-"/>
    <m/>
    <m/>
    <m/>
    <x v="1468"/>
    <m/>
    <m/>
    <s v="Ccel_2338"/>
    <n v="5934"/>
    <m/>
    <m/>
  </r>
  <r>
    <x v="4"/>
    <x v="1"/>
    <s v="GCA_000022065.1"/>
    <s v="Primary Assembly"/>
    <s v="chromosome"/>
    <m/>
    <s v="CP001348.1"/>
    <n v="2757259"/>
    <n v="2757669"/>
    <s v="+"/>
    <m/>
    <m/>
    <m/>
    <x v="1468"/>
    <m/>
    <m/>
    <s v="Ccel_2339"/>
    <n v="411"/>
    <m/>
    <m/>
  </r>
  <r>
    <x v="4"/>
    <x v="1"/>
    <s v="GCA_000022065.1"/>
    <s v="Primary Assembly"/>
    <s v="chromosome"/>
    <m/>
    <s v="CP001348.1"/>
    <n v="2757679"/>
    <n v="2758119"/>
    <s v="+"/>
    <m/>
    <m/>
    <m/>
    <x v="1468"/>
    <m/>
    <m/>
    <s v="Ccel_2340"/>
    <n v="441"/>
    <m/>
    <m/>
  </r>
  <r>
    <x v="4"/>
    <x v="1"/>
    <s v="GCA_000022065.1"/>
    <s v="Primary Assembly"/>
    <s v="chromosome"/>
    <m/>
    <s v="CP001348.1"/>
    <n v="2758124"/>
    <n v="2758402"/>
    <s v="-"/>
    <m/>
    <m/>
    <m/>
    <x v="1468"/>
    <m/>
    <m/>
    <s v="Ccel_2341"/>
    <n v="279"/>
    <m/>
    <m/>
  </r>
  <r>
    <x v="4"/>
    <x v="1"/>
    <s v="GCA_000022065.1"/>
    <s v="Primary Assembly"/>
    <s v="chromosome"/>
    <m/>
    <s v="CP001348.1"/>
    <n v="2758585"/>
    <n v="2760936"/>
    <s v="+"/>
    <m/>
    <m/>
    <m/>
    <x v="1468"/>
    <m/>
    <m/>
    <s v="Ccel_2342"/>
    <n v="2352"/>
    <m/>
    <m/>
  </r>
  <r>
    <x v="4"/>
    <x v="1"/>
    <s v="GCA_000022065.1"/>
    <s v="Primary Assembly"/>
    <s v="chromosome"/>
    <m/>
    <s v="CP001348.1"/>
    <n v="2760933"/>
    <n v="2761862"/>
    <s v="+"/>
    <m/>
    <m/>
    <m/>
    <x v="1468"/>
    <m/>
    <m/>
    <s v="Ccel_2343"/>
    <n v="930"/>
    <m/>
    <m/>
  </r>
  <r>
    <x v="4"/>
    <x v="1"/>
    <s v="GCA_000022065.1"/>
    <s v="Primary Assembly"/>
    <s v="chromosome"/>
    <m/>
    <s v="CP001348.1"/>
    <n v="2761905"/>
    <n v="2762807"/>
    <s v="+"/>
    <m/>
    <m/>
    <m/>
    <x v="1468"/>
    <m/>
    <m/>
    <s v="Ccel_2344"/>
    <n v="903"/>
    <m/>
    <m/>
  </r>
  <r>
    <x v="4"/>
    <x v="1"/>
    <s v="GCA_000022065.1"/>
    <s v="Primary Assembly"/>
    <s v="chromosome"/>
    <m/>
    <s v="CP001348.1"/>
    <n v="2763140"/>
    <n v="2763631"/>
    <s v="-"/>
    <m/>
    <m/>
    <m/>
    <x v="1468"/>
    <m/>
    <m/>
    <s v="Ccel_2345"/>
    <n v="492"/>
    <m/>
    <m/>
  </r>
  <r>
    <x v="4"/>
    <x v="3"/>
    <s v="GCA_000022065.1"/>
    <s v="Primary Assembly"/>
    <s v="chromosome"/>
    <m/>
    <s v="CP001348.1"/>
    <n v="2763702"/>
    <n v="2763863"/>
    <s v="-"/>
    <m/>
    <m/>
    <m/>
    <x v="1468"/>
    <m/>
    <m/>
    <s v="Ccel_2346"/>
    <n v="162"/>
    <m/>
    <s v="pseudo"/>
  </r>
  <r>
    <x v="4"/>
    <x v="3"/>
    <s v="GCA_000022065.1"/>
    <s v="Primary Assembly"/>
    <s v="chromosome"/>
    <m/>
    <s v="CP001348.1"/>
    <n v="2763985"/>
    <n v="2764145"/>
    <s v="+"/>
    <m/>
    <m/>
    <m/>
    <x v="1468"/>
    <m/>
    <m/>
    <s v="Ccel_2347"/>
    <n v="161"/>
    <m/>
    <s v="pseudo"/>
  </r>
  <r>
    <x v="4"/>
    <x v="1"/>
    <s v="GCA_000022065.1"/>
    <s v="Primary Assembly"/>
    <s v="chromosome"/>
    <m/>
    <s v="CP001348.1"/>
    <n v="2764149"/>
    <n v="2764961"/>
    <s v="-"/>
    <m/>
    <m/>
    <m/>
    <x v="1468"/>
    <m/>
    <m/>
    <s v="Ccel_2348"/>
    <n v="813"/>
    <m/>
    <m/>
  </r>
  <r>
    <x v="4"/>
    <x v="1"/>
    <s v="GCA_000022065.1"/>
    <s v="Primary Assembly"/>
    <s v="chromosome"/>
    <m/>
    <s v="CP001348.1"/>
    <n v="2764969"/>
    <n v="2765778"/>
    <s v="-"/>
    <m/>
    <m/>
    <m/>
    <x v="1468"/>
    <m/>
    <m/>
    <s v="Ccel_2349"/>
    <n v="810"/>
    <m/>
    <m/>
  </r>
  <r>
    <x v="4"/>
    <x v="1"/>
    <s v="GCA_000022065.1"/>
    <s v="Primary Assembly"/>
    <s v="chromosome"/>
    <m/>
    <s v="CP001348.1"/>
    <n v="2765788"/>
    <n v="2766762"/>
    <s v="-"/>
    <m/>
    <m/>
    <m/>
    <x v="1468"/>
    <m/>
    <m/>
    <s v="Ccel_2350"/>
    <n v="975"/>
    <m/>
    <m/>
  </r>
  <r>
    <x v="4"/>
    <x v="1"/>
    <s v="GCA_000022065.1"/>
    <s v="Primary Assembly"/>
    <s v="chromosome"/>
    <m/>
    <s v="CP001348.1"/>
    <n v="2766871"/>
    <n v="2768151"/>
    <s v="-"/>
    <m/>
    <m/>
    <m/>
    <x v="1468"/>
    <m/>
    <m/>
    <s v="Ccel_2351"/>
    <n v="1281"/>
    <m/>
    <m/>
  </r>
  <r>
    <x v="4"/>
    <x v="1"/>
    <s v="GCA_000022065.1"/>
    <s v="Primary Assembly"/>
    <s v="chromosome"/>
    <m/>
    <s v="CP001348.1"/>
    <n v="2768169"/>
    <n v="2769866"/>
    <s v="-"/>
    <m/>
    <m/>
    <m/>
    <x v="1468"/>
    <m/>
    <m/>
    <s v="Ccel_2352"/>
    <n v="1698"/>
    <m/>
    <m/>
  </r>
  <r>
    <x v="4"/>
    <x v="1"/>
    <s v="GCA_000022065.1"/>
    <s v="Primary Assembly"/>
    <s v="chromosome"/>
    <m/>
    <s v="CP001348.1"/>
    <n v="2769868"/>
    <n v="2770851"/>
    <s v="-"/>
    <m/>
    <m/>
    <m/>
    <x v="1468"/>
    <m/>
    <m/>
    <s v="Ccel_2353"/>
    <n v="984"/>
    <m/>
    <m/>
  </r>
  <r>
    <x v="4"/>
    <x v="1"/>
    <s v="GCA_000022065.1"/>
    <s v="Primary Assembly"/>
    <s v="chromosome"/>
    <m/>
    <s v="CP001348.1"/>
    <n v="2770902"/>
    <n v="2773292"/>
    <s v="-"/>
    <m/>
    <m/>
    <m/>
    <x v="1468"/>
    <m/>
    <m/>
    <s v="Ccel_2354"/>
    <n v="2391"/>
    <m/>
    <m/>
  </r>
  <r>
    <x v="4"/>
    <x v="1"/>
    <s v="GCA_000022065.1"/>
    <s v="Primary Assembly"/>
    <s v="chromosome"/>
    <m/>
    <s v="CP001348.1"/>
    <n v="2773479"/>
    <n v="2776529"/>
    <s v="-"/>
    <m/>
    <m/>
    <m/>
    <x v="1468"/>
    <m/>
    <m/>
    <s v="Ccel_2355"/>
    <n v="3051"/>
    <m/>
    <m/>
  </r>
  <r>
    <x v="4"/>
    <x v="1"/>
    <s v="GCA_000022065.1"/>
    <s v="Primary Assembly"/>
    <s v="chromosome"/>
    <m/>
    <s v="CP001348.1"/>
    <n v="2776526"/>
    <n v="2777227"/>
    <s v="-"/>
    <m/>
    <m/>
    <m/>
    <x v="1468"/>
    <m/>
    <m/>
    <s v="Ccel_2356"/>
    <n v="702"/>
    <m/>
    <m/>
  </r>
  <r>
    <x v="4"/>
    <x v="1"/>
    <s v="GCA_000022065.1"/>
    <s v="Primary Assembly"/>
    <s v="chromosome"/>
    <m/>
    <s v="CP001348.1"/>
    <n v="2777397"/>
    <n v="2777969"/>
    <s v="+"/>
    <m/>
    <m/>
    <m/>
    <x v="1468"/>
    <m/>
    <m/>
    <s v="Ccel_2357"/>
    <n v="573"/>
    <m/>
    <m/>
  </r>
  <r>
    <x v="4"/>
    <x v="1"/>
    <s v="GCA_000022065.1"/>
    <s v="Primary Assembly"/>
    <s v="chromosome"/>
    <m/>
    <s v="CP001348.1"/>
    <n v="2778025"/>
    <n v="2779227"/>
    <s v="-"/>
    <m/>
    <m/>
    <m/>
    <x v="1468"/>
    <m/>
    <m/>
    <s v="Ccel_2358"/>
    <n v="1203"/>
    <m/>
    <m/>
  </r>
  <r>
    <x v="4"/>
    <x v="1"/>
    <s v="GCA_000022065.1"/>
    <s v="Primary Assembly"/>
    <s v="chromosome"/>
    <m/>
    <s v="CP001348.1"/>
    <n v="2779711"/>
    <n v="2779923"/>
    <s v="-"/>
    <m/>
    <m/>
    <m/>
    <x v="1468"/>
    <m/>
    <m/>
    <s v="Ccel_2359"/>
    <n v="213"/>
    <m/>
    <m/>
  </r>
  <r>
    <x v="4"/>
    <x v="1"/>
    <s v="GCA_000022065.1"/>
    <s v="Primary Assembly"/>
    <s v="chromosome"/>
    <m/>
    <s v="CP001348.1"/>
    <n v="2780180"/>
    <n v="2780518"/>
    <s v="+"/>
    <m/>
    <m/>
    <m/>
    <x v="1468"/>
    <m/>
    <m/>
    <s v="Ccel_2360"/>
    <n v="339"/>
    <m/>
    <m/>
  </r>
  <r>
    <x v="4"/>
    <x v="1"/>
    <s v="GCA_000022065.1"/>
    <s v="Primary Assembly"/>
    <s v="chromosome"/>
    <m/>
    <s v="CP001348.1"/>
    <n v="2780671"/>
    <n v="2781820"/>
    <s v="-"/>
    <m/>
    <m/>
    <m/>
    <x v="1468"/>
    <m/>
    <m/>
    <s v="Ccel_2361"/>
    <n v="1150"/>
    <m/>
    <s v="ribosomal_slippage"/>
  </r>
  <r>
    <x v="4"/>
    <x v="1"/>
    <s v="GCA_000022065.1"/>
    <s v="Primary Assembly"/>
    <s v="chromosome"/>
    <m/>
    <s v="CP001348.1"/>
    <n v="2781915"/>
    <n v="2783090"/>
    <s v="+"/>
    <m/>
    <m/>
    <m/>
    <x v="1468"/>
    <m/>
    <m/>
    <s v="Ccel_2362"/>
    <n v="1176"/>
    <m/>
    <m/>
  </r>
  <r>
    <x v="4"/>
    <x v="3"/>
    <s v="GCA_000022065.1"/>
    <s v="Primary Assembly"/>
    <s v="chromosome"/>
    <m/>
    <s v="CP001348.1"/>
    <n v="2783616"/>
    <n v="2783854"/>
    <s v="+"/>
    <m/>
    <m/>
    <m/>
    <x v="1468"/>
    <m/>
    <m/>
    <s v="Ccel_2363"/>
    <n v="239"/>
    <m/>
    <s v="pseudo"/>
  </r>
  <r>
    <x v="4"/>
    <x v="1"/>
    <s v="GCA_000022065.1"/>
    <s v="Primary Assembly"/>
    <s v="chromosome"/>
    <m/>
    <s v="CP001348.1"/>
    <n v="2784217"/>
    <n v="2788482"/>
    <s v="-"/>
    <m/>
    <m/>
    <m/>
    <x v="1468"/>
    <m/>
    <m/>
    <s v="Ccel_2364"/>
    <n v="4266"/>
    <m/>
    <m/>
  </r>
  <r>
    <x v="4"/>
    <x v="1"/>
    <s v="GCA_000022065.1"/>
    <s v="Primary Assembly"/>
    <s v="chromosome"/>
    <m/>
    <s v="CP001348.1"/>
    <n v="2789000"/>
    <n v="2789974"/>
    <s v="-"/>
    <m/>
    <m/>
    <m/>
    <x v="1468"/>
    <m/>
    <m/>
    <s v="Ccel_2365"/>
    <n v="975"/>
    <m/>
    <m/>
  </r>
  <r>
    <x v="4"/>
    <x v="1"/>
    <s v="GCA_000022065.1"/>
    <s v="Primary Assembly"/>
    <s v="chromosome"/>
    <m/>
    <s v="CP001348.1"/>
    <n v="2790373"/>
    <n v="2791881"/>
    <s v="+"/>
    <m/>
    <m/>
    <m/>
    <x v="1468"/>
    <m/>
    <m/>
    <s v="Ccel_2366"/>
    <n v="1509"/>
    <m/>
    <m/>
  </r>
  <r>
    <x v="4"/>
    <x v="1"/>
    <s v="GCA_000022065.1"/>
    <s v="Primary Assembly"/>
    <s v="chromosome"/>
    <m/>
    <s v="CP001348.1"/>
    <n v="2791952"/>
    <n v="2792233"/>
    <s v="-"/>
    <m/>
    <m/>
    <m/>
    <x v="1468"/>
    <m/>
    <m/>
    <s v="Ccel_2367"/>
    <n v="282"/>
    <m/>
    <m/>
  </r>
  <r>
    <x v="4"/>
    <x v="1"/>
    <s v="GCA_000022065.1"/>
    <s v="Primary Assembly"/>
    <s v="chromosome"/>
    <m/>
    <s v="CP001348.1"/>
    <n v="2792324"/>
    <n v="2792485"/>
    <s v="-"/>
    <m/>
    <m/>
    <m/>
    <x v="1468"/>
    <m/>
    <m/>
    <s v="Ccel_2368"/>
    <n v="162"/>
    <m/>
    <m/>
  </r>
  <r>
    <x v="4"/>
    <x v="1"/>
    <s v="GCA_000022065.1"/>
    <s v="Primary Assembly"/>
    <s v="chromosome"/>
    <m/>
    <s v="CP001348.1"/>
    <n v="2792583"/>
    <n v="2793713"/>
    <s v="-"/>
    <m/>
    <m/>
    <m/>
    <x v="1468"/>
    <m/>
    <m/>
    <s v="Ccel_2369"/>
    <n v="1131"/>
    <m/>
    <m/>
  </r>
  <r>
    <x v="4"/>
    <x v="1"/>
    <s v="GCA_000022065.1"/>
    <s v="Primary Assembly"/>
    <s v="chromosome"/>
    <m/>
    <s v="CP001348.1"/>
    <n v="2793728"/>
    <n v="2795116"/>
    <s v="-"/>
    <m/>
    <m/>
    <m/>
    <x v="1468"/>
    <m/>
    <m/>
    <s v="Ccel_2370"/>
    <n v="1389"/>
    <m/>
    <m/>
  </r>
  <r>
    <x v="4"/>
    <x v="1"/>
    <s v="GCA_000022065.1"/>
    <s v="Primary Assembly"/>
    <s v="chromosome"/>
    <m/>
    <s v="CP001348.1"/>
    <n v="2795431"/>
    <n v="2796231"/>
    <s v="-"/>
    <m/>
    <m/>
    <m/>
    <x v="1468"/>
    <m/>
    <m/>
    <s v="Ccel_2371"/>
    <n v="801"/>
    <m/>
    <m/>
  </r>
  <r>
    <x v="4"/>
    <x v="1"/>
    <s v="GCA_000022065.1"/>
    <s v="Primary Assembly"/>
    <s v="chromosome"/>
    <m/>
    <s v="CP001348.1"/>
    <n v="2796273"/>
    <n v="2796851"/>
    <s v="-"/>
    <m/>
    <m/>
    <m/>
    <x v="1468"/>
    <m/>
    <m/>
    <s v="Ccel_2372"/>
    <n v="579"/>
    <m/>
    <m/>
  </r>
  <r>
    <x v="4"/>
    <x v="1"/>
    <s v="GCA_000022065.1"/>
    <s v="Primary Assembly"/>
    <s v="chromosome"/>
    <m/>
    <s v="CP001348.1"/>
    <n v="2796959"/>
    <n v="2797762"/>
    <s v="-"/>
    <m/>
    <m/>
    <m/>
    <x v="1468"/>
    <m/>
    <m/>
    <s v="Ccel_2373"/>
    <n v="804"/>
    <m/>
    <m/>
  </r>
  <r>
    <x v="4"/>
    <x v="1"/>
    <s v="GCA_000022065.1"/>
    <s v="Primary Assembly"/>
    <s v="chromosome"/>
    <m/>
    <s v="CP001348.1"/>
    <n v="2797815"/>
    <n v="2798978"/>
    <s v="-"/>
    <m/>
    <m/>
    <m/>
    <x v="1468"/>
    <m/>
    <m/>
    <s v="Ccel_2374"/>
    <n v="1164"/>
    <m/>
    <m/>
  </r>
  <r>
    <x v="4"/>
    <x v="1"/>
    <s v="GCA_000022065.1"/>
    <s v="Primary Assembly"/>
    <s v="chromosome"/>
    <m/>
    <s v="CP001348.1"/>
    <n v="2798962"/>
    <n v="2799207"/>
    <s v="-"/>
    <m/>
    <m/>
    <m/>
    <x v="1468"/>
    <m/>
    <m/>
    <s v="Ccel_2375"/>
    <n v="246"/>
    <m/>
    <m/>
  </r>
  <r>
    <x v="4"/>
    <x v="1"/>
    <s v="GCA_000022065.1"/>
    <s v="Primary Assembly"/>
    <s v="chromosome"/>
    <m/>
    <s v="CP001348.1"/>
    <n v="2799275"/>
    <n v="2804137"/>
    <s v="-"/>
    <m/>
    <m/>
    <m/>
    <x v="1468"/>
    <m/>
    <m/>
    <s v="Ccel_2376"/>
    <n v="4863"/>
    <m/>
    <m/>
  </r>
  <r>
    <x v="4"/>
    <x v="1"/>
    <s v="GCA_000022065.1"/>
    <s v="Primary Assembly"/>
    <s v="chromosome"/>
    <m/>
    <s v="CP001348.1"/>
    <n v="2804171"/>
    <n v="2809012"/>
    <s v="-"/>
    <m/>
    <m/>
    <m/>
    <x v="1468"/>
    <m/>
    <m/>
    <s v="Ccel_2377"/>
    <n v="4842"/>
    <m/>
    <m/>
  </r>
  <r>
    <x v="4"/>
    <x v="1"/>
    <s v="GCA_000022065.1"/>
    <s v="Primary Assembly"/>
    <s v="chromosome"/>
    <m/>
    <s v="CP001348.1"/>
    <n v="2809055"/>
    <n v="2820142"/>
    <s v="-"/>
    <m/>
    <m/>
    <m/>
    <x v="1468"/>
    <m/>
    <m/>
    <s v="Ccel_2378"/>
    <n v="11088"/>
    <m/>
    <m/>
  </r>
  <r>
    <x v="4"/>
    <x v="1"/>
    <s v="GCA_000022065.1"/>
    <s v="Primary Assembly"/>
    <s v="chromosome"/>
    <m/>
    <s v="CP001348.1"/>
    <n v="2820152"/>
    <n v="2822023"/>
    <s v="-"/>
    <m/>
    <m/>
    <m/>
    <x v="1468"/>
    <m/>
    <m/>
    <s v="Ccel_2379"/>
    <n v="1872"/>
    <m/>
    <m/>
  </r>
  <r>
    <x v="4"/>
    <x v="1"/>
    <s v="GCA_000022065.1"/>
    <s v="Primary Assembly"/>
    <s v="chromosome"/>
    <m/>
    <s v="CP001348.1"/>
    <n v="2822047"/>
    <n v="2823318"/>
    <s v="-"/>
    <m/>
    <m/>
    <m/>
    <x v="1468"/>
    <m/>
    <m/>
    <s v="Ccel_2380"/>
    <n v="1272"/>
    <m/>
    <m/>
  </r>
  <r>
    <x v="4"/>
    <x v="1"/>
    <s v="GCA_000022065.1"/>
    <s v="Primary Assembly"/>
    <s v="chromosome"/>
    <m/>
    <s v="CP001348.1"/>
    <n v="2823319"/>
    <n v="2835909"/>
    <s v="-"/>
    <m/>
    <m/>
    <m/>
    <x v="1468"/>
    <m/>
    <m/>
    <s v="Ccel_2381"/>
    <n v="12591"/>
    <m/>
    <m/>
  </r>
  <r>
    <x v="4"/>
    <x v="1"/>
    <s v="GCA_000022065.1"/>
    <s v="Primary Assembly"/>
    <s v="chromosome"/>
    <m/>
    <s v="CP001348.1"/>
    <n v="2835946"/>
    <n v="2837052"/>
    <s v="-"/>
    <m/>
    <m/>
    <m/>
    <x v="1468"/>
    <m/>
    <m/>
    <s v="Ccel_2382"/>
    <n v="1107"/>
    <m/>
    <m/>
  </r>
  <r>
    <x v="4"/>
    <x v="1"/>
    <s v="GCA_000022065.1"/>
    <s v="Primary Assembly"/>
    <s v="chromosome"/>
    <m/>
    <s v="CP001348.1"/>
    <n v="2837085"/>
    <n v="2843105"/>
    <s v="-"/>
    <m/>
    <m/>
    <m/>
    <x v="1468"/>
    <m/>
    <m/>
    <s v="Ccel_2383"/>
    <n v="6021"/>
    <m/>
    <m/>
  </r>
  <r>
    <x v="4"/>
    <x v="1"/>
    <s v="GCA_000022065.1"/>
    <s v="Primary Assembly"/>
    <s v="chromosome"/>
    <m/>
    <s v="CP001348.1"/>
    <n v="2843121"/>
    <n v="2850647"/>
    <s v="-"/>
    <m/>
    <m/>
    <m/>
    <x v="1468"/>
    <m/>
    <m/>
    <s v="Ccel_2384"/>
    <n v="7527"/>
    <m/>
    <m/>
  </r>
  <r>
    <x v="4"/>
    <x v="1"/>
    <s v="GCA_000022065.1"/>
    <s v="Primary Assembly"/>
    <s v="chromosome"/>
    <m/>
    <s v="CP001348.1"/>
    <n v="2850640"/>
    <n v="2854536"/>
    <s v="-"/>
    <m/>
    <m/>
    <m/>
    <x v="1468"/>
    <m/>
    <m/>
    <s v="Ccel_2385"/>
    <n v="3897"/>
    <m/>
    <m/>
  </r>
  <r>
    <x v="4"/>
    <x v="1"/>
    <s v="GCA_000022065.1"/>
    <s v="Primary Assembly"/>
    <s v="chromosome"/>
    <m/>
    <s v="CP001348.1"/>
    <n v="2854554"/>
    <n v="2860235"/>
    <s v="-"/>
    <m/>
    <m/>
    <m/>
    <x v="1468"/>
    <m/>
    <m/>
    <s v="Ccel_2386"/>
    <n v="5682"/>
    <m/>
    <m/>
  </r>
  <r>
    <x v="4"/>
    <x v="1"/>
    <s v="GCA_000022065.1"/>
    <s v="Primary Assembly"/>
    <s v="chromosome"/>
    <m/>
    <s v="CP001348.1"/>
    <n v="2860272"/>
    <n v="2861909"/>
    <s v="-"/>
    <m/>
    <m/>
    <m/>
    <x v="1468"/>
    <m/>
    <m/>
    <s v="Ccel_2387"/>
    <n v="1638"/>
    <m/>
    <m/>
  </r>
  <r>
    <x v="4"/>
    <x v="1"/>
    <s v="GCA_000022065.1"/>
    <s v="Primary Assembly"/>
    <s v="chromosome"/>
    <m/>
    <s v="CP001348.1"/>
    <n v="2861971"/>
    <n v="2864409"/>
    <s v="-"/>
    <m/>
    <m/>
    <m/>
    <x v="1468"/>
    <m/>
    <m/>
    <s v="Ccel_2388"/>
    <n v="2439"/>
    <m/>
    <m/>
  </r>
  <r>
    <x v="4"/>
    <x v="1"/>
    <s v="GCA_000022065.1"/>
    <s v="Primary Assembly"/>
    <s v="chromosome"/>
    <m/>
    <s v="CP001348.1"/>
    <n v="2864437"/>
    <n v="2867535"/>
    <s v="-"/>
    <m/>
    <m/>
    <m/>
    <x v="1468"/>
    <m/>
    <m/>
    <s v="Ccel_2389"/>
    <n v="3099"/>
    <m/>
    <m/>
  </r>
  <r>
    <x v="4"/>
    <x v="1"/>
    <s v="GCA_000022065.1"/>
    <s v="Primary Assembly"/>
    <s v="chromosome"/>
    <m/>
    <s v="CP001348.1"/>
    <n v="2867566"/>
    <n v="2872038"/>
    <s v="-"/>
    <m/>
    <m/>
    <m/>
    <x v="1468"/>
    <m/>
    <m/>
    <s v="Ccel_2390"/>
    <n v="4473"/>
    <m/>
    <m/>
  </r>
  <r>
    <x v="4"/>
    <x v="1"/>
    <s v="GCA_000022065.1"/>
    <s v="Primary Assembly"/>
    <s v="chromosome"/>
    <m/>
    <s v="CP001348.1"/>
    <n v="2872095"/>
    <n v="2873069"/>
    <s v="-"/>
    <m/>
    <m/>
    <m/>
    <x v="1468"/>
    <m/>
    <m/>
    <s v="Ccel_2391"/>
    <n v="975"/>
    <m/>
    <m/>
  </r>
  <r>
    <x v="4"/>
    <x v="1"/>
    <s v="GCA_000022065.1"/>
    <s v="Primary Assembly"/>
    <s v="chromosome"/>
    <m/>
    <s v="CP001348.1"/>
    <n v="2873612"/>
    <n v="2876236"/>
    <s v="-"/>
    <m/>
    <m/>
    <m/>
    <x v="1468"/>
    <m/>
    <m/>
    <s v="Ccel_2392"/>
    <n v="2625"/>
    <m/>
    <m/>
  </r>
  <r>
    <x v="4"/>
    <x v="1"/>
    <s v="GCA_000022065.1"/>
    <s v="Primary Assembly"/>
    <s v="chromosome"/>
    <m/>
    <s v="CP001348.1"/>
    <n v="2876269"/>
    <n v="2877837"/>
    <s v="-"/>
    <m/>
    <m/>
    <m/>
    <x v="1468"/>
    <m/>
    <m/>
    <s v="Ccel_2393"/>
    <n v="1569"/>
    <m/>
    <m/>
  </r>
  <r>
    <x v="4"/>
    <x v="1"/>
    <s v="GCA_000022065.1"/>
    <s v="Primary Assembly"/>
    <s v="chromosome"/>
    <m/>
    <s v="CP001348.1"/>
    <n v="2878143"/>
    <n v="2879387"/>
    <s v="+"/>
    <m/>
    <m/>
    <m/>
    <x v="1468"/>
    <m/>
    <m/>
    <s v="Ccel_2394"/>
    <n v="1245"/>
    <m/>
    <m/>
  </r>
  <r>
    <x v="4"/>
    <x v="1"/>
    <s v="GCA_000022065.1"/>
    <s v="Primary Assembly"/>
    <s v="chromosome"/>
    <m/>
    <s v="CP001348.1"/>
    <n v="2879578"/>
    <n v="2880513"/>
    <s v="-"/>
    <m/>
    <m/>
    <m/>
    <x v="1468"/>
    <m/>
    <m/>
    <s v="Ccel_2395"/>
    <n v="936"/>
    <m/>
    <m/>
  </r>
  <r>
    <x v="4"/>
    <x v="3"/>
    <s v="GCA_000022065.1"/>
    <s v="Primary Assembly"/>
    <s v="chromosome"/>
    <m/>
    <s v="CP001348.1"/>
    <n v="2881138"/>
    <n v="2881661"/>
    <s v="-"/>
    <m/>
    <m/>
    <m/>
    <x v="1468"/>
    <m/>
    <m/>
    <s v="Ccel_2396"/>
    <n v="524"/>
    <m/>
    <s v="pseudo"/>
  </r>
  <r>
    <x v="4"/>
    <x v="3"/>
    <s v="GCA_000022065.1"/>
    <s v="Primary Assembly"/>
    <s v="chromosome"/>
    <m/>
    <s v="CP001348.1"/>
    <n v="2881677"/>
    <n v="2881955"/>
    <s v="-"/>
    <m/>
    <m/>
    <m/>
    <x v="1468"/>
    <m/>
    <m/>
    <s v="Ccel_2397"/>
    <n v="279"/>
    <m/>
    <s v="pseudo"/>
  </r>
  <r>
    <x v="4"/>
    <x v="3"/>
    <s v="GCA_000022065.1"/>
    <s v="Primary Assembly"/>
    <s v="chromosome"/>
    <m/>
    <s v="CP001348.1"/>
    <n v="2882263"/>
    <n v="2882493"/>
    <s v="-"/>
    <m/>
    <m/>
    <m/>
    <x v="1468"/>
    <m/>
    <m/>
    <s v="Ccel_2398"/>
    <n v="231"/>
    <m/>
    <s v="pseudo"/>
  </r>
  <r>
    <x v="4"/>
    <x v="1"/>
    <s v="GCA_000022065.1"/>
    <s v="Primary Assembly"/>
    <s v="chromosome"/>
    <m/>
    <s v="CP001348.1"/>
    <n v="2883442"/>
    <n v="2884098"/>
    <s v="-"/>
    <m/>
    <m/>
    <m/>
    <x v="1468"/>
    <m/>
    <m/>
    <s v="Ccel_2399"/>
    <n v="657"/>
    <m/>
    <m/>
  </r>
  <r>
    <x v="4"/>
    <x v="1"/>
    <s v="GCA_000022065.1"/>
    <s v="Primary Assembly"/>
    <s v="chromosome"/>
    <m/>
    <s v="CP001348.1"/>
    <n v="2884095"/>
    <n v="2888096"/>
    <s v="-"/>
    <m/>
    <m/>
    <m/>
    <x v="1468"/>
    <m/>
    <m/>
    <s v="Ccel_2400"/>
    <n v="4002"/>
    <m/>
    <m/>
  </r>
  <r>
    <x v="4"/>
    <x v="1"/>
    <s v="GCA_000022065.1"/>
    <s v="Primary Assembly"/>
    <s v="chromosome"/>
    <m/>
    <s v="CP001348.1"/>
    <n v="2889140"/>
    <n v="2891527"/>
    <s v="-"/>
    <m/>
    <m/>
    <m/>
    <x v="1468"/>
    <m/>
    <m/>
    <s v="Ccel_2401"/>
    <n v="2388"/>
    <m/>
    <m/>
  </r>
  <r>
    <x v="4"/>
    <x v="1"/>
    <s v="GCA_000022065.1"/>
    <s v="Primary Assembly"/>
    <s v="chromosome"/>
    <m/>
    <s v="CP001348.1"/>
    <n v="2891690"/>
    <n v="2893021"/>
    <s v="-"/>
    <m/>
    <m/>
    <m/>
    <x v="1468"/>
    <m/>
    <m/>
    <s v="Ccel_2402"/>
    <n v="1332"/>
    <m/>
    <m/>
  </r>
  <r>
    <x v="4"/>
    <x v="1"/>
    <s v="GCA_000022065.1"/>
    <s v="Primary Assembly"/>
    <s v="chromosome"/>
    <m/>
    <s v="CP001348.1"/>
    <n v="2893272"/>
    <n v="2896790"/>
    <s v="-"/>
    <m/>
    <m/>
    <m/>
    <x v="1468"/>
    <m/>
    <m/>
    <s v="Ccel_2403"/>
    <n v="3519"/>
    <m/>
    <m/>
  </r>
  <r>
    <x v="4"/>
    <x v="1"/>
    <s v="GCA_000022065.1"/>
    <s v="Primary Assembly"/>
    <s v="chromosome"/>
    <m/>
    <s v="CP001348.1"/>
    <n v="2896816"/>
    <n v="2899380"/>
    <s v="-"/>
    <m/>
    <m/>
    <m/>
    <x v="1468"/>
    <m/>
    <m/>
    <s v="Ccel_2404"/>
    <n v="2565"/>
    <m/>
    <m/>
  </r>
  <r>
    <x v="4"/>
    <x v="1"/>
    <s v="GCA_000022065.1"/>
    <s v="Primary Assembly"/>
    <s v="chromosome"/>
    <m/>
    <s v="CP001348.1"/>
    <n v="2899373"/>
    <n v="2900290"/>
    <s v="-"/>
    <m/>
    <m/>
    <m/>
    <x v="1468"/>
    <m/>
    <m/>
    <s v="Ccel_2405"/>
    <n v="918"/>
    <m/>
    <m/>
  </r>
  <r>
    <x v="4"/>
    <x v="1"/>
    <s v="GCA_000022065.1"/>
    <s v="Primary Assembly"/>
    <s v="chromosome"/>
    <m/>
    <s v="CP001348.1"/>
    <n v="2900306"/>
    <n v="2901706"/>
    <s v="-"/>
    <m/>
    <m/>
    <m/>
    <x v="1468"/>
    <m/>
    <m/>
    <s v="Ccel_2406"/>
    <n v="1401"/>
    <m/>
    <m/>
  </r>
  <r>
    <x v="4"/>
    <x v="1"/>
    <s v="GCA_000022065.1"/>
    <s v="Primary Assembly"/>
    <s v="chromosome"/>
    <m/>
    <s v="CP001348.1"/>
    <n v="2901766"/>
    <n v="2902764"/>
    <s v="-"/>
    <m/>
    <m/>
    <m/>
    <x v="1468"/>
    <m/>
    <m/>
    <s v="Ccel_2407"/>
    <n v="999"/>
    <m/>
    <m/>
  </r>
  <r>
    <x v="4"/>
    <x v="1"/>
    <s v="GCA_000022065.1"/>
    <s v="Primary Assembly"/>
    <s v="chromosome"/>
    <m/>
    <s v="CP001348.1"/>
    <n v="2902796"/>
    <n v="2903320"/>
    <s v="-"/>
    <m/>
    <m/>
    <m/>
    <x v="1468"/>
    <m/>
    <m/>
    <s v="Ccel_2408"/>
    <n v="525"/>
    <m/>
    <m/>
  </r>
  <r>
    <x v="4"/>
    <x v="1"/>
    <s v="GCA_000022065.1"/>
    <s v="Primary Assembly"/>
    <s v="chromosome"/>
    <m/>
    <s v="CP001348.1"/>
    <n v="2903360"/>
    <n v="2904415"/>
    <s v="-"/>
    <m/>
    <m/>
    <m/>
    <x v="1468"/>
    <m/>
    <m/>
    <s v="Ccel_2409"/>
    <n v="1056"/>
    <m/>
    <m/>
  </r>
  <r>
    <x v="4"/>
    <x v="1"/>
    <s v="GCA_000022065.1"/>
    <s v="Primary Assembly"/>
    <s v="chromosome"/>
    <m/>
    <s v="CP001348.1"/>
    <n v="2904446"/>
    <n v="2905243"/>
    <s v="-"/>
    <m/>
    <m/>
    <m/>
    <x v="1468"/>
    <m/>
    <m/>
    <s v="Ccel_2410"/>
    <n v="798"/>
    <m/>
    <m/>
  </r>
  <r>
    <x v="4"/>
    <x v="1"/>
    <s v="GCA_000022065.1"/>
    <s v="Primary Assembly"/>
    <s v="chromosome"/>
    <m/>
    <s v="CP001348.1"/>
    <n v="2905248"/>
    <n v="2905634"/>
    <s v="-"/>
    <m/>
    <m/>
    <m/>
    <x v="1468"/>
    <m/>
    <m/>
    <s v="Ccel_2411"/>
    <n v="387"/>
    <m/>
    <m/>
  </r>
  <r>
    <x v="4"/>
    <x v="1"/>
    <s v="GCA_000022065.1"/>
    <s v="Primary Assembly"/>
    <s v="chromosome"/>
    <m/>
    <s v="CP001348.1"/>
    <n v="2905673"/>
    <n v="2906890"/>
    <s v="-"/>
    <m/>
    <m/>
    <m/>
    <x v="1468"/>
    <m/>
    <m/>
    <s v="Ccel_2412"/>
    <n v="1218"/>
    <m/>
    <m/>
  </r>
  <r>
    <x v="4"/>
    <x v="1"/>
    <s v="GCA_000022065.1"/>
    <s v="Primary Assembly"/>
    <s v="chromosome"/>
    <m/>
    <s v="CP001348.1"/>
    <n v="2907017"/>
    <n v="2908072"/>
    <s v="-"/>
    <m/>
    <m/>
    <m/>
    <x v="1468"/>
    <m/>
    <m/>
    <s v="Ccel_2413"/>
    <n v="1056"/>
    <m/>
    <m/>
  </r>
  <r>
    <x v="4"/>
    <x v="1"/>
    <s v="GCA_000022065.1"/>
    <s v="Primary Assembly"/>
    <s v="chromosome"/>
    <m/>
    <s v="CP001348.1"/>
    <n v="2908131"/>
    <n v="2909825"/>
    <s v="-"/>
    <m/>
    <m/>
    <m/>
    <x v="1468"/>
    <m/>
    <m/>
    <s v="Ccel_2414"/>
    <n v="1695"/>
    <m/>
    <m/>
  </r>
  <r>
    <x v="4"/>
    <x v="2"/>
    <s v="GCA_000022065.1"/>
    <s v="Primary Assembly"/>
    <s v="chromosome"/>
    <m/>
    <s v="CP001348.1"/>
    <n v="2910081"/>
    <n v="2910156"/>
    <s v="-"/>
    <m/>
    <m/>
    <m/>
    <x v="1468"/>
    <m/>
    <m/>
    <s v="Ccel_R0056"/>
    <n v="76"/>
    <m/>
    <m/>
  </r>
  <r>
    <x v="4"/>
    <x v="5"/>
    <s v="GCA_000022065.1"/>
    <s v="Primary Assembly"/>
    <s v="chromosome"/>
    <m/>
    <s v="CP001348.1"/>
    <n v="2910162"/>
    <n v="2910277"/>
    <s v="-"/>
    <m/>
    <m/>
    <m/>
    <x v="1468"/>
    <m/>
    <m/>
    <s v="Ccel_R0057"/>
    <n v="116"/>
    <m/>
    <m/>
  </r>
  <r>
    <x v="4"/>
    <x v="5"/>
    <s v="GCA_000022065.1"/>
    <s v="Primary Assembly"/>
    <s v="chromosome"/>
    <m/>
    <s v="CP001348.1"/>
    <n v="2910528"/>
    <n v="2913440"/>
    <s v="-"/>
    <m/>
    <m/>
    <m/>
    <x v="1468"/>
    <m/>
    <m/>
    <s v="Ccel_R0058"/>
    <n v="2913"/>
    <m/>
    <m/>
  </r>
  <r>
    <x v="4"/>
    <x v="5"/>
    <s v="GCA_000022065.1"/>
    <s v="Primary Assembly"/>
    <s v="chromosome"/>
    <m/>
    <s v="CP001348.1"/>
    <n v="2914118"/>
    <n v="2915758"/>
    <s v="-"/>
    <m/>
    <m/>
    <m/>
    <x v="1468"/>
    <m/>
    <m/>
    <s v="Ccel_R0059"/>
    <n v="1641"/>
    <m/>
    <m/>
  </r>
  <r>
    <x v="4"/>
    <x v="1"/>
    <s v="GCA_000022065.1"/>
    <s v="Primary Assembly"/>
    <s v="chromosome"/>
    <m/>
    <s v="CP001348.1"/>
    <n v="2916426"/>
    <n v="2917082"/>
    <s v="-"/>
    <m/>
    <m/>
    <m/>
    <x v="1468"/>
    <m/>
    <m/>
    <s v="Ccel_2415"/>
    <n v="657"/>
    <m/>
    <m/>
  </r>
  <r>
    <x v="4"/>
    <x v="1"/>
    <s v="GCA_000022065.1"/>
    <s v="Primary Assembly"/>
    <s v="chromosome"/>
    <m/>
    <s v="CP001348.1"/>
    <n v="2917084"/>
    <n v="2917656"/>
    <s v="-"/>
    <m/>
    <m/>
    <m/>
    <x v="1468"/>
    <m/>
    <m/>
    <s v="Ccel_2416"/>
    <n v="573"/>
    <m/>
    <m/>
  </r>
  <r>
    <x v="4"/>
    <x v="1"/>
    <s v="GCA_000022065.1"/>
    <s v="Primary Assembly"/>
    <s v="chromosome"/>
    <m/>
    <s v="CP001348.1"/>
    <n v="2917915"/>
    <n v="2919891"/>
    <s v="+"/>
    <m/>
    <m/>
    <m/>
    <x v="1468"/>
    <m/>
    <m/>
    <s v="Ccel_2417"/>
    <n v="1977"/>
    <m/>
    <m/>
  </r>
  <r>
    <x v="4"/>
    <x v="2"/>
    <s v="GCA_000022065.1"/>
    <s v="Primary Assembly"/>
    <s v="chromosome"/>
    <m/>
    <s v="CP001348.1"/>
    <n v="2920073"/>
    <n v="2920157"/>
    <s v="-"/>
    <m/>
    <m/>
    <m/>
    <x v="1468"/>
    <m/>
    <m/>
    <s v="Ccel_R0060"/>
    <n v="85"/>
    <m/>
    <m/>
  </r>
  <r>
    <x v="4"/>
    <x v="2"/>
    <s v="GCA_000022065.1"/>
    <s v="Primary Assembly"/>
    <s v="chromosome"/>
    <m/>
    <s v="CP001348.1"/>
    <n v="2920161"/>
    <n v="2920236"/>
    <s v="-"/>
    <m/>
    <m/>
    <m/>
    <x v="1468"/>
    <m/>
    <m/>
    <s v="Ccel_R0061"/>
    <n v="76"/>
    <m/>
    <m/>
  </r>
  <r>
    <x v="4"/>
    <x v="2"/>
    <s v="GCA_000022065.1"/>
    <s v="Primary Assembly"/>
    <s v="chromosome"/>
    <m/>
    <s v="CP001348.1"/>
    <n v="2920444"/>
    <n v="2920520"/>
    <s v="-"/>
    <m/>
    <m/>
    <m/>
    <x v="1468"/>
    <m/>
    <m/>
    <s v="Ccel_R0062"/>
    <n v="77"/>
    <m/>
    <m/>
  </r>
  <r>
    <x v="4"/>
    <x v="2"/>
    <s v="GCA_000022065.1"/>
    <s v="Primary Assembly"/>
    <s v="chromosome"/>
    <m/>
    <s v="CP001348.1"/>
    <n v="2920540"/>
    <n v="2920614"/>
    <s v="-"/>
    <m/>
    <m/>
    <m/>
    <x v="1468"/>
    <m/>
    <m/>
    <s v="Ccel_R0063"/>
    <n v="75"/>
    <m/>
    <m/>
  </r>
  <r>
    <x v="4"/>
    <x v="1"/>
    <s v="GCA_000022065.1"/>
    <s v="Primary Assembly"/>
    <s v="chromosome"/>
    <m/>
    <s v="CP001348.1"/>
    <n v="2920878"/>
    <n v="2921306"/>
    <s v="+"/>
    <m/>
    <m/>
    <m/>
    <x v="1468"/>
    <m/>
    <m/>
    <s v="Ccel_2418"/>
    <n v="429"/>
    <m/>
    <m/>
  </r>
  <r>
    <x v="4"/>
    <x v="2"/>
    <s v="GCA_000022065.1"/>
    <s v="Primary Assembly"/>
    <s v="chromosome"/>
    <m/>
    <s v="CP001348.1"/>
    <n v="2921394"/>
    <n v="2921469"/>
    <s v="-"/>
    <m/>
    <m/>
    <m/>
    <x v="1468"/>
    <m/>
    <m/>
    <s v="Ccel_R0064"/>
    <n v="76"/>
    <m/>
    <m/>
  </r>
  <r>
    <x v="4"/>
    <x v="1"/>
    <s v="GCA_000022065.1"/>
    <s v="Primary Assembly"/>
    <s v="chromosome"/>
    <m/>
    <s v="CP001348.1"/>
    <n v="2921621"/>
    <n v="2922895"/>
    <s v="-"/>
    <m/>
    <m/>
    <m/>
    <x v="1468"/>
    <m/>
    <m/>
    <s v="Ccel_2419"/>
    <n v="1275"/>
    <m/>
    <m/>
  </r>
  <r>
    <x v="4"/>
    <x v="1"/>
    <s v="GCA_000022065.1"/>
    <s v="Primary Assembly"/>
    <s v="chromosome"/>
    <m/>
    <s v="CP001348.1"/>
    <n v="2923126"/>
    <n v="2923329"/>
    <s v="-"/>
    <m/>
    <m/>
    <m/>
    <x v="1468"/>
    <m/>
    <m/>
    <s v="Ccel_2420"/>
    <n v="204"/>
    <m/>
    <m/>
  </r>
  <r>
    <x v="4"/>
    <x v="1"/>
    <s v="GCA_000022065.1"/>
    <s v="Primary Assembly"/>
    <s v="chromosome"/>
    <m/>
    <s v="CP001348.1"/>
    <n v="2923432"/>
    <n v="2923989"/>
    <s v="-"/>
    <m/>
    <m/>
    <m/>
    <x v="1468"/>
    <m/>
    <m/>
    <s v="Ccel_2421"/>
    <n v="558"/>
    <m/>
    <m/>
  </r>
  <r>
    <x v="4"/>
    <x v="1"/>
    <s v="GCA_000022065.1"/>
    <s v="Primary Assembly"/>
    <s v="chromosome"/>
    <m/>
    <s v="CP001348.1"/>
    <n v="2924003"/>
    <n v="2924845"/>
    <s v="-"/>
    <m/>
    <m/>
    <m/>
    <x v="1468"/>
    <m/>
    <m/>
    <s v="Ccel_2422"/>
    <n v="843"/>
    <m/>
    <m/>
  </r>
  <r>
    <x v="4"/>
    <x v="1"/>
    <s v="GCA_000022065.1"/>
    <s v="Primary Assembly"/>
    <s v="chromosome"/>
    <m/>
    <s v="CP001348.1"/>
    <n v="2925069"/>
    <n v="2925452"/>
    <s v="+"/>
    <m/>
    <m/>
    <m/>
    <x v="1468"/>
    <m/>
    <m/>
    <s v="Ccel_2423"/>
    <n v="384"/>
    <m/>
    <m/>
  </r>
  <r>
    <x v="4"/>
    <x v="1"/>
    <s v="GCA_000022065.1"/>
    <s v="Primary Assembly"/>
    <s v="chromosome"/>
    <m/>
    <s v="CP001348.1"/>
    <n v="2925580"/>
    <n v="2925855"/>
    <s v="+"/>
    <m/>
    <m/>
    <m/>
    <x v="1468"/>
    <m/>
    <m/>
    <s v="Ccel_2424"/>
    <n v="276"/>
    <m/>
    <m/>
  </r>
  <r>
    <x v="4"/>
    <x v="1"/>
    <s v="GCA_000022065.1"/>
    <s v="Primary Assembly"/>
    <s v="chromosome"/>
    <m/>
    <s v="CP001348.1"/>
    <n v="2925925"/>
    <n v="2926680"/>
    <s v="-"/>
    <m/>
    <m/>
    <m/>
    <x v="1468"/>
    <m/>
    <m/>
    <s v="Ccel_2425"/>
    <n v="756"/>
    <m/>
    <m/>
  </r>
  <r>
    <x v="4"/>
    <x v="1"/>
    <s v="GCA_000022065.1"/>
    <s v="Primary Assembly"/>
    <s v="chromosome"/>
    <m/>
    <s v="CP001348.1"/>
    <n v="2926715"/>
    <n v="2927218"/>
    <s v="-"/>
    <m/>
    <m/>
    <m/>
    <x v="1468"/>
    <m/>
    <m/>
    <s v="Ccel_2426"/>
    <n v="504"/>
    <m/>
    <m/>
  </r>
  <r>
    <x v="4"/>
    <x v="1"/>
    <s v="GCA_000022065.1"/>
    <s v="Primary Assembly"/>
    <s v="chromosome"/>
    <m/>
    <s v="CP001348.1"/>
    <n v="2927215"/>
    <n v="2928393"/>
    <s v="-"/>
    <m/>
    <m/>
    <m/>
    <x v="1468"/>
    <m/>
    <m/>
    <s v="Ccel_2427"/>
    <n v="1179"/>
    <m/>
    <m/>
  </r>
  <r>
    <x v="4"/>
    <x v="1"/>
    <s v="GCA_000022065.1"/>
    <s v="Primary Assembly"/>
    <s v="chromosome"/>
    <m/>
    <s v="CP001348.1"/>
    <n v="2928437"/>
    <n v="2929705"/>
    <s v="-"/>
    <m/>
    <m/>
    <m/>
    <x v="1468"/>
    <m/>
    <m/>
    <s v="Ccel_2428"/>
    <n v="1269"/>
    <m/>
    <m/>
  </r>
  <r>
    <x v="4"/>
    <x v="1"/>
    <s v="GCA_000022065.1"/>
    <s v="Primary Assembly"/>
    <s v="chromosome"/>
    <m/>
    <s v="CP001348.1"/>
    <n v="2929840"/>
    <n v="2930994"/>
    <s v="-"/>
    <m/>
    <m/>
    <m/>
    <x v="1468"/>
    <m/>
    <m/>
    <s v="Ccel_2429"/>
    <n v="1155"/>
    <m/>
    <m/>
  </r>
  <r>
    <x v="4"/>
    <x v="1"/>
    <s v="GCA_000022065.1"/>
    <s v="Primary Assembly"/>
    <s v="chromosome"/>
    <m/>
    <s v="CP001348.1"/>
    <n v="2931515"/>
    <n v="2932852"/>
    <s v="+"/>
    <m/>
    <m/>
    <m/>
    <x v="1468"/>
    <m/>
    <m/>
    <s v="Ccel_2430"/>
    <n v="1338"/>
    <m/>
    <m/>
  </r>
  <r>
    <x v="4"/>
    <x v="1"/>
    <s v="GCA_000022065.1"/>
    <s v="Primary Assembly"/>
    <s v="chromosome"/>
    <m/>
    <s v="CP001348.1"/>
    <n v="2932924"/>
    <n v="2933595"/>
    <s v="-"/>
    <m/>
    <m/>
    <m/>
    <x v="1468"/>
    <m/>
    <m/>
    <s v="Ccel_2431"/>
    <n v="672"/>
    <m/>
    <m/>
  </r>
  <r>
    <x v="4"/>
    <x v="1"/>
    <s v="GCA_000022065.1"/>
    <s v="Primary Assembly"/>
    <s v="chromosome"/>
    <m/>
    <s v="CP001348.1"/>
    <n v="2933592"/>
    <n v="2934455"/>
    <s v="-"/>
    <m/>
    <m/>
    <m/>
    <x v="1468"/>
    <m/>
    <m/>
    <s v="Ccel_2432"/>
    <n v="864"/>
    <m/>
    <m/>
  </r>
  <r>
    <x v="4"/>
    <x v="1"/>
    <s v="GCA_000022065.1"/>
    <s v="Primary Assembly"/>
    <s v="chromosome"/>
    <m/>
    <s v="CP001348.1"/>
    <n v="2934551"/>
    <n v="2935210"/>
    <s v="-"/>
    <m/>
    <m/>
    <m/>
    <x v="1468"/>
    <m/>
    <m/>
    <s v="Ccel_2433"/>
    <n v="660"/>
    <m/>
    <m/>
  </r>
  <r>
    <x v="4"/>
    <x v="1"/>
    <s v="GCA_000022065.1"/>
    <s v="Primary Assembly"/>
    <s v="chromosome"/>
    <m/>
    <s v="CP001348.1"/>
    <n v="2935398"/>
    <n v="2936261"/>
    <s v="+"/>
    <m/>
    <m/>
    <m/>
    <x v="1468"/>
    <m/>
    <m/>
    <s v="Ccel_2434"/>
    <n v="864"/>
    <m/>
    <m/>
  </r>
  <r>
    <x v="4"/>
    <x v="1"/>
    <s v="GCA_000022065.1"/>
    <s v="Primary Assembly"/>
    <s v="chromosome"/>
    <m/>
    <s v="CP001348.1"/>
    <n v="2936291"/>
    <n v="2936584"/>
    <s v="+"/>
    <m/>
    <m/>
    <m/>
    <x v="1468"/>
    <m/>
    <m/>
    <s v="Ccel_2435"/>
    <n v="294"/>
    <m/>
    <m/>
  </r>
  <r>
    <x v="4"/>
    <x v="1"/>
    <s v="GCA_000022065.1"/>
    <s v="Primary Assembly"/>
    <s v="chromosome"/>
    <m/>
    <s v="CP001348.1"/>
    <n v="2936603"/>
    <n v="2938063"/>
    <s v="+"/>
    <m/>
    <m/>
    <m/>
    <x v="1468"/>
    <m/>
    <m/>
    <s v="Ccel_2436"/>
    <n v="1461"/>
    <m/>
    <m/>
  </r>
  <r>
    <x v="4"/>
    <x v="1"/>
    <s v="GCA_000022065.1"/>
    <s v="Primary Assembly"/>
    <s v="chromosome"/>
    <m/>
    <s v="CP001348.1"/>
    <n v="2938082"/>
    <n v="2939539"/>
    <s v="+"/>
    <m/>
    <m/>
    <m/>
    <x v="1468"/>
    <m/>
    <m/>
    <s v="Ccel_2437"/>
    <n v="1458"/>
    <m/>
    <m/>
  </r>
  <r>
    <x v="4"/>
    <x v="3"/>
    <s v="GCA_000022065.1"/>
    <s v="Primary Assembly"/>
    <s v="chromosome"/>
    <m/>
    <s v="CP001348.1"/>
    <n v="2939662"/>
    <n v="2947150"/>
    <s v="+"/>
    <m/>
    <m/>
    <m/>
    <x v="1468"/>
    <m/>
    <m/>
    <s v="Ccel_2438"/>
    <n v="7489"/>
    <m/>
    <s v="pseudo"/>
  </r>
  <r>
    <x v="4"/>
    <x v="1"/>
    <s v="GCA_000022065.1"/>
    <s v="Primary Assembly"/>
    <s v="chromosome"/>
    <m/>
    <s v="CP001348.1"/>
    <n v="2941345"/>
    <n v="2941518"/>
    <s v="-"/>
    <m/>
    <m/>
    <m/>
    <x v="1468"/>
    <m/>
    <m/>
    <s v="Ccel_2439"/>
    <n v="174"/>
    <m/>
    <m/>
  </r>
  <r>
    <x v="4"/>
    <x v="1"/>
    <s v="GCA_000022065.1"/>
    <s v="Primary Assembly"/>
    <s v="chromosome"/>
    <m/>
    <s v="CP001348.1"/>
    <n v="2941950"/>
    <n v="2943452"/>
    <s v="-"/>
    <m/>
    <m/>
    <m/>
    <x v="1468"/>
    <m/>
    <m/>
    <s v="Ccel_2440"/>
    <n v="1503"/>
    <m/>
    <m/>
  </r>
  <r>
    <x v="4"/>
    <x v="1"/>
    <s v="GCA_000022065.1"/>
    <s v="Primary Assembly"/>
    <s v="chromosome"/>
    <m/>
    <s v="CP001348.1"/>
    <n v="2943473"/>
    <n v="2943628"/>
    <s v="-"/>
    <m/>
    <m/>
    <m/>
    <x v="1468"/>
    <m/>
    <m/>
    <s v="Ccel_2441"/>
    <n v="156"/>
    <m/>
    <m/>
  </r>
  <r>
    <x v="4"/>
    <x v="1"/>
    <s v="GCA_000022065.1"/>
    <s v="Primary Assembly"/>
    <s v="chromosome"/>
    <m/>
    <s v="CP001348.1"/>
    <n v="2943945"/>
    <n v="2946557"/>
    <s v="-"/>
    <m/>
    <m/>
    <m/>
    <x v="1468"/>
    <m/>
    <m/>
    <s v="Ccel_2442"/>
    <n v="2613"/>
    <m/>
    <m/>
  </r>
  <r>
    <x v="4"/>
    <x v="1"/>
    <s v="GCA_000022065.1"/>
    <s v="Primary Assembly"/>
    <s v="chromosome"/>
    <m/>
    <s v="CP001348.1"/>
    <n v="2947209"/>
    <n v="2948582"/>
    <s v="-"/>
    <m/>
    <m/>
    <m/>
    <x v="1468"/>
    <m/>
    <m/>
    <s v="Ccel_2443"/>
    <n v="1374"/>
    <m/>
    <m/>
  </r>
  <r>
    <x v="4"/>
    <x v="1"/>
    <s v="GCA_000022065.1"/>
    <s v="Primary Assembly"/>
    <s v="chromosome"/>
    <m/>
    <s v="CP001348.1"/>
    <n v="2948836"/>
    <n v="2950026"/>
    <s v="+"/>
    <m/>
    <m/>
    <m/>
    <x v="1468"/>
    <m/>
    <m/>
    <s v="Ccel_2444"/>
    <n v="1191"/>
    <m/>
    <m/>
  </r>
  <r>
    <x v="4"/>
    <x v="1"/>
    <s v="GCA_000022065.1"/>
    <s v="Primary Assembly"/>
    <s v="chromosome"/>
    <m/>
    <s v="CP001348.1"/>
    <n v="2950102"/>
    <n v="2950797"/>
    <s v="-"/>
    <m/>
    <m/>
    <m/>
    <x v="1468"/>
    <m/>
    <m/>
    <s v="Ccel_2445"/>
    <n v="696"/>
    <m/>
    <m/>
  </r>
  <r>
    <x v="4"/>
    <x v="1"/>
    <s v="GCA_000022065.1"/>
    <s v="Primary Assembly"/>
    <s v="chromosome"/>
    <m/>
    <s v="CP001348.1"/>
    <n v="2951279"/>
    <n v="2951596"/>
    <s v="+"/>
    <m/>
    <m/>
    <m/>
    <x v="1468"/>
    <m/>
    <m/>
    <s v="Ccel_2446"/>
    <n v="318"/>
    <m/>
    <m/>
  </r>
  <r>
    <x v="4"/>
    <x v="1"/>
    <s v="GCA_000022065.1"/>
    <s v="Primary Assembly"/>
    <s v="chromosome"/>
    <m/>
    <s v="CP001348.1"/>
    <n v="2951670"/>
    <n v="2955083"/>
    <s v="-"/>
    <m/>
    <m/>
    <m/>
    <x v="1468"/>
    <m/>
    <m/>
    <s v="Ccel_2447"/>
    <n v="3414"/>
    <m/>
    <m/>
  </r>
  <r>
    <x v="4"/>
    <x v="1"/>
    <s v="GCA_000022065.1"/>
    <s v="Primary Assembly"/>
    <s v="chromosome"/>
    <m/>
    <s v="CP001348.1"/>
    <n v="2955394"/>
    <n v="2956926"/>
    <s v="+"/>
    <m/>
    <m/>
    <m/>
    <x v="1468"/>
    <m/>
    <m/>
    <s v="Ccel_2448"/>
    <n v="1533"/>
    <m/>
    <m/>
  </r>
  <r>
    <x v="4"/>
    <x v="1"/>
    <s v="GCA_000022065.1"/>
    <s v="Primary Assembly"/>
    <s v="chromosome"/>
    <m/>
    <s v="CP001348.1"/>
    <n v="2956941"/>
    <n v="2957723"/>
    <s v="-"/>
    <m/>
    <m/>
    <m/>
    <x v="1468"/>
    <m/>
    <m/>
    <s v="Ccel_2449"/>
    <n v="783"/>
    <m/>
    <m/>
  </r>
  <r>
    <x v="4"/>
    <x v="1"/>
    <s v="GCA_000022065.1"/>
    <s v="Primary Assembly"/>
    <s v="chromosome"/>
    <m/>
    <s v="CP001348.1"/>
    <n v="2957892"/>
    <n v="2959256"/>
    <s v="+"/>
    <m/>
    <m/>
    <m/>
    <x v="1468"/>
    <m/>
    <m/>
    <s v="Ccel_2450"/>
    <n v="1365"/>
    <m/>
    <m/>
  </r>
  <r>
    <x v="4"/>
    <x v="1"/>
    <s v="GCA_000022065.1"/>
    <s v="Primary Assembly"/>
    <s v="chromosome"/>
    <m/>
    <s v="CP001348.1"/>
    <n v="2959323"/>
    <n v="2961383"/>
    <s v="-"/>
    <m/>
    <m/>
    <m/>
    <x v="1468"/>
    <m/>
    <m/>
    <s v="Ccel_2451"/>
    <n v="2061"/>
    <m/>
    <m/>
  </r>
  <r>
    <x v="4"/>
    <x v="1"/>
    <s v="GCA_000022065.1"/>
    <s v="Primary Assembly"/>
    <s v="chromosome"/>
    <m/>
    <s v="CP001348.1"/>
    <n v="2961376"/>
    <n v="2962905"/>
    <s v="-"/>
    <m/>
    <m/>
    <m/>
    <x v="1468"/>
    <m/>
    <m/>
    <s v="Ccel_2452"/>
    <n v="1530"/>
    <m/>
    <m/>
  </r>
  <r>
    <x v="4"/>
    <x v="1"/>
    <s v="GCA_000022065.1"/>
    <s v="Primary Assembly"/>
    <s v="chromosome"/>
    <m/>
    <s v="CP001348.1"/>
    <n v="2962883"/>
    <n v="2964721"/>
    <s v="-"/>
    <m/>
    <m/>
    <m/>
    <x v="1468"/>
    <m/>
    <m/>
    <s v="Ccel_2453"/>
    <n v="1839"/>
    <m/>
    <m/>
  </r>
  <r>
    <x v="4"/>
    <x v="1"/>
    <s v="GCA_000022065.1"/>
    <s v="Primary Assembly"/>
    <s v="chromosome"/>
    <m/>
    <s v="CP001348.1"/>
    <n v="2964821"/>
    <n v="2966956"/>
    <s v="-"/>
    <m/>
    <m/>
    <m/>
    <x v="1468"/>
    <m/>
    <m/>
    <s v="Ccel_2454"/>
    <n v="2136"/>
    <m/>
    <m/>
  </r>
  <r>
    <x v="4"/>
    <x v="1"/>
    <s v="GCA_000022065.1"/>
    <s v="Primary Assembly"/>
    <s v="chromosome"/>
    <m/>
    <s v="CP001348.1"/>
    <n v="2966986"/>
    <n v="2969298"/>
    <s v="-"/>
    <m/>
    <m/>
    <m/>
    <x v="1468"/>
    <m/>
    <m/>
    <s v="Ccel_2455"/>
    <n v="2313"/>
    <m/>
    <m/>
  </r>
  <r>
    <x v="4"/>
    <x v="1"/>
    <s v="GCA_000022065.1"/>
    <s v="Primary Assembly"/>
    <s v="chromosome"/>
    <m/>
    <s v="CP001348.1"/>
    <n v="2969593"/>
    <n v="2970543"/>
    <s v="+"/>
    <m/>
    <m/>
    <m/>
    <x v="1468"/>
    <m/>
    <m/>
    <s v="Ccel_2456"/>
    <n v="951"/>
    <m/>
    <m/>
  </r>
  <r>
    <x v="4"/>
    <x v="1"/>
    <s v="GCA_000022065.1"/>
    <s v="Primary Assembly"/>
    <s v="chromosome"/>
    <m/>
    <s v="CP001348.1"/>
    <n v="2970569"/>
    <n v="2971492"/>
    <s v="+"/>
    <m/>
    <m/>
    <m/>
    <x v="1468"/>
    <m/>
    <m/>
    <s v="Ccel_2457"/>
    <n v="924"/>
    <m/>
    <m/>
  </r>
  <r>
    <x v="4"/>
    <x v="1"/>
    <s v="GCA_000022065.1"/>
    <s v="Primary Assembly"/>
    <s v="chromosome"/>
    <m/>
    <s v="CP001348.1"/>
    <n v="2971590"/>
    <n v="2973356"/>
    <s v="+"/>
    <m/>
    <m/>
    <m/>
    <x v="1468"/>
    <m/>
    <m/>
    <s v="Ccel_2458"/>
    <n v="1767"/>
    <m/>
    <m/>
  </r>
  <r>
    <x v="4"/>
    <x v="1"/>
    <s v="GCA_000022065.1"/>
    <s v="Primary Assembly"/>
    <s v="chromosome"/>
    <m/>
    <s v="CP001348.1"/>
    <n v="2973387"/>
    <n v="2974157"/>
    <s v="-"/>
    <m/>
    <m/>
    <m/>
    <x v="1468"/>
    <m/>
    <m/>
    <s v="Ccel_2459"/>
    <n v="771"/>
    <m/>
    <m/>
  </r>
  <r>
    <x v="4"/>
    <x v="1"/>
    <s v="GCA_000022065.1"/>
    <s v="Primary Assembly"/>
    <s v="chromosome"/>
    <m/>
    <s v="CP001348.1"/>
    <n v="2974183"/>
    <n v="2974830"/>
    <s v="-"/>
    <m/>
    <m/>
    <m/>
    <x v="1468"/>
    <m/>
    <m/>
    <s v="Ccel_2460"/>
    <n v="648"/>
    <m/>
    <m/>
  </r>
  <r>
    <x v="4"/>
    <x v="1"/>
    <s v="GCA_000022065.1"/>
    <s v="Primary Assembly"/>
    <s v="chromosome"/>
    <m/>
    <s v="CP001348.1"/>
    <n v="2974864"/>
    <n v="2975622"/>
    <s v="-"/>
    <m/>
    <m/>
    <m/>
    <x v="1468"/>
    <m/>
    <m/>
    <s v="Ccel_2461"/>
    <n v="759"/>
    <m/>
    <m/>
  </r>
  <r>
    <x v="4"/>
    <x v="1"/>
    <s v="GCA_000022065.1"/>
    <s v="Primary Assembly"/>
    <s v="chromosome"/>
    <m/>
    <s v="CP001348.1"/>
    <n v="2975649"/>
    <n v="2976218"/>
    <s v="-"/>
    <m/>
    <m/>
    <m/>
    <x v="1468"/>
    <m/>
    <m/>
    <s v="Ccel_2462"/>
    <n v="570"/>
    <m/>
    <m/>
  </r>
  <r>
    <x v="4"/>
    <x v="1"/>
    <s v="GCA_000022065.1"/>
    <s v="Primary Assembly"/>
    <s v="chromosome"/>
    <m/>
    <s v="CP001348.1"/>
    <n v="2976476"/>
    <n v="2978290"/>
    <s v="-"/>
    <m/>
    <m/>
    <m/>
    <x v="1468"/>
    <m/>
    <m/>
    <s v="Ccel_2463"/>
    <n v="1815"/>
    <m/>
    <m/>
  </r>
  <r>
    <x v="4"/>
    <x v="1"/>
    <s v="GCA_000022065.1"/>
    <s v="Primary Assembly"/>
    <s v="chromosome"/>
    <m/>
    <s v="CP001348.1"/>
    <n v="2978314"/>
    <n v="2980131"/>
    <s v="-"/>
    <m/>
    <m/>
    <m/>
    <x v="1468"/>
    <m/>
    <m/>
    <s v="Ccel_2464"/>
    <n v="1818"/>
    <m/>
    <m/>
  </r>
  <r>
    <x v="4"/>
    <x v="1"/>
    <s v="GCA_000022065.1"/>
    <s v="Primary Assembly"/>
    <s v="chromosome"/>
    <m/>
    <s v="CP001348.1"/>
    <n v="2980408"/>
    <n v="2983017"/>
    <s v="+"/>
    <m/>
    <m/>
    <m/>
    <x v="1468"/>
    <m/>
    <m/>
    <s v="Ccel_2465"/>
    <n v="2610"/>
    <m/>
    <m/>
  </r>
  <r>
    <x v="4"/>
    <x v="1"/>
    <s v="GCA_000022065.1"/>
    <s v="Primary Assembly"/>
    <s v="chromosome"/>
    <m/>
    <s v="CP001348.1"/>
    <n v="2983101"/>
    <n v="2983229"/>
    <s v="+"/>
    <m/>
    <m/>
    <m/>
    <x v="1468"/>
    <m/>
    <m/>
    <s v="Ccel_2466"/>
    <n v="129"/>
    <m/>
    <m/>
  </r>
  <r>
    <x v="4"/>
    <x v="1"/>
    <s v="GCA_000022065.1"/>
    <s v="Primary Assembly"/>
    <s v="chromosome"/>
    <m/>
    <s v="CP001348.1"/>
    <n v="2983299"/>
    <n v="2985023"/>
    <s v="-"/>
    <m/>
    <m/>
    <m/>
    <x v="1468"/>
    <m/>
    <m/>
    <s v="Ccel_2467"/>
    <n v="1725"/>
    <m/>
    <m/>
  </r>
  <r>
    <x v="4"/>
    <x v="3"/>
    <s v="GCA_000022065.1"/>
    <s v="Primary Assembly"/>
    <s v="chromosome"/>
    <m/>
    <s v="CP001348.1"/>
    <n v="2985026"/>
    <n v="2986778"/>
    <s v="-"/>
    <m/>
    <m/>
    <m/>
    <x v="1468"/>
    <m/>
    <m/>
    <s v="Ccel_2468"/>
    <n v="1753"/>
    <m/>
    <s v="pseudo"/>
  </r>
  <r>
    <x v="4"/>
    <x v="1"/>
    <s v="GCA_000022065.1"/>
    <s v="Primary Assembly"/>
    <s v="chromosome"/>
    <m/>
    <s v="CP001348.1"/>
    <n v="2987222"/>
    <n v="2989102"/>
    <s v="-"/>
    <m/>
    <m/>
    <m/>
    <x v="1468"/>
    <m/>
    <m/>
    <s v="Ccel_2469"/>
    <n v="1881"/>
    <m/>
    <m/>
  </r>
  <r>
    <x v="4"/>
    <x v="1"/>
    <s v="GCA_000022065.1"/>
    <s v="Primary Assembly"/>
    <s v="chromosome"/>
    <m/>
    <s v="CP001348.1"/>
    <n v="2989423"/>
    <n v="2989782"/>
    <s v="-"/>
    <m/>
    <m/>
    <m/>
    <x v="1468"/>
    <m/>
    <m/>
    <s v="Ccel_2470"/>
    <n v="360"/>
    <m/>
    <m/>
  </r>
  <r>
    <x v="4"/>
    <x v="1"/>
    <s v="GCA_000022065.1"/>
    <s v="Primary Assembly"/>
    <s v="chromosome"/>
    <m/>
    <s v="CP001348.1"/>
    <n v="2989833"/>
    <n v="2990618"/>
    <s v="-"/>
    <m/>
    <m/>
    <m/>
    <x v="1468"/>
    <m/>
    <m/>
    <s v="Ccel_2471"/>
    <n v="786"/>
    <m/>
    <m/>
  </r>
  <r>
    <x v="4"/>
    <x v="1"/>
    <s v="GCA_000022065.1"/>
    <s v="Primary Assembly"/>
    <s v="chromosome"/>
    <m/>
    <s v="CP001348.1"/>
    <n v="2990618"/>
    <n v="2992330"/>
    <s v="-"/>
    <m/>
    <m/>
    <m/>
    <x v="1468"/>
    <m/>
    <m/>
    <s v="Ccel_2472"/>
    <n v="1713"/>
    <m/>
    <m/>
  </r>
  <r>
    <x v="4"/>
    <x v="1"/>
    <s v="GCA_000022065.1"/>
    <s v="Primary Assembly"/>
    <s v="chromosome"/>
    <m/>
    <s v="CP001348.1"/>
    <n v="2992431"/>
    <n v="2993216"/>
    <s v="-"/>
    <m/>
    <m/>
    <m/>
    <x v="1468"/>
    <m/>
    <m/>
    <s v="Ccel_2473"/>
    <n v="786"/>
    <m/>
    <m/>
  </r>
  <r>
    <x v="4"/>
    <x v="1"/>
    <s v="GCA_000022065.1"/>
    <s v="Primary Assembly"/>
    <s v="chromosome"/>
    <m/>
    <s v="CP001348.1"/>
    <n v="2993218"/>
    <n v="2995065"/>
    <s v="-"/>
    <m/>
    <m/>
    <m/>
    <x v="1468"/>
    <m/>
    <m/>
    <s v="Ccel_2474"/>
    <n v="1848"/>
    <m/>
    <m/>
  </r>
  <r>
    <x v="4"/>
    <x v="1"/>
    <s v="GCA_000022065.1"/>
    <s v="Primary Assembly"/>
    <s v="chromosome"/>
    <m/>
    <s v="CP001348.1"/>
    <n v="2995190"/>
    <n v="2995366"/>
    <s v="+"/>
    <m/>
    <m/>
    <m/>
    <x v="1468"/>
    <m/>
    <m/>
    <s v="Ccel_2475"/>
    <n v="177"/>
    <m/>
    <m/>
  </r>
  <r>
    <x v="4"/>
    <x v="1"/>
    <s v="GCA_000022065.1"/>
    <s v="Primary Assembly"/>
    <s v="chromosome"/>
    <m/>
    <s v="CP001348.1"/>
    <n v="2995455"/>
    <n v="2996870"/>
    <s v="-"/>
    <m/>
    <m/>
    <m/>
    <x v="1468"/>
    <m/>
    <m/>
    <s v="Ccel_2476"/>
    <n v="1416"/>
    <m/>
    <m/>
  </r>
  <r>
    <x v="4"/>
    <x v="1"/>
    <s v="GCA_000022065.1"/>
    <s v="Primary Assembly"/>
    <s v="chromosome"/>
    <m/>
    <s v="CP001348.1"/>
    <n v="2996895"/>
    <n v="2998094"/>
    <s v="-"/>
    <m/>
    <m/>
    <m/>
    <x v="1468"/>
    <m/>
    <m/>
    <s v="Ccel_2477"/>
    <n v="1200"/>
    <m/>
    <m/>
  </r>
  <r>
    <x v="4"/>
    <x v="1"/>
    <s v="GCA_000022065.1"/>
    <s v="Primary Assembly"/>
    <s v="chromosome"/>
    <m/>
    <s v="CP001348.1"/>
    <n v="2998124"/>
    <n v="2998552"/>
    <s v="-"/>
    <m/>
    <m/>
    <m/>
    <x v="1468"/>
    <m/>
    <m/>
    <s v="Ccel_2478"/>
    <n v="429"/>
    <m/>
    <m/>
  </r>
  <r>
    <x v="4"/>
    <x v="1"/>
    <s v="GCA_000022065.1"/>
    <s v="Primary Assembly"/>
    <s v="chromosome"/>
    <m/>
    <s v="CP001348.1"/>
    <n v="2998820"/>
    <n v="2999086"/>
    <s v="+"/>
    <m/>
    <m/>
    <m/>
    <x v="1468"/>
    <m/>
    <m/>
    <s v="Ccel_2479"/>
    <n v="267"/>
    <m/>
    <m/>
  </r>
  <r>
    <x v="4"/>
    <x v="1"/>
    <s v="GCA_000022065.1"/>
    <s v="Primary Assembly"/>
    <s v="chromosome"/>
    <m/>
    <s v="CP001348.1"/>
    <n v="2999223"/>
    <n v="3000728"/>
    <s v="+"/>
    <m/>
    <m/>
    <m/>
    <x v="1468"/>
    <m/>
    <m/>
    <s v="Ccel_2480"/>
    <n v="1506"/>
    <m/>
    <m/>
  </r>
  <r>
    <x v="4"/>
    <x v="1"/>
    <s v="GCA_000022065.1"/>
    <s v="Primary Assembly"/>
    <s v="chromosome"/>
    <m/>
    <s v="CP001348.1"/>
    <n v="3000788"/>
    <n v="3001411"/>
    <s v="+"/>
    <m/>
    <m/>
    <m/>
    <x v="1468"/>
    <m/>
    <m/>
    <s v="Ccel_2481"/>
    <n v="624"/>
    <m/>
    <m/>
  </r>
  <r>
    <x v="4"/>
    <x v="1"/>
    <s v="GCA_000022065.1"/>
    <s v="Primary Assembly"/>
    <s v="chromosome"/>
    <m/>
    <s v="CP001348.1"/>
    <n v="3001413"/>
    <n v="3002894"/>
    <s v="-"/>
    <m/>
    <m/>
    <m/>
    <x v="1468"/>
    <m/>
    <m/>
    <s v="Ccel_2482"/>
    <n v="1482"/>
    <m/>
    <m/>
  </r>
  <r>
    <x v="4"/>
    <x v="1"/>
    <s v="GCA_000022065.1"/>
    <s v="Primary Assembly"/>
    <s v="chromosome"/>
    <m/>
    <s v="CP001348.1"/>
    <n v="3002933"/>
    <n v="3004267"/>
    <s v="-"/>
    <m/>
    <m/>
    <m/>
    <x v="1468"/>
    <m/>
    <m/>
    <s v="Ccel_2483"/>
    <n v="1335"/>
    <m/>
    <m/>
  </r>
  <r>
    <x v="4"/>
    <x v="1"/>
    <s v="GCA_000022065.1"/>
    <s v="Primary Assembly"/>
    <s v="chromosome"/>
    <m/>
    <s v="CP001348.1"/>
    <n v="3004403"/>
    <n v="3004795"/>
    <s v="-"/>
    <m/>
    <m/>
    <m/>
    <x v="1468"/>
    <m/>
    <m/>
    <s v="Ccel_2484"/>
    <n v="393"/>
    <m/>
    <m/>
  </r>
  <r>
    <x v="4"/>
    <x v="1"/>
    <s v="GCA_000022065.1"/>
    <s v="Primary Assembly"/>
    <s v="chromosome"/>
    <m/>
    <s v="CP001348.1"/>
    <n v="3005093"/>
    <n v="3006043"/>
    <s v="+"/>
    <m/>
    <m/>
    <m/>
    <x v="1468"/>
    <m/>
    <m/>
    <s v="Ccel_2485"/>
    <n v="951"/>
    <m/>
    <m/>
  </r>
  <r>
    <x v="4"/>
    <x v="1"/>
    <s v="GCA_000022065.1"/>
    <s v="Primary Assembly"/>
    <s v="chromosome"/>
    <m/>
    <s v="CP001348.1"/>
    <n v="3006098"/>
    <n v="3007159"/>
    <s v="-"/>
    <m/>
    <m/>
    <m/>
    <x v="1468"/>
    <m/>
    <m/>
    <s v="Ccel_2486"/>
    <n v="1062"/>
    <m/>
    <m/>
  </r>
  <r>
    <x v="4"/>
    <x v="1"/>
    <s v="GCA_000022065.1"/>
    <s v="Primary Assembly"/>
    <s v="chromosome"/>
    <m/>
    <s v="CP001348.1"/>
    <n v="3007194"/>
    <n v="3007853"/>
    <s v="-"/>
    <m/>
    <m/>
    <m/>
    <x v="1468"/>
    <m/>
    <m/>
    <s v="Ccel_2487"/>
    <n v="660"/>
    <m/>
    <m/>
  </r>
  <r>
    <x v="4"/>
    <x v="1"/>
    <s v="GCA_000022065.1"/>
    <s v="Primary Assembly"/>
    <s v="chromosome"/>
    <m/>
    <s v="CP001348.1"/>
    <n v="3008046"/>
    <n v="3009743"/>
    <s v="+"/>
    <m/>
    <m/>
    <m/>
    <x v="1468"/>
    <m/>
    <m/>
    <s v="Ccel_2488"/>
    <n v="1698"/>
    <m/>
    <m/>
  </r>
  <r>
    <x v="4"/>
    <x v="1"/>
    <s v="GCA_000022065.1"/>
    <s v="Primary Assembly"/>
    <s v="chromosome"/>
    <m/>
    <s v="CP001348.1"/>
    <n v="3010171"/>
    <n v="3015156"/>
    <s v="-"/>
    <m/>
    <m/>
    <m/>
    <x v="1468"/>
    <m/>
    <m/>
    <s v="Ccel_2489"/>
    <n v="4986"/>
    <m/>
    <m/>
  </r>
  <r>
    <x v="4"/>
    <x v="1"/>
    <s v="GCA_000022065.1"/>
    <s v="Primary Assembly"/>
    <s v="chromosome"/>
    <m/>
    <s v="CP001348.1"/>
    <n v="3015225"/>
    <n v="3016571"/>
    <s v="-"/>
    <m/>
    <m/>
    <m/>
    <x v="1468"/>
    <m/>
    <m/>
    <s v="Ccel_2490"/>
    <n v="1347"/>
    <m/>
    <m/>
  </r>
  <r>
    <x v="4"/>
    <x v="1"/>
    <s v="GCA_000022065.1"/>
    <s v="Primary Assembly"/>
    <s v="chromosome"/>
    <m/>
    <s v="CP001348.1"/>
    <n v="3016759"/>
    <n v="3017001"/>
    <s v="+"/>
    <m/>
    <m/>
    <m/>
    <x v="1468"/>
    <m/>
    <m/>
    <s v="Ccel_2491"/>
    <n v="243"/>
    <m/>
    <m/>
  </r>
  <r>
    <x v="4"/>
    <x v="1"/>
    <s v="GCA_000022065.1"/>
    <s v="Primary Assembly"/>
    <s v="chromosome"/>
    <m/>
    <s v="CP001348.1"/>
    <n v="3017095"/>
    <n v="3017349"/>
    <s v="+"/>
    <m/>
    <m/>
    <m/>
    <x v="1468"/>
    <m/>
    <m/>
    <s v="Ccel_2492"/>
    <n v="255"/>
    <m/>
    <m/>
  </r>
  <r>
    <x v="4"/>
    <x v="1"/>
    <s v="GCA_000022065.1"/>
    <s v="Primary Assembly"/>
    <s v="chromosome"/>
    <m/>
    <s v="CP001348.1"/>
    <n v="3017405"/>
    <n v="3017650"/>
    <s v="+"/>
    <m/>
    <m/>
    <m/>
    <x v="1468"/>
    <m/>
    <m/>
    <s v="Ccel_2493"/>
    <n v="246"/>
    <m/>
    <m/>
  </r>
  <r>
    <x v="4"/>
    <x v="1"/>
    <s v="GCA_000022065.1"/>
    <s v="Primary Assembly"/>
    <s v="chromosome"/>
    <m/>
    <s v="CP001348.1"/>
    <n v="3017769"/>
    <n v="3018368"/>
    <s v="+"/>
    <m/>
    <m/>
    <m/>
    <x v="1468"/>
    <m/>
    <m/>
    <s v="Ccel_2494"/>
    <n v="600"/>
    <m/>
    <m/>
  </r>
  <r>
    <x v="4"/>
    <x v="1"/>
    <s v="GCA_000022065.1"/>
    <s v="Primary Assembly"/>
    <s v="chromosome"/>
    <m/>
    <s v="CP001348.1"/>
    <n v="3018394"/>
    <n v="3018948"/>
    <s v="-"/>
    <m/>
    <m/>
    <m/>
    <x v="1468"/>
    <m/>
    <m/>
    <s v="Ccel_2495"/>
    <n v="555"/>
    <m/>
    <m/>
  </r>
  <r>
    <x v="4"/>
    <x v="1"/>
    <s v="GCA_000022065.1"/>
    <s v="Primary Assembly"/>
    <s v="chromosome"/>
    <m/>
    <s v="CP001348.1"/>
    <n v="3018962"/>
    <n v="3019591"/>
    <s v="-"/>
    <m/>
    <m/>
    <m/>
    <x v="1468"/>
    <m/>
    <m/>
    <s v="Ccel_2496"/>
    <n v="630"/>
    <m/>
    <m/>
  </r>
  <r>
    <x v="4"/>
    <x v="1"/>
    <s v="GCA_000022065.1"/>
    <s v="Primary Assembly"/>
    <s v="chromosome"/>
    <m/>
    <s v="CP001348.1"/>
    <n v="3019726"/>
    <n v="3020535"/>
    <s v="+"/>
    <m/>
    <m/>
    <m/>
    <x v="1468"/>
    <m/>
    <m/>
    <s v="Ccel_2497"/>
    <n v="810"/>
    <m/>
    <m/>
  </r>
  <r>
    <x v="4"/>
    <x v="1"/>
    <s v="GCA_000022065.1"/>
    <s v="Primary Assembly"/>
    <s v="chromosome"/>
    <m/>
    <s v="CP001348.1"/>
    <n v="3020715"/>
    <n v="3022223"/>
    <s v="+"/>
    <m/>
    <m/>
    <m/>
    <x v="1468"/>
    <m/>
    <m/>
    <s v="Ccel_2498"/>
    <n v="1509"/>
    <m/>
    <m/>
  </r>
  <r>
    <x v="4"/>
    <x v="1"/>
    <s v="GCA_000022065.1"/>
    <s v="Primary Assembly"/>
    <s v="chromosome"/>
    <m/>
    <s v="CP001348.1"/>
    <n v="3022224"/>
    <n v="3022328"/>
    <s v="+"/>
    <m/>
    <m/>
    <m/>
    <x v="1468"/>
    <m/>
    <m/>
    <s v="Ccel_2499"/>
    <n v="105"/>
    <m/>
    <m/>
  </r>
  <r>
    <x v="4"/>
    <x v="1"/>
    <s v="GCA_000022065.1"/>
    <s v="Primary Assembly"/>
    <s v="chromosome"/>
    <m/>
    <s v="CP001348.1"/>
    <n v="3022362"/>
    <n v="3022592"/>
    <s v="-"/>
    <m/>
    <m/>
    <m/>
    <x v="1468"/>
    <m/>
    <m/>
    <s v="Ccel_2500"/>
    <n v="231"/>
    <m/>
    <m/>
  </r>
  <r>
    <x v="4"/>
    <x v="1"/>
    <s v="GCA_000022065.1"/>
    <s v="Primary Assembly"/>
    <s v="chromosome"/>
    <m/>
    <s v="CP001348.1"/>
    <n v="3022623"/>
    <n v="3022883"/>
    <s v="-"/>
    <m/>
    <m/>
    <m/>
    <x v="1468"/>
    <m/>
    <m/>
    <s v="Ccel_2501"/>
    <n v="261"/>
    <m/>
    <m/>
  </r>
  <r>
    <x v="4"/>
    <x v="1"/>
    <s v="GCA_000022065.1"/>
    <s v="Primary Assembly"/>
    <s v="chromosome"/>
    <m/>
    <s v="CP001348.1"/>
    <n v="3023211"/>
    <n v="3024752"/>
    <s v="+"/>
    <m/>
    <m/>
    <m/>
    <x v="1468"/>
    <m/>
    <m/>
    <s v="Ccel_2502"/>
    <n v="1542"/>
    <m/>
    <m/>
  </r>
  <r>
    <x v="4"/>
    <x v="1"/>
    <s v="GCA_000022065.1"/>
    <s v="Primary Assembly"/>
    <s v="chromosome"/>
    <m/>
    <s v="CP001348.1"/>
    <n v="3024775"/>
    <n v="3025899"/>
    <s v="-"/>
    <m/>
    <m/>
    <m/>
    <x v="1468"/>
    <m/>
    <m/>
    <s v="Ccel_2503"/>
    <n v="1125"/>
    <m/>
    <m/>
  </r>
  <r>
    <x v="4"/>
    <x v="1"/>
    <s v="GCA_000022065.1"/>
    <s v="Primary Assembly"/>
    <s v="chromosome"/>
    <m/>
    <s v="CP001348.1"/>
    <n v="3025973"/>
    <n v="3026902"/>
    <s v="-"/>
    <m/>
    <m/>
    <m/>
    <x v="1468"/>
    <m/>
    <m/>
    <s v="Ccel_2504"/>
    <n v="930"/>
    <m/>
    <m/>
  </r>
  <r>
    <x v="4"/>
    <x v="1"/>
    <s v="GCA_000022065.1"/>
    <s v="Primary Assembly"/>
    <s v="chromosome"/>
    <m/>
    <s v="CP001348.1"/>
    <n v="3027052"/>
    <n v="3028884"/>
    <s v="-"/>
    <m/>
    <m/>
    <m/>
    <x v="1468"/>
    <m/>
    <m/>
    <s v="Ccel_2505"/>
    <n v="1833"/>
    <m/>
    <m/>
  </r>
  <r>
    <x v="4"/>
    <x v="1"/>
    <s v="GCA_000022065.1"/>
    <s v="Primary Assembly"/>
    <s v="chromosome"/>
    <m/>
    <s v="CP001348.1"/>
    <n v="3029187"/>
    <n v="3029387"/>
    <s v="+"/>
    <m/>
    <m/>
    <m/>
    <x v="1468"/>
    <m/>
    <m/>
    <s v="Ccel_2506"/>
    <n v="201"/>
    <m/>
    <m/>
  </r>
  <r>
    <x v="4"/>
    <x v="1"/>
    <s v="GCA_000022065.1"/>
    <s v="Primary Assembly"/>
    <s v="chromosome"/>
    <m/>
    <s v="CP001348.1"/>
    <n v="3029384"/>
    <n v="3030052"/>
    <s v="-"/>
    <m/>
    <m/>
    <m/>
    <x v="1468"/>
    <m/>
    <m/>
    <s v="Ccel_2507"/>
    <n v="669"/>
    <m/>
    <m/>
  </r>
  <r>
    <x v="4"/>
    <x v="1"/>
    <s v="GCA_000022065.1"/>
    <s v="Primary Assembly"/>
    <s v="chromosome"/>
    <m/>
    <s v="CP001348.1"/>
    <n v="3030049"/>
    <n v="3031599"/>
    <s v="-"/>
    <m/>
    <m/>
    <m/>
    <x v="1468"/>
    <m/>
    <m/>
    <s v="Ccel_2508"/>
    <n v="1551"/>
    <m/>
    <m/>
  </r>
  <r>
    <x v="4"/>
    <x v="1"/>
    <s v="GCA_000022065.1"/>
    <s v="Primary Assembly"/>
    <s v="chromosome"/>
    <m/>
    <s v="CP001348.1"/>
    <n v="3031629"/>
    <n v="3031877"/>
    <s v="-"/>
    <m/>
    <m/>
    <m/>
    <x v="1468"/>
    <m/>
    <m/>
    <s v="Ccel_2509"/>
    <n v="249"/>
    <m/>
    <m/>
  </r>
  <r>
    <x v="4"/>
    <x v="1"/>
    <s v="GCA_000022065.1"/>
    <s v="Primary Assembly"/>
    <s v="chromosome"/>
    <m/>
    <s v="CP001348.1"/>
    <n v="3031900"/>
    <n v="3033252"/>
    <s v="-"/>
    <m/>
    <m/>
    <m/>
    <x v="1468"/>
    <m/>
    <m/>
    <s v="Ccel_2510"/>
    <n v="1353"/>
    <m/>
    <m/>
  </r>
  <r>
    <x v="4"/>
    <x v="1"/>
    <s v="GCA_000022065.1"/>
    <s v="Primary Assembly"/>
    <s v="chromosome"/>
    <m/>
    <s v="CP001348.1"/>
    <n v="3033258"/>
    <n v="3034508"/>
    <s v="-"/>
    <m/>
    <m/>
    <m/>
    <x v="1468"/>
    <m/>
    <m/>
    <s v="Ccel_2511"/>
    <n v="1251"/>
    <m/>
    <m/>
  </r>
  <r>
    <x v="4"/>
    <x v="1"/>
    <s v="GCA_000022065.1"/>
    <s v="Primary Assembly"/>
    <s v="chromosome"/>
    <m/>
    <s v="CP001348.1"/>
    <n v="3034518"/>
    <n v="3035228"/>
    <s v="-"/>
    <m/>
    <m/>
    <m/>
    <x v="1468"/>
    <m/>
    <m/>
    <s v="Ccel_2512"/>
    <n v="711"/>
    <m/>
    <m/>
  </r>
  <r>
    <x v="4"/>
    <x v="1"/>
    <s v="GCA_000022065.1"/>
    <s v="Primary Assembly"/>
    <s v="chromosome"/>
    <m/>
    <s v="CP001348.1"/>
    <n v="3035355"/>
    <n v="3036047"/>
    <s v="-"/>
    <m/>
    <m/>
    <m/>
    <x v="1468"/>
    <m/>
    <m/>
    <s v="Ccel_2513"/>
    <n v="693"/>
    <m/>
    <m/>
  </r>
  <r>
    <x v="4"/>
    <x v="1"/>
    <s v="GCA_000022065.1"/>
    <s v="Primary Assembly"/>
    <s v="chromosome"/>
    <m/>
    <s v="CP001348.1"/>
    <n v="3036133"/>
    <n v="3037242"/>
    <s v="-"/>
    <m/>
    <m/>
    <m/>
    <x v="1468"/>
    <m/>
    <m/>
    <s v="Ccel_2514"/>
    <n v="1110"/>
    <m/>
    <m/>
  </r>
  <r>
    <x v="4"/>
    <x v="1"/>
    <s v="GCA_000022065.1"/>
    <s v="Primary Assembly"/>
    <s v="chromosome"/>
    <m/>
    <s v="CP001348.1"/>
    <n v="3037286"/>
    <n v="3038443"/>
    <s v="-"/>
    <m/>
    <m/>
    <m/>
    <x v="1468"/>
    <m/>
    <m/>
    <s v="Ccel_2515"/>
    <n v="1158"/>
    <m/>
    <m/>
  </r>
  <r>
    <x v="4"/>
    <x v="1"/>
    <s v="GCA_000022065.1"/>
    <s v="Primary Assembly"/>
    <s v="chromosome"/>
    <m/>
    <s v="CP001348.1"/>
    <n v="3038459"/>
    <n v="3039973"/>
    <s v="-"/>
    <m/>
    <m/>
    <m/>
    <x v="1468"/>
    <m/>
    <m/>
    <s v="Ccel_2516"/>
    <n v="1515"/>
    <m/>
    <m/>
  </r>
  <r>
    <x v="4"/>
    <x v="1"/>
    <s v="GCA_000022065.1"/>
    <s v="Primary Assembly"/>
    <s v="chromosome"/>
    <m/>
    <s v="CP001348.1"/>
    <n v="3039991"/>
    <n v="3041130"/>
    <s v="-"/>
    <m/>
    <m/>
    <m/>
    <x v="1468"/>
    <m/>
    <m/>
    <s v="Ccel_2517"/>
    <n v="1140"/>
    <m/>
    <m/>
  </r>
  <r>
    <x v="4"/>
    <x v="1"/>
    <s v="GCA_000022065.1"/>
    <s v="Primary Assembly"/>
    <s v="chromosome"/>
    <m/>
    <s v="CP001348.1"/>
    <n v="3041156"/>
    <n v="3041407"/>
    <s v="-"/>
    <m/>
    <m/>
    <m/>
    <x v="1468"/>
    <m/>
    <m/>
    <s v="Ccel_2518"/>
    <n v="252"/>
    <m/>
    <m/>
  </r>
  <r>
    <x v="4"/>
    <x v="1"/>
    <s v="GCA_000022065.1"/>
    <s v="Primary Assembly"/>
    <s v="chromosome"/>
    <m/>
    <s v="CP001348.1"/>
    <n v="3041435"/>
    <n v="3043006"/>
    <s v="-"/>
    <m/>
    <m/>
    <m/>
    <x v="1468"/>
    <m/>
    <m/>
    <s v="Ccel_2519"/>
    <n v="1572"/>
    <m/>
    <m/>
  </r>
  <r>
    <x v="4"/>
    <x v="1"/>
    <s v="GCA_000022065.1"/>
    <s v="Primary Assembly"/>
    <s v="chromosome"/>
    <m/>
    <s v="CP001348.1"/>
    <n v="3043025"/>
    <n v="3043864"/>
    <s v="-"/>
    <m/>
    <m/>
    <m/>
    <x v="1468"/>
    <m/>
    <m/>
    <s v="Ccel_2520"/>
    <n v="840"/>
    <m/>
    <m/>
  </r>
  <r>
    <x v="4"/>
    <x v="1"/>
    <s v="GCA_000022065.1"/>
    <s v="Primary Assembly"/>
    <s v="chromosome"/>
    <m/>
    <s v="CP001348.1"/>
    <n v="3043868"/>
    <n v="3044656"/>
    <s v="-"/>
    <m/>
    <m/>
    <m/>
    <x v="1468"/>
    <m/>
    <m/>
    <s v="Ccel_2521"/>
    <n v="789"/>
    <m/>
    <m/>
  </r>
  <r>
    <x v="4"/>
    <x v="1"/>
    <s v="GCA_000022065.1"/>
    <s v="Primary Assembly"/>
    <s v="chromosome"/>
    <m/>
    <s v="CP001348.1"/>
    <n v="3044631"/>
    <n v="3045641"/>
    <s v="-"/>
    <m/>
    <m/>
    <m/>
    <x v="1468"/>
    <m/>
    <m/>
    <s v="Ccel_2522"/>
    <n v="1011"/>
    <m/>
    <m/>
  </r>
  <r>
    <x v="4"/>
    <x v="1"/>
    <s v="GCA_000022065.1"/>
    <s v="Primary Assembly"/>
    <s v="chromosome"/>
    <m/>
    <s v="CP001348.1"/>
    <n v="3045857"/>
    <n v="3046399"/>
    <s v="-"/>
    <m/>
    <m/>
    <m/>
    <x v="1468"/>
    <m/>
    <m/>
    <s v="Ccel_2523"/>
    <n v="543"/>
    <m/>
    <m/>
  </r>
  <r>
    <x v="4"/>
    <x v="1"/>
    <s v="GCA_000022065.1"/>
    <s v="Primary Assembly"/>
    <s v="chromosome"/>
    <m/>
    <s v="CP001348.1"/>
    <n v="3046396"/>
    <n v="3046659"/>
    <s v="-"/>
    <m/>
    <m/>
    <m/>
    <x v="1468"/>
    <m/>
    <m/>
    <s v="Ccel_2524"/>
    <n v="264"/>
    <m/>
    <m/>
  </r>
  <r>
    <x v="4"/>
    <x v="1"/>
    <s v="GCA_000022065.1"/>
    <s v="Primary Assembly"/>
    <s v="chromosome"/>
    <m/>
    <s v="CP001348.1"/>
    <n v="3046982"/>
    <n v="3048115"/>
    <s v="-"/>
    <m/>
    <m/>
    <m/>
    <x v="1468"/>
    <m/>
    <m/>
    <s v="Ccel_2525"/>
    <n v="1134"/>
    <m/>
    <m/>
  </r>
  <r>
    <x v="4"/>
    <x v="1"/>
    <s v="GCA_000022065.1"/>
    <s v="Primary Assembly"/>
    <s v="chromosome"/>
    <m/>
    <s v="CP001348.1"/>
    <n v="3048264"/>
    <n v="3050306"/>
    <s v="-"/>
    <m/>
    <m/>
    <m/>
    <x v="1468"/>
    <m/>
    <m/>
    <s v="Ccel_2526"/>
    <n v="2043"/>
    <m/>
    <m/>
  </r>
  <r>
    <x v="4"/>
    <x v="1"/>
    <s v="GCA_000022065.1"/>
    <s v="Primary Assembly"/>
    <s v="chromosome"/>
    <m/>
    <s v="CP001348.1"/>
    <n v="3050899"/>
    <n v="3051429"/>
    <s v="+"/>
    <m/>
    <m/>
    <m/>
    <x v="1468"/>
    <m/>
    <m/>
    <s v="Ccel_2527"/>
    <n v="531"/>
    <m/>
    <m/>
  </r>
  <r>
    <x v="4"/>
    <x v="1"/>
    <s v="GCA_000022065.1"/>
    <s v="Primary Assembly"/>
    <s v="chromosome"/>
    <m/>
    <s v="CP001348.1"/>
    <n v="3051474"/>
    <n v="3053246"/>
    <s v="+"/>
    <m/>
    <m/>
    <m/>
    <x v="1468"/>
    <m/>
    <m/>
    <s v="Ccel_2528"/>
    <n v="1773"/>
    <m/>
    <m/>
  </r>
  <r>
    <x v="4"/>
    <x v="1"/>
    <s v="GCA_000022065.1"/>
    <s v="Primary Assembly"/>
    <s v="chromosome"/>
    <m/>
    <s v="CP001348.1"/>
    <n v="3053432"/>
    <n v="3056266"/>
    <s v="-"/>
    <m/>
    <m/>
    <m/>
    <x v="1468"/>
    <m/>
    <m/>
    <s v="Ccel_2529"/>
    <n v="2835"/>
    <m/>
    <m/>
  </r>
  <r>
    <x v="4"/>
    <x v="1"/>
    <s v="GCA_000022065.1"/>
    <s v="Primary Assembly"/>
    <s v="chromosome"/>
    <m/>
    <s v="CP001348.1"/>
    <n v="3056289"/>
    <n v="3057527"/>
    <s v="-"/>
    <m/>
    <m/>
    <m/>
    <x v="1468"/>
    <m/>
    <m/>
    <s v="Ccel_2530"/>
    <n v="1239"/>
    <m/>
    <m/>
  </r>
  <r>
    <x v="4"/>
    <x v="1"/>
    <s v="GCA_000022065.1"/>
    <s v="Primary Assembly"/>
    <s v="chromosome"/>
    <m/>
    <s v="CP001348.1"/>
    <n v="3057606"/>
    <n v="3057962"/>
    <s v="-"/>
    <m/>
    <m/>
    <m/>
    <x v="1468"/>
    <m/>
    <m/>
    <s v="Ccel_2531"/>
    <n v="357"/>
    <m/>
    <m/>
  </r>
  <r>
    <x v="4"/>
    <x v="1"/>
    <s v="GCA_000022065.1"/>
    <s v="Primary Assembly"/>
    <s v="chromosome"/>
    <m/>
    <s v="CP001348.1"/>
    <n v="3058132"/>
    <n v="3058422"/>
    <s v="-"/>
    <m/>
    <m/>
    <m/>
    <x v="1468"/>
    <m/>
    <m/>
    <s v="Ccel_2532"/>
    <n v="291"/>
    <m/>
    <m/>
  </r>
  <r>
    <x v="4"/>
    <x v="1"/>
    <s v="GCA_000022065.1"/>
    <s v="Primary Assembly"/>
    <s v="chromosome"/>
    <m/>
    <s v="CP001348.1"/>
    <n v="3058505"/>
    <n v="3059494"/>
    <s v="-"/>
    <m/>
    <m/>
    <m/>
    <x v="1468"/>
    <m/>
    <m/>
    <s v="Ccel_2533"/>
    <n v="990"/>
    <m/>
    <m/>
  </r>
  <r>
    <x v="4"/>
    <x v="1"/>
    <s v="GCA_000022065.1"/>
    <s v="Primary Assembly"/>
    <s v="chromosome"/>
    <m/>
    <s v="CP001348.1"/>
    <n v="3059527"/>
    <n v="3060777"/>
    <s v="-"/>
    <m/>
    <m/>
    <m/>
    <x v="1468"/>
    <m/>
    <m/>
    <s v="Ccel_2534"/>
    <n v="1251"/>
    <m/>
    <m/>
  </r>
  <r>
    <x v="4"/>
    <x v="1"/>
    <s v="GCA_000022065.1"/>
    <s v="Primary Assembly"/>
    <s v="chromosome"/>
    <m/>
    <s v="CP001348.1"/>
    <n v="3060809"/>
    <n v="3061501"/>
    <s v="-"/>
    <m/>
    <m/>
    <m/>
    <x v="1468"/>
    <m/>
    <m/>
    <s v="Ccel_2535"/>
    <n v="693"/>
    <m/>
    <m/>
  </r>
  <r>
    <x v="4"/>
    <x v="1"/>
    <s v="GCA_000022065.1"/>
    <s v="Primary Assembly"/>
    <s v="chromosome"/>
    <m/>
    <s v="CP001348.1"/>
    <n v="3061580"/>
    <n v="3062842"/>
    <s v="-"/>
    <m/>
    <m/>
    <m/>
    <x v="1468"/>
    <m/>
    <m/>
    <s v="Ccel_2536"/>
    <n v="1263"/>
    <m/>
    <m/>
  </r>
  <r>
    <x v="4"/>
    <x v="1"/>
    <s v="GCA_000022065.1"/>
    <s v="Primary Assembly"/>
    <s v="chromosome"/>
    <m/>
    <s v="CP001348.1"/>
    <n v="3062842"/>
    <n v="3063924"/>
    <s v="-"/>
    <m/>
    <m/>
    <m/>
    <x v="1468"/>
    <m/>
    <m/>
    <s v="Ccel_2537"/>
    <n v="1083"/>
    <m/>
    <m/>
  </r>
  <r>
    <x v="4"/>
    <x v="1"/>
    <s v="GCA_000022065.1"/>
    <s v="Primary Assembly"/>
    <s v="chromosome"/>
    <m/>
    <s v="CP001348.1"/>
    <n v="3063933"/>
    <n v="3064877"/>
    <s v="-"/>
    <m/>
    <m/>
    <m/>
    <x v="1468"/>
    <m/>
    <m/>
    <s v="Ccel_2538"/>
    <n v="945"/>
    <m/>
    <m/>
  </r>
  <r>
    <x v="4"/>
    <x v="1"/>
    <s v="GCA_000022065.1"/>
    <s v="Primary Assembly"/>
    <s v="chromosome"/>
    <m/>
    <s v="CP001348.1"/>
    <n v="3064942"/>
    <n v="3065316"/>
    <s v="-"/>
    <m/>
    <m/>
    <m/>
    <x v="1468"/>
    <m/>
    <m/>
    <s v="Ccel_2539"/>
    <n v="375"/>
    <m/>
    <m/>
  </r>
  <r>
    <x v="4"/>
    <x v="1"/>
    <s v="GCA_000022065.1"/>
    <s v="Primary Assembly"/>
    <s v="chromosome"/>
    <m/>
    <s v="CP001348.1"/>
    <n v="3065340"/>
    <n v="3065711"/>
    <s v="-"/>
    <m/>
    <m/>
    <m/>
    <x v="1468"/>
    <m/>
    <m/>
    <s v="Ccel_2540"/>
    <n v="372"/>
    <m/>
    <m/>
  </r>
  <r>
    <x v="4"/>
    <x v="1"/>
    <s v="GCA_000022065.1"/>
    <s v="Primary Assembly"/>
    <s v="chromosome"/>
    <m/>
    <s v="CP001348.1"/>
    <n v="3065903"/>
    <n v="3067081"/>
    <s v="+"/>
    <m/>
    <m/>
    <m/>
    <x v="1468"/>
    <m/>
    <m/>
    <s v="Ccel_2541"/>
    <n v="1179"/>
    <m/>
    <m/>
  </r>
  <r>
    <x v="4"/>
    <x v="1"/>
    <s v="GCA_000022065.1"/>
    <s v="Primary Assembly"/>
    <s v="chromosome"/>
    <m/>
    <s v="CP001348.1"/>
    <n v="3067084"/>
    <n v="3068223"/>
    <s v="-"/>
    <m/>
    <m/>
    <m/>
    <x v="1468"/>
    <m/>
    <m/>
    <s v="Ccel_2542"/>
    <n v="1140"/>
    <m/>
    <m/>
  </r>
  <r>
    <x v="4"/>
    <x v="1"/>
    <s v="GCA_000022065.1"/>
    <s v="Primary Assembly"/>
    <s v="chromosome"/>
    <m/>
    <s v="CP001348.1"/>
    <n v="3068437"/>
    <n v="3069426"/>
    <s v="+"/>
    <m/>
    <m/>
    <m/>
    <x v="1468"/>
    <m/>
    <m/>
    <s v="Ccel_2543"/>
    <n v="990"/>
    <m/>
    <m/>
  </r>
  <r>
    <x v="4"/>
    <x v="1"/>
    <s v="GCA_000022065.1"/>
    <s v="Primary Assembly"/>
    <s v="chromosome"/>
    <m/>
    <s v="CP001348.1"/>
    <n v="3069493"/>
    <n v="3069933"/>
    <s v="-"/>
    <m/>
    <m/>
    <m/>
    <x v="1468"/>
    <m/>
    <m/>
    <s v="Ccel_2544"/>
    <n v="441"/>
    <m/>
    <m/>
  </r>
  <r>
    <x v="4"/>
    <x v="1"/>
    <s v="GCA_000022065.1"/>
    <s v="Primary Assembly"/>
    <s v="chromosome"/>
    <m/>
    <s v="CP001348.1"/>
    <n v="3069973"/>
    <n v="3071367"/>
    <s v="-"/>
    <m/>
    <m/>
    <m/>
    <x v="1468"/>
    <m/>
    <m/>
    <s v="Ccel_2545"/>
    <n v="1395"/>
    <m/>
    <m/>
  </r>
  <r>
    <x v="4"/>
    <x v="1"/>
    <s v="GCA_000022065.1"/>
    <s v="Primary Assembly"/>
    <s v="chromosome"/>
    <m/>
    <s v="CP001348.1"/>
    <n v="3071360"/>
    <n v="3072205"/>
    <s v="-"/>
    <m/>
    <m/>
    <m/>
    <x v="1468"/>
    <m/>
    <m/>
    <s v="Ccel_2546"/>
    <n v="846"/>
    <m/>
    <m/>
  </r>
  <r>
    <x v="4"/>
    <x v="1"/>
    <s v="GCA_000022065.1"/>
    <s v="Primary Assembly"/>
    <s v="chromosome"/>
    <m/>
    <s v="CP001348.1"/>
    <n v="3072339"/>
    <n v="3073244"/>
    <s v="-"/>
    <m/>
    <m/>
    <m/>
    <x v="1468"/>
    <m/>
    <m/>
    <s v="Ccel_2547"/>
    <n v="906"/>
    <m/>
    <m/>
  </r>
  <r>
    <x v="4"/>
    <x v="1"/>
    <s v="GCA_000022065.1"/>
    <s v="Primary Assembly"/>
    <s v="chromosome"/>
    <m/>
    <s v="CP001348.1"/>
    <n v="3073273"/>
    <n v="3074130"/>
    <s v="-"/>
    <m/>
    <m/>
    <m/>
    <x v="1468"/>
    <m/>
    <m/>
    <s v="Ccel_2548"/>
    <n v="858"/>
    <m/>
    <m/>
  </r>
  <r>
    <x v="4"/>
    <x v="1"/>
    <s v="GCA_000022065.1"/>
    <s v="Primary Assembly"/>
    <s v="chromosome"/>
    <m/>
    <s v="CP001348.1"/>
    <n v="3074307"/>
    <n v="3075323"/>
    <s v="+"/>
    <m/>
    <m/>
    <m/>
    <x v="1468"/>
    <m/>
    <m/>
    <s v="Ccel_2549"/>
    <n v="1017"/>
    <m/>
    <m/>
  </r>
  <r>
    <x v="4"/>
    <x v="1"/>
    <s v="GCA_000022065.1"/>
    <s v="Primary Assembly"/>
    <s v="chromosome"/>
    <m/>
    <s v="CP001348.1"/>
    <n v="3075343"/>
    <n v="3075597"/>
    <s v="+"/>
    <m/>
    <m/>
    <m/>
    <x v="1468"/>
    <m/>
    <m/>
    <s v="Ccel_2550"/>
    <n v="255"/>
    <m/>
    <m/>
  </r>
  <r>
    <x v="4"/>
    <x v="1"/>
    <s v="GCA_000022065.1"/>
    <s v="Primary Assembly"/>
    <s v="chromosome"/>
    <m/>
    <s v="CP001348.1"/>
    <n v="3075788"/>
    <n v="3076834"/>
    <s v="+"/>
    <m/>
    <m/>
    <m/>
    <x v="1468"/>
    <m/>
    <m/>
    <s v="Ccel_2551"/>
    <n v="1047"/>
    <m/>
    <m/>
  </r>
  <r>
    <x v="4"/>
    <x v="1"/>
    <s v="GCA_000022065.1"/>
    <s v="Primary Assembly"/>
    <s v="chromosome"/>
    <m/>
    <s v="CP001348.1"/>
    <n v="3076992"/>
    <n v="3077345"/>
    <s v="+"/>
    <m/>
    <m/>
    <m/>
    <x v="1468"/>
    <m/>
    <m/>
    <s v="Ccel_2552"/>
    <n v="354"/>
    <m/>
    <m/>
  </r>
  <r>
    <x v="4"/>
    <x v="1"/>
    <s v="GCA_000022065.1"/>
    <s v="Primary Assembly"/>
    <s v="chromosome"/>
    <m/>
    <s v="CP001348.1"/>
    <n v="3077491"/>
    <n v="3078537"/>
    <s v="-"/>
    <m/>
    <m/>
    <m/>
    <x v="1468"/>
    <m/>
    <m/>
    <s v="Ccel_2553"/>
    <n v="1047"/>
    <m/>
    <m/>
  </r>
  <r>
    <x v="4"/>
    <x v="1"/>
    <s v="GCA_000022065.1"/>
    <s v="Primary Assembly"/>
    <s v="chromosome"/>
    <m/>
    <s v="CP001348.1"/>
    <n v="3078625"/>
    <n v="3078972"/>
    <s v="-"/>
    <m/>
    <m/>
    <m/>
    <x v="1468"/>
    <m/>
    <m/>
    <s v="Ccel_2554"/>
    <n v="348"/>
    <m/>
    <m/>
  </r>
  <r>
    <x v="4"/>
    <x v="1"/>
    <s v="GCA_000022065.1"/>
    <s v="Primary Assembly"/>
    <s v="chromosome"/>
    <m/>
    <s v="CP001348.1"/>
    <n v="3078987"/>
    <n v="3079133"/>
    <s v="-"/>
    <m/>
    <m/>
    <m/>
    <x v="1468"/>
    <m/>
    <m/>
    <s v="Ccel_2555"/>
    <n v="147"/>
    <m/>
    <m/>
  </r>
  <r>
    <x v="4"/>
    <x v="1"/>
    <s v="GCA_000022065.1"/>
    <s v="Primary Assembly"/>
    <s v="chromosome"/>
    <m/>
    <s v="CP001348.1"/>
    <n v="3079106"/>
    <n v="3079498"/>
    <s v="-"/>
    <m/>
    <m/>
    <m/>
    <x v="1468"/>
    <m/>
    <m/>
    <s v="Ccel_2556"/>
    <n v="393"/>
    <m/>
    <m/>
  </r>
  <r>
    <x v="4"/>
    <x v="1"/>
    <s v="GCA_000022065.1"/>
    <s v="Primary Assembly"/>
    <s v="chromosome"/>
    <m/>
    <s v="CP001348.1"/>
    <n v="3079523"/>
    <n v="3079807"/>
    <s v="-"/>
    <m/>
    <m/>
    <m/>
    <x v="1468"/>
    <m/>
    <m/>
    <s v="Ccel_2557"/>
    <n v="285"/>
    <m/>
    <m/>
  </r>
  <r>
    <x v="4"/>
    <x v="1"/>
    <s v="GCA_000022065.1"/>
    <s v="Primary Assembly"/>
    <s v="chromosome"/>
    <m/>
    <s v="CP001348.1"/>
    <n v="3079822"/>
    <n v="3080622"/>
    <s v="-"/>
    <m/>
    <m/>
    <m/>
    <x v="1468"/>
    <m/>
    <m/>
    <s v="Ccel_2558"/>
    <n v="801"/>
    <m/>
    <m/>
  </r>
  <r>
    <x v="4"/>
    <x v="1"/>
    <s v="GCA_000022065.1"/>
    <s v="Primary Assembly"/>
    <s v="chromosome"/>
    <m/>
    <s v="CP001348.1"/>
    <n v="3080792"/>
    <n v="3081481"/>
    <s v="-"/>
    <m/>
    <m/>
    <m/>
    <x v="1468"/>
    <m/>
    <m/>
    <s v="Ccel_2559"/>
    <n v="690"/>
    <m/>
    <m/>
  </r>
  <r>
    <x v="4"/>
    <x v="1"/>
    <s v="GCA_000022065.1"/>
    <s v="Primary Assembly"/>
    <s v="chromosome"/>
    <m/>
    <s v="CP001348.1"/>
    <n v="3081522"/>
    <n v="3083624"/>
    <s v="-"/>
    <m/>
    <m/>
    <m/>
    <x v="1468"/>
    <m/>
    <m/>
    <s v="Ccel_2560"/>
    <n v="2103"/>
    <m/>
    <m/>
  </r>
  <r>
    <x v="4"/>
    <x v="1"/>
    <s v="GCA_000022065.1"/>
    <s v="Primary Assembly"/>
    <s v="chromosome"/>
    <m/>
    <s v="CP001348.1"/>
    <n v="3083668"/>
    <n v="3084180"/>
    <s v="-"/>
    <m/>
    <m/>
    <m/>
    <x v="1468"/>
    <m/>
    <m/>
    <s v="Ccel_2561"/>
    <n v="513"/>
    <m/>
    <m/>
  </r>
  <r>
    <x v="4"/>
    <x v="1"/>
    <s v="GCA_000022065.1"/>
    <s v="Primary Assembly"/>
    <s v="chromosome"/>
    <m/>
    <s v="CP001348.1"/>
    <n v="3084177"/>
    <n v="3085037"/>
    <s v="-"/>
    <m/>
    <m/>
    <m/>
    <x v="1468"/>
    <m/>
    <m/>
    <s v="Ccel_2562"/>
    <n v="861"/>
    <m/>
    <m/>
  </r>
  <r>
    <x v="4"/>
    <x v="1"/>
    <s v="GCA_000022065.1"/>
    <s v="Primary Assembly"/>
    <s v="chromosome"/>
    <m/>
    <s v="CP001348.1"/>
    <n v="3085084"/>
    <n v="3086106"/>
    <s v="-"/>
    <m/>
    <m/>
    <m/>
    <x v="1468"/>
    <m/>
    <m/>
    <s v="Ccel_2563"/>
    <n v="1023"/>
    <m/>
    <m/>
  </r>
  <r>
    <x v="4"/>
    <x v="1"/>
    <s v="GCA_000022065.1"/>
    <s v="Primary Assembly"/>
    <s v="chromosome"/>
    <m/>
    <s v="CP001348.1"/>
    <n v="3086133"/>
    <n v="3086822"/>
    <s v="-"/>
    <m/>
    <m/>
    <m/>
    <x v="1468"/>
    <m/>
    <m/>
    <s v="Ccel_2564"/>
    <n v="690"/>
    <m/>
    <m/>
  </r>
  <r>
    <x v="4"/>
    <x v="1"/>
    <s v="GCA_000022065.1"/>
    <s v="Primary Assembly"/>
    <s v="chromosome"/>
    <m/>
    <s v="CP001348.1"/>
    <n v="3087008"/>
    <n v="3087589"/>
    <s v="-"/>
    <m/>
    <m/>
    <m/>
    <x v="1468"/>
    <m/>
    <m/>
    <s v="Ccel_2565"/>
    <n v="582"/>
    <m/>
    <m/>
  </r>
  <r>
    <x v="4"/>
    <x v="1"/>
    <s v="GCA_000022065.1"/>
    <s v="Primary Assembly"/>
    <s v="chromosome"/>
    <m/>
    <s v="CP001348.1"/>
    <n v="3087872"/>
    <n v="3088486"/>
    <s v="+"/>
    <m/>
    <m/>
    <m/>
    <x v="1468"/>
    <m/>
    <m/>
    <s v="Ccel_2566"/>
    <n v="615"/>
    <m/>
    <m/>
  </r>
  <r>
    <x v="4"/>
    <x v="1"/>
    <s v="GCA_000022065.1"/>
    <s v="Primary Assembly"/>
    <s v="chromosome"/>
    <m/>
    <s v="CP001348.1"/>
    <n v="3088542"/>
    <n v="3089612"/>
    <s v="-"/>
    <m/>
    <m/>
    <m/>
    <x v="1468"/>
    <m/>
    <m/>
    <s v="Ccel_2567"/>
    <n v="1071"/>
    <m/>
    <m/>
  </r>
  <r>
    <x v="4"/>
    <x v="1"/>
    <s v="GCA_000022065.1"/>
    <s v="Primary Assembly"/>
    <s v="chromosome"/>
    <m/>
    <s v="CP001348.1"/>
    <n v="3089763"/>
    <n v="3092102"/>
    <s v="-"/>
    <m/>
    <m/>
    <m/>
    <x v="1468"/>
    <m/>
    <m/>
    <s v="Ccel_2568"/>
    <n v="2340"/>
    <m/>
    <m/>
  </r>
  <r>
    <x v="4"/>
    <x v="1"/>
    <s v="GCA_000022065.1"/>
    <s v="Primary Assembly"/>
    <s v="chromosome"/>
    <m/>
    <s v="CP001348.1"/>
    <n v="3092206"/>
    <n v="3093948"/>
    <s v="-"/>
    <m/>
    <m/>
    <m/>
    <x v="1468"/>
    <m/>
    <m/>
    <s v="Ccel_2569"/>
    <n v="1743"/>
    <m/>
    <m/>
  </r>
  <r>
    <x v="4"/>
    <x v="1"/>
    <s v="GCA_000022065.1"/>
    <s v="Primary Assembly"/>
    <s v="chromosome"/>
    <m/>
    <s v="CP001348.1"/>
    <n v="3094194"/>
    <n v="3095564"/>
    <s v="+"/>
    <m/>
    <m/>
    <m/>
    <x v="1468"/>
    <m/>
    <m/>
    <s v="Ccel_2570"/>
    <n v="1371"/>
    <m/>
    <m/>
  </r>
  <r>
    <x v="4"/>
    <x v="1"/>
    <s v="GCA_000022065.1"/>
    <s v="Primary Assembly"/>
    <s v="chromosome"/>
    <m/>
    <s v="CP001348.1"/>
    <n v="3095600"/>
    <n v="3096952"/>
    <s v="-"/>
    <m/>
    <m/>
    <m/>
    <x v="1468"/>
    <m/>
    <m/>
    <s v="Ccel_2571"/>
    <n v="1353"/>
    <m/>
    <m/>
  </r>
  <r>
    <x v="4"/>
    <x v="1"/>
    <s v="GCA_000022065.1"/>
    <s v="Primary Assembly"/>
    <s v="chromosome"/>
    <m/>
    <s v="CP001348.1"/>
    <n v="3097273"/>
    <n v="3097767"/>
    <s v="-"/>
    <m/>
    <m/>
    <m/>
    <x v="1468"/>
    <m/>
    <m/>
    <s v="Ccel_2572"/>
    <n v="495"/>
    <m/>
    <m/>
  </r>
  <r>
    <x v="4"/>
    <x v="1"/>
    <s v="GCA_000022065.1"/>
    <s v="Primary Assembly"/>
    <s v="chromosome"/>
    <m/>
    <s v="CP001348.1"/>
    <n v="3097968"/>
    <n v="3098621"/>
    <s v="+"/>
    <m/>
    <m/>
    <m/>
    <x v="1468"/>
    <m/>
    <m/>
    <s v="Ccel_2573"/>
    <n v="654"/>
    <m/>
    <m/>
  </r>
  <r>
    <x v="4"/>
    <x v="1"/>
    <s v="GCA_000022065.1"/>
    <s v="Primary Assembly"/>
    <s v="chromosome"/>
    <m/>
    <s v="CP001348.1"/>
    <n v="3098672"/>
    <n v="3100066"/>
    <s v="-"/>
    <m/>
    <m/>
    <m/>
    <x v="1468"/>
    <m/>
    <m/>
    <s v="Ccel_2574"/>
    <n v="1395"/>
    <m/>
    <m/>
  </r>
  <r>
    <x v="4"/>
    <x v="1"/>
    <s v="GCA_000022065.1"/>
    <s v="Primary Assembly"/>
    <s v="chromosome"/>
    <m/>
    <s v="CP001348.1"/>
    <n v="3100190"/>
    <n v="3101200"/>
    <s v="-"/>
    <m/>
    <m/>
    <m/>
    <x v="1468"/>
    <m/>
    <m/>
    <s v="Ccel_2575"/>
    <n v="1011"/>
    <m/>
    <m/>
  </r>
  <r>
    <x v="4"/>
    <x v="1"/>
    <s v="GCA_000022065.1"/>
    <s v="Primary Assembly"/>
    <s v="chromosome"/>
    <m/>
    <s v="CP001348.1"/>
    <n v="3101377"/>
    <n v="3102585"/>
    <s v="-"/>
    <m/>
    <m/>
    <m/>
    <x v="1468"/>
    <m/>
    <m/>
    <s v="Ccel_2576"/>
    <n v="1209"/>
    <m/>
    <m/>
  </r>
  <r>
    <x v="4"/>
    <x v="1"/>
    <s v="GCA_000022065.1"/>
    <s v="Primary Assembly"/>
    <s v="chromosome"/>
    <m/>
    <s v="CP001348.1"/>
    <n v="3102915"/>
    <n v="3111386"/>
    <s v="-"/>
    <m/>
    <m/>
    <m/>
    <x v="1468"/>
    <m/>
    <m/>
    <s v="Ccel_2577"/>
    <n v="8472"/>
    <m/>
    <m/>
  </r>
  <r>
    <x v="4"/>
    <x v="1"/>
    <s v="GCA_000022065.1"/>
    <s v="Primary Assembly"/>
    <s v="chromosome"/>
    <m/>
    <s v="CP001348.1"/>
    <n v="3111504"/>
    <n v="3112085"/>
    <s v="-"/>
    <m/>
    <m/>
    <m/>
    <x v="1468"/>
    <m/>
    <m/>
    <s v="Ccel_2578"/>
    <n v="582"/>
    <m/>
    <m/>
  </r>
  <r>
    <x v="4"/>
    <x v="1"/>
    <s v="GCA_000022065.1"/>
    <s v="Primary Assembly"/>
    <s v="chromosome"/>
    <m/>
    <s v="CP001348.1"/>
    <n v="3112268"/>
    <n v="3112714"/>
    <s v="+"/>
    <m/>
    <m/>
    <m/>
    <x v="1468"/>
    <m/>
    <m/>
    <s v="Ccel_2579"/>
    <n v="447"/>
    <m/>
    <m/>
  </r>
  <r>
    <x v="4"/>
    <x v="1"/>
    <s v="GCA_000022065.1"/>
    <s v="Primary Assembly"/>
    <s v="chromosome"/>
    <m/>
    <s v="CP001348.1"/>
    <n v="3112797"/>
    <n v="3112979"/>
    <s v="+"/>
    <m/>
    <m/>
    <m/>
    <x v="1468"/>
    <m/>
    <m/>
    <s v="Ccel_2580"/>
    <n v="183"/>
    <m/>
    <m/>
  </r>
  <r>
    <x v="4"/>
    <x v="1"/>
    <s v="GCA_000022065.1"/>
    <s v="Primary Assembly"/>
    <s v="chromosome"/>
    <m/>
    <s v="CP001348.1"/>
    <n v="3112984"/>
    <n v="3113706"/>
    <s v="-"/>
    <m/>
    <m/>
    <m/>
    <x v="1468"/>
    <m/>
    <m/>
    <s v="Ccel_2581"/>
    <n v="723"/>
    <m/>
    <m/>
  </r>
  <r>
    <x v="4"/>
    <x v="1"/>
    <s v="GCA_000022065.1"/>
    <s v="Primary Assembly"/>
    <s v="chromosome"/>
    <m/>
    <s v="CP001348.1"/>
    <n v="3113820"/>
    <n v="3116048"/>
    <s v="-"/>
    <m/>
    <m/>
    <m/>
    <x v="1468"/>
    <m/>
    <m/>
    <s v="Ccel_2582"/>
    <n v="2229"/>
    <m/>
    <m/>
  </r>
  <r>
    <x v="4"/>
    <x v="1"/>
    <s v="GCA_000022065.1"/>
    <s v="Primary Assembly"/>
    <s v="chromosome"/>
    <m/>
    <s v="CP001348.1"/>
    <n v="3116273"/>
    <n v="3117742"/>
    <s v="-"/>
    <m/>
    <m/>
    <m/>
    <x v="1468"/>
    <m/>
    <m/>
    <s v="Ccel_2583"/>
    <n v="1470"/>
    <m/>
    <m/>
  </r>
  <r>
    <x v="4"/>
    <x v="1"/>
    <s v="GCA_000022065.1"/>
    <s v="Primary Assembly"/>
    <s v="chromosome"/>
    <m/>
    <s v="CP001348.1"/>
    <n v="3118061"/>
    <n v="3118435"/>
    <s v="-"/>
    <m/>
    <m/>
    <m/>
    <x v="1468"/>
    <m/>
    <m/>
    <s v="Ccel_2584"/>
    <n v="375"/>
    <m/>
    <m/>
  </r>
  <r>
    <x v="4"/>
    <x v="1"/>
    <s v="GCA_000022065.1"/>
    <s v="Primary Assembly"/>
    <s v="chromosome"/>
    <m/>
    <s v="CP001348.1"/>
    <n v="3118494"/>
    <n v="3119816"/>
    <s v="-"/>
    <m/>
    <m/>
    <m/>
    <x v="1468"/>
    <m/>
    <m/>
    <s v="Ccel_2585"/>
    <n v="1323"/>
    <m/>
    <m/>
  </r>
  <r>
    <x v="4"/>
    <x v="1"/>
    <s v="GCA_000022065.1"/>
    <s v="Primary Assembly"/>
    <s v="chromosome"/>
    <m/>
    <s v="CP001348.1"/>
    <n v="3119908"/>
    <n v="3121038"/>
    <s v="-"/>
    <m/>
    <m/>
    <m/>
    <x v="1468"/>
    <m/>
    <m/>
    <s v="Ccel_2586"/>
    <n v="1131"/>
    <m/>
    <m/>
  </r>
  <r>
    <x v="4"/>
    <x v="1"/>
    <s v="GCA_000022065.1"/>
    <s v="Primary Assembly"/>
    <s v="chromosome"/>
    <m/>
    <s v="CP001348.1"/>
    <n v="3121079"/>
    <n v="3121801"/>
    <s v="-"/>
    <m/>
    <m/>
    <m/>
    <x v="1468"/>
    <m/>
    <m/>
    <s v="Ccel_2587"/>
    <n v="723"/>
    <m/>
    <m/>
  </r>
  <r>
    <x v="4"/>
    <x v="1"/>
    <s v="GCA_000022065.1"/>
    <s v="Primary Assembly"/>
    <s v="chromosome"/>
    <m/>
    <s v="CP001348.1"/>
    <n v="3121794"/>
    <n v="3122459"/>
    <s v="-"/>
    <m/>
    <m/>
    <m/>
    <x v="1468"/>
    <m/>
    <m/>
    <s v="Ccel_2588"/>
    <n v="666"/>
    <m/>
    <m/>
  </r>
  <r>
    <x v="4"/>
    <x v="1"/>
    <s v="GCA_000022065.1"/>
    <s v="Primary Assembly"/>
    <s v="chromosome"/>
    <m/>
    <s v="CP001348.1"/>
    <n v="3122558"/>
    <n v="3123364"/>
    <s v="-"/>
    <m/>
    <m/>
    <m/>
    <x v="1468"/>
    <m/>
    <m/>
    <s v="Ccel_2589"/>
    <n v="807"/>
    <m/>
    <m/>
  </r>
  <r>
    <x v="4"/>
    <x v="1"/>
    <s v="GCA_000022065.1"/>
    <s v="Primary Assembly"/>
    <s v="chromosome"/>
    <m/>
    <s v="CP001348.1"/>
    <n v="3123715"/>
    <n v="3124638"/>
    <s v="+"/>
    <m/>
    <m/>
    <m/>
    <x v="1468"/>
    <m/>
    <m/>
    <s v="Ccel_2590"/>
    <n v="924"/>
    <m/>
    <m/>
  </r>
  <r>
    <x v="4"/>
    <x v="1"/>
    <s v="GCA_000022065.1"/>
    <s v="Primary Assembly"/>
    <s v="chromosome"/>
    <m/>
    <s v="CP001348.1"/>
    <n v="3124789"/>
    <n v="3125874"/>
    <s v="+"/>
    <m/>
    <m/>
    <m/>
    <x v="1468"/>
    <m/>
    <m/>
    <s v="Ccel_2591"/>
    <n v="1086"/>
    <m/>
    <m/>
  </r>
  <r>
    <x v="4"/>
    <x v="1"/>
    <s v="GCA_000022065.1"/>
    <s v="Primary Assembly"/>
    <s v="chromosome"/>
    <m/>
    <s v="CP001348.1"/>
    <n v="3126030"/>
    <n v="3128492"/>
    <s v="+"/>
    <m/>
    <m/>
    <m/>
    <x v="1468"/>
    <m/>
    <m/>
    <s v="Ccel_2592"/>
    <n v="2463"/>
    <m/>
    <m/>
  </r>
  <r>
    <x v="4"/>
    <x v="1"/>
    <s v="GCA_000022065.1"/>
    <s v="Primary Assembly"/>
    <s v="chromosome"/>
    <m/>
    <s v="CP001348.1"/>
    <n v="3128573"/>
    <n v="3128953"/>
    <s v="-"/>
    <m/>
    <m/>
    <m/>
    <x v="1468"/>
    <m/>
    <m/>
    <s v="Ccel_2593"/>
    <n v="381"/>
    <m/>
    <m/>
  </r>
  <r>
    <x v="4"/>
    <x v="1"/>
    <s v="GCA_000022065.1"/>
    <s v="Primary Assembly"/>
    <s v="chromosome"/>
    <m/>
    <s v="CP001348.1"/>
    <n v="3128975"/>
    <n v="3130273"/>
    <s v="-"/>
    <m/>
    <m/>
    <m/>
    <x v="1468"/>
    <m/>
    <m/>
    <s v="Ccel_2594"/>
    <n v="1299"/>
    <m/>
    <m/>
  </r>
  <r>
    <x v="4"/>
    <x v="1"/>
    <s v="GCA_000022065.1"/>
    <s v="Primary Assembly"/>
    <s v="chromosome"/>
    <m/>
    <s v="CP001348.1"/>
    <n v="3130283"/>
    <n v="3131779"/>
    <s v="-"/>
    <m/>
    <m/>
    <m/>
    <x v="1468"/>
    <m/>
    <m/>
    <s v="Ccel_2595"/>
    <n v="1497"/>
    <m/>
    <m/>
  </r>
  <r>
    <x v="4"/>
    <x v="1"/>
    <s v="GCA_000022065.1"/>
    <s v="Primary Assembly"/>
    <s v="chromosome"/>
    <m/>
    <s v="CP001348.1"/>
    <n v="3131951"/>
    <n v="3132262"/>
    <s v="-"/>
    <m/>
    <m/>
    <m/>
    <x v="1468"/>
    <m/>
    <m/>
    <s v="Ccel_2596"/>
    <n v="312"/>
    <m/>
    <m/>
  </r>
  <r>
    <x v="4"/>
    <x v="1"/>
    <s v="GCA_000022065.1"/>
    <s v="Primary Assembly"/>
    <s v="chromosome"/>
    <m/>
    <s v="CP001348.1"/>
    <n v="3132255"/>
    <n v="3133001"/>
    <s v="-"/>
    <m/>
    <m/>
    <m/>
    <x v="1468"/>
    <m/>
    <m/>
    <s v="Ccel_2597"/>
    <n v="747"/>
    <m/>
    <m/>
  </r>
  <r>
    <x v="4"/>
    <x v="1"/>
    <s v="GCA_000022065.1"/>
    <s v="Primary Assembly"/>
    <s v="chromosome"/>
    <m/>
    <s v="CP001348.1"/>
    <n v="3133134"/>
    <n v="3133418"/>
    <s v="-"/>
    <m/>
    <m/>
    <m/>
    <x v="1468"/>
    <m/>
    <m/>
    <s v="Ccel_2598"/>
    <n v="285"/>
    <m/>
    <m/>
  </r>
  <r>
    <x v="4"/>
    <x v="1"/>
    <s v="GCA_000022065.1"/>
    <s v="Primary Assembly"/>
    <s v="chromosome"/>
    <m/>
    <s v="CP001348.1"/>
    <n v="3133433"/>
    <n v="3134560"/>
    <s v="-"/>
    <m/>
    <m/>
    <m/>
    <x v="1468"/>
    <m/>
    <m/>
    <s v="Ccel_2599"/>
    <n v="1128"/>
    <m/>
    <m/>
  </r>
  <r>
    <x v="4"/>
    <x v="1"/>
    <s v="GCA_000022065.1"/>
    <s v="Primary Assembly"/>
    <s v="chromosome"/>
    <m/>
    <s v="CP001348.1"/>
    <n v="3134587"/>
    <n v="3136047"/>
    <s v="-"/>
    <m/>
    <m/>
    <m/>
    <x v="1468"/>
    <m/>
    <m/>
    <s v="Ccel_2600"/>
    <n v="1461"/>
    <m/>
    <m/>
  </r>
  <r>
    <x v="4"/>
    <x v="1"/>
    <s v="GCA_000022065.1"/>
    <s v="Primary Assembly"/>
    <s v="chromosome"/>
    <m/>
    <s v="CP001348.1"/>
    <n v="3136127"/>
    <n v="3136288"/>
    <s v="-"/>
    <m/>
    <m/>
    <m/>
    <x v="1468"/>
    <m/>
    <m/>
    <s v="Ccel_2601"/>
    <n v="162"/>
    <m/>
    <m/>
  </r>
  <r>
    <x v="4"/>
    <x v="1"/>
    <s v="GCA_000022065.1"/>
    <s v="Primary Assembly"/>
    <s v="chromosome"/>
    <m/>
    <s v="CP001348.1"/>
    <n v="3136649"/>
    <n v="3137419"/>
    <s v="-"/>
    <m/>
    <m/>
    <m/>
    <x v="1468"/>
    <m/>
    <m/>
    <s v="Ccel_2602"/>
    <n v="771"/>
    <m/>
    <m/>
  </r>
  <r>
    <x v="4"/>
    <x v="1"/>
    <s v="GCA_000022065.1"/>
    <s v="Primary Assembly"/>
    <s v="chromosome"/>
    <m/>
    <s v="CP001348.1"/>
    <n v="3137481"/>
    <n v="3138497"/>
    <s v="-"/>
    <m/>
    <m/>
    <m/>
    <x v="1468"/>
    <m/>
    <m/>
    <s v="Ccel_2603"/>
    <n v="1017"/>
    <m/>
    <m/>
  </r>
  <r>
    <x v="4"/>
    <x v="1"/>
    <s v="GCA_000022065.1"/>
    <s v="Primary Assembly"/>
    <s v="chromosome"/>
    <m/>
    <s v="CP001348.1"/>
    <n v="3138652"/>
    <n v="3139032"/>
    <s v="+"/>
    <m/>
    <m/>
    <m/>
    <x v="1468"/>
    <m/>
    <m/>
    <s v="Ccel_2604"/>
    <n v="381"/>
    <m/>
    <m/>
  </r>
  <r>
    <x v="4"/>
    <x v="1"/>
    <s v="GCA_000022065.1"/>
    <s v="Primary Assembly"/>
    <s v="chromosome"/>
    <m/>
    <s v="CP001348.1"/>
    <n v="3139029"/>
    <n v="3139928"/>
    <s v="+"/>
    <m/>
    <m/>
    <m/>
    <x v="1468"/>
    <m/>
    <m/>
    <s v="Ccel_2605"/>
    <n v="900"/>
    <m/>
    <m/>
  </r>
  <r>
    <x v="4"/>
    <x v="1"/>
    <s v="GCA_000022065.1"/>
    <s v="Primary Assembly"/>
    <s v="chromosome"/>
    <m/>
    <s v="CP001348.1"/>
    <n v="3139903"/>
    <n v="3141582"/>
    <s v="+"/>
    <m/>
    <m/>
    <m/>
    <x v="1468"/>
    <m/>
    <m/>
    <s v="Ccel_2606"/>
    <n v="1680"/>
    <m/>
    <m/>
  </r>
  <r>
    <x v="4"/>
    <x v="1"/>
    <s v="GCA_000022065.1"/>
    <s v="Primary Assembly"/>
    <s v="chromosome"/>
    <m/>
    <s v="CP001348.1"/>
    <n v="3141651"/>
    <n v="3142370"/>
    <s v="-"/>
    <m/>
    <m/>
    <m/>
    <x v="1468"/>
    <m/>
    <m/>
    <s v="Ccel_2607"/>
    <n v="720"/>
    <m/>
    <m/>
  </r>
  <r>
    <x v="4"/>
    <x v="1"/>
    <s v="GCA_000022065.1"/>
    <s v="Primary Assembly"/>
    <s v="chromosome"/>
    <m/>
    <s v="CP001348.1"/>
    <n v="3142385"/>
    <n v="3143236"/>
    <s v="-"/>
    <m/>
    <m/>
    <m/>
    <x v="1468"/>
    <m/>
    <m/>
    <s v="Ccel_2608"/>
    <n v="852"/>
    <m/>
    <m/>
  </r>
  <r>
    <x v="4"/>
    <x v="1"/>
    <s v="GCA_000022065.1"/>
    <s v="Primary Assembly"/>
    <s v="chromosome"/>
    <m/>
    <s v="CP001348.1"/>
    <n v="3143233"/>
    <n v="3143601"/>
    <s v="-"/>
    <m/>
    <m/>
    <m/>
    <x v="1468"/>
    <m/>
    <m/>
    <s v="Ccel_2609"/>
    <n v="369"/>
    <m/>
    <m/>
  </r>
  <r>
    <x v="4"/>
    <x v="1"/>
    <s v="GCA_000022065.1"/>
    <s v="Primary Assembly"/>
    <s v="chromosome"/>
    <m/>
    <s v="CP001348.1"/>
    <n v="3143812"/>
    <n v="3144804"/>
    <s v="+"/>
    <m/>
    <m/>
    <m/>
    <x v="1468"/>
    <m/>
    <m/>
    <s v="Ccel_2610"/>
    <n v="993"/>
    <m/>
    <m/>
  </r>
  <r>
    <x v="4"/>
    <x v="1"/>
    <s v="GCA_000022065.1"/>
    <s v="Primary Assembly"/>
    <s v="chromosome"/>
    <m/>
    <s v="CP001348.1"/>
    <n v="3144797"/>
    <n v="3145927"/>
    <s v="-"/>
    <m/>
    <m/>
    <m/>
    <x v="1468"/>
    <m/>
    <m/>
    <s v="Ccel_2611"/>
    <n v="1131"/>
    <m/>
    <m/>
  </r>
  <r>
    <x v="4"/>
    <x v="1"/>
    <s v="GCA_000022065.1"/>
    <s v="Primary Assembly"/>
    <s v="chromosome"/>
    <m/>
    <s v="CP001348.1"/>
    <n v="3146030"/>
    <n v="3147013"/>
    <s v="-"/>
    <m/>
    <m/>
    <m/>
    <x v="1468"/>
    <m/>
    <m/>
    <s v="Ccel_2612"/>
    <n v="984"/>
    <m/>
    <m/>
  </r>
  <r>
    <x v="4"/>
    <x v="1"/>
    <s v="GCA_000022065.1"/>
    <s v="Primary Assembly"/>
    <s v="chromosome"/>
    <m/>
    <s v="CP001348.1"/>
    <n v="3147133"/>
    <n v="3148035"/>
    <s v="-"/>
    <m/>
    <m/>
    <m/>
    <x v="1468"/>
    <m/>
    <m/>
    <s v="Ccel_2613"/>
    <n v="903"/>
    <m/>
    <m/>
  </r>
  <r>
    <x v="4"/>
    <x v="1"/>
    <s v="GCA_000022065.1"/>
    <s v="Primary Assembly"/>
    <s v="chromosome"/>
    <m/>
    <s v="CP001348.1"/>
    <n v="3148181"/>
    <n v="3149161"/>
    <s v="-"/>
    <m/>
    <m/>
    <m/>
    <x v="1468"/>
    <m/>
    <m/>
    <s v="Ccel_2614"/>
    <n v="981"/>
    <m/>
    <m/>
  </r>
  <r>
    <x v="4"/>
    <x v="1"/>
    <s v="GCA_000022065.1"/>
    <s v="Primary Assembly"/>
    <s v="chromosome"/>
    <m/>
    <s v="CP001348.1"/>
    <n v="3149437"/>
    <n v="3150285"/>
    <s v="+"/>
    <m/>
    <m/>
    <m/>
    <x v="1468"/>
    <m/>
    <m/>
    <s v="Ccel_2615"/>
    <n v="849"/>
    <m/>
    <m/>
  </r>
  <r>
    <x v="4"/>
    <x v="1"/>
    <s v="GCA_000022065.1"/>
    <s v="Primary Assembly"/>
    <s v="chromosome"/>
    <m/>
    <s v="CP001348.1"/>
    <n v="3150416"/>
    <n v="3151327"/>
    <s v="-"/>
    <m/>
    <m/>
    <m/>
    <x v="1468"/>
    <m/>
    <m/>
    <s v="Ccel_2616"/>
    <n v="912"/>
    <m/>
    <m/>
  </r>
  <r>
    <x v="4"/>
    <x v="1"/>
    <s v="GCA_000022065.1"/>
    <s v="Primary Assembly"/>
    <s v="chromosome"/>
    <m/>
    <s v="CP001348.1"/>
    <n v="3151305"/>
    <n v="3152456"/>
    <s v="-"/>
    <m/>
    <m/>
    <m/>
    <x v="1468"/>
    <m/>
    <m/>
    <s v="Ccel_2617"/>
    <n v="1152"/>
    <m/>
    <m/>
  </r>
  <r>
    <x v="4"/>
    <x v="1"/>
    <s v="GCA_000022065.1"/>
    <s v="Primary Assembly"/>
    <s v="chromosome"/>
    <m/>
    <s v="CP001348.1"/>
    <n v="3152665"/>
    <n v="3153432"/>
    <s v="-"/>
    <m/>
    <m/>
    <m/>
    <x v="1468"/>
    <m/>
    <m/>
    <s v="Ccel_2618"/>
    <n v="768"/>
    <m/>
    <m/>
  </r>
  <r>
    <x v="4"/>
    <x v="1"/>
    <s v="GCA_000022065.1"/>
    <s v="Primary Assembly"/>
    <s v="chromosome"/>
    <m/>
    <s v="CP001348.1"/>
    <n v="3153774"/>
    <n v="3154304"/>
    <s v="-"/>
    <m/>
    <m/>
    <m/>
    <x v="1468"/>
    <m/>
    <m/>
    <s v="Ccel_2619"/>
    <n v="531"/>
    <m/>
    <m/>
  </r>
  <r>
    <x v="4"/>
    <x v="1"/>
    <s v="GCA_000022065.1"/>
    <s v="Primary Assembly"/>
    <s v="chromosome"/>
    <m/>
    <s v="CP001348.1"/>
    <n v="3154645"/>
    <n v="3155794"/>
    <s v="+"/>
    <m/>
    <m/>
    <m/>
    <x v="1468"/>
    <m/>
    <m/>
    <s v="Ccel_2620"/>
    <n v="1150"/>
    <m/>
    <s v="ribosomal_slippage"/>
  </r>
  <r>
    <x v="4"/>
    <x v="1"/>
    <s v="GCA_000022065.1"/>
    <s v="Primary Assembly"/>
    <s v="chromosome"/>
    <m/>
    <s v="CP001348.1"/>
    <n v="3155954"/>
    <n v="3158455"/>
    <s v="-"/>
    <m/>
    <m/>
    <m/>
    <x v="1468"/>
    <m/>
    <m/>
    <s v="Ccel_2621"/>
    <n v="2502"/>
    <m/>
    <m/>
  </r>
  <r>
    <x v="4"/>
    <x v="1"/>
    <s v="GCA_000022065.1"/>
    <s v="Primary Assembly"/>
    <s v="chromosome"/>
    <m/>
    <s v="CP001348.1"/>
    <n v="3158686"/>
    <n v="3159360"/>
    <s v="-"/>
    <m/>
    <m/>
    <m/>
    <x v="1468"/>
    <m/>
    <m/>
    <s v="Ccel_2622"/>
    <n v="675"/>
    <m/>
    <m/>
  </r>
  <r>
    <x v="4"/>
    <x v="1"/>
    <s v="GCA_000022065.1"/>
    <s v="Primary Assembly"/>
    <s v="chromosome"/>
    <m/>
    <s v="CP001348.1"/>
    <n v="3159411"/>
    <n v="3160088"/>
    <s v="-"/>
    <m/>
    <m/>
    <m/>
    <x v="1468"/>
    <m/>
    <m/>
    <s v="Ccel_2623"/>
    <n v="678"/>
    <m/>
    <m/>
  </r>
  <r>
    <x v="4"/>
    <x v="3"/>
    <s v="GCA_000022065.1"/>
    <s v="Primary Assembly"/>
    <s v="chromosome"/>
    <m/>
    <s v="CP001348.1"/>
    <n v="3160103"/>
    <n v="3163245"/>
    <s v="-"/>
    <m/>
    <m/>
    <m/>
    <x v="1468"/>
    <m/>
    <m/>
    <s v="Ccel_2624"/>
    <n v="3143"/>
    <m/>
    <s v="pseudo"/>
  </r>
  <r>
    <x v="4"/>
    <x v="1"/>
    <s v="GCA_000022065.1"/>
    <s v="Primary Assembly"/>
    <s v="chromosome"/>
    <m/>
    <s v="CP001348.1"/>
    <n v="3160327"/>
    <n v="3160665"/>
    <s v="+"/>
    <m/>
    <m/>
    <m/>
    <x v="1468"/>
    <m/>
    <m/>
    <s v="Ccel_2625"/>
    <n v="339"/>
    <m/>
    <m/>
  </r>
  <r>
    <x v="4"/>
    <x v="1"/>
    <s v="GCA_000022065.1"/>
    <s v="Primary Assembly"/>
    <s v="chromosome"/>
    <m/>
    <s v="CP001348.1"/>
    <n v="3160659"/>
    <n v="3161015"/>
    <s v="+"/>
    <m/>
    <m/>
    <m/>
    <x v="1468"/>
    <m/>
    <m/>
    <s v="Ccel_2626"/>
    <n v="357"/>
    <m/>
    <m/>
  </r>
  <r>
    <x v="4"/>
    <x v="1"/>
    <s v="GCA_000022065.1"/>
    <s v="Primary Assembly"/>
    <s v="chromosome"/>
    <m/>
    <s v="CP001348.1"/>
    <n v="3161091"/>
    <n v="3162680"/>
    <s v="+"/>
    <m/>
    <m/>
    <m/>
    <x v="1468"/>
    <m/>
    <m/>
    <s v="Ccel_2627"/>
    <n v="1590"/>
    <m/>
    <m/>
  </r>
  <r>
    <x v="4"/>
    <x v="1"/>
    <s v="GCA_000022065.1"/>
    <s v="Primary Assembly"/>
    <s v="chromosome"/>
    <m/>
    <s v="CP001348.1"/>
    <n v="3163265"/>
    <n v="3164101"/>
    <s v="-"/>
    <m/>
    <m/>
    <m/>
    <x v="1468"/>
    <m/>
    <m/>
    <s v="Ccel_2628"/>
    <n v="837"/>
    <m/>
    <m/>
  </r>
  <r>
    <x v="4"/>
    <x v="1"/>
    <s v="GCA_000022065.1"/>
    <s v="Primary Assembly"/>
    <s v="chromosome"/>
    <m/>
    <s v="CP001348.1"/>
    <n v="3164116"/>
    <n v="3164901"/>
    <s v="-"/>
    <m/>
    <m/>
    <m/>
    <x v="1468"/>
    <m/>
    <m/>
    <s v="Ccel_2629"/>
    <n v="786"/>
    <m/>
    <m/>
  </r>
  <r>
    <x v="4"/>
    <x v="1"/>
    <s v="GCA_000022065.1"/>
    <s v="Primary Assembly"/>
    <s v="chromosome"/>
    <m/>
    <s v="CP001348.1"/>
    <n v="3164894"/>
    <n v="3165781"/>
    <s v="-"/>
    <m/>
    <m/>
    <m/>
    <x v="1468"/>
    <m/>
    <m/>
    <s v="Ccel_2630"/>
    <n v="888"/>
    <m/>
    <m/>
  </r>
  <r>
    <x v="4"/>
    <x v="1"/>
    <s v="GCA_000022065.1"/>
    <s v="Primary Assembly"/>
    <s v="chromosome"/>
    <m/>
    <s v="CP001348.1"/>
    <n v="3165893"/>
    <n v="3166276"/>
    <s v="-"/>
    <m/>
    <m/>
    <m/>
    <x v="1468"/>
    <m/>
    <m/>
    <s v="Ccel_2631"/>
    <n v="384"/>
    <m/>
    <m/>
  </r>
  <r>
    <x v="4"/>
    <x v="1"/>
    <s v="GCA_000022065.1"/>
    <s v="Primary Assembly"/>
    <s v="chromosome"/>
    <m/>
    <s v="CP001348.1"/>
    <n v="3166552"/>
    <n v="3171762"/>
    <s v="-"/>
    <m/>
    <m/>
    <m/>
    <x v="1468"/>
    <m/>
    <m/>
    <s v="Ccel_2632"/>
    <n v="5211"/>
    <m/>
    <m/>
  </r>
  <r>
    <x v="4"/>
    <x v="1"/>
    <s v="GCA_000022065.1"/>
    <s v="Primary Assembly"/>
    <s v="chromosome"/>
    <m/>
    <s v="CP001348.1"/>
    <n v="3171779"/>
    <n v="3173206"/>
    <s v="-"/>
    <m/>
    <m/>
    <m/>
    <x v="1468"/>
    <m/>
    <m/>
    <s v="Ccel_2633"/>
    <n v="1428"/>
    <m/>
    <m/>
  </r>
  <r>
    <x v="4"/>
    <x v="1"/>
    <s v="GCA_000022065.1"/>
    <s v="Primary Assembly"/>
    <s v="chromosome"/>
    <m/>
    <s v="CP001348.1"/>
    <n v="3173773"/>
    <n v="3174609"/>
    <s v="-"/>
    <m/>
    <m/>
    <m/>
    <x v="1468"/>
    <m/>
    <m/>
    <s v="Ccel_2634"/>
    <n v="837"/>
    <m/>
    <m/>
  </r>
  <r>
    <x v="4"/>
    <x v="1"/>
    <s v="GCA_000022065.1"/>
    <s v="Primary Assembly"/>
    <s v="chromosome"/>
    <m/>
    <s v="CP001348.1"/>
    <n v="3174599"/>
    <n v="3175111"/>
    <s v="-"/>
    <m/>
    <m/>
    <m/>
    <x v="1468"/>
    <m/>
    <m/>
    <s v="Ccel_2635"/>
    <n v="513"/>
    <m/>
    <m/>
  </r>
  <r>
    <x v="4"/>
    <x v="1"/>
    <s v="GCA_000022065.1"/>
    <s v="Primary Assembly"/>
    <s v="chromosome"/>
    <m/>
    <s v="CP001348.1"/>
    <n v="3175300"/>
    <n v="3176760"/>
    <s v="-"/>
    <m/>
    <m/>
    <m/>
    <x v="1468"/>
    <m/>
    <m/>
    <s v="Ccel_2636"/>
    <n v="1461"/>
    <m/>
    <m/>
  </r>
  <r>
    <x v="4"/>
    <x v="3"/>
    <s v="GCA_000022065.1"/>
    <s v="Primary Assembly"/>
    <s v="chromosome"/>
    <m/>
    <s v="CP001348.1"/>
    <n v="3176898"/>
    <n v="3176996"/>
    <s v="-"/>
    <m/>
    <m/>
    <m/>
    <x v="1468"/>
    <m/>
    <m/>
    <s v="Ccel_2637"/>
    <n v="99"/>
    <m/>
    <s v="pseudo"/>
  </r>
  <r>
    <x v="4"/>
    <x v="1"/>
    <s v="GCA_000022065.1"/>
    <s v="Primary Assembly"/>
    <s v="chromosome"/>
    <m/>
    <s v="CP001348.1"/>
    <n v="3177098"/>
    <n v="3177919"/>
    <s v="-"/>
    <m/>
    <m/>
    <m/>
    <x v="1468"/>
    <m/>
    <m/>
    <s v="Ccel_2638"/>
    <n v="822"/>
    <m/>
    <m/>
  </r>
  <r>
    <x v="4"/>
    <x v="3"/>
    <s v="GCA_000022065.1"/>
    <s v="Primary Assembly"/>
    <s v="chromosome"/>
    <m/>
    <s v="CP001348.1"/>
    <n v="3177990"/>
    <n v="3178350"/>
    <s v="-"/>
    <m/>
    <m/>
    <m/>
    <x v="1468"/>
    <m/>
    <m/>
    <s v="Ccel_2639"/>
    <n v="361"/>
    <m/>
    <s v="pseudo"/>
  </r>
  <r>
    <x v="4"/>
    <x v="3"/>
    <s v="GCA_000022065.1"/>
    <s v="Primary Assembly"/>
    <s v="chromosome"/>
    <m/>
    <s v="CP001348.1"/>
    <n v="3178447"/>
    <n v="3178746"/>
    <s v="-"/>
    <m/>
    <m/>
    <m/>
    <x v="1468"/>
    <m/>
    <m/>
    <s v="Ccel_2640"/>
    <n v="300"/>
    <m/>
    <s v="pseudo"/>
  </r>
  <r>
    <x v="4"/>
    <x v="1"/>
    <s v="GCA_000022065.1"/>
    <s v="Primary Assembly"/>
    <s v="chromosome"/>
    <m/>
    <s v="CP001348.1"/>
    <n v="3179549"/>
    <n v="3180820"/>
    <s v="+"/>
    <m/>
    <m/>
    <m/>
    <x v="1468"/>
    <m/>
    <m/>
    <s v="Ccel_2641"/>
    <n v="1272"/>
    <m/>
    <m/>
  </r>
  <r>
    <x v="4"/>
    <x v="1"/>
    <s v="GCA_000022065.1"/>
    <s v="Primary Assembly"/>
    <s v="chromosome"/>
    <m/>
    <s v="CP001348.1"/>
    <n v="3181005"/>
    <n v="3183674"/>
    <s v="+"/>
    <m/>
    <m/>
    <m/>
    <x v="1468"/>
    <m/>
    <m/>
    <s v="Ccel_2642"/>
    <n v="2670"/>
    <m/>
    <m/>
  </r>
  <r>
    <x v="4"/>
    <x v="1"/>
    <s v="GCA_000022065.1"/>
    <s v="Primary Assembly"/>
    <s v="chromosome"/>
    <m/>
    <s v="CP001348.1"/>
    <n v="3183812"/>
    <n v="3185200"/>
    <s v="-"/>
    <m/>
    <m/>
    <m/>
    <x v="1468"/>
    <m/>
    <m/>
    <s v="Ccel_2643"/>
    <n v="1389"/>
    <m/>
    <m/>
  </r>
  <r>
    <x v="4"/>
    <x v="1"/>
    <s v="GCA_000022065.1"/>
    <s v="Primary Assembly"/>
    <s v="chromosome"/>
    <m/>
    <s v="CP001348.1"/>
    <n v="3185260"/>
    <n v="3191796"/>
    <s v="-"/>
    <m/>
    <m/>
    <m/>
    <x v="1468"/>
    <m/>
    <m/>
    <s v="Ccel_2644"/>
    <n v="6537"/>
    <m/>
    <m/>
  </r>
  <r>
    <x v="4"/>
    <x v="1"/>
    <s v="GCA_000022065.1"/>
    <s v="Primary Assembly"/>
    <s v="chromosome"/>
    <m/>
    <s v="CP001348.1"/>
    <n v="3191910"/>
    <n v="3192248"/>
    <s v="-"/>
    <m/>
    <m/>
    <m/>
    <x v="1468"/>
    <m/>
    <m/>
    <s v="Ccel_2645"/>
    <n v="339"/>
    <m/>
    <m/>
  </r>
  <r>
    <x v="4"/>
    <x v="1"/>
    <s v="GCA_000022065.1"/>
    <s v="Primary Assembly"/>
    <s v="chromosome"/>
    <m/>
    <s v="CP001348.1"/>
    <n v="3192410"/>
    <n v="3193168"/>
    <s v="+"/>
    <m/>
    <m/>
    <m/>
    <x v="1468"/>
    <m/>
    <m/>
    <s v="Ccel_2646"/>
    <n v="759"/>
    <m/>
    <m/>
  </r>
  <r>
    <x v="4"/>
    <x v="1"/>
    <s v="GCA_000022065.1"/>
    <s v="Primary Assembly"/>
    <s v="chromosome"/>
    <m/>
    <s v="CP001348.1"/>
    <n v="3193165"/>
    <n v="3194445"/>
    <s v="+"/>
    <m/>
    <m/>
    <m/>
    <x v="1468"/>
    <m/>
    <m/>
    <s v="Ccel_2647"/>
    <n v="1281"/>
    <m/>
    <m/>
  </r>
  <r>
    <x v="4"/>
    <x v="1"/>
    <s v="GCA_000022065.1"/>
    <s v="Primary Assembly"/>
    <s v="chromosome"/>
    <m/>
    <s v="CP001348.1"/>
    <n v="3194597"/>
    <n v="3195025"/>
    <s v="-"/>
    <m/>
    <m/>
    <m/>
    <x v="1468"/>
    <m/>
    <m/>
    <s v="Ccel_2648"/>
    <n v="429"/>
    <m/>
    <m/>
  </r>
  <r>
    <x v="4"/>
    <x v="1"/>
    <s v="GCA_000022065.1"/>
    <s v="Primary Assembly"/>
    <s v="chromosome"/>
    <m/>
    <s v="CP001348.1"/>
    <n v="3195006"/>
    <n v="3195896"/>
    <s v="-"/>
    <m/>
    <m/>
    <m/>
    <x v="1468"/>
    <m/>
    <m/>
    <s v="Ccel_2649"/>
    <n v="891"/>
    <m/>
    <m/>
  </r>
  <r>
    <x v="4"/>
    <x v="1"/>
    <s v="GCA_000022065.1"/>
    <s v="Primary Assembly"/>
    <s v="chromosome"/>
    <m/>
    <s v="CP001348.1"/>
    <n v="3196300"/>
    <n v="3197220"/>
    <s v="+"/>
    <m/>
    <m/>
    <m/>
    <x v="1468"/>
    <m/>
    <m/>
    <s v="Ccel_2650"/>
    <n v="921"/>
    <m/>
    <m/>
  </r>
  <r>
    <x v="4"/>
    <x v="1"/>
    <s v="GCA_000022065.1"/>
    <s v="Primary Assembly"/>
    <s v="chromosome"/>
    <m/>
    <s v="CP001348.1"/>
    <n v="3197447"/>
    <n v="3197986"/>
    <s v="-"/>
    <m/>
    <m/>
    <m/>
    <x v="1468"/>
    <m/>
    <m/>
    <s v="Ccel_2651"/>
    <n v="540"/>
    <m/>
    <m/>
  </r>
  <r>
    <x v="4"/>
    <x v="1"/>
    <s v="GCA_000022065.1"/>
    <s v="Primary Assembly"/>
    <s v="chromosome"/>
    <m/>
    <s v="CP001348.1"/>
    <n v="3198102"/>
    <n v="3198431"/>
    <s v="-"/>
    <m/>
    <m/>
    <m/>
    <x v="1468"/>
    <m/>
    <m/>
    <s v="Ccel_2652"/>
    <n v="330"/>
    <m/>
    <m/>
  </r>
  <r>
    <x v="4"/>
    <x v="1"/>
    <s v="GCA_000022065.1"/>
    <s v="Primary Assembly"/>
    <s v="chromosome"/>
    <m/>
    <s v="CP001348.1"/>
    <n v="3198416"/>
    <n v="3199768"/>
    <s v="-"/>
    <m/>
    <m/>
    <m/>
    <x v="1468"/>
    <m/>
    <m/>
    <s v="Ccel_2653"/>
    <n v="1353"/>
    <m/>
    <m/>
  </r>
  <r>
    <x v="4"/>
    <x v="1"/>
    <s v="GCA_000022065.1"/>
    <s v="Primary Assembly"/>
    <s v="chromosome"/>
    <m/>
    <s v="CP001348.1"/>
    <n v="3199819"/>
    <n v="3200712"/>
    <s v="-"/>
    <m/>
    <m/>
    <m/>
    <x v="1468"/>
    <m/>
    <m/>
    <s v="Ccel_2654"/>
    <n v="894"/>
    <m/>
    <m/>
  </r>
  <r>
    <x v="4"/>
    <x v="1"/>
    <s v="GCA_000022065.1"/>
    <s v="Primary Assembly"/>
    <s v="chromosome"/>
    <m/>
    <s v="CP001348.1"/>
    <n v="3200925"/>
    <n v="3202877"/>
    <s v="-"/>
    <m/>
    <m/>
    <m/>
    <x v="1468"/>
    <m/>
    <m/>
    <s v="Ccel_2655"/>
    <n v="1953"/>
    <m/>
    <m/>
  </r>
  <r>
    <x v="4"/>
    <x v="3"/>
    <s v="GCA_000022065.1"/>
    <s v="Primary Assembly"/>
    <s v="chromosome"/>
    <m/>
    <s v="CP001348.1"/>
    <n v="3202909"/>
    <n v="3203082"/>
    <s v="-"/>
    <m/>
    <m/>
    <m/>
    <x v="1468"/>
    <m/>
    <m/>
    <s v="Ccel_2656"/>
    <n v="174"/>
    <m/>
    <s v="pseudo"/>
  </r>
  <r>
    <x v="4"/>
    <x v="1"/>
    <s v="GCA_000022065.1"/>
    <s v="Primary Assembly"/>
    <s v="chromosome"/>
    <m/>
    <s v="CP001348.1"/>
    <n v="3203415"/>
    <n v="3204503"/>
    <s v="-"/>
    <m/>
    <m/>
    <m/>
    <x v="1468"/>
    <m/>
    <m/>
    <s v="Ccel_2657"/>
    <n v="1089"/>
    <m/>
    <m/>
  </r>
  <r>
    <x v="4"/>
    <x v="1"/>
    <s v="GCA_000022065.1"/>
    <s v="Primary Assembly"/>
    <s v="chromosome"/>
    <m/>
    <s v="CP001348.1"/>
    <n v="3204493"/>
    <n v="3205197"/>
    <s v="-"/>
    <m/>
    <m/>
    <m/>
    <x v="1468"/>
    <m/>
    <m/>
    <s v="Ccel_2658"/>
    <n v="705"/>
    <m/>
    <m/>
  </r>
  <r>
    <x v="4"/>
    <x v="1"/>
    <s v="GCA_000022065.1"/>
    <s v="Primary Assembly"/>
    <s v="chromosome"/>
    <m/>
    <s v="CP001348.1"/>
    <n v="3205310"/>
    <n v="3207298"/>
    <s v="-"/>
    <m/>
    <m/>
    <m/>
    <x v="1468"/>
    <m/>
    <m/>
    <s v="Ccel_2659"/>
    <n v="1989"/>
    <m/>
    <m/>
  </r>
  <r>
    <x v="4"/>
    <x v="1"/>
    <s v="GCA_000022065.1"/>
    <s v="Primary Assembly"/>
    <s v="chromosome"/>
    <m/>
    <s v="CP001348.1"/>
    <n v="3207511"/>
    <n v="3208263"/>
    <s v="-"/>
    <m/>
    <m/>
    <m/>
    <x v="1468"/>
    <m/>
    <m/>
    <s v="Ccel_2660"/>
    <n v="753"/>
    <m/>
    <m/>
  </r>
  <r>
    <x v="4"/>
    <x v="1"/>
    <s v="GCA_000022065.1"/>
    <s v="Primary Assembly"/>
    <s v="chromosome"/>
    <m/>
    <s v="CP001348.1"/>
    <n v="3208260"/>
    <n v="3209318"/>
    <s v="-"/>
    <m/>
    <m/>
    <m/>
    <x v="1468"/>
    <m/>
    <m/>
    <s v="Ccel_2661"/>
    <n v="1059"/>
    <m/>
    <m/>
  </r>
  <r>
    <x v="4"/>
    <x v="1"/>
    <s v="GCA_000022065.1"/>
    <s v="Primary Assembly"/>
    <s v="chromosome"/>
    <m/>
    <s v="CP001348.1"/>
    <n v="3209315"/>
    <n v="3210325"/>
    <s v="-"/>
    <m/>
    <m/>
    <m/>
    <x v="1468"/>
    <m/>
    <m/>
    <s v="Ccel_2662"/>
    <n v="1011"/>
    <m/>
    <m/>
  </r>
  <r>
    <x v="4"/>
    <x v="1"/>
    <s v="GCA_000022065.1"/>
    <s v="Primary Assembly"/>
    <s v="chromosome"/>
    <m/>
    <s v="CP001348.1"/>
    <n v="3210347"/>
    <n v="3211369"/>
    <s v="-"/>
    <m/>
    <m/>
    <m/>
    <x v="1468"/>
    <m/>
    <m/>
    <s v="Ccel_2663"/>
    <n v="1023"/>
    <m/>
    <m/>
  </r>
  <r>
    <x v="4"/>
    <x v="1"/>
    <s v="GCA_000022065.1"/>
    <s v="Primary Assembly"/>
    <s v="chromosome"/>
    <m/>
    <s v="CP001348.1"/>
    <n v="3212313"/>
    <n v="3212501"/>
    <s v="-"/>
    <m/>
    <m/>
    <m/>
    <x v="1468"/>
    <m/>
    <m/>
    <s v="Ccel_2664"/>
    <n v="189"/>
    <m/>
    <m/>
  </r>
  <r>
    <x v="4"/>
    <x v="3"/>
    <s v="GCA_000022065.1"/>
    <s v="Primary Assembly"/>
    <s v="chromosome"/>
    <m/>
    <s v="CP001348.1"/>
    <n v="3212722"/>
    <n v="3213770"/>
    <s v="-"/>
    <m/>
    <m/>
    <m/>
    <x v="1468"/>
    <m/>
    <m/>
    <s v="Ccel_2665"/>
    <n v="1049"/>
    <m/>
    <s v="pseudo"/>
  </r>
  <r>
    <x v="4"/>
    <x v="1"/>
    <s v="GCA_000022065.1"/>
    <s v="Primary Assembly"/>
    <s v="chromosome"/>
    <m/>
    <s v="CP001348.1"/>
    <n v="3213782"/>
    <n v="3214312"/>
    <s v="-"/>
    <m/>
    <m/>
    <m/>
    <x v="1468"/>
    <m/>
    <m/>
    <s v="Ccel_2666"/>
    <n v="531"/>
    <m/>
    <m/>
  </r>
  <r>
    <x v="4"/>
    <x v="1"/>
    <s v="GCA_000022065.1"/>
    <s v="Primary Assembly"/>
    <s v="chromosome"/>
    <m/>
    <s v="CP001348.1"/>
    <n v="3214626"/>
    <n v="3214733"/>
    <s v="+"/>
    <m/>
    <m/>
    <m/>
    <x v="1468"/>
    <m/>
    <m/>
    <s v="Ccel_2667"/>
    <n v="108"/>
    <m/>
    <m/>
  </r>
  <r>
    <x v="4"/>
    <x v="1"/>
    <s v="GCA_000022065.1"/>
    <s v="Primary Assembly"/>
    <s v="chromosome"/>
    <m/>
    <s v="CP001348.1"/>
    <n v="3215657"/>
    <n v="3215893"/>
    <s v="-"/>
    <m/>
    <m/>
    <m/>
    <x v="1468"/>
    <m/>
    <m/>
    <s v="Ccel_2668"/>
    <n v="237"/>
    <m/>
    <m/>
  </r>
  <r>
    <x v="4"/>
    <x v="1"/>
    <s v="GCA_000022065.1"/>
    <s v="Primary Assembly"/>
    <s v="chromosome"/>
    <m/>
    <s v="CP001348.1"/>
    <n v="3216073"/>
    <n v="3217680"/>
    <s v="-"/>
    <m/>
    <m/>
    <m/>
    <x v="1468"/>
    <m/>
    <m/>
    <s v="Ccel_2669"/>
    <n v="1608"/>
    <m/>
    <m/>
  </r>
  <r>
    <x v="4"/>
    <x v="1"/>
    <s v="GCA_000022065.1"/>
    <s v="Primary Assembly"/>
    <s v="chromosome"/>
    <m/>
    <s v="CP001348.1"/>
    <n v="3217784"/>
    <n v="3218656"/>
    <s v="-"/>
    <m/>
    <m/>
    <m/>
    <x v="1468"/>
    <m/>
    <m/>
    <s v="Ccel_2670"/>
    <n v="873"/>
    <m/>
    <m/>
  </r>
  <r>
    <x v="4"/>
    <x v="1"/>
    <s v="GCA_000022065.1"/>
    <s v="Primary Assembly"/>
    <s v="chromosome"/>
    <m/>
    <s v="CP001348.1"/>
    <n v="3218787"/>
    <n v="3219245"/>
    <s v="-"/>
    <m/>
    <m/>
    <m/>
    <x v="1468"/>
    <m/>
    <m/>
    <s v="Ccel_2671"/>
    <n v="459"/>
    <m/>
    <m/>
  </r>
  <r>
    <x v="4"/>
    <x v="1"/>
    <s v="GCA_000022065.1"/>
    <s v="Primary Assembly"/>
    <s v="chromosome"/>
    <m/>
    <s v="CP001348.1"/>
    <n v="3219269"/>
    <n v="3220090"/>
    <s v="-"/>
    <m/>
    <m/>
    <m/>
    <x v="1468"/>
    <m/>
    <m/>
    <s v="Ccel_2672"/>
    <n v="822"/>
    <m/>
    <m/>
  </r>
  <r>
    <x v="4"/>
    <x v="3"/>
    <s v="GCA_000022065.1"/>
    <s v="Primary Assembly"/>
    <s v="chromosome"/>
    <m/>
    <s v="CP001348.1"/>
    <n v="3220384"/>
    <n v="3221249"/>
    <s v="-"/>
    <m/>
    <m/>
    <m/>
    <x v="1468"/>
    <m/>
    <m/>
    <s v="Ccel_2673"/>
    <n v="866"/>
    <m/>
    <s v="pseudo"/>
  </r>
  <r>
    <x v="4"/>
    <x v="1"/>
    <s v="GCA_000022065.1"/>
    <s v="Primary Assembly"/>
    <s v="chromosome"/>
    <m/>
    <s v="CP001348.1"/>
    <n v="3221865"/>
    <n v="3223148"/>
    <s v="+"/>
    <m/>
    <m/>
    <m/>
    <x v="1468"/>
    <m/>
    <m/>
    <s v="Ccel_2674"/>
    <n v="1284"/>
    <m/>
    <m/>
  </r>
  <r>
    <x v="4"/>
    <x v="1"/>
    <s v="GCA_000022065.1"/>
    <s v="Primary Assembly"/>
    <s v="chromosome"/>
    <m/>
    <s v="CP001348.1"/>
    <n v="3223849"/>
    <n v="3225045"/>
    <s v="+"/>
    <m/>
    <m/>
    <m/>
    <x v="1468"/>
    <m/>
    <m/>
    <s v="Ccel_2675"/>
    <n v="1197"/>
    <m/>
    <m/>
  </r>
  <r>
    <x v="4"/>
    <x v="1"/>
    <s v="GCA_000022065.1"/>
    <s v="Primary Assembly"/>
    <s v="chromosome"/>
    <m/>
    <s v="CP001348.1"/>
    <n v="3225140"/>
    <n v="3226186"/>
    <s v="+"/>
    <m/>
    <m/>
    <m/>
    <x v="1468"/>
    <m/>
    <m/>
    <s v="Ccel_2676"/>
    <n v="1047"/>
    <m/>
    <m/>
  </r>
  <r>
    <x v="4"/>
    <x v="3"/>
    <s v="GCA_000022065.1"/>
    <s v="Primary Assembly"/>
    <s v="chromosome"/>
    <m/>
    <s v="CP001348.1"/>
    <n v="3226398"/>
    <n v="3226592"/>
    <s v="-"/>
    <m/>
    <m/>
    <m/>
    <x v="1468"/>
    <m/>
    <m/>
    <s v="Ccel_2677"/>
    <n v="195"/>
    <m/>
    <s v="pseudo"/>
  </r>
  <r>
    <x v="4"/>
    <x v="1"/>
    <s v="GCA_000022065.1"/>
    <s v="Primary Assembly"/>
    <s v="chromosome"/>
    <m/>
    <s v="CP001348.1"/>
    <n v="3226841"/>
    <n v="3227695"/>
    <s v="-"/>
    <m/>
    <m/>
    <m/>
    <x v="1468"/>
    <m/>
    <m/>
    <s v="Ccel_2678"/>
    <n v="855"/>
    <m/>
    <m/>
  </r>
  <r>
    <x v="4"/>
    <x v="3"/>
    <s v="GCA_000022065.1"/>
    <s v="Primary Assembly"/>
    <s v="chromosome"/>
    <m/>
    <s v="CP001348.1"/>
    <n v="3228180"/>
    <n v="3228293"/>
    <s v="-"/>
    <m/>
    <m/>
    <m/>
    <x v="1468"/>
    <m/>
    <m/>
    <s v="Ccel_2679"/>
    <n v="114"/>
    <m/>
    <s v="pseudo"/>
  </r>
  <r>
    <x v="4"/>
    <x v="1"/>
    <s v="GCA_000022065.1"/>
    <s v="Primary Assembly"/>
    <s v="chromosome"/>
    <m/>
    <s v="CP001348.1"/>
    <n v="3228459"/>
    <n v="3229121"/>
    <s v="-"/>
    <m/>
    <m/>
    <m/>
    <x v="1468"/>
    <m/>
    <m/>
    <s v="Ccel_2680"/>
    <n v="663"/>
    <m/>
    <m/>
  </r>
  <r>
    <x v="4"/>
    <x v="1"/>
    <s v="GCA_000022065.1"/>
    <s v="Primary Assembly"/>
    <s v="chromosome"/>
    <m/>
    <s v="CP001348.1"/>
    <n v="3229139"/>
    <n v="3230383"/>
    <s v="-"/>
    <m/>
    <m/>
    <m/>
    <x v="1468"/>
    <m/>
    <m/>
    <s v="Ccel_2681"/>
    <n v="1245"/>
    <m/>
    <m/>
  </r>
  <r>
    <x v="4"/>
    <x v="3"/>
    <s v="GCA_000022065.1"/>
    <s v="Primary Assembly"/>
    <s v="chromosome"/>
    <m/>
    <s v="CP001348.1"/>
    <n v="3230695"/>
    <n v="3230986"/>
    <s v="-"/>
    <m/>
    <m/>
    <m/>
    <x v="1468"/>
    <m/>
    <m/>
    <s v="Ccel_2682"/>
    <n v="292"/>
    <m/>
    <s v="pseudo"/>
  </r>
  <r>
    <x v="4"/>
    <x v="3"/>
    <s v="GCA_000022065.1"/>
    <s v="Primary Assembly"/>
    <s v="chromosome"/>
    <m/>
    <s v="CP001348.1"/>
    <n v="3230973"/>
    <n v="3231225"/>
    <s v="-"/>
    <m/>
    <m/>
    <m/>
    <x v="1468"/>
    <m/>
    <m/>
    <s v="Ccel_2683"/>
    <n v="253"/>
    <m/>
    <s v="pseudo"/>
  </r>
  <r>
    <x v="4"/>
    <x v="1"/>
    <s v="GCA_000022065.1"/>
    <s v="Primary Assembly"/>
    <s v="chromosome"/>
    <m/>
    <s v="CP001348.1"/>
    <n v="3231431"/>
    <n v="3232642"/>
    <s v="-"/>
    <m/>
    <m/>
    <m/>
    <x v="1468"/>
    <m/>
    <m/>
    <s v="Ccel_2684"/>
    <n v="1212"/>
    <m/>
    <m/>
  </r>
  <r>
    <x v="4"/>
    <x v="1"/>
    <s v="GCA_000022065.1"/>
    <s v="Primary Assembly"/>
    <s v="chromosome"/>
    <m/>
    <s v="CP001348.1"/>
    <n v="3232688"/>
    <n v="3233734"/>
    <s v="+"/>
    <m/>
    <m/>
    <m/>
    <x v="1468"/>
    <m/>
    <m/>
    <s v="Ccel_2685"/>
    <n v="1047"/>
    <m/>
    <m/>
  </r>
  <r>
    <x v="4"/>
    <x v="1"/>
    <s v="GCA_000022065.1"/>
    <s v="Primary Assembly"/>
    <s v="chromosome"/>
    <m/>
    <s v="CP001348.1"/>
    <n v="3233890"/>
    <n v="3235440"/>
    <s v="-"/>
    <m/>
    <m/>
    <m/>
    <x v="1468"/>
    <m/>
    <m/>
    <s v="Ccel_2686"/>
    <n v="1551"/>
    <m/>
    <m/>
  </r>
  <r>
    <x v="4"/>
    <x v="1"/>
    <s v="GCA_000022065.1"/>
    <s v="Primary Assembly"/>
    <s v="chromosome"/>
    <m/>
    <s v="CP001348.1"/>
    <n v="3235551"/>
    <n v="3236630"/>
    <s v="-"/>
    <m/>
    <m/>
    <m/>
    <x v="1468"/>
    <m/>
    <m/>
    <s v="Ccel_2687"/>
    <n v="1080"/>
    <m/>
    <m/>
  </r>
  <r>
    <x v="4"/>
    <x v="1"/>
    <s v="GCA_000022065.1"/>
    <s v="Primary Assembly"/>
    <s v="chromosome"/>
    <m/>
    <s v="CP001348.1"/>
    <n v="3236910"/>
    <n v="3237692"/>
    <s v="+"/>
    <m/>
    <m/>
    <m/>
    <x v="1468"/>
    <m/>
    <m/>
    <s v="Ccel_2688"/>
    <n v="783"/>
    <m/>
    <m/>
  </r>
  <r>
    <x v="4"/>
    <x v="1"/>
    <s v="GCA_000022065.1"/>
    <s v="Primary Assembly"/>
    <s v="chromosome"/>
    <m/>
    <s v="CP001348.1"/>
    <n v="3237729"/>
    <n v="3239243"/>
    <s v="+"/>
    <m/>
    <m/>
    <m/>
    <x v="1468"/>
    <m/>
    <m/>
    <s v="Ccel_2689"/>
    <n v="1515"/>
    <m/>
    <m/>
  </r>
  <r>
    <x v="4"/>
    <x v="1"/>
    <s v="GCA_000022065.1"/>
    <s v="Primary Assembly"/>
    <s v="chromosome"/>
    <m/>
    <s v="CP001348.1"/>
    <n v="3239373"/>
    <n v="3240419"/>
    <s v="-"/>
    <m/>
    <m/>
    <m/>
    <x v="1468"/>
    <m/>
    <m/>
    <s v="Ccel_2690"/>
    <n v="1047"/>
    <m/>
    <m/>
  </r>
  <r>
    <x v="4"/>
    <x v="3"/>
    <s v="GCA_000022065.1"/>
    <s v="Primary Assembly"/>
    <s v="chromosome"/>
    <m/>
    <s v="CP001348.1"/>
    <n v="3240792"/>
    <n v="3240938"/>
    <s v="-"/>
    <m/>
    <m/>
    <m/>
    <x v="1468"/>
    <m/>
    <m/>
    <s v="Ccel_2691"/>
    <n v="147"/>
    <m/>
    <s v="pseudo"/>
  </r>
  <r>
    <x v="4"/>
    <x v="3"/>
    <s v="GCA_000022065.1"/>
    <s v="Primary Assembly"/>
    <s v="chromosome"/>
    <m/>
    <s v="CP001348.1"/>
    <n v="3241575"/>
    <n v="3243687"/>
    <s v="-"/>
    <m/>
    <m/>
    <m/>
    <x v="1468"/>
    <m/>
    <m/>
    <s v="Ccel_2692"/>
    <n v="2113"/>
    <m/>
    <s v="pseudo"/>
  </r>
  <r>
    <x v="4"/>
    <x v="1"/>
    <s v="GCA_000022065.1"/>
    <s v="Primary Assembly"/>
    <s v="chromosome"/>
    <m/>
    <s v="CP001348.1"/>
    <n v="3242081"/>
    <n v="3243127"/>
    <s v="-"/>
    <m/>
    <m/>
    <m/>
    <x v="1468"/>
    <m/>
    <m/>
    <s v="Ccel_2693"/>
    <n v="1047"/>
    <m/>
    <m/>
  </r>
  <r>
    <x v="4"/>
    <x v="1"/>
    <s v="GCA_000022065.1"/>
    <s v="Primary Assembly"/>
    <s v="chromosome"/>
    <m/>
    <s v="CP001348.1"/>
    <n v="3243735"/>
    <n v="3244019"/>
    <s v="-"/>
    <m/>
    <m/>
    <m/>
    <x v="1468"/>
    <m/>
    <m/>
    <s v="Ccel_2694"/>
    <n v="285"/>
    <m/>
    <m/>
  </r>
  <r>
    <x v="4"/>
    <x v="3"/>
    <s v="GCA_000022065.1"/>
    <s v="Primary Assembly"/>
    <s v="chromosome"/>
    <m/>
    <s v="CP001348.1"/>
    <n v="3244120"/>
    <n v="3247107"/>
    <s v="-"/>
    <m/>
    <m/>
    <m/>
    <x v="1468"/>
    <m/>
    <m/>
    <s v="Ccel_2695"/>
    <n v="2988"/>
    <m/>
    <s v="pseudo"/>
  </r>
  <r>
    <x v="4"/>
    <x v="1"/>
    <s v="GCA_000022065.1"/>
    <s v="Primary Assembly"/>
    <s v="chromosome"/>
    <m/>
    <s v="CP001348.1"/>
    <n v="3247497"/>
    <n v="3248258"/>
    <s v="-"/>
    <m/>
    <m/>
    <m/>
    <x v="1468"/>
    <m/>
    <m/>
    <s v="Ccel_2696"/>
    <n v="762"/>
    <m/>
    <m/>
  </r>
  <r>
    <x v="4"/>
    <x v="3"/>
    <s v="GCA_000022065.1"/>
    <s v="Primary Assembly"/>
    <s v="chromosome"/>
    <m/>
    <s v="CP001348.1"/>
    <n v="3248440"/>
    <n v="3248626"/>
    <s v="-"/>
    <m/>
    <m/>
    <m/>
    <x v="1468"/>
    <m/>
    <m/>
    <s v="Ccel_2697"/>
    <n v="187"/>
    <m/>
    <s v="pseudo"/>
  </r>
  <r>
    <x v="4"/>
    <x v="1"/>
    <s v="GCA_000022065.1"/>
    <s v="Primary Assembly"/>
    <s v="chromosome"/>
    <m/>
    <s v="CP001348.1"/>
    <n v="3248733"/>
    <n v="3249317"/>
    <s v="-"/>
    <m/>
    <m/>
    <m/>
    <x v="1468"/>
    <m/>
    <m/>
    <s v="Ccel_2698"/>
    <n v="585"/>
    <m/>
    <m/>
  </r>
  <r>
    <x v="4"/>
    <x v="1"/>
    <s v="GCA_000022065.1"/>
    <s v="Primary Assembly"/>
    <s v="chromosome"/>
    <m/>
    <s v="CP001348.1"/>
    <n v="3249379"/>
    <n v="3250552"/>
    <s v="-"/>
    <m/>
    <m/>
    <m/>
    <x v="1468"/>
    <m/>
    <m/>
    <s v="Ccel_2699"/>
    <n v="1174"/>
    <m/>
    <s v="ribosomal_slippage"/>
  </r>
  <r>
    <x v="4"/>
    <x v="3"/>
    <s v="GCA_000022065.1"/>
    <s v="Primary Assembly"/>
    <s v="chromosome"/>
    <m/>
    <s v="CP001348.1"/>
    <n v="3250833"/>
    <n v="3256583"/>
    <s v="-"/>
    <m/>
    <m/>
    <m/>
    <x v="1468"/>
    <m/>
    <m/>
    <s v="Ccel_2700"/>
    <n v="5751"/>
    <m/>
    <s v="pseudo"/>
  </r>
  <r>
    <x v="4"/>
    <x v="1"/>
    <s v="GCA_000022065.1"/>
    <s v="Primary Assembly"/>
    <s v="chromosome"/>
    <m/>
    <s v="CP001348.1"/>
    <n v="3252666"/>
    <n v="3253949"/>
    <s v="-"/>
    <m/>
    <m/>
    <m/>
    <x v="1468"/>
    <m/>
    <m/>
    <s v="Ccel_2701"/>
    <n v="1284"/>
    <m/>
    <m/>
  </r>
  <r>
    <x v="4"/>
    <x v="1"/>
    <s v="GCA_000022065.1"/>
    <s v="Primary Assembly"/>
    <s v="chromosome"/>
    <m/>
    <s v="CP001348.1"/>
    <n v="3254813"/>
    <n v="3255962"/>
    <s v="+"/>
    <m/>
    <m/>
    <m/>
    <x v="1468"/>
    <m/>
    <m/>
    <s v="Ccel_2702"/>
    <n v="1150"/>
    <m/>
    <s v="ribosomal_slippage"/>
  </r>
  <r>
    <x v="4"/>
    <x v="1"/>
    <s v="GCA_000022065.1"/>
    <s v="Primary Assembly"/>
    <s v="chromosome"/>
    <m/>
    <s v="CP001348.1"/>
    <n v="3256576"/>
    <n v="3257343"/>
    <s v="-"/>
    <m/>
    <m/>
    <m/>
    <x v="1468"/>
    <m/>
    <m/>
    <s v="Ccel_2703"/>
    <n v="768"/>
    <m/>
    <m/>
  </r>
  <r>
    <x v="4"/>
    <x v="3"/>
    <s v="GCA_000022065.1"/>
    <s v="Primary Assembly"/>
    <s v="chromosome"/>
    <m/>
    <s v="CP001348.1"/>
    <n v="3257365"/>
    <n v="3258125"/>
    <s v="-"/>
    <m/>
    <m/>
    <m/>
    <x v="1468"/>
    <m/>
    <m/>
    <s v="Ccel_2704"/>
    <n v="761"/>
    <m/>
    <s v="pseudo"/>
  </r>
  <r>
    <x v="4"/>
    <x v="1"/>
    <s v="GCA_000022065.1"/>
    <s v="Primary Assembly"/>
    <s v="chromosome"/>
    <m/>
    <s v="CP001348.1"/>
    <n v="3258260"/>
    <n v="3258598"/>
    <s v="+"/>
    <m/>
    <m/>
    <m/>
    <x v="1468"/>
    <m/>
    <m/>
    <s v="Ccel_2705"/>
    <n v="339"/>
    <m/>
    <m/>
  </r>
  <r>
    <x v="4"/>
    <x v="1"/>
    <s v="GCA_000022065.1"/>
    <s v="Primary Assembly"/>
    <s v="chromosome"/>
    <m/>
    <s v="CP001348.1"/>
    <n v="3258592"/>
    <n v="3258948"/>
    <s v="+"/>
    <m/>
    <m/>
    <m/>
    <x v="1468"/>
    <m/>
    <m/>
    <s v="Ccel_2706"/>
    <n v="357"/>
    <m/>
    <m/>
  </r>
  <r>
    <x v="4"/>
    <x v="1"/>
    <s v="GCA_000022065.1"/>
    <s v="Primary Assembly"/>
    <s v="chromosome"/>
    <m/>
    <s v="CP001348.1"/>
    <n v="3259024"/>
    <n v="3260613"/>
    <s v="+"/>
    <m/>
    <m/>
    <m/>
    <x v="1468"/>
    <m/>
    <m/>
    <s v="Ccel_2707"/>
    <n v="1590"/>
    <m/>
    <m/>
  </r>
  <r>
    <x v="4"/>
    <x v="1"/>
    <s v="GCA_000022065.1"/>
    <s v="Primary Assembly"/>
    <s v="chromosome"/>
    <m/>
    <s v="CP001348.1"/>
    <n v="3260928"/>
    <n v="3261974"/>
    <s v="-"/>
    <m/>
    <m/>
    <m/>
    <x v="1468"/>
    <m/>
    <m/>
    <s v="Ccel_2708"/>
    <n v="1047"/>
    <m/>
    <m/>
  </r>
  <r>
    <x v="4"/>
    <x v="1"/>
    <s v="GCA_000022065.1"/>
    <s v="Primary Assembly"/>
    <s v="chromosome"/>
    <m/>
    <s v="CP001348.1"/>
    <n v="3262296"/>
    <n v="3265406"/>
    <s v="-"/>
    <m/>
    <m/>
    <m/>
    <x v="1468"/>
    <m/>
    <m/>
    <s v="Ccel_2709"/>
    <n v="3111"/>
    <m/>
    <m/>
  </r>
  <r>
    <x v="4"/>
    <x v="1"/>
    <s v="GCA_000022065.1"/>
    <s v="Primary Assembly"/>
    <s v="chromosome"/>
    <m/>
    <s v="CP001348.1"/>
    <n v="3265390"/>
    <n v="3265935"/>
    <s v="-"/>
    <m/>
    <m/>
    <m/>
    <x v="1468"/>
    <m/>
    <m/>
    <s v="Ccel_2710"/>
    <n v="546"/>
    <m/>
    <m/>
  </r>
  <r>
    <x v="4"/>
    <x v="1"/>
    <s v="GCA_000022065.1"/>
    <s v="Primary Assembly"/>
    <s v="chromosome"/>
    <m/>
    <s v="CP001348.1"/>
    <n v="3265925"/>
    <n v="3267241"/>
    <s v="-"/>
    <m/>
    <m/>
    <m/>
    <x v="1468"/>
    <m/>
    <m/>
    <s v="Ccel_2711"/>
    <n v="1317"/>
    <m/>
    <m/>
  </r>
  <r>
    <x v="4"/>
    <x v="1"/>
    <s v="GCA_000022065.1"/>
    <s v="Primary Assembly"/>
    <s v="chromosome"/>
    <m/>
    <s v="CP001348.1"/>
    <n v="3267238"/>
    <n v="3268287"/>
    <s v="-"/>
    <m/>
    <m/>
    <m/>
    <x v="1468"/>
    <m/>
    <m/>
    <s v="Ccel_2712"/>
    <n v="1050"/>
    <m/>
    <m/>
  </r>
  <r>
    <x v="4"/>
    <x v="1"/>
    <s v="GCA_000022065.1"/>
    <s v="Primary Assembly"/>
    <s v="chromosome"/>
    <m/>
    <s v="CP001348.1"/>
    <n v="3268624"/>
    <n v="3268890"/>
    <s v="-"/>
    <m/>
    <m/>
    <m/>
    <x v="1468"/>
    <m/>
    <m/>
    <s v="Ccel_2713"/>
    <n v="267"/>
    <m/>
    <m/>
  </r>
  <r>
    <x v="4"/>
    <x v="1"/>
    <s v="GCA_000022065.1"/>
    <s v="Primary Assembly"/>
    <s v="chromosome"/>
    <m/>
    <s v="CP001348.1"/>
    <n v="3269034"/>
    <n v="3269279"/>
    <s v="-"/>
    <m/>
    <m/>
    <m/>
    <x v="1468"/>
    <m/>
    <m/>
    <s v="Ccel_2714"/>
    <n v="246"/>
    <m/>
    <m/>
  </r>
  <r>
    <x v="4"/>
    <x v="1"/>
    <s v="GCA_000022065.1"/>
    <s v="Primary Assembly"/>
    <s v="chromosome"/>
    <m/>
    <s v="CP001348.1"/>
    <n v="3269290"/>
    <n v="3269457"/>
    <s v="-"/>
    <m/>
    <m/>
    <m/>
    <x v="1468"/>
    <m/>
    <m/>
    <s v="Ccel_2715"/>
    <n v="168"/>
    <m/>
    <m/>
  </r>
  <r>
    <x v="4"/>
    <x v="1"/>
    <s v="GCA_000022065.1"/>
    <s v="Primary Assembly"/>
    <s v="chromosome"/>
    <m/>
    <s v="CP001348.1"/>
    <n v="3269612"/>
    <n v="3272335"/>
    <s v="-"/>
    <m/>
    <m/>
    <m/>
    <x v="1468"/>
    <m/>
    <m/>
    <s v="Ccel_2716"/>
    <n v="2724"/>
    <m/>
    <m/>
  </r>
  <r>
    <x v="4"/>
    <x v="1"/>
    <s v="GCA_000022065.1"/>
    <s v="Primary Assembly"/>
    <s v="chromosome"/>
    <m/>
    <s v="CP001348.1"/>
    <n v="3272328"/>
    <n v="3275213"/>
    <s v="-"/>
    <m/>
    <m/>
    <m/>
    <x v="1468"/>
    <m/>
    <m/>
    <s v="Ccel_2717"/>
    <n v="2886"/>
    <m/>
    <m/>
  </r>
  <r>
    <x v="4"/>
    <x v="1"/>
    <s v="GCA_000022065.1"/>
    <s v="Primary Assembly"/>
    <s v="chromosome"/>
    <m/>
    <s v="CP001348.1"/>
    <n v="3275354"/>
    <n v="3275728"/>
    <s v="-"/>
    <m/>
    <m/>
    <m/>
    <x v="1468"/>
    <m/>
    <m/>
    <s v="Ccel_2718"/>
    <n v="375"/>
    <m/>
    <m/>
  </r>
  <r>
    <x v="4"/>
    <x v="1"/>
    <s v="GCA_000022065.1"/>
    <s v="Primary Assembly"/>
    <s v="chromosome"/>
    <m/>
    <s v="CP001348.1"/>
    <n v="3275712"/>
    <n v="3276905"/>
    <s v="-"/>
    <m/>
    <m/>
    <m/>
    <x v="1468"/>
    <m/>
    <m/>
    <s v="Ccel_2719"/>
    <n v="1194"/>
    <m/>
    <m/>
  </r>
  <r>
    <x v="4"/>
    <x v="1"/>
    <s v="GCA_000022065.1"/>
    <s v="Primary Assembly"/>
    <s v="chromosome"/>
    <m/>
    <s v="CP001348.1"/>
    <n v="3276929"/>
    <n v="3277915"/>
    <s v="-"/>
    <m/>
    <m/>
    <m/>
    <x v="1468"/>
    <m/>
    <m/>
    <s v="Ccel_2720"/>
    <n v="987"/>
    <m/>
    <m/>
  </r>
  <r>
    <x v="4"/>
    <x v="1"/>
    <s v="GCA_000022065.1"/>
    <s v="Primary Assembly"/>
    <s v="chromosome"/>
    <m/>
    <s v="CP001348.1"/>
    <n v="3278373"/>
    <n v="3279098"/>
    <s v="-"/>
    <m/>
    <m/>
    <m/>
    <x v="1468"/>
    <m/>
    <m/>
    <s v="Ccel_2721"/>
    <n v="726"/>
    <m/>
    <m/>
  </r>
  <r>
    <x v="4"/>
    <x v="1"/>
    <s v="GCA_000022065.1"/>
    <s v="Primary Assembly"/>
    <s v="chromosome"/>
    <m/>
    <s v="CP001348.1"/>
    <n v="3279523"/>
    <n v="3280680"/>
    <s v="+"/>
    <m/>
    <m/>
    <m/>
    <x v="1468"/>
    <m/>
    <m/>
    <s v="Ccel_2722"/>
    <n v="1158"/>
    <m/>
    <m/>
  </r>
  <r>
    <x v="4"/>
    <x v="1"/>
    <s v="GCA_000022065.1"/>
    <s v="Primary Assembly"/>
    <s v="chromosome"/>
    <m/>
    <s v="CP001348.1"/>
    <n v="3280764"/>
    <n v="3281705"/>
    <s v="+"/>
    <m/>
    <m/>
    <m/>
    <x v="1468"/>
    <m/>
    <m/>
    <s v="Ccel_2723"/>
    <n v="942"/>
    <m/>
    <m/>
  </r>
  <r>
    <x v="4"/>
    <x v="1"/>
    <s v="GCA_000022065.1"/>
    <s v="Primary Assembly"/>
    <s v="chromosome"/>
    <m/>
    <s v="CP001348.1"/>
    <n v="3281712"/>
    <n v="3282941"/>
    <s v="-"/>
    <m/>
    <m/>
    <m/>
    <x v="1468"/>
    <m/>
    <m/>
    <s v="Ccel_2724"/>
    <n v="1230"/>
    <m/>
    <m/>
  </r>
  <r>
    <x v="4"/>
    <x v="1"/>
    <s v="GCA_000022065.1"/>
    <s v="Primary Assembly"/>
    <s v="chromosome"/>
    <m/>
    <s v="CP001348.1"/>
    <n v="3283006"/>
    <n v="3284583"/>
    <s v="-"/>
    <m/>
    <m/>
    <m/>
    <x v="1468"/>
    <m/>
    <m/>
    <s v="Ccel_2725"/>
    <n v="1578"/>
    <m/>
    <m/>
  </r>
  <r>
    <x v="4"/>
    <x v="1"/>
    <s v="GCA_000022065.1"/>
    <s v="Primary Assembly"/>
    <s v="chromosome"/>
    <m/>
    <s v="CP001348.1"/>
    <n v="3284580"/>
    <n v="3287705"/>
    <s v="-"/>
    <m/>
    <m/>
    <m/>
    <x v="1468"/>
    <m/>
    <m/>
    <s v="Ccel_2726"/>
    <n v="3126"/>
    <m/>
    <m/>
  </r>
  <r>
    <x v="4"/>
    <x v="3"/>
    <s v="GCA_000022065.1"/>
    <s v="Primary Assembly"/>
    <s v="chromosome"/>
    <m/>
    <s v="CP001348.1"/>
    <n v="3288974"/>
    <n v="3289255"/>
    <s v="-"/>
    <m/>
    <m/>
    <m/>
    <x v="1468"/>
    <m/>
    <m/>
    <s v="Ccel_2727"/>
    <n v="282"/>
    <m/>
    <s v="pseudo"/>
  </r>
  <r>
    <x v="4"/>
    <x v="3"/>
    <s v="GCA_000022065.1"/>
    <s v="Primary Assembly"/>
    <s v="chromosome"/>
    <m/>
    <s v="CP001348.1"/>
    <n v="3289259"/>
    <n v="3289521"/>
    <s v="-"/>
    <m/>
    <m/>
    <m/>
    <x v="1468"/>
    <m/>
    <m/>
    <s v="Ccel_2728"/>
    <n v="263"/>
    <m/>
    <s v="pseudo"/>
  </r>
  <r>
    <x v="4"/>
    <x v="1"/>
    <s v="GCA_000022065.1"/>
    <s v="Primary Assembly"/>
    <s v="chromosome"/>
    <m/>
    <s v="CP001348.1"/>
    <n v="3289580"/>
    <n v="3291187"/>
    <s v="-"/>
    <m/>
    <m/>
    <m/>
    <x v="1468"/>
    <m/>
    <m/>
    <s v="Ccel_2729"/>
    <n v="1608"/>
    <m/>
    <m/>
  </r>
  <r>
    <x v="4"/>
    <x v="1"/>
    <s v="GCA_000022065.1"/>
    <s v="Primary Assembly"/>
    <s v="chromosome"/>
    <m/>
    <s v="CP001348.1"/>
    <n v="3291157"/>
    <n v="3292137"/>
    <s v="-"/>
    <m/>
    <m/>
    <m/>
    <x v="1468"/>
    <m/>
    <m/>
    <s v="Ccel_2730"/>
    <n v="981"/>
    <m/>
    <m/>
  </r>
  <r>
    <x v="4"/>
    <x v="1"/>
    <s v="GCA_000022065.1"/>
    <s v="Primary Assembly"/>
    <s v="chromosome"/>
    <m/>
    <s v="CP001348.1"/>
    <n v="3292153"/>
    <n v="3293733"/>
    <s v="-"/>
    <m/>
    <m/>
    <m/>
    <x v="1468"/>
    <m/>
    <m/>
    <s v="Ccel_2731"/>
    <n v="1581"/>
    <m/>
    <m/>
  </r>
  <r>
    <x v="4"/>
    <x v="1"/>
    <s v="GCA_000022065.1"/>
    <s v="Primary Assembly"/>
    <s v="chromosome"/>
    <m/>
    <s v="CP001348.1"/>
    <n v="3293815"/>
    <n v="3293976"/>
    <s v="-"/>
    <m/>
    <m/>
    <m/>
    <x v="1468"/>
    <m/>
    <m/>
    <s v="Ccel_2732"/>
    <n v="162"/>
    <m/>
    <m/>
  </r>
  <r>
    <x v="4"/>
    <x v="1"/>
    <s v="GCA_000022065.1"/>
    <s v="Primary Assembly"/>
    <s v="chromosome"/>
    <m/>
    <s v="CP001348.1"/>
    <n v="3293990"/>
    <n v="3294370"/>
    <s v="-"/>
    <m/>
    <m/>
    <m/>
    <x v="1468"/>
    <m/>
    <m/>
    <s v="Ccel_2733"/>
    <n v="381"/>
    <m/>
    <m/>
  </r>
  <r>
    <x v="4"/>
    <x v="1"/>
    <s v="GCA_000022065.1"/>
    <s v="Primary Assembly"/>
    <s v="chromosome"/>
    <m/>
    <s v="CP001348.1"/>
    <n v="3294953"/>
    <n v="3295345"/>
    <s v="-"/>
    <m/>
    <m/>
    <m/>
    <x v="1468"/>
    <m/>
    <m/>
    <s v="Ccel_2734"/>
    <n v="393"/>
    <m/>
    <m/>
  </r>
  <r>
    <x v="4"/>
    <x v="1"/>
    <s v="GCA_000022065.1"/>
    <s v="Primary Assembly"/>
    <s v="chromosome"/>
    <m/>
    <s v="CP001348.1"/>
    <n v="3296650"/>
    <n v="3297243"/>
    <s v="-"/>
    <m/>
    <m/>
    <m/>
    <x v="1468"/>
    <m/>
    <m/>
    <s v="Ccel_2735"/>
    <n v="594"/>
    <m/>
    <m/>
  </r>
  <r>
    <x v="4"/>
    <x v="1"/>
    <s v="GCA_000022065.1"/>
    <s v="Primary Assembly"/>
    <s v="chromosome"/>
    <m/>
    <s v="CP001348.1"/>
    <n v="3297417"/>
    <n v="3297833"/>
    <s v="-"/>
    <m/>
    <m/>
    <m/>
    <x v="1468"/>
    <m/>
    <m/>
    <s v="Ccel_2736"/>
    <n v="417"/>
    <m/>
    <m/>
  </r>
  <r>
    <x v="4"/>
    <x v="1"/>
    <s v="GCA_000022065.1"/>
    <s v="Primary Assembly"/>
    <s v="chromosome"/>
    <m/>
    <s v="CP001348.1"/>
    <n v="3298342"/>
    <n v="3298602"/>
    <s v="-"/>
    <m/>
    <m/>
    <m/>
    <x v="1468"/>
    <m/>
    <m/>
    <s v="Ccel_2737"/>
    <n v="261"/>
    <m/>
    <m/>
  </r>
  <r>
    <x v="4"/>
    <x v="1"/>
    <s v="GCA_000022065.1"/>
    <s v="Primary Assembly"/>
    <s v="chromosome"/>
    <m/>
    <s v="CP001348.1"/>
    <n v="3298613"/>
    <n v="3300433"/>
    <s v="-"/>
    <m/>
    <m/>
    <m/>
    <x v="1468"/>
    <m/>
    <m/>
    <s v="Ccel_2738"/>
    <n v="1821"/>
    <m/>
    <m/>
  </r>
  <r>
    <x v="4"/>
    <x v="1"/>
    <s v="GCA_000022065.1"/>
    <s v="Primary Assembly"/>
    <s v="chromosome"/>
    <m/>
    <s v="CP001348.1"/>
    <n v="3300498"/>
    <n v="3300965"/>
    <s v="+"/>
    <m/>
    <m/>
    <m/>
    <x v="1468"/>
    <m/>
    <m/>
    <s v="Ccel_2739"/>
    <n v="468"/>
    <m/>
    <m/>
  </r>
  <r>
    <x v="4"/>
    <x v="1"/>
    <s v="GCA_000022065.1"/>
    <s v="Primary Assembly"/>
    <s v="chromosome"/>
    <m/>
    <s v="CP001348.1"/>
    <n v="3301003"/>
    <n v="3301935"/>
    <s v="-"/>
    <m/>
    <m/>
    <m/>
    <x v="1468"/>
    <m/>
    <m/>
    <s v="Ccel_2740"/>
    <n v="933"/>
    <m/>
    <m/>
  </r>
  <r>
    <x v="4"/>
    <x v="1"/>
    <s v="GCA_000022065.1"/>
    <s v="Primary Assembly"/>
    <s v="chromosome"/>
    <m/>
    <s v="CP001348.1"/>
    <n v="3302070"/>
    <n v="3303119"/>
    <s v="-"/>
    <m/>
    <m/>
    <m/>
    <x v="1468"/>
    <m/>
    <m/>
    <s v="Ccel_2741"/>
    <n v="1050"/>
    <m/>
    <m/>
  </r>
  <r>
    <x v="4"/>
    <x v="3"/>
    <s v="GCA_000022065.1"/>
    <s v="Primary Assembly"/>
    <s v="chromosome"/>
    <m/>
    <s v="CP001348.1"/>
    <n v="3303381"/>
    <n v="3304555"/>
    <s v="+"/>
    <m/>
    <m/>
    <m/>
    <x v="1468"/>
    <m/>
    <m/>
    <s v="Ccel_2742"/>
    <n v="1175"/>
    <m/>
    <s v="pseudo"/>
  </r>
  <r>
    <x v="4"/>
    <x v="3"/>
    <s v="GCA_000022065.1"/>
    <s v="Primary Assembly"/>
    <s v="chromosome"/>
    <m/>
    <s v="CP001348.1"/>
    <n v="3304786"/>
    <n v="3305025"/>
    <s v="-"/>
    <m/>
    <m/>
    <m/>
    <x v="1468"/>
    <m/>
    <m/>
    <s v="Ccel_2743"/>
    <n v="240"/>
    <m/>
    <s v="pseudo"/>
  </r>
  <r>
    <x v="4"/>
    <x v="1"/>
    <s v="GCA_000022065.1"/>
    <s v="Primary Assembly"/>
    <s v="chromosome"/>
    <m/>
    <s v="CP001348.1"/>
    <n v="3305132"/>
    <n v="3305950"/>
    <s v="-"/>
    <m/>
    <m/>
    <m/>
    <x v="1468"/>
    <m/>
    <m/>
    <s v="Ccel_2744"/>
    <n v="819"/>
    <m/>
    <m/>
  </r>
  <r>
    <x v="4"/>
    <x v="3"/>
    <s v="GCA_000022065.1"/>
    <s v="Primary Assembly"/>
    <s v="chromosome"/>
    <m/>
    <s v="CP001348.1"/>
    <n v="3306450"/>
    <n v="3309331"/>
    <s v="-"/>
    <m/>
    <m/>
    <m/>
    <x v="1468"/>
    <m/>
    <m/>
    <s v="Ccel_2745"/>
    <n v="2882"/>
    <m/>
    <s v="pseudo"/>
  </r>
  <r>
    <x v="4"/>
    <x v="1"/>
    <s v="GCA_000022065.1"/>
    <s v="Primary Assembly"/>
    <s v="chromosome"/>
    <m/>
    <s v="CP001348.1"/>
    <n v="3309391"/>
    <n v="3309804"/>
    <s v="-"/>
    <m/>
    <m/>
    <m/>
    <x v="1468"/>
    <m/>
    <m/>
    <s v="Ccel_2746"/>
    <n v="414"/>
    <m/>
    <m/>
  </r>
  <r>
    <x v="4"/>
    <x v="1"/>
    <s v="GCA_000022065.1"/>
    <s v="Primary Assembly"/>
    <s v="chromosome"/>
    <m/>
    <s v="CP001348.1"/>
    <n v="3310199"/>
    <n v="3310450"/>
    <s v="-"/>
    <m/>
    <m/>
    <m/>
    <x v="1468"/>
    <m/>
    <m/>
    <s v="Ccel_2747"/>
    <n v="252"/>
    <m/>
    <m/>
  </r>
  <r>
    <x v="4"/>
    <x v="1"/>
    <s v="GCA_000022065.1"/>
    <s v="Primary Assembly"/>
    <s v="chromosome"/>
    <m/>
    <s v="CP001348.1"/>
    <n v="3310496"/>
    <n v="3310858"/>
    <s v="-"/>
    <m/>
    <m/>
    <m/>
    <x v="1468"/>
    <m/>
    <m/>
    <s v="Ccel_2748"/>
    <n v="363"/>
    <m/>
    <m/>
  </r>
  <r>
    <x v="4"/>
    <x v="1"/>
    <s v="GCA_000022065.1"/>
    <s v="Primary Assembly"/>
    <s v="chromosome"/>
    <m/>
    <s v="CP001348.1"/>
    <n v="3310855"/>
    <n v="3311991"/>
    <s v="-"/>
    <m/>
    <m/>
    <m/>
    <x v="1468"/>
    <m/>
    <m/>
    <s v="Ccel_2749"/>
    <n v="1137"/>
    <m/>
    <m/>
  </r>
  <r>
    <x v="4"/>
    <x v="3"/>
    <s v="GCA_000022065.1"/>
    <s v="Primary Assembly"/>
    <s v="chromosome"/>
    <m/>
    <s v="CP001348.1"/>
    <n v="3311996"/>
    <n v="3315192"/>
    <s v="-"/>
    <m/>
    <m/>
    <m/>
    <x v="1468"/>
    <m/>
    <m/>
    <s v="Ccel_2750"/>
    <n v="3197"/>
    <m/>
    <s v="pseudo"/>
  </r>
  <r>
    <x v="4"/>
    <x v="1"/>
    <s v="GCA_000022065.1"/>
    <s v="Primary Assembly"/>
    <s v="chromosome"/>
    <m/>
    <s v="CP001348.1"/>
    <n v="3312394"/>
    <n v="3314250"/>
    <s v="-"/>
    <m/>
    <m/>
    <m/>
    <x v="1468"/>
    <m/>
    <m/>
    <s v="Ccel_2751"/>
    <n v="1857"/>
    <m/>
    <m/>
  </r>
  <r>
    <x v="4"/>
    <x v="1"/>
    <s v="GCA_000022065.1"/>
    <s v="Primary Assembly"/>
    <s v="chromosome"/>
    <m/>
    <s v="CP001348.1"/>
    <n v="3315230"/>
    <n v="3316258"/>
    <s v="-"/>
    <m/>
    <m/>
    <m/>
    <x v="1468"/>
    <m/>
    <m/>
    <s v="Ccel_2752"/>
    <n v="1029"/>
    <m/>
    <m/>
  </r>
  <r>
    <x v="4"/>
    <x v="1"/>
    <s v="GCA_000022065.1"/>
    <s v="Primary Assembly"/>
    <s v="chromosome"/>
    <m/>
    <s v="CP001348.1"/>
    <n v="3316322"/>
    <n v="3318154"/>
    <s v="-"/>
    <m/>
    <m/>
    <m/>
    <x v="1468"/>
    <m/>
    <m/>
    <s v="Ccel_2753"/>
    <n v="1833"/>
    <m/>
    <m/>
  </r>
  <r>
    <x v="4"/>
    <x v="3"/>
    <s v="GCA_000022065.1"/>
    <s v="Primary Assembly"/>
    <s v="chromosome"/>
    <m/>
    <s v="CP001348.1"/>
    <n v="3318342"/>
    <n v="3318932"/>
    <s v="-"/>
    <m/>
    <m/>
    <m/>
    <x v="1468"/>
    <m/>
    <m/>
    <s v="Ccel_2754"/>
    <n v="591"/>
    <m/>
    <s v="pseudo"/>
  </r>
  <r>
    <x v="4"/>
    <x v="1"/>
    <s v="GCA_000022065.1"/>
    <s v="Primary Assembly"/>
    <s v="chromosome"/>
    <m/>
    <s v="CP001348.1"/>
    <n v="3318933"/>
    <n v="3319193"/>
    <s v="-"/>
    <m/>
    <m/>
    <m/>
    <x v="1468"/>
    <m/>
    <m/>
    <s v="Ccel_2755"/>
    <n v="261"/>
    <m/>
    <m/>
  </r>
  <r>
    <x v="4"/>
    <x v="1"/>
    <s v="GCA_000022065.1"/>
    <s v="Primary Assembly"/>
    <s v="chromosome"/>
    <m/>
    <s v="CP001348.1"/>
    <n v="3319678"/>
    <n v="3320517"/>
    <s v="-"/>
    <m/>
    <m/>
    <m/>
    <x v="1468"/>
    <m/>
    <m/>
    <s v="Ccel_2756"/>
    <n v="840"/>
    <m/>
    <m/>
  </r>
  <r>
    <x v="4"/>
    <x v="3"/>
    <s v="GCA_000022065.1"/>
    <s v="Primary Assembly"/>
    <s v="chromosome"/>
    <m/>
    <s v="CP001348.1"/>
    <n v="3320849"/>
    <n v="3321002"/>
    <s v="-"/>
    <m/>
    <m/>
    <m/>
    <x v="1468"/>
    <m/>
    <m/>
    <s v="Ccel_2757"/>
    <n v="154"/>
    <m/>
    <s v="pseudo"/>
  </r>
  <r>
    <x v="4"/>
    <x v="3"/>
    <s v="GCA_000022065.1"/>
    <s v="Primary Assembly"/>
    <s v="chromosome"/>
    <m/>
    <s v="CP001348.1"/>
    <n v="3320993"/>
    <n v="3321094"/>
    <s v="-"/>
    <m/>
    <m/>
    <m/>
    <x v="1468"/>
    <m/>
    <m/>
    <s v="Ccel_2758"/>
    <n v="102"/>
    <m/>
    <s v="pseudo"/>
  </r>
  <r>
    <x v="4"/>
    <x v="1"/>
    <s v="GCA_000022065.1"/>
    <s v="Primary Assembly"/>
    <s v="chromosome"/>
    <m/>
    <s v="CP001348.1"/>
    <n v="3321231"/>
    <n v="3321428"/>
    <s v="-"/>
    <m/>
    <m/>
    <m/>
    <x v="1468"/>
    <m/>
    <m/>
    <s v="Ccel_2759"/>
    <n v="198"/>
    <m/>
    <m/>
  </r>
  <r>
    <x v="4"/>
    <x v="1"/>
    <s v="GCA_000022065.1"/>
    <s v="Primary Assembly"/>
    <s v="chromosome"/>
    <m/>
    <s v="CP001348.1"/>
    <n v="3321695"/>
    <n v="3322282"/>
    <s v="-"/>
    <m/>
    <m/>
    <m/>
    <x v="1468"/>
    <m/>
    <m/>
    <s v="Ccel_2760"/>
    <n v="588"/>
    <m/>
    <m/>
  </r>
  <r>
    <x v="4"/>
    <x v="1"/>
    <s v="GCA_000022065.1"/>
    <s v="Primary Assembly"/>
    <s v="chromosome"/>
    <m/>
    <s v="CP001348.1"/>
    <n v="3322300"/>
    <n v="3323940"/>
    <s v="-"/>
    <m/>
    <m/>
    <m/>
    <x v="1468"/>
    <m/>
    <m/>
    <s v="Ccel_2761"/>
    <n v="1641"/>
    <m/>
    <m/>
  </r>
  <r>
    <x v="4"/>
    <x v="3"/>
    <s v="GCA_000022065.1"/>
    <s v="Primary Assembly"/>
    <s v="chromosome"/>
    <m/>
    <s v="CP001348.1"/>
    <n v="3324041"/>
    <n v="3325749"/>
    <s v="-"/>
    <m/>
    <m/>
    <m/>
    <x v="1468"/>
    <m/>
    <m/>
    <s v="Ccel_2762"/>
    <n v="1709"/>
    <m/>
    <s v="pseudo"/>
  </r>
  <r>
    <x v="4"/>
    <x v="3"/>
    <s v="GCA_000022065.1"/>
    <s v="Primary Assembly"/>
    <s v="chromosome"/>
    <m/>
    <s v="CP001348.1"/>
    <n v="3325746"/>
    <n v="3325973"/>
    <s v="-"/>
    <m/>
    <m/>
    <m/>
    <x v="1468"/>
    <m/>
    <m/>
    <s v="Ccel_2763"/>
    <n v="228"/>
    <m/>
    <s v="pseudo"/>
  </r>
  <r>
    <x v="4"/>
    <x v="1"/>
    <s v="GCA_000022065.1"/>
    <s v="Primary Assembly"/>
    <s v="chromosome"/>
    <m/>
    <s v="CP001348.1"/>
    <n v="3326044"/>
    <n v="3326904"/>
    <s v="-"/>
    <m/>
    <m/>
    <m/>
    <x v="1468"/>
    <m/>
    <m/>
    <s v="Ccel_2764"/>
    <n v="861"/>
    <m/>
    <m/>
  </r>
  <r>
    <x v="4"/>
    <x v="3"/>
    <s v="GCA_000022065.1"/>
    <s v="Primary Assembly"/>
    <s v="chromosome"/>
    <m/>
    <s v="CP001348.1"/>
    <n v="3326971"/>
    <n v="3327051"/>
    <s v="-"/>
    <m/>
    <m/>
    <m/>
    <x v="1468"/>
    <m/>
    <m/>
    <s v="Ccel_2765"/>
    <n v="81"/>
    <m/>
    <s v="pseudo"/>
  </r>
  <r>
    <x v="4"/>
    <x v="3"/>
    <s v="GCA_000022065.1"/>
    <s v="Primary Assembly"/>
    <s v="chromosome"/>
    <m/>
    <s v="CP001348.1"/>
    <n v="3327189"/>
    <n v="3329084"/>
    <s v="-"/>
    <m/>
    <m/>
    <m/>
    <x v="1468"/>
    <m/>
    <m/>
    <s v="Ccel_2766"/>
    <n v="1896"/>
    <m/>
    <s v="pseudo"/>
  </r>
  <r>
    <x v="4"/>
    <x v="1"/>
    <s v="GCA_000022065.1"/>
    <s v="Primary Assembly"/>
    <s v="chromosome"/>
    <m/>
    <s v="CP001348.1"/>
    <n v="3329233"/>
    <n v="3329328"/>
    <s v="-"/>
    <m/>
    <m/>
    <m/>
    <x v="1468"/>
    <m/>
    <m/>
    <s v="Ccel_2767"/>
    <n v="96"/>
    <m/>
    <m/>
  </r>
  <r>
    <x v="4"/>
    <x v="1"/>
    <s v="GCA_000022065.1"/>
    <s v="Primary Assembly"/>
    <s v="chromosome"/>
    <m/>
    <s v="CP001348.1"/>
    <n v="3329788"/>
    <n v="3330066"/>
    <s v="-"/>
    <m/>
    <m/>
    <m/>
    <x v="1468"/>
    <m/>
    <m/>
    <s v="Ccel_2768"/>
    <n v="279"/>
    <m/>
    <m/>
  </r>
  <r>
    <x v="4"/>
    <x v="1"/>
    <s v="GCA_000022065.1"/>
    <s v="Primary Assembly"/>
    <s v="chromosome"/>
    <m/>
    <s v="CP001348.1"/>
    <n v="3330151"/>
    <n v="3331875"/>
    <s v="-"/>
    <m/>
    <m/>
    <m/>
    <x v="1468"/>
    <m/>
    <m/>
    <s v="Ccel_2769"/>
    <n v="1725"/>
    <m/>
    <m/>
  </r>
  <r>
    <x v="4"/>
    <x v="1"/>
    <s v="GCA_000022065.1"/>
    <s v="Primary Assembly"/>
    <s v="chromosome"/>
    <m/>
    <s v="CP001348.1"/>
    <n v="3331947"/>
    <n v="3332498"/>
    <s v="-"/>
    <m/>
    <m/>
    <m/>
    <x v="1468"/>
    <m/>
    <m/>
    <s v="Ccel_2770"/>
    <n v="552"/>
    <m/>
    <m/>
  </r>
  <r>
    <x v="4"/>
    <x v="1"/>
    <s v="GCA_000022065.1"/>
    <s v="Primary Assembly"/>
    <s v="chromosome"/>
    <m/>
    <s v="CP001348.1"/>
    <n v="3332597"/>
    <n v="3333142"/>
    <s v="-"/>
    <m/>
    <m/>
    <m/>
    <x v="1468"/>
    <m/>
    <m/>
    <s v="Ccel_2771"/>
    <n v="546"/>
    <m/>
    <m/>
  </r>
  <r>
    <x v="4"/>
    <x v="1"/>
    <s v="GCA_000022065.1"/>
    <s v="Primary Assembly"/>
    <s v="chromosome"/>
    <m/>
    <s v="CP001348.1"/>
    <n v="3333139"/>
    <n v="3333465"/>
    <s v="-"/>
    <m/>
    <m/>
    <m/>
    <x v="1468"/>
    <m/>
    <m/>
    <s v="Ccel_2772"/>
    <n v="327"/>
    <m/>
    <m/>
  </r>
  <r>
    <x v="4"/>
    <x v="1"/>
    <s v="GCA_000022065.1"/>
    <s v="Primary Assembly"/>
    <s v="chromosome"/>
    <m/>
    <s v="CP001348.1"/>
    <n v="3333503"/>
    <n v="3333649"/>
    <s v="-"/>
    <m/>
    <m/>
    <m/>
    <x v="1468"/>
    <m/>
    <m/>
    <s v="Ccel_2773"/>
    <n v="147"/>
    <m/>
    <m/>
  </r>
  <r>
    <x v="4"/>
    <x v="1"/>
    <s v="GCA_000022065.1"/>
    <s v="Primary Assembly"/>
    <s v="chromosome"/>
    <m/>
    <s v="CP001348.1"/>
    <n v="3333664"/>
    <n v="3334536"/>
    <s v="-"/>
    <m/>
    <m/>
    <m/>
    <x v="1468"/>
    <m/>
    <m/>
    <s v="Ccel_2774"/>
    <n v="873"/>
    <m/>
    <m/>
  </r>
  <r>
    <x v="4"/>
    <x v="1"/>
    <s v="GCA_000022065.1"/>
    <s v="Primary Assembly"/>
    <s v="chromosome"/>
    <m/>
    <s v="CP001348.1"/>
    <n v="3334542"/>
    <n v="3335471"/>
    <s v="-"/>
    <m/>
    <m/>
    <m/>
    <x v="1468"/>
    <m/>
    <m/>
    <s v="Ccel_2775"/>
    <n v="930"/>
    <m/>
    <m/>
  </r>
  <r>
    <x v="4"/>
    <x v="1"/>
    <s v="GCA_000022065.1"/>
    <s v="Primary Assembly"/>
    <s v="chromosome"/>
    <m/>
    <s v="CP001348.1"/>
    <n v="3335468"/>
    <n v="3336979"/>
    <s v="-"/>
    <m/>
    <m/>
    <m/>
    <x v="1468"/>
    <m/>
    <m/>
    <s v="Ccel_2776"/>
    <n v="1512"/>
    <m/>
    <m/>
  </r>
  <r>
    <x v="4"/>
    <x v="1"/>
    <s v="GCA_000022065.1"/>
    <s v="Primary Assembly"/>
    <s v="chromosome"/>
    <m/>
    <s v="CP001348.1"/>
    <n v="3336976"/>
    <n v="3337791"/>
    <s v="-"/>
    <m/>
    <m/>
    <m/>
    <x v="1468"/>
    <m/>
    <m/>
    <s v="Ccel_2777"/>
    <n v="816"/>
    <m/>
    <m/>
  </r>
  <r>
    <x v="4"/>
    <x v="1"/>
    <s v="GCA_000022065.1"/>
    <s v="Primary Assembly"/>
    <s v="chromosome"/>
    <m/>
    <s v="CP001348.1"/>
    <n v="3337791"/>
    <n v="3338675"/>
    <s v="-"/>
    <m/>
    <m/>
    <m/>
    <x v="1468"/>
    <m/>
    <m/>
    <s v="Ccel_2778"/>
    <n v="885"/>
    <m/>
    <m/>
  </r>
  <r>
    <x v="4"/>
    <x v="1"/>
    <s v="GCA_000022065.1"/>
    <s v="Primary Assembly"/>
    <s v="chromosome"/>
    <m/>
    <s v="CP001348.1"/>
    <n v="3338672"/>
    <n v="3339133"/>
    <s v="-"/>
    <m/>
    <m/>
    <m/>
    <x v="1468"/>
    <m/>
    <m/>
    <s v="Ccel_2779"/>
    <n v="462"/>
    <m/>
    <m/>
  </r>
  <r>
    <x v="4"/>
    <x v="1"/>
    <s v="GCA_000022065.1"/>
    <s v="Primary Assembly"/>
    <s v="chromosome"/>
    <m/>
    <s v="CP001348.1"/>
    <n v="3339123"/>
    <n v="3339341"/>
    <s v="-"/>
    <m/>
    <m/>
    <m/>
    <x v="1468"/>
    <m/>
    <m/>
    <s v="Ccel_2780"/>
    <n v="219"/>
    <m/>
    <m/>
  </r>
  <r>
    <x v="4"/>
    <x v="1"/>
    <s v="GCA_000022065.1"/>
    <s v="Primary Assembly"/>
    <s v="chromosome"/>
    <m/>
    <s v="CP001348.1"/>
    <n v="3339398"/>
    <n v="3339778"/>
    <s v="-"/>
    <m/>
    <m/>
    <m/>
    <x v="1468"/>
    <m/>
    <m/>
    <s v="Ccel_2781"/>
    <n v="381"/>
    <m/>
    <m/>
  </r>
  <r>
    <x v="4"/>
    <x v="1"/>
    <s v="GCA_000022065.1"/>
    <s v="Primary Assembly"/>
    <s v="chromosome"/>
    <m/>
    <s v="CP001348.1"/>
    <n v="3339845"/>
    <n v="3340399"/>
    <s v="-"/>
    <m/>
    <m/>
    <m/>
    <x v="1468"/>
    <m/>
    <m/>
    <s v="Ccel_2782"/>
    <n v="555"/>
    <m/>
    <m/>
  </r>
  <r>
    <x v="4"/>
    <x v="1"/>
    <s v="GCA_000022065.1"/>
    <s v="Primary Assembly"/>
    <s v="chromosome"/>
    <m/>
    <s v="CP001348.1"/>
    <n v="3340430"/>
    <n v="3343894"/>
    <s v="-"/>
    <m/>
    <m/>
    <m/>
    <x v="1468"/>
    <m/>
    <m/>
    <s v="Ccel_2783"/>
    <n v="3465"/>
    <m/>
    <m/>
  </r>
  <r>
    <x v="4"/>
    <x v="1"/>
    <s v="GCA_000022065.1"/>
    <s v="Primary Assembly"/>
    <s v="chromosome"/>
    <m/>
    <s v="CP001348.1"/>
    <n v="3344002"/>
    <n v="3344586"/>
    <s v="-"/>
    <m/>
    <m/>
    <m/>
    <x v="1468"/>
    <m/>
    <m/>
    <s v="Ccel_2784"/>
    <n v="585"/>
    <m/>
    <m/>
  </r>
  <r>
    <x v="4"/>
    <x v="1"/>
    <s v="GCA_000022065.1"/>
    <s v="Primary Assembly"/>
    <s v="chromosome"/>
    <m/>
    <s v="CP001348.1"/>
    <n v="3344583"/>
    <n v="3344876"/>
    <s v="-"/>
    <m/>
    <m/>
    <m/>
    <x v="1468"/>
    <m/>
    <m/>
    <s v="Ccel_2785"/>
    <n v="294"/>
    <m/>
    <m/>
  </r>
  <r>
    <x v="4"/>
    <x v="1"/>
    <s v="GCA_000022065.1"/>
    <s v="Primary Assembly"/>
    <s v="chromosome"/>
    <m/>
    <s v="CP001348.1"/>
    <n v="3344869"/>
    <n v="3345288"/>
    <s v="-"/>
    <m/>
    <m/>
    <m/>
    <x v="1468"/>
    <m/>
    <m/>
    <s v="Ccel_2786"/>
    <n v="420"/>
    <m/>
    <m/>
  </r>
  <r>
    <x v="4"/>
    <x v="1"/>
    <s v="GCA_000022065.1"/>
    <s v="Primary Assembly"/>
    <s v="chromosome"/>
    <m/>
    <s v="CP001348.1"/>
    <n v="3345417"/>
    <n v="3346334"/>
    <s v="-"/>
    <m/>
    <m/>
    <m/>
    <x v="1468"/>
    <m/>
    <m/>
    <s v="Ccel_2787"/>
    <n v="918"/>
    <m/>
    <m/>
  </r>
  <r>
    <x v="4"/>
    <x v="1"/>
    <s v="GCA_000022065.1"/>
    <s v="Primary Assembly"/>
    <s v="chromosome"/>
    <m/>
    <s v="CP001348.1"/>
    <n v="3346344"/>
    <n v="3346541"/>
    <s v="-"/>
    <m/>
    <m/>
    <m/>
    <x v="1468"/>
    <m/>
    <m/>
    <s v="Ccel_2788"/>
    <n v="198"/>
    <m/>
    <m/>
  </r>
  <r>
    <x v="4"/>
    <x v="1"/>
    <s v="GCA_000022065.1"/>
    <s v="Primary Assembly"/>
    <s v="chromosome"/>
    <m/>
    <s v="CP001348.1"/>
    <n v="3348169"/>
    <n v="3349281"/>
    <s v="-"/>
    <m/>
    <m/>
    <m/>
    <x v="1468"/>
    <m/>
    <m/>
    <s v="Ccel_2789"/>
    <n v="1113"/>
    <m/>
    <m/>
  </r>
  <r>
    <x v="4"/>
    <x v="1"/>
    <s v="GCA_000022065.1"/>
    <s v="Primary Assembly"/>
    <s v="chromosome"/>
    <m/>
    <s v="CP001348.1"/>
    <n v="3349531"/>
    <n v="3349932"/>
    <s v="+"/>
    <m/>
    <m/>
    <m/>
    <x v="1468"/>
    <m/>
    <m/>
    <s v="Ccel_2790"/>
    <n v="402"/>
    <m/>
    <m/>
  </r>
  <r>
    <x v="4"/>
    <x v="1"/>
    <s v="GCA_000022065.1"/>
    <s v="Primary Assembly"/>
    <s v="chromosome"/>
    <m/>
    <s v="CP001348.1"/>
    <n v="3349983"/>
    <n v="3350129"/>
    <s v="-"/>
    <m/>
    <m/>
    <m/>
    <x v="1468"/>
    <m/>
    <m/>
    <s v="Ccel_2791"/>
    <n v="147"/>
    <m/>
    <m/>
  </r>
  <r>
    <x v="4"/>
    <x v="1"/>
    <s v="GCA_000022065.1"/>
    <s v="Primary Assembly"/>
    <s v="chromosome"/>
    <m/>
    <s v="CP001348.1"/>
    <n v="3350158"/>
    <n v="3350967"/>
    <s v="-"/>
    <m/>
    <m/>
    <m/>
    <x v="1468"/>
    <m/>
    <m/>
    <s v="Ccel_2792"/>
    <n v="810"/>
    <m/>
    <m/>
  </r>
  <r>
    <x v="4"/>
    <x v="1"/>
    <s v="GCA_000022065.1"/>
    <s v="Primary Assembly"/>
    <s v="chromosome"/>
    <m/>
    <s v="CP001348.1"/>
    <n v="3351178"/>
    <n v="3351504"/>
    <s v="+"/>
    <m/>
    <m/>
    <m/>
    <x v="1468"/>
    <m/>
    <m/>
    <s v="Ccel_2793"/>
    <n v="327"/>
    <m/>
    <m/>
  </r>
  <r>
    <x v="4"/>
    <x v="3"/>
    <s v="GCA_000022065.1"/>
    <s v="Primary Assembly"/>
    <s v="chromosome"/>
    <m/>
    <s v="CP001348.1"/>
    <n v="3351775"/>
    <n v="3352244"/>
    <s v="-"/>
    <m/>
    <m/>
    <m/>
    <x v="1468"/>
    <m/>
    <m/>
    <s v="Ccel_2794"/>
    <n v="470"/>
    <m/>
    <s v="pseudo"/>
  </r>
  <r>
    <x v="4"/>
    <x v="1"/>
    <s v="GCA_000022065.1"/>
    <s v="Primary Assembly"/>
    <s v="chromosome"/>
    <m/>
    <s v="CP001348.1"/>
    <n v="3352433"/>
    <n v="3352927"/>
    <s v="-"/>
    <m/>
    <m/>
    <m/>
    <x v="1468"/>
    <m/>
    <m/>
    <s v="Ccel_2795"/>
    <n v="495"/>
    <m/>
    <m/>
  </r>
  <r>
    <x v="4"/>
    <x v="1"/>
    <s v="GCA_000022065.1"/>
    <s v="Primary Assembly"/>
    <s v="chromosome"/>
    <m/>
    <s v="CP001348.1"/>
    <n v="3353039"/>
    <n v="3354250"/>
    <s v="-"/>
    <m/>
    <m/>
    <m/>
    <x v="1468"/>
    <m/>
    <m/>
    <s v="Ccel_2796"/>
    <n v="1212"/>
    <m/>
    <m/>
  </r>
  <r>
    <x v="4"/>
    <x v="1"/>
    <s v="GCA_000022065.1"/>
    <s v="Primary Assembly"/>
    <s v="chromosome"/>
    <m/>
    <s v="CP001348.1"/>
    <n v="3354392"/>
    <n v="3354706"/>
    <s v="-"/>
    <m/>
    <m/>
    <m/>
    <x v="1468"/>
    <m/>
    <m/>
    <s v="Ccel_2797"/>
    <n v="315"/>
    <m/>
    <m/>
  </r>
  <r>
    <x v="4"/>
    <x v="1"/>
    <s v="GCA_000022065.1"/>
    <s v="Primary Assembly"/>
    <s v="chromosome"/>
    <m/>
    <s v="CP001348.1"/>
    <n v="3354923"/>
    <n v="3355555"/>
    <s v="-"/>
    <m/>
    <m/>
    <m/>
    <x v="1468"/>
    <m/>
    <m/>
    <s v="Ccel_2798"/>
    <n v="633"/>
    <m/>
    <m/>
  </r>
  <r>
    <x v="4"/>
    <x v="3"/>
    <s v="GCA_000022065.1"/>
    <s v="Primary Assembly"/>
    <s v="chromosome"/>
    <m/>
    <s v="CP001348.1"/>
    <n v="3355617"/>
    <n v="3355776"/>
    <s v="-"/>
    <m/>
    <m/>
    <m/>
    <x v="1468"/>
    <m/>
    <m/>
    <s v="Ccel_2799"/>
    <n v="160"/>
    <m/>
    <s v="pseudo"/>
  </r>
  <r>
    <x v="4"/>
    <x v="3"/>
    <s v="GCA_000022065.1"/>
    <s v="Primary Assembly"/>
    <s v="chromosome"/>
    <m/>
    <s v="CP001348.1"/>
    <n v="3356066"/>
    <n v="3356172"/>
    <s v="+"/>
    <m/>
    <m/>
    <m/>
    <x v="1468"/>
    <m/>
    <m/>
    <s v="Ccel_2800"/>
    <n v="107"/>
    <m/>
    <s v="pseudo"/>
  </r>
  <r>
    <x v="4"/>
    <x v="1"/>
    <s v="GCA_000022065.1"/>
    <s v="Primary Assembly"/>
    <s v="chromosome"/>
    <m/>
    <s v="CP001348.1"/>
    <n v="3356311"/>
    <n v="3357087"/>
    <s v="-"/>
    <m/>
    <m/>
    <m/>
    <x v="1468"/>
    <m/>
    <m/>
    <s v="Ccel_2801"/>
    <n v="777"/>
    <m/>
    <m/>
  </r>
  <r>
    <x v="4"/>
    <x v="3"/>
    <s v="GCA_000022065.1"/>
    <s v="Primary Assembly"/>
    <s v="chromosome"/>
    <m/>
    <s v="CP001348.1"/>
    <n v="3357767"/>
    <n v="3358268"/>
    <s v="-"/>
    <m/>
    <m/>
    <m/>
    <x v="1468"/>
    <m/>
    <m/>
    <s v="Ccel_2802"/>
    <n v="502"/>
    <m/>
    <s v="pseudo"/>
  </r>
  <r>
    <x v="4"/>
    <x v="1"/>
    <s v="GCA_000022065.1"/>
    <s v="Primary Assembly"/>
    <s v="chromosome"/>
    <m/>
    <s v="CP001348.1"/>
    <n v="3358477"/>
    <n v="3360060"/>
    <s v="-"/>
    <m/>
    <m/>
    <m/>
    <x v="1468"/>
    <m/>
    <m/>
    <s v="Ccel_2803"/>
    <n v="1584"/>
    <m/>
    <m/>
  </r>
  <r>
    <x v="4"/>
    <x v="1"/>
    <s v="GCA_000022065.1"/>
    <s v="Primary Assembly"/>
    <s v="chromosome"/>
    <m/>
    <s v="CP001348.1"/>
    <n v="3360346"/>
    <n v="3361329"/>
    <s v="-"/>
    <m/>
    <m/>
    <m/>
    <x v="1468"/>
    <m/>
    <m/>
    <s v="Ccel_2804"/>
    <n v="984"/>
    <m/>
    <m/>
  </r>
  <r>
    <x v="4"/>
    <x v="1"/>
    <s v="GCA_000022065.1"/>
    <s v="Primary Assembly"/>
    <s v="chromosome"/>
    <m/>
    <s v="CP001348.1"/>
    <n v="3361329"/>
    <n v="3362306"/>
    <s v="-"/>
    <m/>
    <m/>
    <m/>
    <x v="1468"/>
    <m/>
    <m/>
    <s v="Ccel_2805"/>
    <n v="978"/>
    <m/>
    <m/>
  </r>
  <r>
    <x v="4"/>
    <x v="1"/>
    <s v="GCA_000022065.1"/>
    <s v="Primary Assembly"/>
    <s v="chromosome"/>
    <m/>
    <s v="CP001348.1"/>
    <n v="3362308"/>
    <n v="3363261"/>
    <s v="-"/>
    <m/>
    <m/>
    <m/>
    <x v="1468"/>
    <m/>
    <m/>
    <s v="Ccel_2806"/>
    <n v="954"/>
    <m/>
    <m/>
  </r>
  <r>
    <x v="4"/>
    <x v="1"/>
    <s v="GCA_000022065.1"/>
    <s v="Primary Assembly"/>
    <s v="chromosome"/>
    <m/>
    <s v="CP001348.1"/>
    <n v="3363410"/>
    <n v="3364696"/>
    <s v="+"/>
    <m/>
    <m/>
    <m/>
    <x v="1468"/>
    <m/>
    <m/>
    <s v="Ccel_2807"/>
    <n v="1287"/>
    <m/>
    <m/>
  </r>
  <r>
    <x v="4"/>
    <x v="1"/>
    <s v="GCA_000022065.1"/>
    <s v="Primary Assembly"/>
    <s v="chromosome"/>
    <m/>
    <s v="CP001348.1"/>
    <n v="3365305"/>
    <n v="3366123"/>
    <s v="-"/>
    <m/>
    <m/>
    <m/>
    <x v="1468"/>
    <m/>
    <m/>
    <s v="Ccel_2808"/>
    <n v="819"/>
    <m/>
    <m/>
  </r>
  <r>
    <x v="4"/>
    <x v="1"/>
    <s v="GCA_000022065.1"/>
    <s v="Primary Assembly"/>
    <s v="chromosome"/>
    <m/>
    <s v="CP001348.1"/>
    <n v="3366196"/>
    <n v="3367416"/>
    <s v="-"/>
    <m/>
    <m/>
    <m/>
    <x v="1468"/>
    <m/>
    <m/>
    <s v="Ccel_2809"/>
    <n v="1221"/>
    <m/>
    <m/>
  </r>
  <r>
    <x v="4"/>
    <x v="1"/>
    <s v="GCA_000022065.1"/>
    <s v="Primary Assembly"/>
    <s v="chromosome"/>
    <m/>
    <s v="CP001348.1"/>
    <n v="3367457"/>
    <n v="3368197"/>
    <s v="-"/>
    <m/>
    <m/>
    <m/>
    <x v="1468"/>
    <m/>
    <m/>
    <s v="Ccel_2810"/>
    <n v="741"/>
    <m/>
    <m/>
  </r>
  <r>
    <x v="4"/>
    <x v="1"/>
    <s v="GCA_000022065.1"/>
    <s v="Primary Assembly"/>
    <s v="chromosome"/>
    <m/>
    <s v="CP001348.1"/>
    <n v="3368178"/>
    <n v="3369047"/>
    <s v="-"/>
    <m/>
    <m/>
    <m/>
    <x v="1468"/>
    <m/>
    <m/>
    <s v="Ccel_2811"/>
    <n v="870"/>
    <m/>
    <m/>
  </r>
  <r>
    <x v="4"/>
    <x v="1"/>
    <s v="GCA_000022065.1"/>
    <s v="Primary Assembly"/>
    <s v="chromosome"/>
    <m/>
    <s v="CP001348.1"/>
    <n v="3369063"/>
    <n v="3370061"/>
    <s v="-"/>
    <m/>
    <m/>
    <m/>
    <x v="1468"/>
    <m/>
    <m/>
    <s v="Ccel_2812"/>
    <n v="999"/>
    <m/>
    <m/>
  </r>
  <r>
    <x v="4"/>
    <x v="1"/>
    <s v="GCA_000022065.1"/>
    <s v="Primary Assembly"/>
    <s v="chromosome"/>
    <m/>
    <s v="CP001348.1"/>
    <n v="3370096"/>
    <n v="3370608"/>
    <s v="-"/>
    <m/>
    <m/>
    <m/>
    <x v="1468"/>
    <m/>
    <m/>
    <s v="Ccel_2813"/>
    <n v="513"/>
    <m/>
    <m/>
  </r>
  <r>
    <x v="4"/>
    <x v="1"/>
    <s v="GCA_000022065.1"/>
    <s v="Primary Assembly"/>
    <s v="chromosome"/>
    <m/>
    <s v="CP001348.1"/>
    <n v="3370767"/>
    <n v="3372338"/>
    <s v="-"/>
    <m/>
    <m/>
    <m/>
    <x v="1468"/>
    <m/>
    <m/>
    <s v="Ccel_2814"/>
    <n v="1572"/>
    <m/>
    <m/>
  </r>
  <r>
    <x v="4"/>
    <x v="1"/>
    <s v="GCA_000022065.1"/>
    <s v="Primary Assembly"/>
    <s v="chromosome"/>
    <m/>
    <s v="CP001348.1"/>
    <n v="3372342"/>
    <n v="3372755"/>
    <s v="-"/>
    <m/>
    <m/>
    <m/>
    <x v="1468"/>
    <m/>
    <m/>
    <s v="Ccel_2815"/>
    <n v="414"/>
    <m/>
    <m/>
  </r>
  <r>
    <x v="4"/>
    <x v="1"/>
    <s v="GCA_000022065.1"/>
    <s v="Primary Assembly"/>
    <s v="chromosome"/>
    <m/>
    <s v="CP001348.1"/>
    <n v="3372756"/>
    <n v="3374321"/>
    <s v="-"/>
    <m/>
    <m/>
    <m/>
    <x v="1468"/>
    <m/>
    <m/>
    <s v="Ccel_2816"/>
    <n v="1566"/>
    <m/>
    <m/>
  </r>
  <r>
    <x v="4"/>
    <x v="1"/>
    <s v="GCA_000022065.1"/>
    <s v="Primary Assembly"/>
    <s v="chromosome"/>
    <m/>
    <s v="CP001348.1"/>
    <n v="3374383"/>
    <n v="3374619"/>
    <s v="-"/>
    <m/>
    <m/>
    <m/>
    <x v="1468"/>
    <m/>
    <m/>
    <s v="Ccel_2817"/>
    <n v="237"/>
    <m/>
    <m/>
  </r>
  <r>
    <x v="4"/>
    <x v="1"/>
    <s v="GCA_000022065.1"/>
    <s v="Primary Assembly"/>
    <s v="chromosome"/>
    <m/>
    <s v="CP001348.1"/>
    <n v="3374814"/>
    <n v="3375515"/>
    <s v="-"/>
    <m/>
    <m/>
    <m/>
    <x v="1468"/>
    <m/>
    <m/>
    <s v="Ccel_2818"/>
    <n v="702"/>
    <m/>
    <m/>
  </r>
  <r>
    <x v="4"/>
    <x v="1"/>
    <s v="GCA_000022065.1"/>
    <s v="Primary Assembly"/>
    <s v="chromosome"/>
    <m/>
    <s v="CP001348.1"/>
    <n v="3375512"/>
    <n v="3375928"/>
    <s v="-"/>
    <m/>
    <m/>
    <m/>
    <x v="1468"/>
    <m/>
    <m/>
    <s v="Ccel_2819"/>
    <n v="417"/>
    <m/>
    <m/>
  </r>
  <r>
    <x v="4"/>
    <x v="1"/>
    <s v="GCA_000022065.1"/>
    <s v="Primary Assembly"/>
    <s v="chromosome"/>
    <m/>
    <s v="CP001348.1"/>
    <n v="3376013"/>
    <n v="3378481"/>
    <s v="-"/>
    <m/>
    <m/>
    <m/>
    <x v="1468"/>
    <m/>
    <m/>
    <s v="Ccel_2820"/>
    <n v="2469"/>
    <m/>
    <m/>
  </r>
  <r>
    <x v="4"/>
    <x v="1"/>
    <s v="GCA_000022065.1"/>
    <s v="Primary Assembly"/>
    <s v="chromosome"/>
    <m/>
    <s v="CP001348.1"/>
    <n v="3378478"/>
    <n v="3379047"/>
    <s v="-"/>
    <m/>
    <m/>
    <m/>
    <x v="1468"/>
    <m/>
    <m/>
    <s v="Ccel_2821"/>
    <n v="570"/>
    <m/>
    <m/>
  </r>
  <r>
    <x v="4"/>
    <x v="1"/>
    <s v="GCA_000022065.1"/>
    <s v="Primary Assembly"/>
    <s v="chromosome"/>
    <m/>
    <s v="CP001348.1"/>
    <n v="3379057"/>
    <n v="3379260"/>
    <s v="-"/>
    <m/>
    <m/>
    <m/>
    <x v="1468"/>
    <m/>
    <m/>
    <s v="Ccel_2822"/>
    <n v="204"/>
    <m/>
    <m/>
  </r>
  <r>
    <x v="4"/>
    <x v="1"/>
    <s v="GCA_000022065.1"/>
    <s v="Primary Assembly"/>
    <s v="chromosome"/>
    <m/>
    <s v="CP001348.1"/>
    <n v="3379270"/>
    <n v="3381789"/>
    <s v="-"/>
    <m/>
    <m/>
    <m/>
    <x v="1468"/>
    <m/>
    <m/>
    <s v="Ccel_2823"/>
    <n v="2520"/>
    <m/>
    <m/>
  </r>
  <r>
    <x v="4"/>
    <x v="1"/>
    <s v="GCA_000022065.1"/>
    <s v="Primary Assembly"/>
    <s v="chromosome"/>
    <m/>
    <s v="CP001348.1"/>
    <n v="3381795"/>
    <n v="3382568"/>
    <s v="-"/>
    <m/>
    <m/>
    <m/>
    <x v="1468"/>
    <m/>
    <m/>
    <s v="Ccel_2824"/>
    <n v="774"/>
    <m/>
    <m/>
  </r>
  <r>
    <x v="4"/>
    <x v="1"/>
    <s v="GCA_000022065.1"/>
    <s v="Primary Assembly"/>
    <s v="chromosome"/>
    <m/>
    <s v="CP001348.1"/>
    <n v="3382584"/>
    <n v="3385040"/>
    <s v="-"/>
    <m/>
    <m/>
    <m/>
    <x v="1468"/>
    <m/>
    <m/>
    <s v="Ccel_2825"/>
    <n v="2457"/>
    <m/>
    <m/>
  </r>
  <r>
    <x v="4"/>
    <x v="1"/>
    <s v="GCA_000022065.1"/>
    <s v="Primary Assembly"/>
    <s v="chromosome"/>
    <m/>
    <s v="CP001348.1"/>
    <n v="3385059"/>
    <n v="3385238"/>
    <s v="-"/>
    <m/>
    <m/>
    <m/>
    <x v="1468"/>
    <m/>
    <m/>
    <s v="Ccel_2826"/>
    <n v="180"/>
    <m/>
    <m/>
  </r>
  <r>
    <x v="4"/>
    <x v="1"/>
    <s v="GCA_000022065.1"/>
    <s v="Primary Assembly"/>
    <s v="chromosome"/>
    <m/>
    <s v="CP001348.1"/>
    <n v="3385250"/>
    <n v="3385633"/>
    <s v="-"/>
    <m/>
    <m/>
    <m/>
    <x v="1468"/>
    <m/>
    <m/>
    <s v="Ccel_2827"/>
    <n v="384"/>
    <m/>
    <m/>
  </r>
  <r>
    <x v="4"/>
    <x v="1"/>
    <s v="GCA_000022065.1"/>
    <s v="Primary Assembly"/>
    <s v="chromosome"/>
    <m/>
    <s v="CP001348.1"/>
    <n v="3385636"/>
    <n v="3386235"/>
    <s v="-"/>
    <m/>
    <m/>
    <m/>
    <x v="1468"/>
    <m/>
    <m/>
    <s v="Ccel_2828"/>
    <n v="600"/>
    <m/>
    <m/>
  </r>
  <r>
    <x v="4"/>
    <x v="1"/>
    <s v="GCA_000022065.1"/>
    <s v="Primary Assembly"/>
    <s v="chromosome"/>
    <m/>
    <s v="CP001348.1"/>
    <n v="3386238"/>
    <n v="3386582"/>
    <s v="-"/>
    <m/>
    <m/>
    <m/>
    <x v="1468"/>
    <m/>
    <m/>
    <s v="Ccel_2829"/>
    <n v="345"/>
    <m/>
    <m/>
  </r>
  <r>
    <x v="4"/>
    <x v="1"/>
    <s v="GCA_000022065.1"/>
    <s v="Primary Assembly"/>
    <s v="chromosome"/>
    <m/>
    <s v="CP001348.1"/>
    <n v="3386579"/>
    <n v="3387010"/>
    <s v="-"/>
    <m/>
    <m/>
    <m/>
    <x v="1468"/>
    <m/>
    <m/>
    <s v="Ccel_2830"/>
    <n v="432"/>
    <m/>
    <m/>
  </r>
  <r>
    <x v="4"/>
    <x v="1"/>
    <s v="GCA_000022065.1"/>
    <s v="Primary Assembly"/>
    <s v="chromosome"/>
    <m/>
    <s v="CP001348.1"/>
    <n v="3387003"/>
    <n v="3387323"/>
    <s v="-"/>
    <m/>
    <m/>
    <m/>
    <x v="1468"/>
    <m/>
    <m/>
    <s v="Ccel_2831"/>
    <n v="321"/>
    <m/>
    <m/>
  </r>
  <r>
    <x v="4"/>
    <x v="1"/>
    <s v="GCA_000022065.1"/>
    <s v="Primary Assembly"/>
    <s v="chromosome"/>
    <m/>
    <s v="CP001348.1"/>
    <n v="3387340"/>
    <n v="3387660"/>
    <s v="-"/>
    <m/>
    <m/>
    <m/>
    <x v="1468"/>
    <m/>
    <m/>
    <s v="Ccel_2832"/>
    <n v="321"/>
    <m/>
    <m/>
  </r>
  <r>
    <x v="4"/>
    <x v="1"/>
    <s v="GCA_000022065.1"/>
    <s v="Primary Assembly"/>
    <s v="chromosome"/>
    <m/>
    <s v="CP001348.1"/>
    <n v="3387687"/>
    <n v="3387899"/>
    <s v="-"/>
    <m/>
    <m/>
    <m/>
    <x v="1468"/>
    <m/>
    <m/>
    <s v="Ccel_2833"/>
    <n v="213"/>
    <m/>
    <m/>
  </r>
  <r>
    <x v="4"/>
    <x v="1"/>
    <s v="GCA_000022065.1"/>
    <s v="Primary Assembly"/>
    <s v="chromosome"/>
    <m/>
    <s v="CP001348.1"/>
    <n v="3387912"/>
    <n v="3389105"/>
    <s v="-"/>
    <m/>
    <m/>
    <m/>
    <x v="1468"/>
    <m/>
    <m/>
    <s v="Ccel_2834"/>
    <n v="1194"/>
    <m/>
    <m/>
  </r>
  <r>
    <x v="4"/>
    <x v="1"/>
    <s v="GCA_000022065.1"/>
    <s v="Primary Assembly"/>
    <s v="chromosome"/>
    <m/>
    <s v="CP001348.1"/>
    <n v="3389125"/>
    <n v="3389814"/>
    <s v="-"/>
    <m/>
    <m/>
    <m/>
    <x v="1468"/>
    <m/>
    <m/>
    <s v="Ccel_2835"/>
    <n v="690"/>
    <m/>
    <m/>
  </r>
  <r>
    <x v="4"/>
    <x v="1"/>
    <s v="GCA_000022065.1"/>
    <s v="Primary Assembly"/>
    <s v="chromosome"/>
    <m/>
    <s v="CP001348.1"/>
    <n v="3389815"/>
    <n v="3391059"/>
    <s v="-"/>
    <m/>
    <m/>
    <m/>
    <x v="1468"/>
    <m/>
    <m/>
    <s v="Ccel_2836"/>
    <n v="1245"/>
    <m/>
    <m/>
  </r>
  <r>
    <x v="4"/>
    <x v="1"/>
    <s v="GCA_000022065.1"/>
    <s v="Primary Assembly"/>
    <s v="chromosome"/>
    <m/>
    <s v="CP001348.1"/>
    <n v="3391103"/>
    <n v="3392707"/>
    <s v="-"/>
    <m/>
    <m/>
    <m/>
    <x v="1468"/>
    <m/>
    <m/>
    <s v="Ccel_2837"/>
    <n v="1605"/>
    <m/>
    <m/>
  </r>
  <r>
    <x v="4"/>
    <x v="1"/>
    <s v="GCA_000022065.1"/>
    <s v="Primary Assembly"/>
    <s v="chromosome"/>
    <m/>
    <s v="CP001348.1"/>
    <n v="3392797"/>
    <n v="3392985"/>
    <s v="-"/>
    <m/>
    <m/>
    <m/>
    <x v="1468"/>
    <m/>
    <m/>
    <s v="Ccel_2838"/>
    <n v="189"/>
    <m/>
    <m/>
  </r>
  <r>
    <x v="4"/>
    <x v="1"/>
    <s v="GCA_000022065.1"/>
    <s v="Primary Assembly"/>
    <s v="chromosome"/>
    <m/>
    <s v="CP001348.1"/>
    <n v="3393009"/>
    <n v="3393236"/>
    <s v="-"/>
    <m/>
    <m/>
    <m/>
    <x v="1468"/>
    <m/>
    <m/>
    <s v="Ccel_2839"/>
    <n v="228"/>
    <m/>
    <m/>
  </r>
  <r>
    <x v="4"/>
    <x v="1"/>
    <s v="GCA_000022065.1"/>
    <s v="Primary Assembly"/>
    <s v="chromosome"/>
    <m/>
    <s v="CP001348.1"/>
    <n v="3393233"/>
    <n v="3393925"/>
    <s v="-"/>
    <m/>
    <m/>
    <m/>
    <x v="1468"/>
    <m/>
    <m/>
    <s v="Ccel_2840"/>
    <n v="693"/>
    <m/>
    <m/>
  </r>
  <r>
    <x v="4"/>
    <x v="1"/>
    <s v="GCA_000022065.1"/>
    <s v="Primary Assembly"/>
    <s v="chromosome"/>
    <m/>
    <s v="CP001348.1"/>
    <n v="3394039"/>
    <n v="3396198"/>
    <s v="-"/>
    <m/>
    <m/>
    <m/>
    <x v="1468"/>
    <m/>
    <m/>
    <s v="Ccel_2841"/>
    <n v="2160"/>
    <m/>
    <m/>
  </r>
  <r>
    <x v="4"/>
    <x v="1"/>
    <s v="GCA_000022065.1"/>
    <s v="Primary Assembly"/>
    <s v="chromosome"/>
    <m/>
    <s v="CP001348.1"/>
    <n v="3396191"/>
    <n v="3397432"/>
    <s v="-"/>
    <m/>
    <m/>
    <m/>
    <x v="1468"/>
    <m/>
    <m/>
    <s v="Ccel_2842"/>
    <n v="1242"/>
    <m/>
    <m/>
  </r>
  <r>
    <x v="4"/>
    <x v="1"/>
    <s v="GCA_000022065.1"/>
    <s v="Primary Assembly"/>
    <s v="chromosome"/>
    <m/>
    <s v="CP001348.1"/>
    <n v="3397422"/>
    <n v="3398606"/>
    <s v="-"/>
    <m/>
    <m/>
    <m/>
    <x v="1468"/>
    <m/>
    <m/>
    <s v="Ccel_2843"/>
    <n v="1185"/>
    <m/>
    <m/>
  </r>
  <r>
    <x v="4"/>
    <x v="1"/>
    <s v="GCA_000022065.1"/>
    <s v="Primary Assembly"/>
    <s v="chromosome"/>
    <m/>
    <s v="CP001348.1"/>
    <n v="3398609"/>
    <n v="3399160"/>
    <s v="-"/>
    <m/>
    <m/>
    <m/>
    <x v="1468"/>
    <m/>
    <m/>
    <s v="Ccel_2844"/>
    <n v="552"/>
    <m/>
    <m/>
  </r>
  <r>
    <x v="4"/>
    <x v="1"/>
    <s v="GCA_000022065.1"/>
    <s v="Primary Assembly"/>
    <s v="chromosome"/>
    <m/>
    <s v="CP001348.1"/>
    <n v="3399272"/>
    <n v="3399631"/>
    <s v="-"/>
    <m/>
    <m/>
    <m/>
    <x v="1468"/>
    <m/>
    <m/>
    <s v="Ccel_2845"/>
    <n v="360"/>
    <m/>
    <m/>
  </r>
  <r>
    <x v="4"/>
    <x v="1"/>
    <s v="GCA_000022065.1"/>
    <s v="Primary Assembly"/>
    <s v="chromosome"/>
    <m/>
    <s v="CP001348.1"/>
    <n v="3399787"/>
    <n v="3400200"/>
    <s v="-"/>
    <m/>
    <m/>
    <m/>
    <x v="1468"/>
    <m/>
    <m/>
    <s v="Ccel_2846"/>
    <n v="414"/>
    <m/>
    <m/>
  </r>
  <r>
    <x v="4"/>
    <x v="1"/>
    <s v="GCA_000022065.1"/>
    <s v="Primary Assembly"/>
    <s v="chromosome"/>
    <m/>
    <s v="CP001348.1"/>
    <n v="3400197"/>
    <n v="3400418"/>
    <s v="-"/>
    <m/>
    <m/>
    <m/>
    <x v="1468"/>
    <m/>
    <m/>
    <s v="Ccel_2847"/>
    <n v="222"/>
    <m/>
    <m/>
  </r>
  <r>
    <x v="4"/>
    <x v="1"/>
    <s v="GCA_000022065.1"/>
    <s v="Primary Assembly"/>
    <s v="chromosome"/>
    <m/>
    <s v="CP001348.1"/>
    <n v="3400415"/>
    <n v="3401776"/>
    <s v="-"/>
    <m/>
    <m/>
    <m/>
    <x v="1468"/>
    <m/>
    <m/>
    <s v="Ccel_2848"/>
    <n v="1362"/>
    <m/>
    <m/>
  </r>
  <r>
    <x v="4"/>
    <x v="1"/>
    <s v="GCA_000022065.1"/>
    <s v="Primary Assembly"/>
    <s v="chromosome"/>
    <m/>
    <s v="CP001348.1"/>
    <n v="3401757"/>
    <n v="3402038"/>
    <s v="-"/>
    <m/>
    <m/>
    <m/>
    <x v="1468"/>
    <m/>
    <m/>
    <s v="Ccel_2849"/>
    <n v="282"/>
    <m/>
    <m/>
  </r>
  <r>
    <x v="4"/>
    <x v="1"/>
    <s v="GCA_000022065.1"/>
    <s v="Primary Assembly"/>
    <s v="chromosome"/>
    <m/>
    <s v="CP001348.1"/>
    <n v="3402258"/>
    <n v="3404624"/>
    <s v="-"/>
    <m/>
    <m/>
    <m/>
    <x v="1468"/>
    <m/>
    <m/>
    <s v="Ccel_2850"/>
    <n v="2367"/>
    <m/>
    <m/>
  </r>
  <r>
    <x v="4"/>
    <x v="1"/>
    <s v="GCA_000022065.1"/>
    <s v="Primary Assembly"/>
    <s v="chromosome"/>
    <m/>
    <s v="CP001348.1"/>
    <n v="3404621"/>
    <n v="3405055"/>
    <s v="-"/>
    <m/>
    <m/>
    <m/>
    <x v="1468"/>
    <m/>
    <m/>
    <s v="Ccel_2851"/>
    <n v="435"/>
    <m/>
    <m/>
  </r>
  <r>
    <x v="4"/>
    <x v="1"/>
    <s v="GCA_000022065.1"/>
    <s v="Primary Assembly"/>
    <s v="chromosome"/>
    <m/>
    <s v="CP001348.1"/>
    <n v="3405055"/>
    <n v="3405807"/>
    <s v="-"/>
    <m/>
    <m/>
    <m/>
    <x v="1468"/>
    <m/>
    <m/>
    <s v="Ccel_2852"/>
    <n v="753"/>
    <m/>
    <m/>
  </r>
  <r>
    <x v="4"/>
    <x v="1"/>
    <s v="GCA_000022065.1"/>
    <s v="Primary Assembly"/>
    <s v="chromosome"/>
    <m/>
    <s v="CP001348.1"/>
    <n v="3406193"/>
    <n v="3406411"/>
    <s v="-"/>
    <m/>
    <m/>
    <m/>
    <x v="1468"/>
    <m/>
    <m/>
    <s v="Ccel_2853"/>
    <n v="219"/>
    <m/>
    <m/>
  </r>
  <r>
    <x v="4"/>
    <x v="1"/>
    <s v="GCA_000022065.1"/>
    <s v="Primary Assembly"/>
    <s v="chromosome"/>
    <m/>
    <s v="CP001348.1"/>
    <n v="3406437"/>
    <n v="3407150"/>
    <s v="-"/>
    <m/>
    <m/>
    <m/>
    <x v="1468"/>
    <m/>
    <m/>
    <s v="Ccel_2854"/>
    <n v="714"/>
    <m/>
    <m/>
  </r>
  <r>
    <x v="4"/>
    <x v="1"/>
    <s v="GCA_000022065.1"/>
    <s v="Primary Assembly"/>
    <s v="chromosome"/>
    <m/>
    <s v="CP001348.1"/>
    <n v="3407253"/>
    <n v="3407852"/>
    <s v="+"/>
    <m/>
    <m/>
    <m/>
    <x v="1468"/>
    <m/>
    <m/>
    <s v="Ccel_2855"/>
    <n v="600"/>
    <m/>
    <m/>
  </r>
  <r>
    <x v="4"/>
    <x v="1"/>
    <s v="GCA_000022065.1"/>
    <s v="Primary Assembly"/>
    <s v="chromosome"/>
    <m/>
    <s v="CP001348.1"/>
    <n v="3408136"/>
    <n v="3410079"/>
    <s v="-"/>
    <m/>
    <m/>
    <m/>
    <x v="1468"/>
    <m/>
    <m/>
    <s v="Ccel_2856"/>
    <n v="1944"/>
    <m/>
    <m/>
  </r>
  <r>
    <x v="4"/>
    <x v="1"/>
    <s v="GCA_000022065.1"/>
    <s v="Primary Assembly"/>
    <s v="chromosome"/>
    <m/>
    <s v="CP001348.1"/>
    <n v="3410067"/>
    <n v="3410594"/>
    <s v="-"/>
    <m/>
    <m/>
    <m/>
    <x v="1468"/>
    <m/>
    <m/>
    <s v="Ccel_2857"/>
    <n v="528"/>
    <m/>
    <m/>
  </r>
  <r>
    <x v="4"/>
    <x v="1"/>
    <s v="GCA_000022065.1"/>
    <s v="Primary Assembly"/>
    <s v="chromosome"/>
    <m/>
    <s v="CP001348.1"/>
    <n v="3410668"/>
    <n v="3411216"/>
    <s v="-"/>
    <m/>
    <m/>
    <m/>
    <x v="1468"/>
    <m/>
    <m/>
    <s v="Ccel_2858"/>
    <n v="549"/>
    <m/>
    <m/>
  </r>
  <r>
    <x v="4"/>
    <x v="1"/>
    <s v="GCA_000022065.1"/>
    <s v="Primary Assembly"/>
    <s v="chromosome"/>
    <m/>
    <s v="CP001348.1"/>
    <n v="3411221"/>
    <n v="3412357"/>
    <s v="-"/>
    <m/>
    <m/>
    <m/>
    <x v="1468"/>
    <m/>
    <m/>
    <s v="Ccel_2859"/>
    <n v="1137"/>
    <m/>
    <m/>
  </r>
  <r>
    <x v="4"/>
    <x v="1"/>
    <s v="GCA_000022065.1"/>
    <s v="Primary Assembly"/>
    <s v="chromosome"/>
    <m/>
    <s v="CP001348.1"/>
    <n v="3412350"/>
    <n v="3412673"/>
    <s v="-"/>
    <m/>
    <m/>
    <m/>
    <x v="1468"/>
    <m/>
    <m/>
    <s v="Ccel_2860"/>
    <n v="324"/>
    <m/>
    <m/>
  </r>
  <r>
    <x v="4"/>
    <x v="1"/>
    <s v="GCA_000022065.1"/>
    <s v="Primary Assembly"/>
    <s v="chromosome"/>
    <m/>
    <s v="CP001348.1"/>
    <n v="3412648"/>
    <n v="3412866"/>
    <s v="-"/>
    <m/>
    <m/>
    <m/>
    <x v="1468"/>
    <m/>
    <m/>
    <s v="Ccel_2861"/>
    <n v="219"/>
    <m/>
    <m/>
  </r>
  <r>
    <x v="4"/>
    <x v="1"/>
    <s v="GCA_000022065.1"/>
    <s v="Primary Assembly"/>
    <s v="chromosome"/>
    <m/>
    <s v="CP001348.1"/>
    <n v="3412913"/>
    <n v="3413446"/>
    <s v="-"/>
    <m/>
    <m/>
    <m/>
    <x v="1468"/>
    <m/>
    <m/>
    <s v="Ccel_2862"/>
    <n v="534"/>
    <m/>
    <m/>
  </r>
  <r>
    <x v="4"/>
    <x v="1"/>
    <s v="GCA_000022065.1"/>
    <s v="Primary Assembly"/>
    <s v="chromosome"/>
    <m/>
    <s v="CP001348.1"/>
    <n v="3413677"/>
    <n v="3413823"/>
    <s v="-"/>
    <m/>
    <m/>
    <m/>
    <x v="1468"/>
    <m/>
    <m/>
    <s v="Ccel_2863"/>
    <n v="147"/>
    <m/>
    <m/>
  </r>
  <r>
    <x v="4"/>
    <x v="1"/>
    <s v="GCA_000022065.1"/>
    <s v="Primary Assembly"/>
    <s v="chromosome"/>
    <m/>
    <s v="CP001348.1"/>
    <n v="3413919"/>
    <n v="3415787"/>
    <s v="-"/>
    <m/>
    <m/>
    <m/>
    <x v="1468"/>
    <m/>
    <m/>
    <s v="Ccel_2864"/>
    <n v="1869"/>
    <m/>
    <m/>
  </r>
  <r>
    <x v="4"/>
    <x v="1"/>
    <s v="GCA_000022065.1"/>
    <s v="Primary Assembly"/>
    <s v="chromosome"/>
    <m/>
    <s v="CP001348.1"/>
    <n v="3415989"/>
    <n v="3416192"/>
    <s v="+"/>
    <m/>
    <m/>
    <m/>
    <x v="1468"/>
    <m/>
    <m/>
    <s v="Ccel_2865"/>
    <n v="204"/>
    <m/>
    <m/>
  </r>
  <r>
    <x v="4"/>
    <x v="1"/>
    <s v="GCA_000022065.1"/>
    <s v="Primary Assembly"/>
    <s v="chromosome"/>
    <m/>
    <s v="CP001348.1"/>
    <n v="3416249"/>
    <n v="3417448"/>
    <s v="+"/>
    <m/>
    <m/>
    <m/>
    <x v="1468"/>
    <m/>
    <m/>
    <s v="Ccel_2866"/>
    <n v="1200"/>
    <m/>
    <m/>
  </r>
  <r>
    <x v="4"/>
    <x v="1"/>
    <s v="GCA_000022065.1"/>
    <s v="Primary Assembly"/>
    <s v="chromosome"/>
    <m/>
    <s v="CP001348.1"/>
    <n v="3417503"/>
    <n v="3418753"/>
    <s v="-"/>
    <m/>
    <m/>
    <m/>
    <x v="1468"/>
    <m/>
    <m/>
    <s v="Ccel_2867"/>
    <n v="1251"/>
    <m/>
    <m/>
  </r>
  <r>
    <x v="4"/>
    <x v="1"/>
    <s v="GCA_000022065.1"/>
    <s v="Primary Assembly"/>
    <s v="chromosome"/>
    <m/>
    <s v="CP001348.1"/>
    <n v="3419162"/>
    <n v="3420544"/>
    <s v="-"/>
    <m/>
    <m/>
    <m/>
    <x v="1468"/>
    <m/>
    <m/>
    <s v="Ccel_2868"/>
    <n v="1383"/>
    <m/>
    <m/>
  </r>
  <r>
    <x v="4"/>
    <x v="1"/>
    <s v="GCA_000022065.1"/>
    <s v="Primary Assembly"/>
    <s v="chromosome"/>
    <m/>
    <s v="CP001348.1"/>
    <n v="3420733"/>
    <n v="3420939"/>
    <s v="-"/>
    <m/>
    <m/>
    <m/>
    <x v="1468"/>
    <m/>
    <m/>
    <s v="Ccel_2869"/>
    <n v="207"/>
    <m/>
    <m/>
  </r>
  <r>
    <x v="4"/>
    <x v="1"/>
    <s v="GCA_000022065.1"/>
    <s v="Primary Assembly"/>
    <s v="chromosome"/>
    <m/>
    <s v="CP001348.1"/>
    <n v="3420955"/>
    <n v="3421506"/>
    <s v="-"/>
    <m/>
    <m/>
    <m/>
    <x v="1468"/>
    <m/>
    <m/>
    <s v="Ccel_2870"/>
    <n v="552"/>
    <m/>
    <m/>
  </r>
  <r>
    <x v="4"/>
    <x v="1"/>
    <s v="GCA_000022065.1"/>
    <s v="Primary Assembly"/>
    <s v="chromosome"/>
    <m/>
    <s v="CP001348.1"/>
    <n v="3421657"/>
    <n v="3422211"/>
    <s v="+"/>
    <m/>
    <m/>
    <m/>
    <x v="1468"/>
    <m/>
    <m/>
    <s v="Ccel_2871"/>
    <n v="555"/>
    <m/>
    <m/>
  </r>
  <r>
    <x v="4"/>
    <x v="1"/>
    <s v="GCA_000022065.1"/>
    <s v="Primary Assembly"/>
    <s v="chromosome"/>
    <m/>
    <s v="CP001348.1"/>
    <n v="3422196"/>
    <n v="3422645"/>
    <s v="+"/>
    <m/>
    <m/>
    <m/>
    <x v="1468"/>
    <m/>
    <m/>
    <s v="Ccel_2872"/>
    <n v="450"/>
    <m/>
    <m/>
  </r>
  <r>
    <x v="4"/>
    <x v="1"/>
    <s v="GCA_000022065.1"/>
    <s v="Primary Assembly"/>
    <s v="chromosome"/>
    <m/>
    <s v="CP001348.1"/>
    <n v="3422737"/>
    <n v="3423096"/>
    <s v="+"/>
    <m/>
    <m/>
    <m/>
    <x v="1468"/>
    <m/>
    <m/>
    <s v="Ccel_2873"/>
    <n v="360"/>
    <m/>
    <m/>
  </r>
  <r>
    <x v="4"/>
    <x v="1"/>
    <s v="GCA_000022065.1"/>
    <s v="Primary Assembly"/>
    <s v="chromosome"/>
    <m/>
    <s v="CP001348.1"/>
    <n v="3423278"/>
    <n v="3425593"/>
    <s v="-"/>
    <m/>
    <m/>
    <m/>
    <x v="1468"/>
    <m/>
    <m/>
    <s v="Ccel_2874"/>
    <n v="2316"/>
    <m/>
    <m/>
  </r>
  <r>
    <x v="4"/>
    <x v="1"/>
    <s v="GCA_000022065.1"/>
    <s v="Primary Assembly"/>
    <s v="chromosome"/>
    <m/>
    <s v="CP001348.1"/>
    <n v="3425823"/>
    <n v="3426671"/>
    <s v="+"/>
    <m/>
    <m/>
    <m/>
    <x v="1468"/>
    <m/>
    <m/>
    <s v="Ccel_2875"/>
    <n v="849"/>
    <m/>
    <m/>
  </r>
  <r>
    <x v="4"/>
    <x v="1"/>
    <s v="GCA_000022065.1"/>
    <s v="Primary Assembly"/>
    <s v="chromosome"/>
    <m/>
    <s v="CP001348.1"/>
    <n v="3426895"/>
    <n v="3429480"/>
    <s v="+"/>
    <m/>
    <m/>
    <m/>
    <x v="1468"/>
    <m/>
    <m/>
    <s v="Ccel_2876"/>
    <n v="2586"/>
    <m/>
    <m/>
  </r>
  <r>
    <x v="4"/>
    <x v="1"/>
    <s v="GCA_000022065.1"/>
    <s v="Primary Assembly"/>
    <s v="chromosome"/>
    <m/>
    <s v="CP001348.1"/>
    <n v="3429533"/>
    <n v="3430351"/>
    <s v="-"/>
    <m/>
    <m/>
    <m/>
    <x v="1468"/>
    <m/>
    <m/>
    <s v="Ccel_2877"/>
    <n v="819"/>
    <m/>
    <m/>
  </r>
  <r>
    <x v="4"/>
    <x v="1"/>
    <s v="GCA_000022065.1"/>
    <s v="Primary Assembly"/>
    <s v="chromosome"/>
    <m/>
    <s v="CP001348.1"/>
    <n v="3430435"/>
    <n v="3431127"/>
    <s v="-"/>
    <m/>
    <m/>
    <m/>
    <x v="1468"/>
    <m/>
    <m/>
    <s v="Ccel_2878"/>
    <n v="693"/>
    <m/>
    <m/>
  </r>
  <r>
    <x v="4"/>
    <x v="1"/>
    <s v="GCA_000022065.1"/>
    <s v="Primary Assembly"/>
    <s v="chromosome"/>
    <m/>
    <s v="CP001348.1"/>
    <n v="3431338"/>
    <n v="3433422"/>
    <s v="-"/>
    <m/>
    <m/>
    <m/>
    <x v="1468"/>
    <m/>
    <m/>
    <s v="Ccel_2879"/>
    <n v="2085"/>
    <m/>
    <m/>
  </r>
  <r>
    <x v="4"/>
    <x v="1"/>
    <s v="GCA_000022065.1"/>
    <s v="Primary Assembly"/>
    <s v="chromosome"/>
    <m/>
    <s v="CP001348.1"/>
    <n v="3433865"/>
    <n v="3434890"/>
    <s v="+"/>
    <m/>
    <m/>
    <m/>
    <x v="1468"/>
    <m/>
    <m/>
    <s v="Ccel_2880"/>
    <n v="1026"/>
    <m/>
    <m/>
  </r>
  <r>
    <x v="4"/>
    <x v="1"/>
    <s v="GCA_000022065.1"/>
    <s v="Primary Assembly"/>
    <s v="chromosome"/>
    <m/>
    <s v="CP001348.1"/>
    <n v="3434880"/>
    <n v="3435980"/>
    <s v="+"/>
    <m/>
    <m/>
    <m/>
    <x v="1468"/>
    <m/>
    <m/>
    <s v="Ccel_2881"/>
    <n v="1101"/>
    <m/>
    <m/>
  </r>
  <r>
    <x v="4"/>
    <x v="1"/>
    <s v="GCA_000022065.1"/>
    <s v="Primary Assembly"/>
    <s v="chromosome"/>
    <m/>
    <s v="CP001348.1"/>
    <n v="3436029"/>
    <n v="3436667"/>
    <s v="-"/>
    <m/>
    <m/>
    <m/>
    <x v="1468"/>
    <m/>
    <m/>
    <s v="Ccel_2882"/>
    <n v="639"/>
    <m/>
    <m/>
  </r>
  <r>
    <x v="4"/>
    <x v="1"/>
    <s v="GCA_000022065.1"/>
    <s v="Primary Assembly"/>
    <s v="chromosome"/>
    <m/>
    <s v="CP001348.1"/>
    <n v="3436909"/>
    <n v="3439146"/>
    <s v="+"/>
    <m/>
    <m/>
    <m/>
    <x v="1468"/>
    <m/>
    <m/>
    <s v="Ccel_2883"/>
    <n v="2238"/>
    <m/>
    <m/>
  </r>
  <r>
    <x v="4"/>
    <x v="1"/>
    <s v="GCA_000022065.1"/>
    <s v="Primary Assembly"/>
    <s v="chromosome"/>
    <m/>
    <s v="CP001348.1"/>
    <n v="3439328"/>
    <n v="3441232"/>
    <s v="-"/>
    <m/>
    <m/>
    <m/>
    <x v="1468"/>
    <m/>
    <m/>
    <s v="Ccel_2884"/>
    <n v="1905"/>
    <m/>
    <m/>
  </r>
  <r>
    <x v="4"/>
    <x v="1"/>
    <s v="GCA_000022065.1"/>
    <s v="Primary Assembly"/>
    <s v="chromosome"/>
    <m/>
    <s v="CP001348.1"/>
    <n v="3441391"/>
    <n v="3442389"/>
    <s v="-"/>
    <m/>
    <m/>
    <m/>
    <x v="1468"/>
    <m/>
    <m/>
    <s v="Ccel_2885"/>
    <n v="999"/>
    <m/>
    <m/>
  </r>
  <r>
    <x v="4"/>
    <x v="1"/>
    <s v="GCA_000022065.1"/>
    <s v="Primary Assembly"/>
    <s v="chromosome"/>
    <m/>
    <s v="CP001348.1"/>
    <n v="3442650"/>
    <n v="3444134"/>
    <s v="+"/>
    <m/>
    <m/>
    <m/>
    <x v="1468"/>
    <m/>
    <m/>
    <s v="Ccel_2886"/>
    <n v="1485"/>
    <m/>
    <m/>
  </r>
  <r>
    <x v="4"/>
    <x v="1"/>
    <s v="GCA_000022065.1"/>
    <s v="Primary Assembly"/>
    <s v="chromosome"/>
    <m/>
    <s v="CP001348.1"/>
    <n v="3444203"/>
    <n v="3445201"/>
    <s v="-"/>
    <m/>
    <m/>
    <m/>
    <x v="1468"/>
    <m/>
    <m/>
    <s v="Ccel_2887"/>
    <n v="999"/>
    <m/>
    <m/>
  </r>
  <r>
    <x v="4"/>
    <x v="1"/>
    <s v="GCA_000022065.1"/>
    <s v="Primary Assembly"/>
    <s v="chromosome"/>
    <m/>
    <s v="CP001348.1"/>
    <n v="3445528"/>
    <n v="3447012"/>
    <s v="+"/>
    <m/>
    <m/>
    <m/>
    <x v="1468"/>
    <m/>
    <m/>
    <s v="Ccel_2888"/>
    <n v="1485"/>
    <m/>
    <m/>
  </r>
  <r>
    <x v="4"/>
    <x v="1"/>
    <s v="GCA_000022065.1"/>
    <s v="Primary Assembly"/>
    <s v="chromosome"/>
    <m/>
    <s v="CP001348.1"/>
    <n v="3447152"/>
    <n v="3448198"/>
    <s v="+"/>
    <m/>
    <m/>
    <m/>
    <x v="1468"/>
    <m/>
    <m/>
    <s v="Ccel_2889"/>
    <n v="1047"/>
    <m/>
    <m/>
  </r>
  <r>
    <x v="4"/>
    <x v="1"/>
    <s v="GCA_000022065.1"/>
    <s v="Primary Assembly"/>
    <s v="chromosome"/>
    <m/>
    <s v="CP001348.1"/>
    <n v="3448402"/>
    <n v="3449190"/>
    <s v="-"/>
    <m/>
    <m/>
    <m/>
    <x v="1468"/>
    <m/>
    <m/>
    <s v="Ccel_2890"/>
    <n v="789"/>
    <m/>
    <m/>
  </r>
  <r>
    <x v="4"/>
    <x v="1"/>
    <s v="GCA_000022065.1"/>
    <s v="Primary Assembly"/>
    <s v="chromosome"/>
    <m/>
    <s v="CP001348.1"/>
    <n v="3449343"/>
    <n v="3450206"/>
    <s v="-"/>
    <m/>
    <m/>
    <m/>
    <x v="1468"/>
    <m/>
    <m/>
    <s v="Ccel_2891"/>
    <n v="864"/>
    <m/>
    <m/>
  </r>
  <r>
    <x v="4"/>
    <x v="1"/>
    <s v="GCA_000022065.1"/>
    <s v="Primary Assembly"/>
    <s v="chromosome"/>
    <m/>
    <s v="CP001348.1"/>
    <n v="3450207"/>
    <n v="3450743"/>
    <s v="-"/>
    <m/>
    <m/>
    <m/>
    <x v="1468"/>
    <m/>
    <m/>
    <s v="Ccel_2892"/>
    <n v="537"/>
    <m/>
    <m/>
  </r>
  <r>
    <x v="4"/>
    <x v="1"/>
    <s v="GCA_000022065.1"/>
    <s v="Primary Assembly"/>
    <s v="chromosome"/>
    <m/>
    <s v="CP001348.1"/>
    <n v="3450821"/>
    <n v="3452584"/>
    <s v="-"/>
    <m/>
    <m/>
    <m/>
    <x v="1468"/>
    <m/>
    <m/>
    <s v="Ccel_2893"/>
    <n v="1764"/>
    <m/>
    <m/>
  </r>
  <r>
    <x v="4"/>
    <x v="1"/>
    <s v="GCA_000022065.1"/>
    <s v="Primary Assembly"/>
    <s v="chromosome"/>
    <m/>
    <s v="CP001348.1"/>
    <n v="3452739"/>
    <n v="3453071"/>
    <s v="+"/>
    <m/>
    <m/>
    <m/>
    <x v="1468"/>
    <m/>
    <m/>
    <s v="Ccel_2894"/>
    <n v="333"/>
    <m/>
    <m/>
  </r>
  <r>
    <x v="4"/>
    <x v="1"/>
    <s v="GCA_000022065.1"/>
    <s v="Primary Assembly"/>
    <s v="chromosome"/>
    <m/>
    <s v="CP001348.1"/>
    <n v="3453133"/>
    <n v="3453570"/>
    <s v="-"/>
    <m/>
    <m/>
    <m/>
    <x v="1468"/>
    <m/>
    <m/>
    <s v="Ccel_2895"/>
    <n v="438"/>
    <m/>
    <m/>
  </r>
  <r>
    <x v="4"/>
    <x v="1"/>
    <s v="GCA_000022065.1"/>
    <s v="Primary Assembly"/>
    <s v="chromosome"/>
    <m/>
    <s v="CP001348.1"/>
    <n v="3453738"/>
    <n v="3454211"/>
    <s v="-"/>
    <m/>
    <m/>
    <m/>
    <x v="1468"/>
    <m/>
    <m/>
    <s v="Ccel_2896"/>
    <n v="474"/>
    <m/>
    <m/>
  </r>
  <r>
    <x v="4"/>
    <x v="1"/>
    <s v="GCA_000022065.1"/>
    <s v="Primary Assembly"/>
    <s v="chromosome"/>
    <m/>
    <s v="CP001348.1"/>
    <n v="3454242"/>
    <n v="3454430"/>
    <s v="-"/>
    <m/>
    <m/>
    <m/>
    <x v="1468"/>
    <m/>
    <m/>
    <s v="Ccel_2897"/>
    <n v="189"/>
    <m/>
    <m/>
  </r>
  <r>
    <x v="4"/>
    <x v="1"/>
    <s v="GCA_000022065.1"/>
    <s v="Primary Assembly"/>
    <s v="chromosome"/>
    <m/>
    <s v="CP001348.1"/>
    <n v="3454658"/>
    <n v="3455083"/>
    <s v="-"/>
    <m/>
    <m/>
    <m/>
    <x v="1468"/>
    <m/>
    <m/>
    <s v="Ccel_2898"/>
    <n v="426"/>
    <m/>
    <m/>
  </r>
  <r>
    <x v="4"/>
    <x v="1"/>
    <s v="GCA_000022065.1"/>
    <s v="Primary Assembly"/>
    <s v="chromosome"/>
    <m/>
    <s v="CP001348.1"/>
    <n v="3455162"/>
    <n v="3455533"/>
    <s v="-"/>
    <m/>
    <m/>
    <m/>
    <x v="1468"/>
    <m/>
    <m/>
    <s v="Ccel_2899"/>
    <n v="372"/>
    <m/>
    <m/>
  </r>
  <r>
    <x v="4"/>
    <x v="2"/>
    <s v="GCA_000022065.1"/>
    <s v="Primary Assembly"/>
    <s v="chromosome"/>
    <m/>
    <s v="CP001348.1"/>
    <n v="3455748"/>
    <n v="3455822"/>
    <s v="-"/>
    <m/>
    <m/>
    <m/>
    <x v="1468"/>
    <m/>
    <m/>
    <s v="Ccel_R0065"/>
    <n v="75"/>
    <m/>
    <m/>
  </r>
  <r>
    <x v="4"/>
    <x v="2"/>
    <s v="GCA_000022065.1"/>
    <s v="Primary Assembly"/>
    <s v="chromosome"/>
    <m/>
    <s v="CP001348.1"/>
    <n v="3455867"/>
    <n v="3455941"/>
    <s v="-"/>
    <m/>
    <m/>
    <m/>
    <x v="1468"/>
    <m/>
    <m/>
    <s v="Ccel_R0066"/>
    <n v="75"/>
    <m/>
    <m/>
  </r>
  <r>
    <x v="4"/>
    <x v="2"/>
    <s v="GCA_000022065.1"/>
    <s v="Primary Assembly"/>
    <s v="chromosome"/>
    <m/>
    <s v="CP001348.1"/>
    <n v="3455981"/>
    <n v="3456056"/>
    <s v="-"/>
    <m/>
    <m/>
    <m/>
    <x v="1468"/>
    <m/>
    <m/>
    <s v="Ccel_R0067"/>
    <n v="76"/>
    <m/>
    <m/>
  </r>
  <r>
    <x v="4"/>
    <x v="2"/>
    <s v="GCA_000022065.1"/>
    <s v="Primary Assembly"/>
    <s v="chromosome"/>
    <m/>
    <s v="CP001348.1"/>
    <n v="3456061"/>
    <n v="3456137"/>
    <s v="-"/>
    <m/>
    <m/>
    <m/>
    <x v="1468"/>
    <m/>
    <m/>
    <s v="Ccel_R0068"/>
    <n v="77"/>
    <m/>
    <m/>
  </r>
  <r>
    <x v="4"/>
    <x v="2"/>
    <s v="GCA_000022065.1"/>
    <s v="Primary Assembly"/>
    <s v="chromosome"/>
    <m/>
    <s v="CP001348.1"/>
    <n v="3456158"/>
    <n v="3456233"/>
    <s v="-"/>
    <m/>
    <m/>
    <m/>
    <x v="1468"/>
    <m/>
    <m/>
    <s v="Ccel_R0069"/>
    <n v="76"/>
    <m/>
    <m/>
  </r>
  <r>
    <x v="4"/>
    <x v="1"/>
    <s v="GCA_000022065.1"/>
    <s v="Primary Assembly"/>
    <s v="chromosome"/>
    <m/>
    <s v="CP001348.1"/>
    <n v="3456381"/>
    <n v="3457259"/>
    <s v="-"/>
    <m/>
    <m/>
    <m/>
    <x v="1468"/>
    <m/>
    <m/>
    <s v="Ccel_2900"/>
    <n v="879"/>
    <m/>
    <m/>
  </r>
  <r>
    <x v="4"/>
    <x v="1"/>
    <s v="GCA_000022065.1"/>
    <s v="Primary Assembly"/>
    <s v="chromosome"/>
    <m/>
    <s v="CP001348.1"/>
    <n v="3457410"/>
    <n v="3457610"/>
    <s v="-"/>
    <m/>
    <m/>
    <m/>
    <x v="1468"/>
    <m/>
    <m/>
    <s v="Ccel_2901"/>
    <n v="201"/>
    <m/>
    <m/>
  </r>
  <r>
    <x v="4"/>
    <x v="1"/>
    <s v="GCA_000022065.1"/>
    <s v="Primary Assembly"/>
    <s v="chromosome"/>
    <m/>
    <s v="CP001348.1"/>
    <n v="3457867"/>
    <n v="3458613"/>
    <s v="-"/>
    <m/>
    <m/>
    <m/>
    <x v="1468"/>
    <m/>
    <m/>
    <s v="Ccel_2902"/>
    <n v="747"/>
    <m/>
    <m/>
  </r>
  <r>
    <x v="4"/>
    <x v="1"/>
    <s v="GCA_000022065.1"/>
    <s v="Primary Assembly"/>
    <s v="chromosome"/>
    <m/>
    <s v="CP001348.1"/>
    <n v="3458681"/>
    <n v="3458848"/>
    <s v="-"/>
    <m/>
    <m/>
    <m/>
    <x v="1468"/>
    <m/>
    <m/>
    <s v="Ccel_2903"/>
    <n v="168"/>
    <m/>
    <m/>
  </r>
  <r>
    <x v="4"/>
    <x v="1"/>
    <s v="GCA_000022065.1"/>
    <s v="Primary Assembly"/>
    <s v="chromosome"/>
    <m/>
    <s v="CP001348.1"/>
    <n v="3458900"/>
    <n v="3460147"/>
    <s v="-"/>
    <m/>
    <m/>
    <m/>
    <x v="1468"/>
    <m/>
    <m/>
    <s v="Ccel_2904"/>
    <n v="1248"/>
    <m/>
    <m/>
  </r>
  <r>
    <x v="4"/>
    <x v="1"/>
    <s v="GCA_000022065.1"/>
    <s v="Primary Assembly"/>
    <s v="chromosome"/>
    <m/>
    <s v="CP001348.1"/>
    <n v="3460289"/>
    <n v="3461416"/>
    <s v="-"/>
    <m/>
    <m/>
    <m/>
    <x v="1468"/>
    <m/>
    <m/>
    <s v="Ccel_2905"/>
    <n v="1128"/>
    <m/>
    <m/>
  </r>
  <r>
    <x v="4"/>
    <x v="1"/>
    <s v="GCA_000022065.1"/>
    <s v="Primary Assembly"/>
    <s v="chromosome"/>
    <m/>
    <s v="CP001348.1"/>
    <n v="3461454"/>
    <n v="3462368"/>
    <s v="-"/>
    <m/>
    <m/>
    <m/>
    <x v="1468"/>
    <m/>
    <m/>
    <s v="Ccel_2906"/>
    <n v="915"/>
    <m/>
    <m/>
  </r>
  <r>
    <x v="4"/>
    <x v="1"/>
    <s v="GCA_000022065.1"/>
    <s v="Primary Assembly"/>
    <s v="chromosome"/>
    <m/>
    <s v="CP001348.1"/>
    <n v="3462337"/>
    <n v="3463044"/>
    <s v="-"/>
    <m/>
    <m/>
    <m/>
    <x v="1468"/>
    <m/>
    <m/>
    <s v="Ccel_2907"/>
    <n v="708"/>
    <m/>
    <m/>
  </r>
  <r>
    <x v="4"/>
    <x v="1"/>
    <s v="GCA_000022065.1"/>
    <s v="Primary Assembly"/>
    <s v="chromosome"/>
    <m/>
    <s v="CP001348.1"/>
    <n v="3463096"/>
    <n v="3464175"/>
    <s v="-"/>
    <m/>
    <m/>
    <m/>
    <x v="1468"/>
    <m/>
    <m/>
    <s v="Ccel_2908"/>
    <n v="1080"/>
    <m/>
    <m/>
  </r>
  <r>
    <x v="4"/>
    <x v="1"/>
    <s v="GCA_000022065.1"/>
    <s v="Primary Assembly"/>
    <s v="chromosome"/>
    <m/>
    <s v="CP001348.1"/>
    <n v="3464432"/>
    <n v="3465550"/>
    <s v="-"/>
    <m/>
    <m/>
    <m/>
    <x v="1468"/>
    <m/>
    <m/>
    <s v="Ccel_2909"/>
    <n v="1119"/>
    <m/>
    <m/>
  </r>
  <r>
    <x v="4"/>
    <x v="1"/>
    <s v="GCA_000022065.1"/>
    <s v="Primary Assembly"/>
    <s v="chromosome"/>
    <m/>
    <s v="CP001348.1"/>
    <n v="3465879"/>
    <n v="3466820"/>
    <s v="+"/>
    <m/>
    <m/>
    <m/>
    <x v="1468"/>
    <m/>
    <m/>
    <s v="Ccel_2910"/>
    <n v="942"/>
    <m/>
    <m/>
  </r>
  <r>
    <x v="4"/>
    <x v="1"/>
    <s v="GCA_000022065.1"/>
    <s v="Primary Assembly"/>
    <s v="chromosome"/>
    <m/>
    <s v="CP001348.1"/>
    <n v="3466862"/>
    <n v="3467773"/>
    <s v="+"/>
    <m/>
    <m/>
    <m/>
    <x v="1468"/>
    <m/>
    <m/>
    <s v="Ccel_2911"/>
    <n v="912"/>
    <m/>
    <m/>
  </r>
  <r>
    <x v="4"/>
    <x v="1"/>
    <s v="GCA_000022065.1"/>
    <s v="Primary Assembly"/>
    <s v="chromosome"/>
    <m/>
    <s v="CP001348.1"/>
    <n v="3467958"/>
    <n v="3469160"/>
    <s v="+"/>
    <m/>
    <m/>
    <m/>
    <x v="1468"/>
    <m/>
    <m/>
    <s v="Ccel_2912"/>
    <n v="1203"/>
    <m/>
    <m/>
  </r>
  <r>
    <x v="4"/>
    <x v="1"/>
    <s v="GCA_000022065.1"/>
    <s v="Primary Assembly"/>
    <s v="chromosome"/>
    <m/>
    <s v="CP001348.1"/>
    <n v="3469203"/>
    <n v="3470258"/>
    <s v="+"/>
    <m/>
    <m/>
    <m/>
    <x v="1468"/>
    <m/>
    <m/>
    <s v="Ccel_2913"/>
    <n v="1056"/>
    <m/>
    <m/>
  </r>
  <r>
    <x v="4"/>
    <x v="1"/>
    <s v="GCA_000022065.1"/>
    <s v="Primary Assembly"/>
    <s v="chromosome"/>
    <m/>
    <s v="CP001348.1"/>
    <n v="3470329"/>
    <n v="3473541"/>
    <s v="+"/>
    <m/>
    <m/>
    <m/>
    <x v="1468"/>
    <m/>
    <m/>
    <s v="Ccel_2914"/>
    <n v="3213"/>
    <m/>
    <m/>
  </r>
  <r>
    <x v="4"/>
    <x v="1"/>
    <s v="GCA_000022065.1"/>
    <s v="Primary Assembly"/>
    <s v="chromosome"/>
    <m/>
    <s v="CP001348.1"/>
    <n v="3473565"/>
    <n v="3474482"/>
    <s v="+"/>
    <m/>
    <m/>
    <m/>
    <x v="1468"/>
    <m/>
    <m/>
    <s v="Ccel_2915"/>
    <n v="918"/>
    <m/>
    <m/>
  </r>
  <r>
    <x v="4"/>
    <x v="1"/>
    <s v="GCA_000022065.1"/>
    <s v="Primary Assembly"/>
    <s v="chromosome"/>
    <m/>
    <s v="CP001348.1"/>
    <n v="3474504"/>
    <n v="3474980"/>
    <s v="+"/>
    <m/>
    <m/>
    <m/>
    <x v="1468"/>
    <m/>
    <m/>
    <s v="Ccel_2916"/>
    <n v="477"/>
    <m/>
    <m/>
  </r>
  <r>
    <x v="4"/>
    <x v="1"/>
    <s v="GCA_000022065.1"/>
    <s v="Primary Assembly"/>
    <s v="chromosome"/>
    <m/>
    <s v="CP001348.1"/>
    <n v="3475068"/>
    <n v="3475685"/>
    <s v="-"/>
    <m/>
    <m/>
    <m/>
    <x v="1468"/>
    <m/>
    <m/>
    <s v="Ccel_2917"/>
    <n v="618"/>
    <m/>
    <m/>
  </r>
  <r>
    <x v="4"/>
    <x v="1"/>
    <s v="GCA_000022065.1"/>
    <s v="Primary Assembly"/>
    <s v="chromosome"/>
    <m/>
    <s v="CP001348.1"/>
    <n v="3475857"/>
    <n v="3477989"/>
    <s v="+"/>
    <m/>
    <m/>
    <m/>
    <x v="1468"/>
    <m/>
    <m/>
    <s v="Ccel_2918"/>
    <n v="2133"/>
    <m/>
    <m/>
  </r>
  <r>
    <x v="4"/>
    <x v="1"/>
    <s v="GCA_000022065.1"/>
    <s v="Primary Assembly"/>
    <s v="chromosome"/>
    <m/>
    <s v="CP001348.1"/>
    <n v="3478026"/>
    <n v="3478370"/>
    <s v="+"/>
    <m/>
    <m/>
    <m/>
    <x v="1468"/>
    <m/>
    <m/>
    <s v="Ccel_2919"/>
    <n v="345"/>
    <m/>
    <m/>
  </r>
  <r>
    <x v="4"/>
    <x v="1"/>
    <s v="GCA_000022065.1"/>
    <s v="Primary Assembly"/>
    <s v="chromosome"/>
    <m/>
    <s v="CP001348.1"/>
    <n v="3478436"/>
    <n v="3479347"/>
    <s v="-"/>
    <m/>
    <m/>
    <m/>
    <x v="1468"/>
    <m/>
    <m/>
    <s v="Ccel_2920"/>
    <n v="912"/>
    <m/>
    <m/>
  </r>
  <r>
    <x v="4"/>
    <x v="1"/>
    <s v="GCA_000022065.1"/>
    <s v="Primary Assembly"/>
    <s v="chromosome"/>
    <m/>
    <s v="CP001348.1"/>
    <n v="3479544"/>
    <n v="3480287"/>
    <s v="+"/>
    <m/>
    <m/>
    <m/>
    <x v="1468"/>
    <m/>
    <m/>
    <s v="Ccel_2921"/>
    <n v="744"/>
    <m/>
    <m/>
  </r>
  <r>
    <x v="4"/>
    <x v="1"/>
    <s v="GCA_000022065.1"/>
    <s v="Primary Assembly"/>
    <s v="chromosome"/>
    <m/>
    <s v="CP001348.1"/>
    <n v="3480348"/>
    <n v="3482225"/>
    <s v="-"/>
    <m/>
    <m/>
    <m/>
    <x v="1468"/>
    <m/>
    <m/>
    <s v="Ccel_2922"/>
    <n v="1878"/>
    <m/>
    <m/>
  </r>
  <r>
    <x v="4"/>
    <x v="1"/>
    <s v="GCA_000022065.1"/>
    <s v="Primary Assembly"/>
    <s v="chromosome"/>
    <m/>
    <s v="CP001348.1"/>
    <n v="3482354"/>
    <n v="3482884"/>
    <s v="-"/>
    <m/>
    <m/>
    <m/>
    <x v="1468"/>
    <m/>
    <m/>
    <s v="Ccel_2923"/>
    <n v="531"/>
    <m/>
    <m/>
  </r>
  <r>
    <x v="4"/>
    <x v="1"/>
    <s v="GCA_000022065.1"/>
    <s v="Primary Assembly"/>
    <s v="chromosome"/>
    <m/>
    <s v="CP001348.1"/>
    <n v="3482913"/>
    <n v="3483263"/>
    <s v="-"/>
    <m/>
    <m/>
    <m/>
    <x v="1468"/>
    <m/>
    <m/>
    <s v="Ccel_2924"/>
    <n v="351"/>
    <m/>
    <m/>
  </r>
  <r>
    <x v="4"/>
    <x v="1"/>
    <s v="GCA_000022065.1"/>
    <s v="Primary Assembly"/>
    <s v="chromosome"/>
    <m/>
    <s v="CP001348.1"/>
    <n v="3483257"/>
    <n v="3483541"/>
    <s v="-"/>
    <m/>
    <m/>
    <m/>
    <x v="1468"/>
    <m/>
    <m/>
    <s v="Ccel_2925"/>
    <n v="285"/>
    <m/>
    <m/>
  </r>
  <r>
    <x v="4"/>
    <x v="1"/>
    <s v="GCA_000022065.1"/>
    <s v="Primary Assembly"/>
    <s v="chromosome"/>
    <m/>
    <s v="CP001348.1"/>
    <n v="3483694"/>
    <n v="3484863"/>
    <s v="-"/>
    <m/>
    <m/>
    <m/>
    <x v="1468"/>
    <m/>
    <m/>
    <s v="Ccel_2926"/>
    <n v="1170"/>
    <m/>
    <m/>
  </r>
  <r>
    <x v="4"/>
    <x v="1"/>
    <s v="GCA_000022065.1"/>
    <s v="Primary Assembly"/>
    <s v="chromosome"/>
    <m/>
    <s v="CP001348.1"/>
    <n v="3484953"/>
    <n v="3486503"/>
    <s v="-"/>
    <m/>
    <m/>
    <m/>
    <x v="1468"/>
    <m/>
    <m/>
    <s v="Ccel_2927"/>
    <n v="1551"/>
    <m/>
    <m/>
  </r>
  <r>
    <x v="4"/>
    <x v="1"/>
    <s v="GCA_000022065.1"/>
    <s v="Primary Assembly"/>
    <s v="chromosome"/>
    <m/>
    <s v="CP001348.1"/>
    <n v="3486525"/>
    <n v="3487151"/>
    <s v="-"/>
    <m/>
    <m/>
    <m/>
    <x v="1468"/>
    <m/>
    <m/>
    <s v="Ccel_2928"/>
    <n v="627"/>
    <m/>
    <m/>
  </r>
  <r>
    <x v="4"/>
    <x v="1"/>
    <s v="GCA_000022065.1"/>
    <s v="Primary Assembly"/>
    <s v="chromosome"/>
    <m/>
    <s v="CP001348.1"/>
    <n v="3487440"/>
    <n v="3488714"/>
    <s v="+"/>
    <m/>
    <m/>
    <m/>
    <x v="1468"/>
    <m/>
    <m/>
    <s v="Ccel_2929"/>
    <n v="1275"/>
    <m/>
    <m/>
  </r>
  <r>
    <x v="4"/>
    <x v="1"/>
    <s v="GCA_000022065.1"/>
    <s v="Primary Assembly"/>
    <s v="chromosome"/>
    <m/>
    <s v="CP001348.1"/>
    <n v="3488779"/>
    <n v="3490026"/>
    <s v="+"/>
    <m/>
    <m/>
    <m/>
    <x v="1468"/>
    <m/>
    <m/>
    <s v="Ccel_2930"/>
    <n v="1248"/>
    <m/>
    <m/>
  </r>
  <r>
    <x v="4"/>
    <x v="1"/>
    <s v="GCA_000022065.1"/>
    <s v="Primary Assembly"/>
    <s v="chromosome"/>
    <m/>
    <s v="CP001348.1"/>
    <n v="3490043"/>
    <n v="3490537"/>
    <s v="+"/>
    <m/>
    <m/>
    <m/>
    <x v="1468"/>
    <m/>
    <m/>
    <s v="Ccel_2931"/>
    <n v="495"/>
    <m/>
    <m/>
  </r>
  <r>
    <x v="4"/>
    <x v="1"/>
    <s v="GCA_000022065.1"/>
    <s v="Primary Assembly"/>
    <s v="chromosome"/>
    <m/>
    <s v="CP001348.1"/>
    <n v="3490573"/>
    <n v="3491094"/>
    <s v="+"/>
    <m/>
    <m/>
    <m/>
    <x v="1468"/>
    <m/>
    <m/>
    <s v="Ccel_2932"/>
    <n v="522"/>
    <m/>
    <m/>
  </r>
  <r>
    <x v="4"/>
    <x v="1"/>
    <s v="GCA_000022065.1"/>
    <s v="Primary Assembly"/>
    <s v="chromosome"/>
    <m/>
    <s v="CP001348.1"/>
    <n v="3491121"/>
    <n v="3492497"/>
    <s v="+"/>
    <m/>
    <m/>
    <m/>
    <x v="1468"/>
    <m/>
    <m/>
    <s v="Ccel_2933"/>
    <n v="1377"/>
    <m/>
    <m/>
  </r>
  <r>
    <x v="4"/>
    <x v="1"/>
    <s v="GCA_000022065.1"/>
    <s v="Primary Assembly"/>
    <s v="chromosome"/>
    <m/>
    <s v="CP001348.1"/>
    <n v="3492833"/>
    <n v="3494179"/>
    <s v="-"/>
    <m/>
    <m/>
    <m/>
    <x v="1468"/>
    <m/>
    <m/>
    <s v="Ccel_2934"/>
    <n v="1347"/>
    <m/>
    <m/>
  </r>
  <r>
    <x v="4"/>
    <x v="1"/>
    <s v="GCA_000022065.1"/>
    <s v="Primary Assembly"/>
    <s v="chromosome"/>
    <m/>
    <s v="CP001348.1"/>
    <n v="3494160"/>
    <n v="3494510"/>
    <s v="-"/>
    <m/>
    <m/>
    <m/>
    <x v="1468"/>
    <m/>
    <m/>
    <s v="Ccel_2935"/>
    <n v="351"/>
    <m/>
    <m/>
  </r>
  <r>
    <x v="4"/>
    <x v="1"/>
    <s v="GCA_000022065.1"/>
    <s v="Primary Assembly"/>
    <s v="chromosome"/>
    <m/>
    <s v="CP001348.1"/>
    <n v="3494665"/>
    <n v="3496128"/>
    <s v="-"/>
    <m/>
    <m/>
    <m/>
    <x v="1468"/>
    <m/>
    <m/>
    <s v="Ccel_2936"/>
    <n v="1464"/>
    <m/>
    <m/>
  </r>
  <r>
    <x v="4"/>
    <x v="1"/>
    <s v="GCA_000022065.1"/>
    <s v="Primary Assembly"/>
    <s v="chromosome"/>
    <m/>
    <s v="CP001348.1"/>
    <n v="3496268"/>
    <n v="3497110"/>
    <s v="+"/>
    <m/>
    <m/>
    <m/>
    <x v="1468"/>
    <m/>
    <m/>
    <s v="Ccel_2937"/>
    <n v="843"/>
    <m/>
    <m/>
  </r>
  <r>
    <x v="4"/>
    <x v="1"/>
    <s v="GCA_000022065.1"/>
    <s v="Primary Assembly"/>
    <s v="chromosome"/>
    <m/>
    <s v="CP001348.1"/>
    <n v="3497176"/>
    <n v="3497613"/>
    <s v="-"/>
    <m/>
    <m/>
    <m/>
    <x v="1468"/>
    <m/>
    <m/>
    <s v="Ccel_2938"/>
    <n v="438"/>
    <m/>
    <m/>
  </r>
  <r>
    <x v="4"/>
    <x v="1"/>
    <s v="GCA_000022065.1"/>
    <s v="Primary Assembly"/>
    <s v="chromosome"/>
    <m/>
    <s v="CP001348.1"/>
    <n v="3497781"/>
    <n v="3499349"/>
    <s v="-"/>
    <m/>
    <m/>
    <m/>
    <x v="1468"/>
    <m/>
    <m/>
    <s v="Ccel_2939"/>
    <n v="1569"/>
    <m/>
    <m/>
  </r>
  <r>
    <x v="4"/>
    <x v="1"/>
    <s v="GCA_000022065.1"/>
    <s v="Primary Assembly"/>
    <s v="chromosome"/>
    <m/>
    <s v="CP001348.1"/>
    <n v="3499733"/>
    <n v="3500530"/>
    <s v="+"/>
    <m/>
    <m/>
    <m/>
    <x v="1468"/>
    <m/>
    <m/>
    <s v="Ccel_2940"/>
    <n v="798"/>
    <m/>
    <m/>
  </r>
  <r>
    <x v="4"/>
    <x v="1"/>
    <s v="GCA_000022065.1"/>
    <s v="Primary Assembly"/>
    <s v="chromosome"/>
    <m/>
    <s v="CP001348.1"/>
    <n v="3500650"/>
    <n v="3501402"/>
    <s v="+"/>
    <m/>
    <m/>
    <m/>
    <x v="1468"/>
    <m/>
    <m/>
    <s v="Ccel_2941"/>
    <n v="753"/>
    <m/>
    <m/>
  </r>
  <r>
    <x v="4"/>
    <x v="1"/>
    <s v="GCA_000022065.1"/>
    <s v="Primary Assembly"/>
    <s v="chromosome"/>
    <m/>
    <s v="CP001348.1"/>
    <n v="3501368"/>
    <n v="3502330"/>
    <s v="-"/>
    <m/>
    <m/>
    <m/>
    <x v="1468"/>
    <m/>
    <m/>
    <s v="Ccel_2942"/>
    <n v="963"/>
    <m/>
    <m/>
  </r>
  <r>
    <x v="4"/>
    <x v="1"/>
    <s v="GCA_000022065.1"/>
    <s v="Primary Assembly"/>
    <s v="chromosome"/>
    <m/>
    <s v="CP001348.1"/>
    <n v="3502987"/>
    <n v="3503454"/>
    <s v="-"/>
    <m/>
    <m/>
    <m/>
    <x v="1468"/>
    <m/>
    <m/>
    <s v="Ccel_2943"/>
    <n v="468"/>
    <m/>
    <m/>
  </r>
  <r>
    <x v="4"/>
    <x v="1"/>
    <s v="GCA_000022065.1"/>
    <s v="Primary Assembly"/>
    <s v="chromosome"/>
    <m/>
    <s v="CP001348.1"/>
    <n v="3503481"/>
    <n v="3504182"/>
    <s v="-"/>
    <m/>
    <m/>
    <m/>
    <x v="1468"/>
    <m/>
    <m/>
    <s v="Ccel_2944"/>
    <n v="702"/>
    <m/>
    <m/>
  </r>
  <r>
    <x v="4"/>
    <x v="1"/>
    <s v="GCA_000022065.1"/>
    <s v="Primary Assembly"/>
    <s v="chromosome"/>
    <m/>
    <s v="CP001348.1"/>
    <n v="3504314"/>
    <n v="3504814"/>
    <s v="-"/>
    <m/>
    <m/>
    <m/>
    <x v="1468"/>
    <m/>
    <m/>
    <s v="Ccel_2945"/>
    <n v="501"/>
    <m/>
    <m/>
  </r>
  <r>
    <x v="4"/>
    <x v="1"/>
    <s v="GCA_000022065.1"/>
    <s v="Primary Assembly"/>
    <s v="chromosome"/>
    <m/>
    <s v="CP001348.1"/>
    <n v="3504818"/>
    <n v="3505066"/>
    <s v="-"/>
    <m/>
    <m/>
    <m/>
    <x v="1468"/>
    <m/>
    <m/>
    <s v="Ccel_2946"/>
    <n v="249"/>
    <m/>
    <m/>
  </r>
  <r>
    <x v="4"/>
    <x v="1"/>
    <s v="GCA_000022065.1"/>
    <s v="Primary Assembly"/>
    <s v="chromosome"/>
    <m/>
    <s v="CP001348.1"/>
    <n v="3505395"/>
    <n v="3505511"/>
    <s v="-"/>
    <m/>
    <m/>
    <m/>
    <x v="1468"/>
    <m/>
    <m/>
    <s v="Ccel_2947"/>
    <n v="117"/>
    <m/>
    <m/>
  </r>
  <r>
    <x v="4"/>
    <x v="1"/>
    <s v="GCA_000022065.1"/>
    <s v="Primary Assembly"/>
    <s v="chromosome"/>
    <m/>
    <s v="CP001348.1"/>
    <n v="3505516"/>
    <n v="3505911"/>
    <s v="-"/>
    <m/>
    <m/>
    <m/>
    <x v="1468"/>
    <m/>
    <m/>
    <s v="Ccel_2948"/>
    <n v="396"/>
    <m/>
    <m/>
  </r>
  <r>
    <x v="4"/>
    <x v="1"/>
    <s v="GCA_000022065.1"/>
    <s v="Primary Assembly"/>
    <s v="chromosome"/>
    <m/>
    <s v="CP001348.1"/>
    <n v="3506177"/>
    <n v="3506989"/>
    <s v="-"/>
    <m/>
    <m/>
    <m/>
    <x v="1468"/>
    <m/>
    <m/>
    <s v="Ccel_2949"/>
    <n v="813"/>
    <m/>
    <m/>
  </r>
  <r>
    <x v="4"/>
    <x v="1"/>
    <s v="GCA_000022065.1"/>
    <s v="Primary Assembly"/>
    <s v="chromosome"/>
    <m/>
    <s v="CP001348.1"/>
    <n v="3507037"/>
    <n v="3507321"/>
    <s v="-"/>
    <m/>
    <m/>
    <m/>
    <x v="1468"/>
    <m/>
    <m/>
    <s v="Ccel_2950"/>
    <n v="285"/>
    <m/>
    <m/>
  </r>
  <r>
    <x v="4"/>
    <x v="1"/>
    <s v="GCA_000022065.1"/>
    <s v="Primary Assembly"/>
    <s v="chromosome"/>
    <m/>
    <s v="CP001348.1"/>
    <n v="3507346"/>
    <n v="3507504"/>
    <s v="-"/>
    <m/>
    <m/>
    <m/>
    <x v="1468"/>
    <m/>
    <m/>
    <s v="Ccel_2951"/>
    <n v="159"/>
    <m/>
    <m/>
  </r>
  <r>
    <x v="4"/>
    <x v="1"/>
    <s v="GCA_000022065.1"/>
    <s v="Primary Assembly"/>
    <s v="chromosome"/>
    <m/>
    <s v="CP001348.1"/>
    <n v="3507509"/>
    <n v="3507967"/>
    <s v="-"/>
    <m/>
    <m/>
    <m/>
    <x v="1468"/>
    <m/>
    <m/>
    <s v="Ccel_2952"/>
    <n v="459"/>
    <m/>
    <m/>
  </r>
  <r>
    <x v="4"/>
    <x v="1"/>
    <s v="GCA_000022065.1"/>
    <s v="Primary Assembly"/>
    <s v="chromosome"/>
    <m/>
    <s v="CP001348.1"/>
    <n v="3507977"/>
    <n v="3508396"/>
    <s v="-"/>
    <m/>
    <m/>
    <m/>
    <x v="1468"/>
    <m/>
    <m/>
    <s v="Ccel_2953"/>
    <n v="420"/>
    <m/>
    <m/>
  </r>
  <r>
    <x v="4"/>
    <x v="1"/>
    <s v="GCA_000022065.1"/>
    <s v="Primary Assembly"/>
    <s v="chromosome"/>
    <m/>
    <s v="CP001348.1"/>
    <n v="3508397"/>
    <n v="3508729"/>
    <s v="-"/>
    <m/>
    <m/>
    <m/>
    <x v="1468"/>
    <m/>
    <m/>
    <s v="Ccel_2954"/>
    <n v="333"/>
    <m/>
    <m/>
  </r>
  <r>
    <x v="4"/>
    <x v="1"/>
    <s v="GCA_000022065.1"/>
    <s v="Primary Assembly"/>
    <s v="chromosome"/>
    <m/>
    <s v="CP001348.1"/>
    <n v="3508726"/>
    <n v="3509007"/>
    <s v="-"/>
    <m/>
    <m/>
    <m/>
    <x v="1468"/>
    <m/>
    <m/>
    <s v="Ccel_2955"/>
    <n v="282"/>
    <m/>
    <m/>
  </r>
  <r>
    <x v="4"/>
    <x v="1"/>
    <s v="GCA_000022065.1"/>
    <s v="Primary Assembly"/>
    <s v="chromosome"/>
    <m/>
    <s v="CP001348.1"/>
    <n v="3509057"/>
    <n v="3510019"/>
    <s v="-"/>
    <m/>
    <m/>
    <m/>
    <x v="1468"/>
    <m/>
    <m/>
    <s v="Ccel_2956"/>
    <n v="963"/>
    <m/>
    <m/>
  </r>
  <r>
    <x v="4"/>
    <x v="1"/>
    <s v="GCA_000022065.1"/>
    <s v="Primary Assembly"/>
    <s v="chromosome"/>
    <m/>
    <s v="CP001348.1"/>
    <n v="3510049"/>
    <n v="3510144"/>
    <s v="-"/>
    <m/>
    <m/>
    <m/>
    <x v="1468"/>
    <m/>
    <m/>
    <s v="Ccel_2957"/>
    <n v="96"/>
    <m/>
    <m/>
  </r>
  <r>
    <x v="4"/>
    <x v="1"/>
    <s v="GCA_000022065.1"/>
    <s v="Primary Assembly"/>
    <s v="chromosome"/>
    <m/>
    <s v="CP001348.1"/>
    <n v="3510191"/>
    <n v="3510802"/>
    <s v="-"/>
    <m/>
    <m/>
    <m/>
    <x v="1468"/>
    <m/>
    <m/>
    <s v="Ccel_2958"/>
    <n v="612"/>
    <m/>
    <m/>
  </r>
  <r>
    <x v="4"/>
    <x v="1"/>
    <s v="GCA_000022065.1"/>
    <s v="Primary Assembly"/>
    <s v="chromosome"/>
    <m/>
    <s v="CP001348.1"/>
    <n v="3510792"/>
    <n v="3512039"/>
    <s v="-"/>
    <m/>
    <m/>
    <m/>
    <x v="1468"/>
    <m/>
    <m/>
    <s v="Ccel_2959"/>
    <n v="1248"/>
    <m/>
    <m/>
  </r>
  <r>
    <x v="4"/>
    <x v="1"/>
    <s v="GCA_000022065.1"/>
    <s v="Primary Assembly"/>
    <s v="chromosome"/>
    <m/>
    <s v="CP001348.1"/>
    <n v="3512258"/>
    <n v="3513925"/>
    <s v="-"/>
    <m/>
    <m/>
    <m/>
    <x v="1468"/>
    <m/>
    <m/>
    <s v="Ccel_2960"/>
    <n v="1668"/>
    <m/>
    <m/>
  </r>
  <r>
    <x v="4"/>
    <x v="1"/>
    <s v="GCA_000022065.1"/>
    <s v="Primary Assembly"/>
    <s v="chromosome"/>
    <m/>
    <s v="CP001348.1"/>
    <n v="3514083"/>
    <n v="3515129"/>
    <s v="-"/>
    <m/>
    <m/>
    <m/>
    <x v="1468"/>
    <m/>
    <m/>
    <s v="Ccel_2961"/>
    <n v="1047"/>
    <m/>
    <m/>
  </r>
  <r>
    <x v="4"/>
    <x v="1"/>
    <s v="GCA_000022065.1"/>
    <s v="Primary Assembly"/>
    <s v="chromosome"/>
    <m/>
    <s v="CP001348.1"/>
    <n v="3515217"/>
    <n v="3517409"/>
    <s v="-"/>
    <m/>
    <m/>
    <m/>
    <x v="1468"/>
    <m/>
    <m/>
    <s v="Ccel_2962"/>
    <n v="2193"/>
    <m/>
    <m/>
  </r>
  <r>
    <x v="4"/>
    <x v="1"/>
    <s v="GCA_000022065.1"/>
    <s v="Primary Assembly"/>
    <s v="chromosome"/>
    <m/>
    <s v="CP001348.1"/>
    <n v="3517496"/>
    <n v="3518893"/>
    <s v="-"/>
    <m/>
    <m/>
    <m/>
    <x v="1468"/>
    <m/>
    <m/>
    <s v="Ccel_2963"/>
    <n v="1398"/>
    <m/>
    <m/>
  </r>
  <r>
    <x v="4"/>
    <x v="1"/>
    <s v="GCA_000022065.1"/>
    <s v="Primary Assembly"/>
    <s v="chromosome"/>
    <m/>
    <s v="CP001348.1"/>
    <n v="3519517"/>
    <n v="3520089"/>
    <s v="-"/>
    <m/>
    <m/>
    <m/>
    <x v="1468"/>
    <m/>
    <m/>
    <s v="Ccel_2964"/>
    <n v="573"/>
    <m/>
    <m/>
  </r>
  <r>
    <x v="4"/>
    <x v="1"/>
    <s v="GCA_000022065.1"/>
    <s v="Primary Assembly"/>
    <s v="chromosome"/>
    <m/>
    <s v="CP001348.1"/>
    <n v="3520764"/>
    <n v="3521372"/>
    <s v="-"/>
    <m/>
    <m/>
    <m/>
    <x v="1468"/>
    <m/>
    <m/>
    <s v="Ccel_2965"/>
    <n v="609"/>
    <m/>
    <m/>
  </r>
  <r>
    <x v="4"/>
    <x v="1"/>
    <s v="GCA_000022065.1"/>
    <s v="Primary Assembly"/>
    <s v="chromosome"/>
    <m/>
    <s v="CP001348.1"/>
    <n v="3521531"/>
    <n v="3521746"/>
    <s v="+"/>
    <m/>
    <m/>
    <m/>
    <x v="1468"/>
    <m/>
    <m/>
    <s v="Ccel_2966"/>
    <n v="216"/>
    <m/>
    <m/>
  </r>
  <r>
    <x v="4"/>
    <x v="1"/>
    <s v="GCA_000022065.1"/>
    <s v="Primary Assembly"/>
    <s v="chromosome"/>
    <m/>
    <s v="CP001348.1"/>
    <n v="3521869"/>
    <n v="3523473"/>
    <s v="+"/>
    <m/>
    <m/>
    <m/>
    <x v="1468"/>
    <m/>
    <m/>
    <s v="Ccel_2967"/>
    <n v="1605"/>
    <m/>
    <m/>
  </r>
  <r>
    <x v="4"/>
    <x v="1"/>
    <s v="GCA_000022065.1"/>
    <s v="Primary Assembly"/>
    <s v="chromosome"/>
    <m/>
    <s v="CP001348.1"/>
    <n v="3523877"/>
    <n v="3524215"/>
    <s v="+"/>
    <m/>
    <m/>
    <m/>
    <x v="1468"/>
    <m/>
    <m/>
    <s v="Ccel_2968"/>
    <n v="339"/>
    <m/>
    <m/>
  </r>
  <r>
    <x v="4"/>
    <x v="1"/>
    <s v="GCA_000022065.1"/>
    <s v="Primary Assembly"/>
    <s v="chromosome"/>
    <m/>
    <s v="CP001348.1"/>
    <n v="3524209"/>
    <n v="3524565"/>
    <s v="+"/>
    <m/>
    <m/>
    <m/>
    <x v="1468"/>
    <m/>
    <m/>
    <s v="Ccel_2969"/>
    <n v="357"/>
    <m/>
    <m/>
  </r>
  <r>
    <x v="4"/>
    <x v="1"/>
    <s v="GCA_000022065.1"/>
    <s v="Primary Assembly"/>
    <s v="chromosome"/>
    <m/>
    <s v="CP001348.1"/>
    <n v="3524641"/>
    <n v="3526230"/>
    <s v="+"/>
    <m/>
    <m/>
    <m/>
    <x v="1468"/>
    <m/>
    <m/>
    <s v="Ccel_2970"/>
    <n v="1590"/>
    <m/>
    <m/>
  </r>
  <r>
    <x v="4"/>
    <x v="1"/>
    <s v="GCA_000022065.1"/>
    <s v="Primary Assembly"/>
    <s v="chromosome"/>
    <m/>
    <s v="CP001348.1"/>
    <n v="3526361"/>
    <n v="3526501"/>
    <s v="-"/>
    <m/>
    <m/>
    <m/>
    <x v="1468"/>
    <m/>
    <m/>
    <s v="Ccel_2971"/>
    <n v="141"/>
    <m/>
    <m/>
  </r>
  <r>
    <x v="4"/>
    <x v="1"/>
    <s v="GCA_000022065.1"/>
    <s v="Primary Assembly"/>
    <s v="chromosome"/>
    <m/>
    <s v="CP001348.1"/>
    <n v="3526664"/>
    <n v="3527710"/>
    <s v="-"/>
    <m/>
    <m/>
    <m/>
    <x v="1468"/>
    <m/>
    <m/>
    <s v="Ccel_2972"/>
    <n v="1047"/>
    <m/>
    <m/>
  </r>
  <r>
    <x v="4"/>
    <x v="1"/>
    <s v="GCA_000022065.1"/>
    <s v="Primary Assembly"/>
    <s v="chromosome"/>
    <m/>
    <s v="CP001348.1"/>
    <n v="3527790"/>
    <n v="3527909"/>
    <s v="-"/>
    <m/>
    <m/>
    <m/>
    <x v="1468"/>
    <m/>
    <m/>
    <s v="Ccel_2973"/>
    <n v="120"/>
    <m/>
    <m/>
  </r>
  <r>
    <x v="4"/>
    <x v="1"/>
    <s v="GCA_000022065.1"/>
    <s v="Primary Assembly"/>
    <s v="chromosome"/>
    <m/>
    <s v="CP001348.1"/>
    <n v="3527949"/>
    <n v="3528818"/>
    <s v="-"/>
    <m/>
    <m/>
    <m/>
    <x v="1468"/>
    <m/>
    <m/>
    <s v="Ccel_2974"/>
    <n v="870"/>
    <m/>
    <m/>
  </r>
  <r>
    <x v="4"/>
    <x v="1"/>
    <s v="GCA_000022065.1"/>
    <s v="Primary Assembly"/>
    <s v="chromosome"/>
    <m/>
    <s v="CP001348.1"/>
    <n v="3528945"/>
    <n v="3529757"/>
    <s v="+"/>
    <m/>
    <m/>
    <m/>
    <x v="1468"/>
    <m/>
    <m/>
    <s v="Ccel_2975"/>
    <n v="813"/>
    <m/>
    <m/>
  </r>
  <r>
    <x v="4"/>
    <x v="1"/>
    <s v="GCA_000022065.1"/>
    <s v="Primary Assembly"/>
    <s v="chromosome"/>
    <m/>
    <s v="CP001348.1"/>
    <n v="3529814"/>
    <n v="3530119"/>
    <s v="-"/>
    <m/>
    <m/>
    <m/>
    <x v="1468"/>
    <m/>
    <m/>
    <s v="Ccel_2976"/>
    <n v="306"/>
    <m/>
    <m/>
  </r>
  <r>
    <x v="4"/>
    <x v="1"/>
    <s v="GCA_000022065.1"/>
    <s v="Primary Assembly"/>
    <s v="chromosome"/>
    <m/>
    <s v="CP001348.1"/>
    <n v="3530165"/>
    <n v="3531211"/>
    <s v="+"/>
    <m/>
    <m/>
    <m/>
    <x v="1468"/>
    <m/>
    <m/>
    <s v="Ccel_2977"/>
    <n v="1047"/>
    <m/>
    <m/>
  </r>
  <r>
    <x v="4"/>
    <x v="1"/>
    <s v="GCA_000022065.1"/>
    <s v="Primary Assembly"/>
    <s v="chromosome"/>
    <m/>
    <s v="CP001348.1"/>
    <n v="3531425"/>
    <n v="3531718"/>
    <s v="-"/>
    <m/>
    <m/>
    <m/>
    <x v="1468"/>
    <m/>
    <m/>
    <s v="Ccel_2978"/>
    <n v="294"/>
    <m/>
    <m/>
  </r>
  <r>
    <x v="4"/>
    <x v="1"/>
    <s v="GCA_000022065.1"/>
    <s v="Primary Assembly"/>
    <s v="chromosome"/>
    <m/>
    <s v="CP001348.1"/>
    <n v="3531741"/>
    <n v="3532283"/>
    <s v="-"/>
    <m/>
    <m/>
    <m/>
    <x v="1468"/>
    <m/>
    <m/>
    <s v="Ccel_2979"/>
    <n v="543"/>
    <m/>
    <m/>
  </r>
  <r>
    <x v="4"/>
    <x v="1"/>
    <s v="GCA_000022065.1"/>
    <s v="Primary Assembly"/>
    <s v="chromosome"/>
    <m/>
    <s v="CP001348.1"/>
    <n v="3532292"/>
    <n v="3532546"/>
    <s v="-"/>
    <m/>
    <m/>
    <m/>
    <x v="1468"/>
    <m/>
    <m/>
    <s v="Ccel_2980"/>
    <n v="255"/>
    <m/>
    <m/>
  </r>
  <r>
    <x v="4"/>
    <x v="1"/>
    <s v="GCA_000022065.1"/>
    <s v="Primary Assembly"/>
    <s v="chromosome"/>
    <m/>
    <s v="CP001348.1"/>
    <n v="3532674"/>
    <n v="3533597"/>
    <s v="-"/>
    <m/>
    <m/>
    <m/>
    <x v="1468"/>
    <m/>
    <m/>
    <s v="Ccel_2981"/>
    <n v="924"/>
    <m/>
    <m/>
  </r>
  <r>
    <x v="4"/>
    <x v="2"/>
    <s v="GCA_000022065.1"/>
    <s v="Primary Assembly"/>
    <s v="chromosome"/>
    <m/>
    <s v="CP001348.1"/>
    <n v="3533766"/>
    <n v="3533840"/>
    <s v="-"/>
    <m/>
    <m/>
    <m/>
    <x v="1468"/>
    <m/>
    <m/>
    <s v="Ccel_R0070"/>
    <n v="75"/>
    <m/>
    <m/>
  </r>
  <r>
    <x v="4"/>
    <x v="1"/>
    <s v="GCA_000022065.1"/>
    <s v="Primary Assembly"/>
    <s v="chromosome"/>
    <m/>
    <s v="CP001348.1"/>
    <n v="3533967"/>
    <n v="3534083"/>
    <s v="-"/>
    <m/>
    <m/>
    <m/>
    <x v="1468"/>
    <m/>
    <m/>
    <s v="Ccel_2982"/>
    <n v="117"/>
    <m/>
    <m/>
  </r>
  <r>
    <x v="4"/>
    <x v="1"/>
    <s v="GCA_000022065.1"/>
    <s v="Primary Assembly"/>
    <s v="chromosome"/>
    <m/>
    <s v="CP001348.1"/>
    <n v="3534121"/>
    <n v="3534924"/>
    <s v="-"/>
    <m/>
    <m/>
    <m/>
    <x v="1468"/>
    <m/>
    <m/>
    <s v="Ccel_2983"/>
    <n v="804"/>
    <m/>
    <m/>
  </r>
  <r>
    <x v="4"/>
    <x v="1"/>
    <s v="GCA_000022065.1"/>
    <s v="Primary Assembly"/>
    <s v="chromosome"/>
    <m/>
    <s v="CP001348.1"/>
    <n v="3535083"/>
    <n v="3535724"/>
    <s v="-"/>
    <m/>
    <m/>
    <m/>
    <x v="1468"/>
    <m/>
    <m/>
    <s v="Ccel_2984"/>
    <n v="642"/>
    <m/>
    <m/>
  </r>
  <r>
    <x v="4"/>
    <x v="1"/>
    <s v="GCA_000022065.1"/>
    <s v="Primary Assembly"/>
    <s v="chromosome"/>
    <m/>
    <s v="CP001348.1"/>
    <n v="3535807"/>
    <n v="3536175"/>
    <s v="-"/>
    <m/>
    <m/>
    <m/>
    <x v="1468"/>
    <m/>
    <m/>
    <s v="Ccel_2985"/>
    <n v="369"/>
    <m/>
    <m/>
  </r>
  <r>
    <x v="4"/>
    <x v="1"/>
    <s v="GCA_000022065.1"/>
    <s v="Primary Assembly"/>
    <s v="chromosome"/>
    <m/>
    <s v="CP001348.1"/>
    <n v="3536245"/>
    <n v="3538659"/>
    <s v="-"/>
    <m/>
    <m/>
    <m/>
    <x v="1468"/>
    <m/>
    <m/>
    <s v="Ccel_2986"/>
    <n v="2415"/>
    <m/>
    <m/>
  </r>
  <r>
    <x v="4"/>
    <x v="1"/>
    <s v="GCA_000022065.1"/>
    <s v="Primary Assembly"/>
    <s v="chromosome"/>
    <m/>
    <s v="CP001348.1"/>
    <n v="3538902"/>
    <n v="3540341"/>
    <s v="-"/>
    <m/>
    <m/>
    <m/>
    <x v="1468"/>
    <m/>
    <m/>
    <s v="Ccel_2987"/>
    <n v="1440"/>
    <m/>
    <m/>
  </r>
  <r>
    <x v="4"/>
    <x v="2"/>
    <s v="GCA_000022065.1"/>
    <s v="Primary Assembly"/>
    <s v="chromosome"/>
    <m/>
    <s v="CP001348.1"/>
    <n v="3540536"/>
    <n v="3540611"/>
    <s v="-"/>
    <m/>
    <m/>
    <m/>
    <x v="1468"/>
    <m/>
    <m/>
    <s v="Ccel_R0071"/>
    <n v="76"/>
    <m/>
    <m/>
  </r>
  <r>
    <x v="4"/>
    <x v="2"/>
    <s v="GCA_000022065.1"/>
    <s v="Primary Assembly"/>
    <s v="chromosome"/>
    <m/>
    <s v="CP001348.1"/>
    <n v="3540615"/>
    <n v="3540689"/>
    <s v="-"/>
    <m/>
    <m/>
    <m/>
    <x v="1468"/>
    <m/>
    <m/>
    <s v="Ccel_R0072"/>
    <n v="75"/>
    <m/>
    <m/>
  </r>
  <r>
    <x v="4"/>
    <x v="2"/>
    <s v="GCA_000022065.1"/>
    <s v="Primary Assembly"/>
    <s v="chromosome"/>
    <m/>
    <s v="CP001348.1"/>
    <n v="3540722"/>
    <n v="3540798"/>
    <s v="-"/>
    <m/>
    <m/>
    <m/>
    <x v="1468"/>
    <m/>
    <m/>
    <s v="Ccel_R0073"/>
    <n v="77"/>
    <m/>
    <m/>
  </r>
  <r>
    <x v="4"/>
    <x v="1"/>
    <s v="GCA_000022065.1"/>
    <s v="Primary Assembly"/>
    <s v="chromosome"/>
    <m/>
    <s v="CP001348.1"/>
    <n v="3541120"/>
    <n v="3541851"/>
    <s v="-"/>
    <m/>
    <m/>
    <m/>
    <x v="1468"/>
    <m/>
    <m/>
    <s v="Ccel_2988"/>
    <n v="732"/>
    <m/>
    <m/>
  </r>
  <r>
    <x v="4"/>
    <x v="1"/>
    <s v="GCA_000022065.1"/>
    <s v="Primary Assembly"/>
    <s v="chromosome"/>
    <m/>
    <s v="CP001348.1"/>
    <n v="3542089"/>
    <n v="3542319"/>
    <s v="+"/>
    <m/>
    <m/>
    <m/>
    <x v="1468"/>
    <m/>
    <m/>
    <s v="Ccel_2989"/>
    <n v="231"/>
    <m/>
    <m/>
  </r>
  <r>
    <x v="4"/>
    <x v="1"/>
    <s v="GCA_000022065.1"/>
    <s v="Primary Assembly"/>
    <s v="chromosome"/>
    <m/>
    <s v="CP001348.1"/>
    <n v="3542542"/>
    <n v="3543828"/>
    <s v="+"/>
    <m/>
    <m/>
    <m/>
    <x v="1468"/>
    <m/>
    <m/>
    <s v="Ccel_2990"/>
    <n v="1287"/>
    <m/>
    <m/>
  </r>
  <r>
    <x v="4"/>
    <x v="1"/>
    <s v="GCA_000022065.1"/>
    <s v="Primary Assembly"/>
    <s v="chromosome"/>
    <m/>
    <s v="CP001348.1"/>
    <n v="3543873"/>
    <n v="3544487"/>
    <s v="-"/>
    <m/>
    <m/>
    <m/>
    <x v="1468"/>
    <m/>
    <m/>
    <s v="Ccel_2991"/>
    <n v="615"/>
    <m/>
    <m/>
  </r>
  <r>
    <x v="4"/>
    <x v="1"/>
    <s v="GCA_000022065.1"/>
    <s v="Primary Assembly"/>
    <s v="chromosome"/>
    <m/>
    <s v="CP001348.1"/>
    <n v="3544529"/>
    <n v="3544810"/>
    <s v="-"/>
    <m/>
    <m/>
    <m/>
    <x v="1468"/>
    <m/>
    <m/>
    <s v="Ccel_2992"/>
    <n v="282"/>
    <m/>
    <m/>
  </r>
  <r>
    <x v="4"/>
    <x v="1"/>
    <s v="GCA_000022065.1"/>
    <s v="Primary Assembly"/>
    <s v="chromosome"/>
    <m/>
    <s v="CP001348.1"/>
    <n v="3544844"/>
    <n v="3545518"/>
    <s v="-"/>
    <m/>
    <m/>
    <m/>
    <x v="1468"/>
    <m/>
    <m/>
    <s v="Ccel_2993"/>
    <n v="675"/>
    <m/>
    <m/>
  </r>
  <r>
    <x v="4"/>
    <x v="1"/>
    <s v="GCA_000022065.1"/>
    <s v="Primary Assembly"/>
    <s v="chromosome"/>
    <m/>
    <s v="CP001348.1"/>
    <n v="3545536"/>
    <n v="3545997"/>
    <s v="-"/>
    <m/>
    <m/>
    <m/>
    <x v="1468"/>
    <m/>
    <m/>
    <s v="Ccel_2994"/>
    <n v="462"/>
    <m/>
    <m/>
  </r>
  <r>
    <x v="4"/>
    <x v="1"/>
    <s v="GCA_000022065.1"/>
    <s v="Primary Assembly"/>
    <s v="chromosome"/>
    <m/>
    <s v="CP001348.1"/>
    <n v="3546061"/>
    <n v="3546897"/>
    <s v="-"/>
    <m/>
    <m/>
    <m/>
    <x v="1468"/>
    <m/>
    <m/>
    <s v="Ccel_2995"/>
    <n v="837"/>
    <m/>
    <m/>
  </r>
  <r>
    <x v="4"/>
    <x v="1"/>
    <s v="GCA_000022065.1"/>
    <s v="Primary Assembly"/>
    <s v="chromosome"/>
    <m/>
    <s v="CP001348.1"/>
    <n v="3546897"/>
    <n v="3547784"/>
    <s v="-"/>
    <m/>
    <m/>
    <m/>
    <x v="1468"/>
    <m/>
    <m/>
    <s v="Ccel_2996"/>
    <n v="888"/>
    <m/>
    <m/>
  </r>
  <r>
    <x v="4"/>
    <x v="1"/>
    <s v="GCA_000022065.1"/>
    <s v="Primary Assembly"/>
    <s v="chromosome"/>
    <m/>
    <s v="CP001348.1"/>
    <n v="3547922"/>
    <n v="3549310"/>
    <s v="-"/>
    <m/>
    <m/>
    <m/>
    <x v="1468"/>
    <m/>
    <m/>
    <s v="Ccel_2997"/>
    <n v="1389"/>
    <m/>
    <m/>
  </r>
  <r>
    <x v="4"/>
    <x v="1"/>
    <s v="GCA_000022065.1"/>
    <s v="Primary Assembly"/>
    <s v="chromosome"/>
    <m/>
    <s v="CP001348.1"/>
    <n v="3549661"/>
    <n v="3550131"/>
    <s v="-"/>
    <m/>
    <m/>
    <m/>
    <x v="1468"/>
    <m/>
    <m/>
    <s v="Ccel_2998"/>
    <n v="471"/>
    <m/>
    <m/>
  </r>
  <r>
    <x v="4"/>
    <x v="1"/>
    <s v="GCA_000022065.1"/>
    <s v="Primary Assembly"/>
    <s v="chromosome"/>
    <m/>
    <s v="CP001348.1"/>
    <n v="3550337"/>
    <n v="3551347"/>
    <s v="-"/>
    <m/>
    <m/>
    <m/>
    <x v="1468"/>
    <m/>
    <m/>
    <s v="Ccel_2999"/>
    <n v="1011"/>
    <m/>
    <m/>
  </r>
  <r>
    <x v="4"/>
    <x v="1"/>
    <s v="GCA_000022065.1"/>
    <s v="Primary Assembly"/>
    <s v="chromosome"/>
    <m/>
    <s v="CP001348.1"/>
    <n v="3551485"/>
    <n v="3552525"/>
    <s v="-"/>
    <m/>
    <m/>
    <m/>
    <x v="1468"/>
    <m/>
    <m/>
    <s v="Ccel_3000"/>
    <n v="1041"/>
    <m/>
    <m/>
  </r>
  <r>
    <x v="4"/>
    <x v="1"/>
    <s v="GCA_000022065.1"/>
    <s v="Primary Assembly"/>
    <s v="chromosome"/>
    <m/>
    <s v="CP001348.1"/>
    <n v="3552745"/>
    <n v="3553755"/>
    <s v="+"/>
    <m/>
    <m/>
    <m/>
    <x v="1468"/>
    <m/>
    <m/>
    <s v="Ccel_3001"/>
    <n v="1011"/>
    <m/>
    <m/>
  </r>
  <r>
    <x v="4"/>
    <x v="1"/>
    <s v="GCA_000022065.1"/>
    <s v="Primary Assembly"/>
    <s v="chromosome"/>
    <m/>
    <s v="CP001348.1"/>
    <n v="3553773"/>
    <n v="3554981"/>
    <s v="+"/>
    <m/>
    <m/>
    <m/>
    <x v="1468"/>
    <m/>
    <m/>
    <s v="Ccel_3002"/>
    <n v="1209"/>
    <m/>
    <m/>
  </r>
  <r>
    <x v="4"/>
    <x v="1"/>
    <s v="GCA_000022065.1"/>
    <s v="Primary Assembly"/>
    <s v="chromosome"/>
    <m/>
    <s v="CP001348.1"/>
    <n v="3555006"/>
    <n v="3556196"/>
    <s v="+"/>
    <m/>
    <m/>
    <m/>
    <x v="1468"/>
    <m/>
    <m/>
    <s v="Ccel_3003"/>
    <n v="1191"/>
    <m/>
    <m/>
  </r>
  <r>
    <x v="4"/>
    <x v="1"/>
    <s v="GCA_000022065.1"/>
    <s v="Primary Assembly"/>
    <s v="chromosome"/>
    <m/>
    <s v="CP001348.1"/>
    <n v="3556237"/>
    <n v="3556989"/>
    <s v="-"/>
    <m/>
    <m/>
    <m/>
    <x v="1468"/>
    <m/>
    <m/>
    <s v="Ccel_3004"/>
    <n v="753"/>
    <m/>
    <m/>
  </r>
  <r>
    <x v="4"/>
    <x v="1"/>
    <s v="GCA_000022065.1"/>
    <s v="Primary Assembly"/>
    <s v="chromosome"/>
    <m/>
    <s v="CP001348.1"/>
    <n v="3557001"/>
    <n v="3558575"/>
    <s v="-"/>
    <m/>
    <m/>
    <m/>
    <x v="1468"/>
    <m/>
    <m/>
    <s v="Ccel_3005"/>
    <n v="1575"/>
    <m/>
    <m/>
  </r>
  <r>
    <x v="4"/>
    <x v="1"/>
    <s v="GCA_000022065.1"/>
    <s v="Primary Assembly"/>
    <s v="chromosome"/>
    <m/>
    <s v="CP001348.1"/>
    <n v="3558577"/>
    <n v="3559509"/>
    <s v="-"/>
    <m/>
    <m/>
    <m/>
    <x v="1468"/>
    <m/>
    <m/>
    <s v="Ccel_3006"/>
    <n v="933"/>
    <m/>
    <m/>
  </r>
  <r>
    <x v="4"/>
    <x v="1"/>
    <s v="GCA_000022065.1"/>
    <s v="Primary Assembly"/>
    <s v="chromosome"/>
    <m/>
    <s v="CP001348.1"/>
    <n v="3559638"/>
    <n v="3560069"/>
    <s v="+"/>
    <m/>
    <m/>
    <m/>
    <x v="1468"/>
    <m/>
    <m/>
    <s v="Ccel_3007"/>
    <n v="432"/>
    <m/>
    <m/>
  </r>
  <r>
    <x v="4"/>
    <x v="1"/>
    <s v="GCA_000022065.1"/>
    <s v="Primary Assembly"/>
    <s v="chromosome"/>
    <m/>
    <s v="CP001348.1"/>
    <n v="3560059"/>
    <n v="3560616"/>
    <s v="-"/>
    <m/>
    <m/>
    <m/>
    <x v="1468"/>
    <m/>
    <m/>
    <s v="Ccel_3008"/>
    <n v="558"/>
    <m/>
    <m/>
  </r>
  <r>
    <x v="4"/>
    <x v="1"/>
    <s v="GCA_000022065.1"/>
    <s v="Primary Assembly"/>
    <s v="chromosome"/>
    <m/>
    <s v="CP001348.1"/>
    <n v="3560846"/>
    <n v="3561373"/>
    <s v="+"/>
    <m/>
    <m/>
    <m/>
    <x v="1468"/>
    <m/>
    <m/>
    <s v="Ccel_3009"/>
    <n v="528"/>
    <m/>
    <m/>
  </r>
  <r>
    <x v="4"/>
    <x v="1"/>
    <s v="GCA_000022065.1"/>
    <s v="Primary Assembly"/>
    <s v="chromosome"/>
    <m/>
    <s v="CP001348.1"/>
    <n v="3561374"/>
    <n v="3561862"/>
    <s v="+"/>
    <m/>
    <m/>
    <m/>
    <x v="1468"/>
    <m/>
    <m/>
    <s v="Ccel_3010"/>
    <n v="489"/>
    <m/>
    <m/>
  </r>
  <r>
    <x v="4"/>
    <x v="1"/>
    <s v="GCA_000022065.1"/>
    <s v="Primary Assembly"/>
    <s v="chromosome"/>
    <m/>
    <s v="CP001348.1"/>
    <n v="3562356"/>
    <n v="3563462"/>
    <s v="-"/>
    <m/>
    <m/>
    <m/>
    <x v="1468"/>
    <m/>
    <m/>
    <s v="Ccel_3011"/>
    <n v="1107"/>
    <m/>
    <m/>
  </r>
  <r>
    <x v="4"/>
    <x v="1"/>
    <s v="GCA_000022065.1"/>
    <s v="Primary Assembly"/>
    <s v="chromosome"/>
    <m/>
    <s v="CP001348.1"/>
    <n v="3563476"/>
    <n v="3563700"/>
    <s v="-"/>
    <m/>
    <m/>
    <m/>
    <x v="1468"/>
    <m/>
    <m/>
    <s v="Ccel_3012"/>
    <n v="225"/>
    <m/>
    <m/>
  </r>
  <r>
    <x v="4"/>
    <x v="1"/>
    <s v="GCA_000022065.1"/>
    <s v="Primary Assembly"/>
    <s v="chromosome"/>
    <m/>
    <s v="CP001348.1"/>
    <n v="3563704"/>
    <n v="3564846"/>
    <s v="-"/>
    <m/>
    <m/>
    <m/>
    <x v="1468"/>
    <m/>
    <m/>
    <s v="Ccel_3013"/>
    <n v="1143"/>
    <m/>
    <m/>
  </r>
  <r>
    <x v="4"/>
    <x v="1"/>
    <s v="GCA_000022065.1"/>
    <s v="Primary Assembly"/>
    <s v="chromosome"/>
    <m/>
    <s v="CP001348.1"/>
    <n v="3564843"/>
    <n v="3566402"/>
    <s v="-"/>
    <m/>
    <m/>
    <m/>
    <x v="1468"/>
    <m/>
    <m/>
    <s v="Ccel_3014"/>
    <n v="1560"/>
    <m/>
    <m/>
  </r>
  <r>
    <x v="4"/>
    <x v="3"/>
    <s v="GCA_000022065.1"/>
    <s v="Primary Assembly"/>
    <s v="chromosome"/>
    <m/>
    <s v="CP001348.1"/>
    <n v="3567167"/>
    <n v="3567449"/>
    <s v="-"/>
    <m/>
    <m/>
    <m/>
    <x v="1468"/>
    <m/>
    <m/>
    <s v="Ccel_3015"/>
    <n v="283"/>
    <m/>
    <s v="pseudo"/>
  </r>
  <r>
    <x v="4"/>
    <x v="1"/>
    <s v="GCA_000022065.1"/>
    <s v="Primary Assembly"/>
    <s v="chromosome"/>
    <m/>
    <s v="CP001348.1"/>
    <n v="3567564"/>
    <n v="3567755"/>
    <s v="+"/>
    <m/>
    <m/>
    <m/>
    <x v="1468"/>
    <m/>
    <m/>
    <s v="Ccel_3016"/>
    <n v="192"/>
    <m/>
    <m/>
  </r>
  <r>
    <x v="4"/>
    <x v="3"/>
    <s v="GCA_000022065.1"/>
    <s v="Primary Assembly"/>
    <s v="chromosome"/>
    <m/>
    <s v="CP001348.1"/>
    <n v="3567761"/>
    <n v="3568845"/>
    <s v="+"/>
    <m/>
    <m/>
    <m/>
    <x v="1468"/>
    <m/>
    <m/>
    <s v="Ccel_3017"/>
    <n v="1085"/>
    <m/>
    <s v="pseudo"/>
  </r>
  <r>
    <x v="4"/>
    <x v="1"/>
    <s v="GCA_000022065.1"/>
    <s v="Primary Assembly"/>
    <s v="chromosome"/>
    <m/>
    <s v="CP001348.1"/>
    <n v="3568987"/>
    <n v="3569157"/>
    <s v="-"/>
    <m/>
    <m/>
    <m/>
    <x v="1468"/>
    <m/>
    <m/>
    <s v="Ccel_3018"/>
    <n v="171"/>
    <m/>
    <m/>
  </r>
  <r>
    <x v="4"/>
    <x v="1"/>
    <s v="GCA_000022065.1"/>
    <s v="Primary Assembly"/>
    <s v="chromosome"/>
    <m/>
    <s v="CP001348.1"/>
    <n v="3569800"/>
    <n v="3571629"/>
    <s v="-"/>
    <m/>
    <m/>
    <m/>
    <x v="1468"/>
    <m/>
    <m/>
    <s v="Ccel_3019"/>
    <n v="1830"/>
    <m/>
    <m/>
  </r>
  <r>
    <x v="4"/>
    <x v="1"/>
    <s v="GCA_000022065.1"/>
    <s v="Primary Assembly"/>
    <s v="chromosome"/>
    <m/>
    <s v="CP001348.1"/>
    <n v="3571650"/>
    <n v="3575402"/>
    <s v="-"/>
    <m/>
    <m/>
    <m/>
    <x v="1468"/>
    <m/>
    <m/>
    <s v="Ccel_3020"/>
    <n v="3753"/>
    <m/>
    <m/>
  </r>
  <r>
    <x v="4"/>
    <x v="1"/>
    <s v="GCA_000022065.1"/>
    <s v="Primary Assembly"/>
    <s v="chromosome"/>
    <m/>
    <s v="CP001348.1"/>
    <n v="3576085"/>
    <n v="3576234"/>
    <s v="-"/>
    <m/>
    <m/>
    <m/>
    <x v="1468"/>
    <m/>
    <m/>
    <s v="Ccel_3021"/>
    <n v="150"/>
    <m/>
    <m/>
  </r>
  <r>
    <x v="4"/>
    <x v="1"/>
    <s v="GCA_000022065.1"/>
    <s v="Primary Assembly"/>
    <s v="chromosome"/>
    <m/>
    <s v="CP001348.1"/>
    <n v="3576213"/>
    <n v="3576548"/>
    <s v="-"/>
    <m/>
    <m/>
    <m/>
    <x v="1468"/>
    <m/>
    <m/>
    <s v="Ccel_3022"/>
    <n v="336"/>
    <m/>
    <m/>
  </r>
  <r>
    <x v="4"/>
    <x v="1"/>
    <s v="GCA_000022065.1"/>
    <s v="Primary Assembly"/>
    <s v="chromosome"/>
    <m/>
    <s v="CP001348.1"/>
    <n v="3577404"/>
    <n v="3577895"/>
    <s v="-"/>
    <m/>
    <m/>
    <m/>
    <x v="1468"/>
    <m/>
    <m/>
    <s v="Ccel_3023"/>
    <n v="492"/>
    <m/>
    <m/>
  </r>
  <r>
    <x v="4"/>
    <x v="1"/>
    <s v="GCA_000022065.1"/>
    <s v="Primary Assembly"/>
    <s v="chromosome"/>
    <m/>
    <s v="CP001348.1"/>
    <n v="3578044"/>
    <n v="3578214"/>
    <s v="-"/>
    <m/>
    <m/>
    <m/>
    <x v="1468"/>
    <m/>
    <m/>
    <s v="Ccel_3024"/>
    <n v="171"/>
    <m/>
    <m/>
  </r>
  <r>
    <x v="4"/>
    <x v="1"/>
    <s v="GCA_000022065.1"/>
    <s v="Primary Assembly"/>
    <s v="chromosome"/>
    <m/>
    <s v="CP001348.1"/>
    <n v="3578215"/>
    <n v="3578916"/>
    <s v="-"/>
    <m/>
    <m/>
    <m/>
    <x v="1468"/>
    <m/>
    <m/>
    <s v="Ccel_3025"/>
    <n v="702"/>
    <m/>
    <m/>
  </r>
  <r>
    <x v="4"/>
    <x v="1"/>
    <s v="GCA_000022065.1"/>
    <s v="Primary Assembly"/>
    <s v="chromosome"/>
    <m/>
    <s v="CP001348.1"/>
    <n v="3578927"/>
    <n v="3579181"/>
    <s v="-"/>
    <m/>
    <m/>
    <m/>
    <x v="1468"/>
    <m/>
    <m/>
    <s v="Ccel_3026"/>
    <n v="255"/>
    <m/>
    <m/>
  </r>
  <r>
    <x v="4"/>
    <x v="1"/>
    <s v="GCA_000022065.1"/>
    <s v="Primary Assembly"/>
    <s v="chromosome"/>
    <m/>
    <s v="CP001348.1"/>
    <n v="3579212"/>
    <n v="3579502"/>
    <s v="-"/>
    <m/>
    <m/>
    <m/>
    <x v="1468"/>
    <m/>
    <m/>
    <s v="Ccel_3027"/>
    <n v="291"/>
    <m/>
    <m/>
  </r>
  <r>
    <x v="4"/>
    <x v="1"/>
    <s v="GCA_000022065.1"/>
    <s v="Primary Assembly"/>
    <s v="chromosome"/>
    <m/>
    <s v="CP001348.1"/>
    <n v="3579519"/>
    <n v="3580379"/>
    <s v="-"/>
    <m/>
    <m/>
    <m/>
    <x v="1468"/>
    <m/>
    <m/>
    <s v="Ccel_3028"/>
    <n v="861"/>
    <m/>
    <m/>
  </r>
  <r>
    <x v="4"/>
    <x v="1"/>
    <s v="GCA_000022065.1"/>
    <s v="Primary Assembly"/>
    <s v="chromosome"/>
    <m/>
    <s v="CP001348.1"/>
    <n v="3580379"/>
    <n v="3580822"/>
    <s v="-"/>
    <m/>
    <m/>
    <m/>
    <x v="1468"/>
    <m/>
    <m/>
    <s v="Ccel_3029"/>
    <n v="444"/>
    <m/>
    <m/>
  </r>
  <r>
    <x v="4"/>
    <x v="1"/>
    <s v="GCA_000022065.1"/>
    <s v="Primary Assembly"/>
    <s v="chromosome"/>
    <m/>
    <s v="CP001348.1"/>
    <n v="3580824"/>
    <n v="3581642"/>
    <s v="-"/>
    <m/>
    <m/>
    <m/>
    <x v="1468"/>
    <m/>
    <m/>
    <s v="Ccel_3030"/>
    <n v="819"/>
    <m/>
    <m/>
  </r>
  <r>
    <x v="4"/>
    <x v="1"/>
    <s v="GCA_000022065.1"/>
    <s v="Primary Assembly"/>
    <s v="chromosome"/>
    <m/>
    <s v="CP001348.1"/>
    <n v="3581620"/>
    <n v="3581886"/>
    <s v="-"/>
    <m/>
    <m/>
    <m/>
    <x v="1468"/>
    <m/>
    <m/>
    <s v="Ccel_3031"/>
    <n v="267"/>
    <m/>
    <m/>
  </r>
  <r>
    <x v="4"/>
    <x v="1"/>
    <s v="GCA_000022065.1"/>
    <s v="Primary Assembly"/>
    <s v="chromosome"/>
    <m/>
    <s v="CP001348.1"/>
    <n v="3582009"/>
    <n v="3582671"/>
    <s v="+"/>
    <m/>
    <m/>
    <m/>
    <x v="1468"/>
    <m/>
    <m/>
    <s v="Ccel_3032"/>
    <n v="663"/>
    <m/>
    <m/>
  </r>
  <r>
    <x v="4"/>
    <x v="1"/>
    <s v="GCA_000022065.1"/>
    <s v="Primary Assembly"/>
    <s v="chromosome"/>
    <m/>
    <s v="CP001348.1"/>
    <n v="3582720"/>
    <n v="3584711"/>
    <s v="-"/>
    <m/>
    <m/>
    <m/>
    <x v="1468"/>
    <m/>
    <m/>
    <s v="Ccel_3033"/>
    <n v="1992"/>
    <m/>
    <m/>
  </r>
  <r>
    <x v="4"/>
    <x v="1"/>
    <s v="GCA_000022065.1"/>
    <s v="Primary Assembly"/>
    <s v="chromosome"/>
    <m/>
    <s v="CP001348.1"/>
    <n v="3584716"/>
    <n v="3585075"/>
    <s v="-"/>
    <m/>
    <m/>
    <m/>
    <x v="1468"/>
    <m/>
    <m/>
    <s v="Ccel_3034"/>
    <n v="360"/>
    <m/>
    <m/>
  </r>
  <r>
    <x v="4"/>
    <x v="1"/>
    <s v="GCA_000022065.1"/>
    <s v="Primary Assembly"/>
    <s v="chromosome"/>
    <m/>
    <s v="CP001348.1"/>
    <n v="3585089"/>
    <n v="3587614"/>
    <s v="-"/>
    <m/>
    <m/>
    <m/>
    <x v="1468"/>
    <m/>
    <m/>
    <s v="Ccel_3035"/>
    <n v="2526"/>
    <m/>
    <m/>
  </r>
  <r>
    <x v="4"/>
    <x v="1"/>
    <s v="GCA_000022065.1"/>
    <s v="Primary Assembly"/>
    <s v="chromosome"/>
    <m/>
    <s v="CP001348.1"/>
    <n v="3587607"/>
    <n v="3588017"/>
    <s v="-"/>
    <m/>
    <m/>
    <m/>
    <x v="1468"/>
    <m/>
    <m/>
    <s v="Ccel_3036"/>
    <n v="411"/>
    <m/>
    <m/>
  </r>
  <r>
    <x v="4"/>
    <x v="1"/>
    <s v="GCA_000022065.1"/>
    <s v="Primary Assembly"/>
    <s v="chromosome"/>
    <m/>
    <s v="CP001348.1"/>
    <n v="3587959"/>
    <n v="3588264"/>
    <s v="-"/>
    <m/>
    <m/>
    <m/>
    <x v="1468"/>
    <m/>
    <m/>
    <s v="Ccel_3037"/>
    <n v="306"/>
    <m/>
    <m/>
  </r>
  <r>
    <x v="4"/>
    <x v="1"/>
    <s v="GCA_000022065.1"/>
    <s v="Primary Assembly"/>
    <s v="chromosome"/>
    <m/>
    <s v="CP001348.1"/>
    <n v="3588302"/>
    <n v="3588754"/>
    <s v="-"/>
    <m/>
    <m/>
    <m/>
    <x v="1468"/>
    <m/>
    <m/>
    <s v="Ccel_3038"/>
    <n v="453"/>
    <m/>
    <m/>
  </r>
  <r>
    <x v="4"/>
    <x v="1"/>
    <s v="GCA_000022065.1"/>
    <s v="Primary Assembly"/>
    <s v="chromosome"/>
    <m/>
    <s v="CP001348.1"/>
    <n v="3588754"/>
    <n v="3589152"/>
    <s v="-"/>
    <m/>
    <m/>
    <m/>
    <x v="1468"/>
    <m/>
    <m/>
    <s v="Ccel_3039"/>
    <n v="399"/>
    <m/>
    <m/>
  </r>
  <r>
    <x v="4"/>
    <x v="1"/>
    <s v="GCA_000022065.1"/>
    <s v="Primary Assembly"/>
    <s v="chromosome"/>
    <m/>
    <s v="CP001348.1"/>
    <n v="3589149"/>
    <n v="3589532"/>
    <s v="-"/>
    <m/>
    <m/>
    <m/>
    <x v="1468"/>
    <m/>
    <m/>
    <s v="Ccel_3040"/>
    <n v="384"/>
    <m/>
    <m/>
  </r>
  <r>
    <x v="4"/>
    <x v="1"/>
    <s v="GCA_000022065.1"/>
    <s v="Primary Assembly"/>
    <s v="chromosome"/>
    <m/>
    <s v="CP001348.1"/>
    <n v="3589532"/>
    <n v="3589849"/>
    <s v="-"/>
    <m/>
    <m/>
    <m/>
    <x v="1468"/>
    <m/>
    <m/>
    <s v="Ccel_3041"/>
    <n v="318"/>
    <m/>
    <m/>
  </r>
  <r>
    <x v="4"/>
    <x v="1"/>
    <s v="GCA_000022065.1"/>
    <s v="Primary Assembly"/>
    <s v="chromosome"/>
    <m/>
    <s v="CP001348.1"/>
    <n v="3589852"/>
    <n v="3590214"/>
    <s v="-"/>
    <m/>
    <m/>
    <m/>
    <x v="1468"/>
    <m/>
    <m/>
    <s v="Ccel_3042"/>
    <n v="363"/>
    <m/>
    <m/>
  </r>
  <r>
    <x v="4"/>
    <x v="1"/>
    <s v="GCA_000022065.1"/>
    <s v="Primary Assembly"/>
    <s v="chromosome"/>
    <m/>
    <s v="CP001348.1"/>
    <n v="3590227"/>
    <n v="3590502"/>
    <s v="-"/>
    <m/>
    <m/>
    <m/>
    <x v="1468"/>
    <m/>
    <m/>
    <s v="Ccel_3043"/>
    <n v="276"/>
    <m/>
    <m/>
  </r>
  <r>
    <x v="4"/>
    <x v="1"/>
    <s v="GCA_000022065.1"/>
    <s v="Primary Assembly"/>
    <s v="chromosome"/>
    <m/>
    <s v="CP001348.1"/>
    <n v="3590514"/>
    <n v="3591419"/>
    <s v="-"/>
    <m/>
    <m/>
    <m/>
    <x v="1468"/>
    <m/>
    <m/>
    <s v="Ccel_3044"/>
    <n v="906"/>
    <m/>
    <m/>
  </r>
  <r>
    <x v="4"/>
    <x v="1"/>
    <s v="GCA_000022065.1"/>
    <s v="Primary Assembly"/>
    <s v="chromosome"/>
    <m/>
    <s v="CP001348.1"/>
    <n v="3591434"/>
    <n v="3592015"/>
    <s v="-"/>
    <m/>
    <m/>
    <m/>
    <x v="1468"/>
    <m/>
    <m/>
    <s v="Ccel_3045"/>
    <n v="582"/>
    <m/>
    <m/>
  </r>
  <r>
    <x v="4"/>
    <x v="1"/>
    <s v="GCA_000022065.1"/>
    <s v="Primary Assembly"/>
    <s v="chromosome"/>
    <m/>
    <s v="CP001348.1"/>
    <n v="3592165"/>
    <n v="3592398"/>
    <s v="-"/>
    <m/>
    <m/>
    <m/>
    <x v="1468"/>
    <m/>
    <m/>
    <s v="Ccel_3046"/>
    <n v="234"/>
    <m/>
    <m/>
  </r>
  <r>
    <x v="4"/>
    <x v="1"/>
    <s v="GCA_000022065.1"/>
    <s v="Primary Assembly"/>
    <s v="chromosome"/>
    <m/>
    <s v="CP001348.1"/>
    <n v="3592456"/>
    <n v="3592674"/>
    <s v="-"/>
    <m/>
    <m/>
    <m/>
    <x v="1468"/>
    <m/>
    <m/>
    <s v="Ccel_3047"/>
    <n v="219"/>
    <m/>
    <m/>
  </r>
  <r>
    <x v="4"/>
    <x v="1"/>
    <s v="GCA_000022065.1"/>
    <s v="Primary Assembly"/>
    <s v="chromosome"/>
    <m/>
    <s v="CP001348.1"/>
    <n v="3592679"/>
    <n v="3594610"/>
    <s v="-"/>
    <m/>
    <m/>
    <m/>
    <x v="1468"/>
    <m/>
    <m/>
    <s v="Ccel_3048"/>
    <n v="1932"/>
    <m/>
    <m/>
  </r>
  <r>
    <x v="4"/>
    <x v="1"/>
    <s v="GCA_000022065.1"/>
    <s v="Primary Assembly"/>
    <s v="chromosome"/>
    <m/>
    <s v="CP001348.1"/>
    <n v="3594591"/>
    <n v="3596093"/>
    <s v="-"/>
    <m/>
    <m/>
    <m/>
    <x v="1468"/>
    <m/>
    <m/>
    <s v="Ccel_3049"/>
    <n v="1503"/>
    <m/>
    <m/>
  </r>
  <r>
    <x v="4"/>
    <x v="1"/>
    <s v="GCA_000022065.1"/>
    <s v="Primary Assembly"/>
    <s v="chromosome"/>
    <m/>
    <s v="CP001348.1"/>
    <n v="3596097"/>
    <n v="3597449"/>
    <s v="-"/>
    <m/>
    <m/>
    <m/>
    <x v="1468"/>
    <m/>
    <m/>
    <s v="Ccel_3050"/>
    <n v="1353"/>
    <m/>
    <m/>
  </r>
  <r>
    <x v="4"/>
    <x v="1"/>
    <s v="GCA_000022065.1"/>
    <s v="Primary Assembly"/>
    <s v="chromosome"/>
    <m/>
    <s v="CP001348.1"/>
    <n v="3597452"/>
    <n v="3597964"/>
    <s v="-"/>
    <m/>
    <m/>
    <m/>
    <x v="1468"/>
    <m/>
    <m/>
    <s v="Ccel_3051"/>
    <n v="513"/>
    <m/>
    <m/>
  </r>
  <r>
    <x v="4"/>
    <x v="1"/>
    <s v="GCA_000022065.1"/>
    <s v="Primary Assembly"/>
    <s v="chromosome"/>
    <m/>
    <s v="CP001348.1"/>
    <n v="3598019"/>
    <n v="3598348"/>
    <s v="-"/>
    <m/>
    <m/>
    <m/>
    <x v="1468"/>
    <m/>
    <m/>
    <s v="Ccel_3052"/>
    <n v="330"/>
    <m/>
    <m/>
  </r>
  <r>
    <x v="4"/>
    <x v="1"/>
    <s v="GCA_000022065.1"/>
    <s v="Primary Assembly"/>
    <s v="chromosome"/>
    <m/>
    <s v="CP001348.1"/>
    <n v="3598547"/>
    <n v="3598981"/>
    <s v="-"/>
    <m/>
    <m/>
    <m/>
    <x v="1468"/>
    <m/>
    <m/>
    <s v="Ccel_3053"/>
    <n v="435"/>
    <m/>
    <m/>
  </r>
  <r>
    <x v="4"/>
    <x v="1"/>
    <s v="GCA_000022065.1"/>
    <s v="Primary Assembly"/>
    <s v="chromosome"/>
    <m/>
    <s v="CP001348.1"/>
    <n v="3598994"/>
    <n v="3599179"/>
    <s v="-"/>
    <m/>
    <m/>
    <m/>
    <x v="1468"/>
    <m/>
    <m/>
    <s v="Ccel_3054"/>
    <n v="186"/>
    <m/>
    <m/>
  </r>
  <r>
    <x v="4"/>
    <x v="1"/>
    <s v="GCA_000022065.1"/>
    <s v="Primary Assembly"/>
    <s v="chromosome"/>
    <m/>
    <s v="CP001348.1"/>
    <n v="3599179"/>
    <n v="3600552"/>
    <s v="-"/>
    <m/>
    <m/>
    <m/>
    <x v="1468"/>
    <m/>
    <m/>
    <s v="Ccel_3055"/>
    <n v="1374"/>
    <m/>
    <m/>
  </r>
  <r>
    <x v="4"/>
    <x v="1"/>
    <s v="GCA_000022065.1"/>
    <s v="Primary Assembly"/>
    <s v="chromosome"/>
    <m/>
    <s v="CP001348.1"/>
    <n v="3600542"/>
    <n v="3600802"/>
    <s v="-"/>
    <m/>
    <m/>
    <m/>
    <x v="1468"/>
    <m/>
    <m/>
    <s v="Ccel_3056"/>
    <n v="261"/>
    <m/>
    <m/>
  </r>
  <r>
    <x v="4"/>
    <x v="1"/>
    <s v="GCA_000022065.1"/>
    <s v="Primary Assembly"/>
    <s v="chromosome"/>
    <m/>
    <s v="CP001348.1"/>
    <n v="3601092"/>
    <n v="3603461"/>
    <s v="-"/>
    <m/>
    <m/>
    <m/>
    <x v="1468"/>
    <m/>
    <m/>
    <s v="Ccel_3057"/>
    <n v="2370"/>
    <m/>
    <m/>
  </r>
  <r>
    <x v="4"/>
    <x v="1"/>
    <s v="GCA_000022065.1"/>
    <s v="Primary Assembly"/>
    <s v="chromosome"/>
    <m/>
    <s v="CP001348.1"/>
    <n v="3603481"/>
    <n v="3603897"/>
    <s v="-"/>
    <m/>
    <m/>
    <m/>
    <x v="1468"/>
    <m/>
    <m/>
    <s v="Ccel_3058"/>
    <n v="417"/>
    <m/>
    <m/>
  </r>
  <r>
    <x v="4"/>
    <x v="1"/>
    <s v="GCA_000022065.1"/>
    <s v="Primary Assembly"/>
    <s v="chromosome"/>
    <m/>
    <s v="CP001348.1"/>
    <n v="3603909"/>
    <n v="3604886"/>
    <s v="-"/>
    <m/>
    <m/>
    <m/>
    <x v="1468"/>
    <m/>
    <m/>
    <s v="Ccel_3059"/>
    <n v="978"/>
    <m/>
    <m/>
  </r>
  <r>
    <x v="4"/>
    <x v="1"/>
    <s v="GCA_000022065.1"/>
    <s v="Primary Assembly"/>
    <s v="chromosome"/>
    <m/>
    <s v="CP001348.1"/>
    <n v="3604870"/>
    <n v="3606252"/>
    <s v="-"/>
    <m/>
    <m/>
    <m/>
    <x v="1468"/>
    <m/>
    <m/>
    <s v="Ccel_3060"/>
    <n v="1383"/>
    <m/>
    <m/>
  </r>
  <r>
    <x v="4"/>
    <x v="1"/>
    <s v="GCA_000022065.1"/>
    <s v="Primary Assembly"/>
    <s v="chromosome"/>
    <m/>
    <s v="CP001348.1"/>
    <n v="3606288"/>
    <n v="3606437"/>
    <s v="-"/>
    <m/>
    <m/>
    <m/>
    <x v="1468"/>
    <m/>
    <m/>
    <s v="Ccel_3061"/>
    <n v="150"/>
    <m/>
    <m/>
  </r>
  <r>
    <x v="4"/>
    <x v="1"/>
    <s v="GCA_000022065.1"/>
    <s v="Primary Assembly"/>
    <s v="chromosome"/>
    <m/>
    <s v="CP001348.1"/>
    <n v="3606409"/>
    <n v="3608367"/>
    <s v="-"/>
    <m/>
    <m/>
    <m/>
    <x v="1468"/>
    <m/>
    <m/>
    <s v="Ccel_3062"/>
    <n v="1959"/>
    <m/>
    <m/>
  </r>
  <r>
    <x v="4"/>
    <x v="1"/>
    <s v="GCA_000022065.1"/>
    <s v="Primary Assembly"/>
    <s v="chromosome"/>
    <m/>
    <s v="CP001348.1"/>
    <n v="3608381"/>
    <n v="3608614"/>
    <s v="-"/>
    <m/>
    <m/>
    <m/>
    <x v="1468"/>
    <m/>
    <m/>
    <s v="Ccel_3063"/>
    <n v="234"/>
    <m/>
    <m/>
  </r>
  <r>
    <x v="4"/>
    <x v="1"/>
    <s v="GCA_000022065.1"/>
    <s v="Primary Assembly"/>
    <s v="chromosome"/>
    <m/>
    <s v="CP001348.1"/>
    <n v="3608653"/>
    <n v="3608928"/>
    <s v="-"/>
    <m/>
    <m/>
    <m/>
    <x v="1468"/>
    <m/>
    <m/>
    <s v="Ccel_3064"/>
    <n v="276"/>
    <m/>
    <m/>
  </r>
  <r>
    <x v="4"/>
    <x v="1"/>
    <s v="GCA_000022065.1"/>
    <s v="Primary Assembly"/>
    <s v="chromosome"/>
    <m/>
    <s v="CP001348.1"/>
    <n v="3609012"/>
    <n v="3609578"/>
    <s v="-"/>
    <m/>
    <m/>
    <m/>
    <x v="1468"/>
    <m/>
    <m/>
    <s v="Ccel_3065"/>
    <n v="567"/>
    <m/>
    <m/>
  </r>
  <r>
    <x v="4"/>
    <x v="1"/>
    <s v="GCA_000022065.1"/>
    <s v="Primary Assembly"/>
    <s v="chromosome"/>
    <m/>
    <s v="CP001348.1"/>
    <n v="3609595"/>
    <n v="3610830"/>
    <s v="-"/>
    <m/>
    <m/>
    <m/>
    <x v="1468"/>
    <m/>
    <m/>
    <s v="Ccel_3066"/>
    <n v="1236"/>
    <m/>
    <m/>
  </r>
  <r>
    <x v="4"/>
    <x v="1"/>
    <s v="GCA_000022065.1"/>
    <s v="Primary Assembly"/>
    <s v="chromosome"/>
    <m/>
    <s v="CP001348.1"/>
    <n v="3610832"/>
    <n v="3611233"/>
    <s v="-"/>
    <m/>
    <m/>
    <m/>
    <x v="1468"/>
    <m/>
    <m/>
    <s v="Ccel_3067"/>
    <n v="402"/>
    <m/>
    <m/>
  </r>
  <r>
    <x v="4"/>
    <x v="1"/>
    <s v="GCA_000022065.1"/>
    <s v="Primary Assembly"/>
    <s v="chromosome"/>
    <m/>
    <s v="CP001348.1"/>
    <n v="3611258"/>
    <n v="3611833"/>
    <s v="-"/>
    <m/>
    <m/>
    <m/>
    <x v="1468"/>
    <m/>
    <m/>
    <s v="Ccel_3068"/>
    <n v="576"/>
    <m/>
    <m/>
  </r>
  <r>
    <x v="4"/>
    <x v="1"/>
    <s v="GCA_000022065.1"/>
    <s v="Primary Assembly"/>
    <s v="chromosome"/>
    <m/>
    <s v="CP001348.1"/>
    <n v="3611892"/>
    <n v="3612179"/>
    <s v="-"/>
    <m/>
    <m/>
    <m/>
    <x v="1468"/>
    <m/>
    <m/>
    <s v="Ccel_3069"/>
    <n v="288"/>
    <m/>
    <m/>
  </r>
  <r>
    <x v="4"/>
    <x v="1"/>
    <s v="GCA_000022065.1"/>
    <s v="Primary Assembly"/>
    <s v="chromosome"/>
    <m/>
    <s v="CP001348.1"/>
    <n v="3612179"/>
    <n v="3612424"/>
    <s v="-"/>
    <m/>
    <m/>
    <m/>
    <x v="1468"/>
    <m/>
    <m/>
    <s v="Ccel_3070"/>
    <n v="246"/>
    <m/>
    <m/>
  </r>
  <r>
    <x v="4"/>
    <x v="1"/>
    <s v="GCA_000022065.1"/>
    <s v="Primary Assembly"/>
    <s v="chromosome"/>
    <m/>
    <s v="CP001348.1"/>
    <n v="3612393"/>
    <n v="3612593"/>
    <s v="-"/>
    <m/>
    <m/>
    <m/>
    <x v="1468"/>
    <m/>
    <m/>
    <s v="Ccel_3071"/>
    <n v="201"/>
    <m/>
    <m/>
  </r>
  <r>
    <x v="4"/>
    <x v="1"/>
    <s v="GCA_000022065.1"/>
    <s v="Primary Assembly"/>
    <s v="chromosome"/>
    <m/>
    <s v="CP001348.1"/>
    <n v="3612598"/>
    <n v="3612852"/>
    <s v="-"/>
    <m/>
    <m/>
    <m/>
    <x v="1468"/>
    <m/>
    <m/>
    <s v="Ccel_3072"/>
    <n v="255"/>
    <m/>
    <m/>
  </r>
  <r>
    <x v="4"/>
    <x v="1"/>
    <s v="GCA_000022065.1"/>
    <s v="Primary Assembly"/>
    <s v="chromosome"/>
    <m/>
    <s v="CP001348.1"/>
    <n v="3612856"/>
    <n v="3613389"/>
    <s v="-"/>
    <m/>
    <m/>
    <m/>
    <x v="1468"/>
    <m/>
    <m/>
    <s v="Ccel_3073"/>
    <n v="534"/>
    <m/>
    <m/>
  </r>
  <r>
    <x v="4"/>
    <x v="1"/>
    <s v="GCA_000022065.1"/>
    <s v="Primary Assembly"/>
    <s v="chromosome"/>
    <m/>
    <s v="CP001348.1"/>
    <n v="3613463"/>
    <n v="3613597"/>
    <s v="-"/>
    <m/>
    <m/>
    <m/>
    <x v="1468"/>
    <m/>
    <m/>
    <s v="Ccel_3074"/>
    <n v="135"/>
    <m/>
    <m/>
  </r>
  <r>
    <x v="4"/>
    <x v="1"/>
    <s v="GCA_000022065.1"/>
    <s v="Primary Assembly"/>
    <s v="chromosome"/>
    <m/>
    <s v="CP001348.1"/>
    <n v="3613630"/>
    <n v="3613947"/>
    <s v="-"/>
    <m/>
    <m/>
    <m/>
    <x v="1468"/>
    <m/>
    <m/>
    <s v="Ccel_3075"/>
    <n v="318"/>
    <m/>
    <m/>
  </r>
  <r>
    <x v="4"/>
    <x v="1"/>
    <s v="GCA_000022065.1"/>
    <s v="Primary Assembly"/>
    <s v="chromosome"/>
    <m/>
    <s v="CP001348.1"/>
    <n v="3614180"/>
    <n v="3614530"/>
    <s v="+"/>
    <m/>
    <m/>
    <m/>
    <x v="1468"/>
    <m/>
    <m/>
    <s v="Ccel_3076"/>
    <n v="351"/>
    <m/>
    <m/>
  </r>
  <r>
    <x v="4"/>
    <x v="1"/>
    <s v="GCA_000022065.1"/>
    <s v="Primary Assembly"/>
    <s v="chromosome"/>
    <m/>
    <s v="CP001348.1"/>
    <n v="3614535"/>
    <n v="3615125"/>
    <s v="+"/>
    <m/>
    <m/>
    <m/>
    <x v="1468"/>
    <m/>
    <m/>
    <s v="Ccel_3077"/>
    <n v="591"/>
    <m/>
    <m/>
  </r>
  <r>
    <x v="4"/>
    <x v="1"/>
    <s v="GCA_000022065.1"/>
    <s v="Primary Assembly"/>
    <s v="chromosome"/>
    <m/>
    <s v="CP001348.1"/>
    <n v="3615122"/>
    <n v="3616570"/>
    <s v="+"/>
    <m/>
    <m/>
    <m/>
    <x v="1468"/>
    <m/>
    <m/>
    <s v="Ccel_3078"/>
    <n v="1449"/>
    <m/>
    <m/>
  </r>
  <r>
    <x v="4"/>
    <x v="2"/>
    <s v="GCA_000022065.1"/>
    <s v="Primary Assembly"/>
    <s v="chromosome"/>
    <m/>
    <s v="CP001348.1"/>
    <n v="3616549"/>
    <n v="3616624"/>
    <s v="-"/>
    <m/>
    <m/>
    <m/>
    <x v="1468"/>
    <m/>
    <m/>
    <s v="Ccel_R0074"/>
    <n v="76"/>
    <m/>
    <m/>
  </r>
  <r>
    <x v="4"/>
    <x v="1"/>
    <s v="GCA_000022065.1"/>
    <s v="Primary Assembly"/>
    <s v="chromosome"/>
    <m/>
    <s v="CP001348.1"/>
    <n v="3616874"/>
    <n v="3617500"/>
    <s v="+"/>
    <m/>
    <m/>
    <m/>
    <x v="1468"/>
    <m/>
    <m/>
    <s v="Ccel_3079"/>
    <n v="627"/>
    <m/>
    <m/>
  </r>
  <r>
    <x v="4"/>
    <x v="2"/>
    <s v="GCA_000022065.1"/>
    <s v="Primary Assembly"/>
    <s v="chromosome"/>
    <m/>
    <s v="CP001348.1"/>
    <n v="3617648"/>
    <n v="3617736"/>
    <s v="-"/>
    <m/>
    <m/>
    <m/>
    <x v="1468"/>
    <m/>
    <m/>
    <s v="Ccel_R0075"/>
    <n v="89"/>
    <m/>
    <m/>
  </r>
  <r>
    <x v="4"/>
    <x v="1"/>
    <s v="GCA_000022065.1"/>
    <s v="Primary Assembly"/>
    <s v="chromosome"/>
    <m/>
    <s v="CP001348.1"/>
    <n v="3617834"/>
    <n v="3618268"/>
    <s v="-"/>
    <m/>
    <m/>
    <m/>
    <x v="1468"/>
    <m/>
    <m/>
    <s v="Ccel_3080"/>
    <n v="435"/>
    <m/>
    <m/>
  </r>
  <r>
    <x v="4"/>
    <x v="1"/>
    <s v="GCA_000022065.1"/>
    <s v="Primary Assembly"/>
    <s v="chromosome"/>
    <m/>
    <s v="CP001348.1"/>
    <n v="3618389"/>
    <n v="3618667"/>
    <s v="-"/>
    <m/>
    <m/>
    <m/>
    <x v="1468"/>
    <m/>
    <m/>
    <s v="Ccel_3081"/>
    <n v="279"/>
    <m/>
    <m/>
  </r>
  <r>
    <x v="4"/>
    <x v="1"/>
    <s v="GCA_000022065.1"/>
    <s v="Primary Assembly"/>
    <s v="chromosome"/>
    <m/>
    <s v="CP001348.1"/>
    <n v="3618746"/>
    <n v="3619285"/>
    <s v="-"/>
    <m/>
    <m/>
    <m/>
    <x v="1468"/>
    <m/>
    <m/>
    <s v="Ccel_3082"/>
    <n v="540"/>
    <m/>
    <m/>
  </r>
  <r>
    <x v="4"/>
    <x v="1"/>
    <s v="GCA_000022065.1"/>
    <s v="Primary Assembly"/>
    <s v="chromosome"/>
    <m/>
    <s v="CP001348.1"/>
    <n v="3619310"/>
    <n v="3619594"/>
    <s v="-"/>
    <m/>
    <m/>
    <m/>
    <x v="1468"/>
    <m/>
    <m/>
    <s v="Ccel_3083"/>
    <n v="285"/>
    <m/>
    <m/>
  </r>
  <r>
    <x v="4"/>
    <x v="1"/>
    <s v="GCA_000022065.1"/>
    <s v="Primary Assembly"/>
    <s v="chromosome"/>
    <m/>
    <s v="CP001348.1"/>
    <n v="3619722"/>
    <n v="3619961"/>
    <s v="-"/>
    <m/>
    <m/>
    <m/>
    <x v="1468"/>
    <m/>
    <m/>
    <s v="Ccel_3084"/>
    <n v="240"/>
    <m/>
    <m/>
  </r>
  <r>
    <x v="4"/>
    <x v="1"/>
    <s v="GCA_000022065.1"/>
    <s v="Primary Assembly"/>
    <s v="chromosome"/>
    <m/>
    <s v="CP001348.1"/>
    <n v="3620104"/>
    <n v="3620379"/>
    <s v="-"/>
    <m/>
    <m/>
    <m/>
    <x v="1468"/>
    <m/>
    <m/>
    <s v="Ccel_3085"/>
    <n v="276"/>
    <m/>
    <m/>
  </r>
  <r>
    <x v="4"/>
    <x v="1"/>
    <s v="GCA_000022065.1"/>
    <s v="Primary Assembly"/>
    <s v="chromosome"/>
    <m/>
    <s v="CP001348.1"/>
    <n v="3620416"/>
    <n v="3621210"/>
    <s v="-"/>
    <m/>
    <m/>
    <m/>
    <x v="1468"/>
    <m/>
    <m/>
    <s v="Ccel_3086"/>
    <n v="795"/>
    <m/>
    <m/>
  </r>
  <r>
    <x v="4"/>
    <x v="1"/>
    <s v="GCA_000022065.1"/>
    <s v="Primary Assembly"/>
    <s v="chromosome"/>
    <m/>
    <s v="CP001348.1"/>
    <n v="3621322"/>
    <n v="3621744"/>
    <s v="-"/>
    <m/>
    <m/>
    <m/>
    <x v="1468"/>
    <m/>
    <m/>
    <s v="Ccel_3087"/>
    <n v="423"/>
    <m/>
    <m/>
  </r>
  <r>
    <x v="4"/>
    <x v="1"/>
    <s v="GCA_000022065.1"/>
    <s v="Primary Assembly"/>
    <s v="chromosome"/>
    <m/>
    <s v="CP001348.1"/>
    <n v="3622161"/>
    <n v="3622715"/>
    <s v="-"/>
    <m/>
    <m/>
    <m/>
    <x v="1468"/>
    <m/>
    <m/>
    <s v="Ccel_3088"/>
    <n v="555"/>
    <m/>
    <m/>
  </r>
  <r>
    <x v="4"/>
    <x v="1"/>
    <s v="GCA_000022065.1"/>
    <s v="Primary Assembly"/>
    <s v="chromosome"/>
    <m/>
    <s v="CP001348.1"/>
    <n v="3622949"/>
    <n v="3624040"/>
    <s v="-"/>
    <m/>
    <m/>
    <m/>
    <x v="1468"/>
    <m/>
    <m/>
    <s v="Ccel_3089"/>
    <n v="1092"/>
    <m/>
    <m/>
  </r>
  <r>
    <x v="4"/>
    <x v="1"/>
    <s v="GCA_000022065.1"/>
    <s v="Primary Assembly"/>
    <s v="chromosome"/>
    <m/>
    <s v="CP001348.1"/>
    <n v="3624126"/>
    <n v="3627650"/>
    <s v="-"/>
    <m/>
    <m/>
    <m/>
    <x v="1468"/>
    <m/>
    <m/>
    <s v="Ccel_3090"/>
    <n v="3525"/>
    <m/>
    <m/>
  </r>
  <r>
    <x v="4"/>
    <x v="1"/>
    <s v="GCA_000022065.1"/>
    <s v="Primary Assembly"/>
    <s v="chromosome"/>
    <m/>
    <s v="CP001348.1"/>
    <n v="3627671"/>
    <n v="3628240"/>
    <s v="-"/>
    <m/>
    <m/>
    <m/>
    <x v="1468"/>
    <m/>
    <m/>
    <s v="Ccel_3091"/>
    <n v="570"/>
    <m/>
    <m/>
  </r>
  <r>
    <x v="4"/>
    <x v="1"/>
    <s v="GCA_000022065.1"/>
    <s v="Primary Assembly"/>
    <s v="chromosome"/>
    <m/>
    <s v="CP001348.1"/>
    <n v="3628339"/>
    <n v="3629298"/>
    <s v="-"/>
    <m/>
    <m/>
    <m/>
    <x v="1468"/>
    <m/>
    <m/>
    <s v="Ccel_3092"/>
    <n v="960"/>
    <m/>
    <m/>
  </r>
  <r>
    <x v="4"/>
    <x v="1"/>
    <s v="GCA_000022065.1"/>
    <s v="Primary Assembly"/>
    <s v="chromosome"/>
    <m/>
    <s v="CP001348.1"/>
    <n v="3629336"/>
    <n v="3630508"/>
    <s v="-"/>
    <m/>
    <m/>
    <m/>
    <x v="1468"/>
    <m/>
    <m/>
    <s v="Ccel_3093"/>
    <n v="1173"/>
    <m/>
    <m/>
  </r>
  <r>
    <x v="4"/>
    <x v="1"/>
    <s v="GCA_000022065.1"/>
    <s v="Primary Assembly"/>
    <s v="chromosome"/>
    <m/>
    <s v="CP001348.1"/>
    <n v="3630706"/>
    <n v="3630957"/>
    <s v="-"/>
    <m/>
    <m/>
    <m/>
    <x v="1468"/>
    <m/>
    <m/>
    <s v="Ccel_3094"/>
    <n v="252"/>
    <m/>
    <m/>
  </r>
  <r>
    <x v="4"/>
    <x v="1"/>
    <s v="GCA_000022065.1"/>
    <s v="Primary Assembly"/>
    <s v="chromosome"/>
    <m/>
    <s v="CP001348.1"/>
    <n v="3631087"/>
    <n v="3631899"/>
    <s v="-"/>
    <m/>
    <m/>
    <m/>
    <x v="1468"/>
    <m/>
    <m/>
    <s v="Ccel_3095"/>
    <n v="813"/>
    <m/>
    <m/>
  </r>
  <r>
    <x v="4"/>
    <x v="1"/>
    <s v="GCA_000022065.1"/>
    <s v="Primary Assembly"/>
    <s v="chromosome"/>
    <m/>
    <s v="CP001348.1"/>
    <n v="3632183"/>
    <n v="3633586"/>
    <s v="+"/>
    <m/>
    <m/>
    <m/>
    <x v="1468"/>
    <m/>
    <m/>
    <s v="Ccel_3096"/>
    <n v="1404"/>
    <m/>
    <m/>
  </r>
  <r>
    <x v="4"/>
    <x v="1"/>
    <s v="GCA_000022065.1"/>
    <s v="Primary Assembly"/>
    <s v="chromosome"/>
    <m/>
    <s v="CP001348.1"/>
    <n v="3633928"/>
    <n v="3634356"/>
    <s v="-"/>
    <m/>
    <m/>
    <m/>
    <x v="1468"/>
    <m/>
    <m/>
    <s v="Ccel_3097"/>
    <n v="429"/>
    <m/>
    <m/>
  </r>
  <r>
    <x v="4"/>
    <x v="1"/>
    <s v="GCA_000022065.1"/>
    <s v="Primary Assembly"/>
    <s v="chromosome"/>
    <m/>
    <s v="CP001348.1"/>
    <n v="3634475"/>
    <n v="3635626"/>
    <s v="-"/>
    <m/>
    <m/>
    <m/>
    <x v="1468"/>
    <m/>
    <m/>
    <s v="Ccel_3098"/>
    <n v="1152"/>
    <m/>
    <m/>
  </r>
  <r>
    <x v="4"/>
    <x v="1"/>
    <s v="GCA_000022065.1"/>
    <s v="Primary Assembly"/>
    <s v="chromosome"/>
    <m/>
    <s v="CP001348.1"/>
    <n v="3635613"/>
    <n v="3636002"/>
    <s v="-"/>
    <m/>
    <m/>
    <m/>
    <x v="1468"/>
    <m/>
    <m/>
    <s v="Ccel_3099"/>
    <n v="390"/>
    <m/>
    <m/>
  </r>
  <r>
    <x v="4"/>
    <x v="1"/>
    <s v="GCA_000022065.1"/>
    <s v="Primary Assembly"/>
    <s v="chromosome"/>
    <m/>
    <s v="CP001348.1"/>
    <n v="3636020"/>
    <n v="3636832"/>
    <s v="-"/>
    <m/>
    <m/>
    <m/>
    <x v="1468"/>
    <m/>
    <m/>
    <s v="Ccel_3100"/>
    <n v="813"/>
    <m/>
    <m/>
  </r>
  <r>
    <x v="4"/>
    <x v="1"/>
    <s v="GCA_000022065.1"/>
    <s v="Primary Assembly"/>
    <s v="chromosome"/>
    <m/>
    <s v="CP001348.1"/>
    <n v="3636882"/>
    <n v="3637679"/>
    <s v="-"/>
    <m/>
    <m/>
    <m/>
    <x v="1468"/>
    <m/>
    <m/>
    <s v="Ccel_3101"/>
    <n v="798"/>
    <m/>
    <m/>
  </r>
  <r>
    <x v="4"/>
    <x v="1"/>
    <s v="GCA_000022065.1"/>
    <s v="Primary Assembly"/>
    <s v="chromosome"/>
    <m/>
    <s v="CP001348.1"/>
    <n v="3637812"/>
    <n v="3638840"/>
    <s v="-"/>
    <m/>
    <m/>
    <m/>
    <x v="1468"/>
    <m/>
    <m/>
    <s v="Ccel_3102"/>
    <n v="1029"/>
    <m/>
    <m/>
  </r>
  <r>
    <x v="4"/>
    <x v="1"/>
    <s v="GCA_000022065.1"/>
    <s v="Primary Assembly"/>
    <s v="chromosome"/>
    <m/>
    <s v="CP001348.1"/>
    <n v="3639025"/>
    <n v="3640215"/>
    <s v="-"/>
    <m/>
    <m/>
    <m/>
    <x v="1468"/>
    <m/>
    <m/>
    <s v="Ccel_3103"/>
    <n v="1191"/>
    <m/>
    <m/>
  </r>
  <r>
    <x v="4"/>
    <x v="1"/>
    <s v="GCA_000022065.1"/>
    <s v="Primary Assembly"/>
    <s v="chromosome"/>
    <m/>
    <s v="CP001348.1"/>
    <n v="3640231"/>
    <n v="3641643"/>
    <s v="-"/>
    <m/>
    <m/>
    <m/>
    <x v="1468"/>
    <m/>
    <m/>
    <s v="Ccel_3104"/>
    <n v="1413"/>
    <m/>
    <m/>
  </r>
  <r>
    <x v="4"/>
    <x v="1"/>
    <s v="GCA_000022065.1"/>
    <s v="Primary Assembly"/>
    <s v="chromosome"/>
    <m/>
    <s v="CP001348.1"/>
    <n v="3641703"/>
    <n v="3641948"/>
    <s v="-"/>
    <m/>
    <m/>
    <m/>
    <x v="1468"/>
    <m/>
    <m/>
    <s v="Ccel_3105"/>
    <n v="246"/>
    <m/>
    <m/>
  </r>
  <r>
    <x v="4"/>
    <x v="1"/>
    <s v="GCA_000022065.1"/>
    <s v="Primary Assembly"/>
    <s v="chromosome"/>
    <m/>
    <s v="CP001348.1"/>
    <n v="3642271"/>
    <n v="3642663"/>
    <s v="+"/>
    <m/>
    <m/>
    <m/>
    <x v="1468"/>
    <m/>
    <m/>
    <s v="Ccel_3106"/>
    <n v="393"/>
    <m/>
    <m/>
  </r>
  <r>
    <x v="4"/>
    <x v="1"/>
    <s v="GCA_000022065.1"/>
    <s v="Primary Assembly"/>
    <s v="chromosome"/>
    <m/>
    <s v="CP001348.1"/>
    <n v="3642699"/>
    <n v="3642866"/>
    <s v="-"/>
    <m/>
    <m/>
    <m/>
    <x v="1468"/>
    <m/>
    <m/>
    <s v="Ccel_3107"/>
    <n v="168"/>
    <m/>
    <m/>
  </r>
  <r>
    <x v="4"/>
    <x v="1"/>
    <s v="GCA_000022065.1"/>
    <s v="Primary Assembly"/>
    <s v="chromosome"/>
    <m/>
    <s v="CP001348.1"/>
    <n v="3643213"/>
    <n v="3644415"/>
    <s v="-"/>
    <m/>
    <m/>
    <m/>
    <x v="1468"/>
    <m/>
    <m/>
    <s v="Ccel_3108"/>
    <n v="1203"/>
    <m/>
    <m/>
  </r>
  <r>
    <x v="4"/>
    <x v="1"/>
    <s v="GCA_000022065.1"/>
    <s v="Primary Assembly"/>
    <s v="chromosome"/>
    <m/>
    <s v="CP001348.1"/>
    <n v="3644415"/>
    <n v="3644903"/>
    <s v="-"/>
    <m/>
    <m/>
    <m/>
    <x v="1468"/>
    <m/>
    <m/>
    <s v="Ccel_3109"/>
    <n v="489"/>
    <m/>
    <m/>
  </r>
  <r>
    <x v="4"/>
    <x v="3"/>
    <s v="GCA_000022065.1"/>
    <s v="Primary Assembly"/>
    <s v="chromosome"/>
    <m/>
    <s v="CP001348.1"/>
    <n v="3645990"/>
    <n v="3646127"/>
    <s v="+"/>
    <m/>
    <m/>
    <m/>
    <x v="1468"/>
    <m/>
    <m/>
    <s v="Ccel_3110"/>
    <n v="138"/>
    <m/>
    <s v="pseudo"/>
  </r>
  <r>
    <x v="4"/>
    <x v="1"/>
    <s v="GCA_000022065.1"/>
    <s v="Primary Assembly"/>
    <s v="chromosome"/>
    <m/>
    <s v="CP001348.1"/>
    <n v="3646232"/>
    <n v="3647767"/>
    <s v="-"/>
    <m/>
    <m/>
    <m/>
    <x v="1468"/>
    <m/>
    <m/>
    <s v="Ccel_3111"/>
    <n v="1536"/>
    <m/>
    <m/>
  </r>
  <r>
    <x v="4"/>
    <x v="1"/>
    <s v="GCA_000022065.1"/>
    <s v="Primary Assembly"/>
    <s v="chromosome"/>
    <m/>
    <s v="CP001348.1"/>
    <n v="3647793"/>
    <n v="3647930"/>
    <s v="-"/>
    <m/>
    <m/>
    <m/>
    <x v="1468"/>
    <m/>
    <m/>
    <s v="Ccel_3112"/>
    <n v="138"/>
    <m/>
    <m/>
  </r>
  <r>
    <x v="4"/>
    <x v="1"/>
    <s v="GCA_000022065.1"/>
    <s v="Primary Assembly"/>
    <s v="chromosome"/>
    <m/>
    <s v="CP001348.1"/>
    <n v="3648542"/>
    <n v="3648673"/>
    <s v="-"/>
    <m/>
    <m/>
    <m/>
    <x v="1468"/>
    <m/>
    <m/>
    <s v="Ccel_3113"/>
    <n v="132"/>
    <m/>
    <m/>
  </r>
  <r>
    <x v="4"/>
    <x v="1"/>
    <s v="GCA_000022065.1"/>
    <s v="Primary Assembly"/>
    <s v="chromosome"/>
    <m/>
    <s v="CP001348.1"/>
    <n v="3648648"/>
    <n v="3648863"/>
    <s v="-"/>
    <m/>
    <m/>
    <m/>
    <x v="1468"/>
    <m/>
    <m/>
    <s v="Ccel_3114"/>
    <n v="216"/>
    <m/>
    <m/>
  </r>
  <r>
    <x v="4"/>
    <x v="1"/>
    <s v="GCA_000022065.1"/>
    <s v="Primary Assembly"/>
    <s v="chromosome"/>
    <m/>
    <s v="CP001348.1"/>
    <n v="3649027"/>
    <n v="3649350"/>
    <s v="+"/>
    <m/>
    <m/>
    <m/>
    <x v="1468"/>
    <m/>
    <m/>
    <s v="Ccel_3115"/>
    <n v="324"/>
    <m/>
    <m/>
  </r>
  <r>
    <x v="4"/>
    <x v="1"/>
    <s v="GCA_000022065.1"/>
    <s v="Primary Assembly"/>
    <s v="chromosome"/>
    <m/>
    <s v="CP001348.1"/>
    <n v="3649730"/>
    <n v="3650437"/>
    <s v="+"/>
    <m/>
    <m/>
    <m/>
    <x v="1468"/>
    <m/>
    <m/>
    <s v="Ccel_3116"/>
    <n v="708"/>
    <m/>
    <m/>
  </r>
  <r>
    <x v="4"/>
    <x v="1"/>
    <s v="GCA_000022065.1"/>
    <s v="Primary Assembly"/>
    <s v="chromosome"/>
    <m/>
    <s v="CP001348.1"/>
    <n v="3650437"/>
    <n v="3651729"/>
    <s v="+"/>
    <m/>
    <m/>
    <m/>
    <x v="1468"/>
    <m/>
    <m/>
    <s v="Ccel_3117"/>
    <n v="1293"/>
    <m/>
    <m/>
  </r>
  <r>
    <x v="4"/>
    <x v="1"/>
    <s v="GCA_000022065.1"/>
    <s v="Primary Assembly"/>
    <s v="chromosome"/>
    <m/>
    <s v="CP001348.1"/>
    <n v="3652990"/>
    <n v="3653337"/>
    <s v="-"/>
    <m/>
    <m/>
    <m/>
    <x v="1468"/>
    <m/>
    <m/>
    <s v="Ccel_3118"/>
    <n v="348"/>
    <m/>
    <m/>
  </r>
  <r>
    <x v="4"/>
    <x v="1"/>
    <s v="GCA_000022065.1"/>
    <s v="Primary Assembly"/>
    <s v="chromosome"/>
    <m/>
    <s v="CP001348.1"/>
    <n v="3653330"/>
    <n v="3654226"/>
    <s v="-"/>
    <m/>
    <m/>
    <m/>
    <x v="1468"/>
    <m/>
    <m/>
    <s v="Ccel_3119"/>
    <n v="897"/>
    <m/>
    <m/>
  </r>
  <r>
    <x v="4"/>
    <x v="1"/>
    <s v="GCA_000022065.1"/>
    <s v="Primary Assembly"/>
    <s v="chromosome"/>
    <m/>
    <s v="CP001348.1"/>
    <n v="3654189"/>
    <n v="3657254"/>
    <s v="-"/>
    <m/>
    <m/>
    <m/>
    <x v="1468"/>
    <m/>
    <m/>
    <s v="Ccel_3120"/>
    <n v="3066"/>
    <m/>
    <m/>
  </r>
  <r>
    <x v="4"/>
    <x v="1"/>
    <s v="GCA_000022065.1"/>
    <s v="Primary Assembly"/>
    <s v="chromosome"/>
    <m/>
    <s v="CP001348.1"/>
    <n v="3658372"/>
    <n v="3658629"/>
    <s v="+"/>
    <m/>
    <m/>
    <m/>
    <x v="1468"/>
    <m/>
    <m/>
    <s v="Ccel_3121"/>
    <n v="258"/>
    <m/>
    <m/>
  </r>
  <r>
    <x v="4"/>
    <x v="1"/>
    <s v="GCA_000022065.1"/>
    <s v="Primary Assembly"/>
    <s v="chromosome"/>
    <m/>
    <s v="CP001348.1"/>
    <n v="3658714"/>
    <n v="3659283"/>
    <s v="-"/>
    <m/>
    <m/>
    <m/>
    <x v="1468"/>
    <m/>
    <m/>
    <s v="Ccel_3122"/>
    <n v="570"/>
    <m/>
    <m/>
  </r>
  <r>
    <x v="4"/>
    <x v="1"/>
    <s v="GCA_000022065.1"/>
    <s v="Primary Assembly"/>
    <s v="chromosome"/>
    <m/>
    <s v="CP001348.1"/>
    <n v="3659966"/>
    <n v="3660706"/>
    <s v="-"/>
    <m/>
    <m/>
    <m/>
    <x v="1468"/>
    <m/>
    <m/>
    <s v="Ccel_3123"/>
    <n v="741"/>
    <m/>
    <m/>
  </r>
  <r>
    <x v="4"/>
    <x v="1"/>
    <s v="GCA_000022065.1"/>
    <s v="Primary Assembly"/>
    <s v="chromosome"/>
    <m/>
    <s v="CP001348.1"/>
    <n v="3660783"/>
    <n v="3661916"/>
    <s v="-"/>
    <m/>
    <m/>
    <m/>
    <x v="1468"/>
    <m/>
    <m/>
    <s v="Ccel_3124"/>
    <n v="1134"/>
    <m/>
    <m/>
  </r>
  <r>
    <x v="4"/>
    <x v="1"/>
    <s v="GCA_000022065.1"/>
    <s v="Primary Assembly"/>
    <s v="chromosome"/>
    <m/>
    <s v="CP001348.1"/>
    <n v="3661891"/>
    <n v="3662073"/>
    <s v="-"/>
    <m/>
    <m/>
    <m/>
    <x v="1468"/>
    <m/>
    <m/>
    <s v="Ccel_3125"/>
    <n v="183"/>
    <m/>
    <m/>
  </r>
  <r>
    <x v="4"/>
    <x v="1"/>
    <s v="GCA_000022065.1"/>
    <s v="Primary Assembly"/>
    <s v="chromosome"/>
    <m/>
    <s v="CP001348.1"/>
    <n v="3662085"/>
    <n v="3663017"/>
    <s v="-"/>
    <m/>
    <m/>
    <m/>
    <x v="1468"/>
    <m/>
    <m/>
    <s v="Ccel_3126"/>
    <n v="933"/>
    <m/>
    <m/>
  </r>
  <r>
    <x v="4"/>
    <x v="1"/>
    <s v="GCA_000022065.1"/>
    <s v="Primary Assembly"/>
    <s v="chromosome"/>
    <m/>
    <s v="CP001348.1"/>
    <n v="3663030"/>
    <n v="3664862"/>
    <s v="-"/>
    <m/>
    <m/>
    <m/>
    <x v="1468"/>
    <m/>
    <m/>
    <s v="Ccel_3127"/>
    <n v="1833"/>
    <m/>
    <m/>
  </r>
  <r>
    <x v="4"/>
    <x v="1"/>
    <s v="GCA_000022065.1"/>
    <s v="Primary Assembly"/>
    <s v="chromosome"/>
    <m/>
    <s v="CP001348.1"/>
    <n v="3664865"/>
    <n v="3665608"/>
    <s v="-"/>
    <m/>
    <m/>
    <m/>
    <x v="1468"/>
    <m/>
    <m/>
    <s v="Ccel_3128"/>
    <n v="744"/>
    <m/>
    <m/>
  </r>
  <r>
    <x v="4"/>
    <x v="1"/>
    <s v="GCA_000022065.1"/>
    <s v="Primary Assembly"/>
    <s v="chromosome"/>
    <m/>
    <s v="CP001348.1"/>
    <n v="3665612"/>
    <n v="3665713"/>
    <s v="-"/>
    <m/>
    <m/>
    <m/>
    <x v="1468"/>
    <m/>
    <m/>
    <s v="Ccel_3129"/>
    <n v="102"/>
    <m/>
    <m/>
  </r>
  <r>
    <x v="4"/>
    <x v="1"/>
    <s v="GCA_000022065.1"/>
    <s v="Primary Assembly"/>
    <s v="chromosome"/>
    <m/>
    <s v="CP001348.1"/>
    <n v="3665762"/>
    <n v="3666004"/>
    <s v="-"/>
    <m/>
    <m/>
    <m/>
    <x v="1468"/>
    <m/>
    <m/>
    <s v="Ccel_3130"/>
    <n v="243"/>
    <m/>
    <m/>
  </r>
  <r>
    <x v="4"/>
    <x v="1"/>
    <s v="GCA_000022065.1"/>
    <s v="Primary Assembly"/>
    <s v="chromosome"/>
    <m/>
    <s v="CP001348.1"/>
    <n v="3666033"/>
    <n v="3671306"/>
    <s v="-"/>
    <m/>
    <m/>
    <m/>
    <x v="1468"/>
    <m/>
    <m/>
    <s v="Ccel_3131"/>
    <n v="5274"/>
    <m/>
    <m/>
  </r>
  <r>
    <x v="4"/>
    <x v="1"/>
    <s v="GCA_000022065.1"/>
    <s v="Primary Assembly"/>
    <s v="chromosome"/>
    <m/>
    <s v="CP001348.1"/>
    <n v="3671326"/>
    <n v="3672762"/>
    <s v="-"/>
    <m/>
    <m/>
    <m/>
    <x v="1468"/>
    <m/>
    <m/>
    <s v="Ccel_3132"/>
    <n v="1437"/>
    <m/>
    <m/>
  </r>
  <r>
    <x v="4"/>
    <x v="1"/>
    <s v="GCA_000022065.1"/>
    <s v="Primary Assembly"/>
    <s v="chromosome"/>
    <m/>
    <s v="CP001348.1"/>
    <n v="3673267"/>
    <n v="3673758"/>
    <s v="-"/>
    <m/>
    <m/>
    <m/>
    <x v="1468"/>
    <m/>
    <m/>
    <s v="Ccel_3133"/>
    <n v="492"/>
    <m/>
    <m/>
  </r>
  <r>
    <x v="4"/>
    <x v="1"/>
    <s v="GCA_000022065.1"/>
    <s v="Primary Assembly"/>
    <s v="chromosome"/>
    <m/>
    <s v="CP001348.1"/>
    <n v="3673755"/>
    <n v="3674171"/>
    <s v="-"/>
    <m/>
    <m/>
    <m/>
    <x v="1468"/>
    <m/>
    <m/>
    <s v="Ccel_3134"/>
    <n v="417"/>
    <m/>
    <m/>
  </r>
  <r>
    <x v="4"/>
    <x v="1"/>
    <s v="GCA_000022065.1"/>
    <s v="Primary Assembly"/>
    <s v="chromosome"/>
    <m/>
    <s v="CP001348.1"/>
    <n v="3674248"/>
    <n v="3674403"/>
    <s v="-"/>
    <m/>
    <m/>
    <m/>
    <x v="1468"/>
    <m/>
    <m/>
    <s v="Ccel_3135"/>
    <n v="156"/>
    <m/>
    <m/>
  </r>
  <r>
    <x v="4"/>
    <x v="1"/>
    <s v="GCA_000022065.1"/>
    <s v="Primary Assembly"/>
    <s v="chromosome"/>
    <m/>
    <s v="CP001348.1"/>
    <n v="3674418"/>
    <n v="3674585"/>
    <s v="-"/>
    <m/>
    <m/>
    <m/>
    <x v="1468"/>
    <m/>
    <m/>
    <s v="Ccel_3136"/>
    <n v="168"/>
    <m/>
    <m/>
  </r>
  <r>
    <x v="4"/>
    <x v="1"/>
    <s v="GCA_000022065.1"/>
    <s v="Primary Assembly"/>
    <s v="chromosome"/>
    <m/>
    <s v="CP001348.1"/>
    <n v="3674733"/>
    <n v="3675617"/>
    <s v="-"/>
    <m/>
    <m/>
    <m/>
    <x v="1468"/>
    <m/>
    <m/>
    <s v="Ccel_3137"/>
    <n v="885"/>
    <m/>
    <m/>
  </r>
  <r>
    <x v="4"/>
    <x v="1"/>
    <s v="GCA_000022065.1"/>
    <s v="Primary Assembly"/>
    <s v="chromosome"/>
    <m/>
    <s v="CP001348.1"/>
    <n v="3675634"/>
    <n v="3676605"/>
    <s v="-"/>
    <m/>
    <m/>
    <m/>
    <x v="1468"/>
    <m/>
    <m/>
    <s v="Ccel_3138"/>
    <n v="972"/>
    <m/>
    <m/>
  </r>
  <r>
    <x v="4"/>
    <x v="1"/>
    <s v="GCA_000022065.1"/>
    <s v="Primary Assembly"/>
    <s v="chromosome"/>
    <m/>
    <s v="CP001348.1"/>
    <n v="3676602"/>
    <n v="3678089"/>
    <s v="-"/>
    <m/>
    <m/>
    <m/>
    <x v="1468"/>
    <m/>
    <m/>
    <s v="Ccel_3139"/>
    <n v="1488"/>
    <m/>
    <m/>
  </r>
  <r>
    <x v="4"/>
    <x v="1"/>
    <s v="GCA_000022065.1"/>
    <s v="Primary Assembly"/>
    <s v="chromosome"/>
    <m/>
    <s v="CP001348.1"/>
    <n v="3678093"/>
    <n v="3679259"/>
    <s v="-"/>
    <m/>
    <m/>
    <m/>
    <x v="1468"/>
    <m/>
    <m/>
    <s v="Ccel_3140"/>
    <n v="1167"/>
    <m/>
    <m/>
  </r>
  <r>
    <x v="4"/>
    <x v="1"/>
    <s v="GCA_000022065.1"/>
    <s v="Primary Assembly"/>
    <s v="chromosome"/>
    <m/>
    <s v="CP001348.1"/>
    <n v="3679274"/>
    <n v="3679954"/>
    <s v="-"/>
    <m/>
    <m/>
    <m/>
    <x v="1468"/>
    <m/>
    <m/>
    <s v="Ccel_3141"/>
    <n v="681"/>
    <m/>
    <m/>
  </r>
  <r>
    <x v="4"/>
    <x v="1"/>
    <s v="GCA_000022065.1"/>
    <s v="Primary Assembly"/>
    <s v="chromosome"/>
    <m/>
    <s v="CP001348.1"/>
    <n v="3679957"/>
    <n v="3681144"/>
    <s v="-"/>
    <m/>
    <m/>
    <m/>
    <x v="1468"/>
    <m/>
    <m/>
    <s v="Ccel_3142"/>
    <n v="1188"/>
    <m/>
    <m/>
  </r>
  <r>
    <x v="4"/>
    <x v="1"/>
    <s v="GCA_000022065.1"/>
    <s v="Primary Assembly"/>
    <s v="chromosome"/>
    <m/>
    <s v="CP001348.1"/>
    <n v="3681141"/>
    <n v="3681485"/>
    <s v="-"/>
    <m/>
    <m/>
    <m/>
    <x v="1468"/>
    <m/>
    <m/>
    <s v="Ccel_3143"/>
    <n v="345"/>
    <m/>
    <m/>
  </r>
  <r>
    <x v="4"/>
    <x v="1"/>
    <s v="GCA_000022065.1"/>
    <s v="Primary Assembly"/>
    <s v="chromosome"/>
    <m/>
    <s v="CP001348.1"/>
    <n v="3681482"/>
    <n v="3681715"/>
    <s v="-"/>
    <m/>
    <m/>
    <m/>
    <x v="1468"/>
    <m/>
    <m/>
    <s v="Ccel_3144"/>
    <n v="234"/>
    <m/>
    <m/>
  </r>
  <r>
    <x v="4"/>
    <x v="1"/>
    <s v="GCA_000022065.1"/>
    <s v="Primary Assembly"/>
    <s v="chromosome"/>
    <m/>
    <s v="CP001348.1"/>
    <n v="3681728"/>
    <n v="3682618"/>
    <s v="-"/>
    <m/>
    <m/>
    <m/>
    <x v="1468"/>
    <m/>
    <m/>
    <s v="Ccel_3145"/>
    <n v="891"/>
    <m/>
    <m/>
  </r>
  <r>
    <x v="4"/>
    <x v="1"/>
    <s v="GCA_000022065.1"/>
    <s v="Primary Assembly"/>
    <s v="chromosome"/>
    <m/>
    <s v="CP001348.1"/>
    <n v="3682652"/>
    <n v="3683047"/>
    <s v="-"/>
    <m/>
    <m/>
    <m/>
    <x v="1468"/>
    <m/>
    <m/>
    <s v="Ccel_3146"/>
    <n v="396"/>
    <m/>
    <m/>
  </r>
  <r>
    <x v="4"/>
    <x v="1"/>
    <s v="GCA_000022065.1"/>
    <s v="Primary Assembly"/>
    <s v="chromosome"/>
    <m/>
    <s v="CP001348.1"/>
    <n v="3683053"/>
    <n v="3683994"/>
    <s v="-"/>
    <m/>
    <m/>
    <m/>
    <x v="1468"/>
    <m/>
    <m/>
    <s v="Ccel_3147"/>
    <n v="942"/>
    <m/>
    <m/>
  </r>
  <r>
    <x v="4"/>
    <x v="1"/>
    <s v="GCA_000022065.1"/>
    <s v="Primary Assembly"/>
    <s v="chromosome"/>
    <m/>
    <s v="CP001348.1"/>
    <n v="3684267"/>
    <n v="3684479"/>
    <s v="-"/>
    <m/>
    <m/>
    <m/>
    <x v="1468"/>
    <m/>
    <m/>
    <s v="Ccel_3148"/>
    <n v="213"/>
    <m/>
    <m/>
  </r>
  <r>
    <x v="4"/>
    <x v="1"/>
    <s v="GCA_000022065.1"/>
    <s v="Primary Assembly"/>
    <s v="chromosome"/>
    <m/>
    <s v="CP001348.1"/>
    <n v="3684558"/>
    <n v="3685019"/>
    <s v="-"/>
    <m/>
    <m/>
    <m/>
    <x v="1468"/>
    <m/>
    <m/>
    <s v="Ccel_3149"/>
    <n v="462"/>
    <m/>
    <m/>
  </r>
  <r>
    <x v="4"/>
    <x v="1"/>
    <s v="GCA_000022065.1"/>
    <s v="Primary Assembly"/>
    <s v="chromosome"/>
    <m/>
    <s v="CP001348.1"/>
    <n v="3685055"/>
    <n v="3686011"/>
    <s v="-"/>
    <m/>
    <m/>
    <m/>
    <x v="1468"/>
    <m/>
    <m/>
    <s v="Ccel_3150"/>
    <n v="957"/>
    <m/>
    <m/>
  </r>
  <r>
    <x v="4"/>
    <x v="1"/>
    <s v="GCA_000022065.1"/>
    <s v="Primary Assembly"/>
    <s v="chromosome"/>
    <m/>
    <s v="CP001348.1"/>
    <n v="3686059"/>
    <n v="3686343"/>
    <s v="-"/>
    <m/>
    <m/>
    <m/>
    <x v="1468"/>
    <m/>
    <m/>
    <s v="Ccel_3151"/>
    <n v="285"/>
    <m/>
    <m/>
  </r>
  <r>
    <x v="4"/>
    <x v="1"/>
    <s v="GCA_000022065.1"/>
    <s v="Primary Assembly"/>
    <s v="chromosome"/>
    <m/>
    <s v="CP001348.1"/>
    <n v="3686398"/>
    <n v="3687477"/>
    <s v="-"/>
    <m/>
    <m/>
    <m/>
    <x v="1468"/>
    <m/>
    <m/>
    <s v="Ccel_3152"/>
    <n v="1080"/>
    <m/>
    <m/>
  </r>
  <r>
    <x v="4"/>
    <x v="1"/>
    <s v="GCA_000022065.1"/>
    <s v="Primary Assembly"/>
    <s v="chromosome"/>
    <m/>
    <s v="CP001348.1"/>
    <n v="3687633"/>
    <n v="3689921"/>
    <s v="-"/>
    <m/>
    <m/>
    <m/>
    <x v="1468"/>
    <m/>
    <m/>
    <s v="Ccel_3153"/>
    <n v="2289"/>
    <m/>
    <m/>
  </r>
  <r>
    <x v="4"/>
    <x v="1"/>
    <s v="GCA_000022065.1"/>
    <s v="Primary Assembly"/>
    <s v="chromosome"/>
    <m/>
    <s v="CP001348.1"/>
    <n v="3689946"/>
    <n v="3691160"/>
    <s v="-"/>
    <m/>
    <m/>
    <m/>
    <x v="1468"/>
    <m/>
    <m/>
    <s v="Ccel_3154"/>
    <n v="1215"/>
    <m/>
    <m/>
  </r>
  <r>
    <x v="4"/>
    <x v="1"/>
    <s v="GCA_000022065.1"/>
    <s v="Primary Assembly"/>
    <s v="chromosome"/>
    <m/>
    <s v="CP001348.1"/>
    <n v="3691303"/>
    <n v="3692022"/>
    <s v="-"/>
    <m/>
    <m/>
    <m/>
    <x v="1468"/>
    <m/>
    <m/>
    <s v="Ccel_3155"/>
    <n v="720"/>
    <m/>
    <m/>
  </r>
  <r>
    <x v="4"/>
    <x v="1"/>
    <s v="GCA_000022065.1"/>
    <s v="Primary Assembly"/>
    <s v="chromosome"/>
    <m/>
    <s v="CP001348.1"/>
    <n v="3692172"/>
    <n v="3692867"/>
    <s v="-"/>
    <m/>
    <m/>
    <m/>
    <x v="1468"/>
    <m/>
    <m/>
    <s v="Ccel_3156"/>
    <n v="696"/>
    <m/>
    <m/>
  </r>
  <r>
    <x v="4"/>
    <x v="1"/>
    <s v="GCA_000022065.1"/>
    <s v="Primary Assembly"/>
    <s v="chromosome"/>
    <m/>
    <s v="CP001348.1"/>
    <n v="3693019"/>
    <n v="3693630"/>
    <s v="-"/>
    <m/>
    <m/>
    <m/>
    <x v="1468"/>
    <m/>
    <m/>
    <s v="Ccel_3157"/>
    <n v="612"/>
    <m/>
    <m/>
  </r>
  <r>
    <x v="4"/>
    <x v="1"/>
    <s v="GCA_000022065.1"/>
    <s v="Primary Assembly"/>
    <s v="chromosome"/>
    <m/>
    <s v="CP001348.1"/>
    <n v="3693712"/>
    <n v="3694128"/>
    <s v="-"/>
    <m/>
    <m/>
    <m/>
    <x v="1468"/>
    <m/>
    <m/>
    <s v="Ccel_3158"/>
    <n v="417"/>
    <m/>
    <m/>
  </r>
  <r>
    <x v="4"/>
    <x v="1"/>
    <s v="GCA_000022065.1"/>
    <s v="Primary Assembly"/>
    <s v="chromosome"/>
    <m/>
    <s v="CP001348.1"/>
    <n v="3694144"/>
    <n v="3694341"/>
    <s v="-"/>
    <m/>
    <m/>
    <m/>
    <x v="1468"/>
    <m/>
    <m/>
    <s v="Ccel_3159"/>
    <n v="198"/>
    <m/>
    <m/>
  </r>
  <r>
    <x v="4"/>
    <x v="1"/>
    <s v="GCA_000022065.1"/>
    <s v="Primary Assembly"/>
    <s v="chromosome"/>
    <m/>
    <s v="CP001348.1"/>
    <n v="3694376"/>
    <n v="3694834"/>
    <s v="-"/>
    <m/>
    <m/>
    <m/>
    <x v="1468"/>
    <m/>
    <m/>
    <s v="Ccel_3160"/>
    <n v="459"/>
    <m/>
    <m/>
  </r>
  <r>
    <x v="4"/>
    <x v="1"/>
    <s v="GCA_000022065.1"/>
    <s v="Primary Assembly"/>
    <s v="chromosome"/>
    <m/>
    <s v="CP001348.1"/>
    <n v="3695297"/>
    <n v="3696319"/>
    <s v="-"/>
    <m/>
    <m/>
    <m/>
    <x v="1468"/>
    <m/>
    <m/>
    <s v="Ccel_3161"/>
    <n v="1023"/>
    <m/>
    <m/>
  </r>
  <r>
    <x v="4"/>
    <x v="1"/>
    <s v="GCA_000022065.1"/>
    <s v="Primary Assembly"/>
    <s v="chromosome"/>
    <m/>
    <s v="CP001348.1"/>
    <n v="3696328"/>
    <n v="3698046"/>
    <s v="-"/>
    <m/>
    <m/>
    <m/>
    <x v="1468"/>
    <m/>
    <m/>
    <s v="Ccel_3162"/>
    <n v="1719"/>
    <m/>
    <m/>
  </r>
  <r>
    <x v="4"/>
    <x v="1"/>
    <s v="GCA_000022065.1"/>
    <s v="Primary Assembly"/>
    <s v="chromosome"/>
    <m/>
    <s v="CP001348.1"/>
    <n v="3698033"/>
    <n v="3699091"/>
    <s v="-"/>
    <m/>
    <m/>
    <m/>
    <x v="1468"/>
    <m/>
    <m/>
    <s v="Ccel_3163"/>
    <n v="1059"/>
    <m/>
    <m/>
  </r>
  <r>
    <x v="4"/>
    <x v="1"/>
    <s v="GCA_000022065.1"/>
    <s v="Primary Assembly"/>
    <s v="chromosome"/>
    <m/>
    <s v="CP001348.1"/>
    <n v="3699092"/>
    <n v="3699871"/>
    <s v="-"/>
    <m/>
    <m/>
    <m/>
    <x v="1468"/>
    <m/>
    <m/>
    <s v="Ccel_3164"/>
    <n v="780"/>
    <m/>
    <m/>
  </r>
  <r>
    <x v="4"/>
    <x v="1"/>
    <s v="GCA_000022065.1"/>
    <s v="Primary Assembly"/>
    <s v="chromosome"/>
    <m/>
    <s v="CP001348.1"/>
    <n v="3699965"/>
    <n v="3700366"/>
    <s v="-"/>
    <m/>
    <m/>
    <m/>
    <x v="1468"/>
    <m/>
    <m/>
    <s v="Ccel_3165"/>
    <n v="402"/>
    <m/>
    <m/>
  </r>
  <r>
    <x v="4"/>
    <x v="1"/>
    <s v="GCA_000022065.1"/>
    <s v="Primary Assembly"/>
    <s v="chromosome"/>
    <m/>
    <s v="CP001348.1"/>
    <n v="3700371"/>
    <n v="3700514"/>
    <s v="-"/>
    <m/>
    <m/>
    <m/>
    <x v="1468"/>
    <m/>
    <m/>
    <s v="Ccel_3166"/>
    <n v="144"/>
    <m/>
    <m/>
  </r>
  <r>
    <x v="4"/>
    <x v="1"/>
    <s v="GCA_000022065.1"/>
    <s v="Primary Assembly"/>
    <s v="chromosome"/>
    <m/>
    <s v="CP001348.1"/>
    <n v="3700565"/>
    <n v="3701098"/>
    <s v="-"/>
    <m/>
    <m/>
    <m/>
    <x v="1468"/>
    <m/>
    <m/>
    <s v="Ccel_3167"/>
    <n v="534"/>
    <m/>
    <m/>
  </r>
  <r>
    <x v="4"/>
    <x v="1"/>
    <s v="GCA_000022065.1"/>
    <s v="Primary Assembly"/>
    <s v="chromosome"/>
    <m/>
    <s v="CP001348.1"/>
    <n v="3701095"/>
    <n v="3701256"/>
    <s v="-"/>
    <m/>
    <m/>
    <m/>
    <x v="1468"/>
    <m/>
    <m/>
    <s v="Ccel_3168"/>
    <n v="162"/>
    <m/>
    <m/>
  </r>
  <r>
    <x v="4"/>
    <x v="1"/>
    <s v="GCA_000022065.1"/>
    <s v="Primary Assembly"/>
    <s v="chromosome"/>
    <m/>
    <s v="CP001348.1"/>
    <n v="3701296"/>
    <n v="3701523"/>
    <s v="-"/>
    <m/>
    <m/>
    <m/>
    <x v="1468"/>
    <m/>
    <m/>
    <s v="Ccel_3169"/>
    <n v="228"/>
    <m/>
    <m/>
  </r>
  <r>
    <x v="4"/>
    <x v="1"/>
    <s v="GCA_000022065.1"/>
    <s v="Primary Assembly"/>
    <s v="chromosome"/>
    <m/>
    <s v="CP001348.1"/>
    <n v="3701568"/>
    <n v="3701816"/>
    <s v="-"/>
    <m/>
    <m/>
    <m/>
    <x v="1468"/>
    <m/>
    <m/>
    <s v="Ccel_3170"/>
    <n v="249"/>
    <m/>
    <m/>
  </r>
  <r>
    <x v="4"/>
    <x v="1"/>
    <s v="GCA_000022065.1"/>
    <s v="Primary Assembly"/>
    <s v="chromosome"/>
    <m/>
    <s v="CP001348.1"/>
    <n v="3701850"/>
    <n v="3702047"/>
    <s v="-"/>
    <m/>
    <m/>
    <m/>
    <x v="1468"/>
    <m/>
    <m/>
    <s v="Ccel_3171"/>
    <n v="198"/>
    <m/>
    <m/>
  </r>
  <r>
    <x v="4"/>
    <x v="1"/>
    <s v="GCA_000022065.1"/>
    <s v="Primary Assembly"/>
    <s v="chromosome"/>
    <m/>
    <s v="CP001348.1"/>
    <n v="3702113"/>
    <n v="3702472"/>
    <s v="-"/>
    <m/>
    <m/>
    <m/>
    <x v="1468"/>
    <m/>
    <m/>
    <s v="Ccel_3172"/>
    <n v="360"/>
    <m/>
    <m/>
  </r>
  <r>
    <x v="4"/>
    <x v="1"/>
    <s v="GCA_000022065.1"/>
    <s v="Primary Assembly"/>
    <s v="chromosome"/>
    <m/>
    <s v="CP001348.1"/>
    <n v="3702636"/>
    <n v="3702845"/>
    <s v="+"/>
    <m/>
    <m/>
    <m/>
    <x v="1468"/>
    <m/>
    <m/>
    <s v="Ccel_3173"/>
    <n v="210"/>
    <m/>
    <m/>
  </r>
  <r>
    <x v="4"/>
    <x v="1"/>
    <s v="GCA_000022065.1"/>
    <s v="Primary Assembly"/>
    <s v="chromosome"/>
    <m/>
    <s v="CP001348.1"/>
    <n v="3702895"/>
    <n v="3703158"/>
    <s v="-"/>
    <m/>
    <m/>
    <m/>
    <x v="1468"/>
    <m/>
    <m/>
    <s v="Ccel_3174"/>
    <n v="264"/>
    <m/>
    <m/>
  </r>
  <r>
    <x v="4"/>
    <x v="1"/>
    <s v="GCA_000022065.1"/>
    <s v="Primary Assembly"/>
    <s v="chromosome"/>
    <m/>
    <s v="CP001348.1"/>
    <n v="3703179"/>
    <n v="3703493"/>
    <s v="-"/>
    <m/>
    <m/>
    <m/>
    <x v="1468"/>
    <m/>
    <m/>
    <s v="Ccel_3175"/>
    <n v="315"/>
    <m/>
    <m/>
  </r>
  <r>
    <x v="4"/>
    <x v="1"/>
    <s v="GCA_000022065.1"/>
    <s v="Primary Assembly"/>
    <s v="chromosome"/>
    <m/>
    <s v="CP001348.1"/>
    <n v="3703516"/>
    <n v="3703644"/>
    <s v="-"/>
    <m/>
    <m/>
    <m/>
    <x v="1468"/>
    <m/>
    <m/>
    <s v="Ccel_3176"/>
    <n v="129"/>
    <m/>
    <m/>
  </r>
  <r>
    <x v="4"/>
    <x v="1"/>
    <s v="GCA_000022065.1"/>
    <s v="Primary Assembly"/>
    <s v="chromosome"/>
    <m/>
    <s v="CP001348.1"/>
    <n v="3703670"/>
    <n v="3709903"/>
    <s v="-"/>
    <m/>
    <m/>
    <m/>
    <x v="1468"/>
    <m/>
    <m/>
    <s v="Ccel_3177"/>
    <n v="6234"/>
    <m/>
    <m/>
  </r>
  <r>
    <x v="4"/>
    <x v="1"/>
    <s v="GCA_000022065.1"/>
    <s v="Primary Assembly"/>
    <s v="chromosome"/>
    <m/>
    <s v="CP001348.1"/>
    <n v="3709969"/>
    <n v="3710739"/>
    <s v="-"/>
    <m/>
    <m/>
    <m/>
    <x v="1468"/>
    <m/>
    <m/>
    <s v="Ccel_3178"/>
    <n v="771"/>
    <m/>
    <m/>
  </r>
  <r>
    <x v="4"/>
    <x v="3"/>
    <s v="GCA_000022065.1"/>
    <s v="Primary Assembly"/>
    <s v="chromosome"/>
    <m/>
    <s v="CP001348.1"/>
    <n v="3710868"/>
    <n v="3711014"/>
    <s v="+"/>
    <m/>
    <m/>
    <m/>
    <x v="1468"/>
    <m/>
    <m/>
    <s v="Ccel_3179"/>
    <n v="147"/>
    <m/>
    <s v="pseudo"/>
  </r>
  <r>
    <x v="4"/>
    <x v="1"/>
    <s v="GCA_000022065.1"/>
    <s v="Primary Assembly"/>
    <s v="chromosome"/>
    <m/>
    <s v="CP001348.1"/>
    <n v="3711085"/>
    <n v="3711579"/>
    <s v="-"/>
    <m/>
    <m/>
    <m/>
    <x v="1468"/>
    <m/>
    <m/>
    <s v="Ccel_3180"/>
    <n v="495"/>
    <m/>
    <m/>
  </r>
  <r>
    <x v="4"/>
    <x v="1"/>
    <s v="GCA_000022065.1"/>
    <s v="Primary Assembly"/>
    <s v="chromosome"/>
    <m/>
    <s v="CP001348.1"/>
    <n v="3711762"/>
    <n v="3712979"/>
    <s v="+"/>
    <m/>
    <m/>
    <m/>
    <x v="1468"/>
    <m/>
    <m/>
    <s v="Ccel_3181"/>
    <n v="1218"/>
    <m/>
    <m/>
  </r>
  <r>
    <x v="4"/>
    <x v="1"/>
    <s v="GCA_000022065.1"/>
    <s v="Primary Assembly"/>
    <s v="chromosome"/>
    <m/>
    <s v="CP001348.1"/>
    <n v="3713005"/>
    <n v="3713715"/>
    <s v="+"/>
    <m/>
    <m/>
    <m/>
    <x v="1468"/>
    <m/>
    <m/>
    <s v="Ccel_3182"/>
    <n v="711"/>
    <m/>
    <m/>
  </r>
  <r>
    <x v="4"/>
    <x v="1"/>
    <s v="GCA_000022065.1"/>
    <s v="Primary Assembly"/>
    <s v="chromosome"/>
    <m/>
    <s v="CP001348.1"/>
    <n v="3713871"/>
    <n v="3715148"/>
    <s v="-"/>
    <m/>
    <m/>
    <m/>
    <x v="1468"/>
    <m/>
    <m/>
    <s v="Ccel_3183"/>
    <n v="1278"/>
    <m/>
    <m/>
  </r>
  <r>
    <x v="4"/>
    <x v="1"/>
    <s v="GCA_000022065.1"/>
    <s v="Primary Assembly"/>
    <s v="chromosome"/>
    <m/>
    <s v="CP001348.1"/>
    <n v="3715501"/>
    <n v="3716061"/>
    <s v="-"/>
    <m/>
    <m/>
    <m/>
    <x v="1468"/>
    <m/>
    <m/>
    <s v="Ccel_3184"/>
    <n v="561"/>
    <m/>
    <m/>
  </r>
  <r>
    <x v="4"/>
    <x v="1"/>
    <s v="GCA_000022065.1"/>
    <s v="Primary Assembly"/>
    <s v="chromosome"/>
    <m/>
    <s v="CP001348.1"/>
    <n v="3716111"/>
    <n v="3717286"/>
    <s v="-"/>
    <m/>
    <m/>
    <m/>
    <x v="1468"/>
    <m/>
    <m/>
    <s v="Ccel_3185"/>
    <n v="1176"/>
    <m/>
    <m/>
  </r>
  <r>
    <x v="4"/>
    <x v="1"/>
    <s v="GCA_000022065.1"/>
    <s v="Primary Assembly"/>
    <s v="chromosome"/>
    <m/>
    <s v="CP001348.1"/>
    <n v="3717532"/>
    <n v="3718464"/>
    <s v="+"/>
    <m/>
    <m/>
    <m/>
    <x v="1468"/>
    <m/>
    <m/>
    <s v="Ccel_3186"/>
    <n v="933"/>
    <m/>
    <m/>
  </r>
  <r>
    <x v="4"/>
    <x v="1"/>
    <s v="GCA_000022065.1"/>
    <s v="Primary Assembly"/>
    <s v="chromosome"/>
    <m/>
    <s v="CP001348.1"/>
    <n v="3718640"/>
    <n v="3719434"/>
    <s v="+"/>
    <m/>
    <m/>
    <m/>
    <x v="1468"/>
    <m/>
    <m/>
    <s v="Ccel_3187"/>
    <n v="795"/>
    <m/>
    <m/>
  </r>
  <r>
    <x v="4"/>
    <x v="1"/>
    <s v="GCA_000022065.1"/>
    <s v="Primary Assembly"/>
    <s v="chromosome"/>
    <m/>
    <s v="CP001348.1"/>
    <n v="3719436"/>
    <n v="3719972"/>
    <s v="+"/>
    <m/>
    <m/>
    <m/>
    <x v="1468"/>
    <m/>
    <m/>
    <s v="Ccel_3188"/>
    <n v="537"/>
    <m/>
    <m/>
  </r>
  <r>
    <x v="4"/>
    <x v="1"/>
    <s v="GCA_000022065.1"/>
    <s v="Primary Assembly"/>
    <s v="chromosome"/>
    <m/>
    <s v="CP001348.1"/>
    <n v="3720031"/>
    <n v="3721068"/>
    <s v="+"/>
    <m/>
    <m/>
    <m/>
    <x v="1468"/>
    <m/>
    <m/>
    <s v="Ccel_3189"/>
    <n v="1038"/>
    <m/>
    <m/>
  </r>
  <r>
    <x v="4"/>
    <x v="1"/>
    <s v="GCA_000022065.1"/>
    <s v="Primary Assembly"/>
    <s v="chromosome"/>
    <m/>
    <s v="CP001348.1"/>
    <n v="3721141"/>
    <n v="3721512"/>
    <s v="-"/>
    <m/>
    <m/>
    <m/>
    <x v="1468"/>
    <m/>
    <m/>
    <s v="Ccel_3190"/>
    <n v="372"/>
    <m/>
    <m/>
  </r>
  <r>
    <x v="4"/>
    <x v="1"/>
    <s v="GCA_000022065.1"/>
    <s v="Primary Assembly"/>
    <s v="chromosome"/>
    <m/>
    <s v="CP001348.1"/>
    <n v="3721630"/>
    <n v="3722730"/>
    <s v="-"/>
    <m/>
    <m/>
    <m/>
    <x v="1468"/>
    <m/>
    <m/>
    <s v="Ccel_3191"/>
    <n v="1101"/>
    <m/>
    <m/>
  </r>
  <r>
    <x v="4"/>
    <x v="1"/>
    <s v="GCA_000022065.1"/>
    <s v="Primary Assembly"/>
    <s v="chromosome"/>
    <m/>
    <s v="CP001348.1"/>
    <n v="3722765"/>
    <n v="3723409"/>
    <s v="-"/>
    <m/>
    <m/>
    <m/>
    <x v="1468"/>
    <m/>
    <m/>
    <s v="Ccel_3192"/>
    <n v="645"/>
    <m/>
    <m/>
  </r>
  <r>
    <x v="4"/>
    <x v="1"/>
    <s v="GCA_000022065.1"/>
    <s v="Primary Assembly"/>
    <s v="chromosome"/>
    <m/>
    <s v="CP001348.1"/>
    <n v="3723574"/>
    <n v="3724251"/>
    <s v="+"/>
    <m/>
    <m/>
    <m/>
    <x v="1468"/>
    <m/>
    <m/>
    <s v="Ccel_3193"/>
    <n v="678"/>
    <m/>
    <m/>
  </r>
  <r>
    <x v="4"/>
    <x v="1"/>
    <s v="GCA_000022065.1"/>
    <s v="Primary Assembly"/>
    <s v="chromosome"/>
    <m/>
    <s v="CP001348.1"/>
    <n v="3724558"/>
    <n v="3725283"/>
    <s v="-"/>
    <m/>
    <m/>
    <m/>
    <x v="1468"/>
    <m/>
    <m/>
    <s v="Ccel_3194"/>
    <n v="726"/>
    <m/>
    <m/>
  </r>
  <r>
    <x v="4"/>
    <x v="1"/>
    <s v="GCA_000022065.1"/>
    <s v="Primary Assembly"/>
    <s v="chromosome"/>
    <m/>
    <s v="CP001348.1"/>
    <n v="3725493"/>
    <n v="3726578"/>
    <s v="-"/>
    <m/>
    <m/>
    <m/>
    <x v="1468"/>
    <m/>
    <m/>
    <s v="Ccel_3195"/>
    <n v="1086"/>
    <m/>
    <m/>
  </r>
  <r>
    <x v="4"/>
    <x v="1"/>
    <s v="GCA_000022065.1"/>
    <s v="Primary Assembly"/>
    <s v="chromosome"/>
    <m/>
    <s v="CP001348.1"/>
    <n v="3726593"/>
    <n v="3728491"/>
    <s v="-"/>
    <m/>
    <m/>
    <m/>
    <x v="1468"/>
    <m/>
    <m/>
    <s v="Ccel_3196"/>
    <n v="1899"/>
    <m/>
    <m/>
  </r>
  <r>
    <x v="4"/>
    <x v="1"/>
    <s v="GCA_000022065.1"/>
    <s v="Primary Assembly"/>
    <s v="chromosome"/>
    <m/>
    <s v="CP001348.1"/>
    <n v="3728587"/>
    <n v="3729903"/>
    <s v="-"/>
    <m/>
    <m/>
    <m/>
    <x v="1468"/>
    <m/>
    <m/>
    <s v="Ccel_3197"/>
    <n v="1317"/>
    <m/>
    <m/>
  </r>
  <r>
    <x v="4"/>
    <x v="1"/>
    <s v="GCA_000022065.1"/>
    <s v="Primary Assembly"/>
    <s v="chromosome"/>
    <m/>
    <s v="CP001348.1"/>
    <n v="3730187"/>
    <n v="3732790"/>
    <s v="-"/>
    <m/>
    <m/>
    <m/>
    <x v="1468"/>
    <m/>
    <m/>
    <s v="Ccel_3198"/>
    <n v="2604"/>
    <m/>
    <m/>
  </r>
  <r>
    <x v="4"/>
    <x v="1"/>
    <s v="GCA_000022065.1"/>
    <s v="Primary Assembly"/>
    <s v="chromosome"/>
    <m/>
    <s v="CP001348.1"/>
    <n v="3733177"/>
    <n v="3733815"/>
    <s v="+"/>
    <m/>
    <m/>
    <m/>
    <x v="1468"/>
    <m/>
    <m/>
    <s v="Ccel_3199"/>
    <n v="639"/>
    <m/>
    <m/>
  </r>
  <r>
    <x v="4"/>
    <x v="1"/>
    <s v="GCA_000022065.1"/>
    <s v="Primary Assembly"/>
    <s v="chromosome"/>
    <m/>
    <s v="CP001348.1"/>
    <n v="3733882"/>
    <n v="3734643"/>
    <s v="+"/>
    <m/>
    <m/>
    <m/>
    <x v="1468"/>
    <m/>
    <m/>
    <s v="Ccel_3200"/>
    <n v="762"/>
    <m/>
    <m/>
  </r>
  <r>
    <x v="4"/>
    <x v="1"/>
    <s v="GCA_000022065.1"/>
    <s v="Primary Assembly"/>
    <s v="chromosome"/>
    <m/>
    <s v="CP001348.1"/>
    <n v="3734636"/>
    <n v="3736480"/>
    <s v="+"/>
    <m/>
    <m/>
    <m/>
    <x v="1468"/>
    <m/>
    <m/>
    <s v="Ccel_3201"/>
    <n v="1845"/>
    <m/>
    <m/>
  </r>
  <r>
    <x v="4"/>
    <x v="1"/>
    <s v="GCA_000022065.1"/>
    <s v="Primary Assembly"/>
    <s v="chromosome"/>
    <m/>
    <s v="CP001348.1"/>
    <n v="3736498"/>
    <n v="3737715"/>
    <s v="-"/>
    <m/>
    <m/>
    <m/>
    <x v="1468"/>
    <m/>
    <m/>
    <s v="Ccel_3202"/>
    <n v="1218"/>
    <m/>
    <m/>
  </r>
  <r>
    <x v="4"/>
    <x v="1"/>
    <s v="GCA_000022065.1"/>
    <s v="Primary Assembly"/>
    <s v="chromosome"/>
    <m/>
    <s v="CP001348.1"/>
    <n v="3737717"/>
    <n v="3738769"/>
    <s v="-"/>
    <m/>
    <m/>
    <m/>
    <x v="1468"/>
    <m/>
    <m/>
    <s v="Ccel_3203"/>
    <n v="1053"/>
    <m/>
    <m/>
  </r>
  <r>
    <x v="4"/>
    <x v="1"/>
    <s v="GCA_000022065.1"/>
    <s v="Primary Assembly"/>
    <s v="chromosome"/>
    <m/>
    <s v="CP001348.1"/>
    <n v="3738782"/>
    <n v="3739783"/>
    <s v="-"/>
    <m/>
    <m/>
    <m/>
    <x v="1468"/>
    <m/>
    <m/>
    <s v="Ccel_3204"/>
    <n v="1002"/>
    <m/>
    <m/>
  </r>
  <r>
    <x v="4"/>
    <x v="1"/>
    <s v="GCA_000022065.1"/>
    <s v="Primary Assembly"/>
    <s v="chromosome"/>
    <m/>
    <s v="CP001348.1"/>
    <n v="3740203"/>
    <n v="3741381"/>
    <s v="-"/>
    <m/>
    <m/>
    <m/>
    <x v="1468"/>
    <m/>
    <m/>
    <s v="Ccel_3205"/>
    <n v="1179"/>
    <m/>
    <m/>
  </r>
  <r>
    <x v="4"/>
    <x v="1"/>
    <s v="GCA_000022065.1"/>
    <s v="Primary Assembly"/>
    <s v="chromosome"/>
    <m/>
    <s v="CP001348.1"/>
    <n v="3741616"/>
    <n v="3742884"/>
    <s v="+"/>
    <m/>
    <m/>
    <m/>
    <x v="1468"/>
    <m/>
    <m/>
    <s v="Ccel_3206"/>
    <n v="1269"/>
    <m/>
    <m/>
  </r>
  <r>
    <x v="4"/>
    <x v="1"/>
    <s v="GCA_000022065.1"/>
    <s v="Primary Assembly"/>
    <s v="chromosome"/>
    <m/>
    <s v="CP001348.1"/>
    <n v="3742975"/>
    <n v="3744762"/>
    <s v="+"/>
    <m/>
    <m/>
    <m/>
    <x v="1468"/>
    <m/>
    <m/>
    <s v="Ccel_3207"/>
    <n v="1788"/>
    <m/>
    <m/>
  </r>
  <r>
    <x v="4"/>
    <x v="1"/>
    <s v="GCA_000022065.1"/>
    <s v="Primary Assembly"/>
    <s v="chromosome"/>
    <m/>
    <s v="CP001348.1"/>
    <n v="3744789"/>
    <n v="3745805"/>
    <s v="-"/>
    <m/>
    <m/>
    <m/>
    <x v="1468"/>
    <m/>
    <m/>
    <s v="Ccel_3208"/>
    <n v="1017"/>
    <m/>
    <m/>
  </r>
  <r>
    <x v="4"/>
    <x v="1"/>
    <s v="GCA_000022065.1"/>
    <s v="Primary Assembly"/>
    <s v="chromosome"/>
    <m/>
    <s v="CP001348.1"/>
    <n v="3745922"/>
    <n v="3746626"/>
    <s v="+"/>
    <m/>
    <m/>
    <m/>
    <x v="1468"/>
    <m/>
    <m/>
    <s v="Ccel_3209"/>
    <n v="705"/>
    <m/>
    <m/>
  </r>
  <r>
    <x v="4"/>
    <x v="1"/>
    <s v="GCA_000022065.1"/>
    <s v="Primary Assembly"/>
    <s v="chromosome"/>
    <m/>
    <s v="CP001348.1"/>
    <n v="3746702"/>
    <n v="3747394"/>
    <s v="-"/>
    <m/>
    <m/>
    <m/>
    <x v="1468"/>
    <m/>
    <m/>
    <s v="Ccel_3210"/>
    <n v="693"/>
    <m/>
    <m/>
  </r>
  <r>
    <x v="4"/>
    <x v="1"/>
    <s v="GCA_000022065.1"/>
    <s v="Primary Assembly"/>
    <s v="chromosome"/>
    <m/>
    <s v="CP001348.1"/>
    <n v="3747590"/>
    <n v="3748186"/>
    <s v="+"/>
    <m/>
    <m/>
    <m/>
    <x v="1468"/>
    <m/>
    <m/>
    <s v="Ccel_3211"/>
    <n v="597"/>
    <m/>
    <m/>
  </r>
  <r>
    <x v="4"/>
    <x v="1"/>
    <s v="GCA_000022065.1"/>
    <s v="Primary Assembly"/>
    <s v="chromosome"/>
    <m/>
    <s v="CP001348.1"/>
    <n v="3748193"/>
    <n v="3748816"/>
    <s v="-"/>
    <m/>
    <m/>
    <m/>
    <x v="1468"/>
    <m/>
    <m/>
    <s v="Ccel_3212"/>
    <n v="624"/>
    <m/>
    <m/>
  </r>
  <r>
    <x v="4"/>
    <x v="1"/>
    <s v="GCA_000022065.1"/>
    <s v="Primary Assembly"/>
    <s v="chromosome"/>
    <m/>
    <s v="CP001348.1"/>
    <n v="3749326"/>
    <n v="3750792"/>
    <s v="+"/>
    <m/>
    <m/>
    <m/>
    <x v="1468"/>
    <m/>
    <m/>
    <s v="Ccel_3213"/>
    <n v="1467"/>
    <m/>
    <m/>
  </r>
  <r>
    <x v="4"/>
    <x v="1"/>
    <s v="GCA_000022065.1"/>
    <s v="Primary Assembly"/>
    <s v="chromosome"/>
    <m/>
    <s v="CP001348.1"/>
    <n v="3750792"/>
    <n v="3751373"/>
    <s v="+"/>
    <m/>
    <m/>
    <m/>
    <x v="1468"/>
    <m/>
    <m/>
    <s v="Ccel_3214"/>
    <n v="582"/>
    <m/>
    <m/>
  </r>
  <r>
    <x v="4"/>
    <x v="1"/>
    <s v="GCA_000022065.1"/>
    <s v="Primary Assembly"/>
    <s v="chromosome"/>
    <m/>
    <s v="CP001348.1"/>
    <n v="3751370"/>
    <n v="3752395"/>
    <s v="+"/>
    <m/>
    <m/>
    <m/>
    <x v="1468"/>
    <m/>
    <m/>
    <s v="Ccel_3215"/>
    <n v="1026"/>
    <m/>
    <m/>
  </r>
  <r>
    <x v="4"/>
    <x v="1"/>
    <s v="GCA_000022065.1"/>
    <s v="Primary Assembly"/>
    <s v="chromosome"/>
    <m/>
    <s v="CP001348.1"/>
    <n v="3752395"/>
    <n v="3753177"/>
    <s v="+"/>
    <m/>
    <m/>
    <m/>
    <x v="1468"/>
    <m/>
    <m/>
    <s v="Ccel_3216"/>
    <n v="783"/>
    <m/>
    <m/>
  </r>
  <r>
    <x v="4"/>
    <x v="1"/>
    <s v="GCA_000022065.1"/>
    <s v="Primary Assembly"/>
    <s v="chromosome"/>
    <m/>
    <s v="CP001348.1"/>
    <n v="3753207"/>
    <n v="3753824"/>
    <s v="+"/>
    <m/>
    <m/>
    <m/>
    <x v="1468"/>
    <m/>
    <m/>
    <s v="Ccel_3217"/>
    <n v="618"/>
    <m/>
    <m/>
  </r>
  <r>
    <x v="4"/>
    <x v="1"/>
    <s v="GCA_000022065.1"/>
    <s v="Primary Assembly"/>
    <s v="chromosome"/>
    <m/>
    <s v="CP001348.1"/>
    <n v="3753825"/>
    <n v="3755009"/>
    <s v="+"/>
    <m/>
    <m/>
    <m/>
    <x v="1468"/>
    <m/>
    <m/>
    <s v="Ccel_3218"/>
    <n v="1185"/>
    <m/>
    <m/>
  </r>
  <r>
    <x v="4"/>
    <x v="1"/>
    <s v="GCA_000022065.1"/>
    <s v="Primary Assembly"/>
    <s v="chromosome"/>
    <m/>
    <s v="CP001348.1"/>
    <n v="3755002"/>
    <n v="3755772"/>
    <s v="+"/>
    <m/>
    <m/>
    <m/>
    <x v="1468"/>
    <m/>
    <m/>
    <s v="Ccel_3219"/>
    <n v="771"/>
    <m/>
    <m/>
  </r>
  <r>
    <x v="4"/>
    <x v="1"/>
    <s v="GCA_000022065.1"/>
    <s v="Primary Assembly"/>
    <s v="chromosome"/>
    <m/>
    <s v="CP001348.1"/>
    <n v="3755906"/>
    <n v="3756823"/>
    <s v="-"/>
    <m/>
    <m/>
    <m/>
    <x v="1468"/>
    <m/>
    <m/>
    <s v="Ccel_3220"/>
    <n v="918"/>
    <m/>
    <m/>
  </r>
  <r>
    <x v="4"/>
    <x v="1"/>
    <s v="GCA_000022065.1"/>
    <s v="Primary Assembly"/>
    <s v="chromosome"/>
    <m/>
    <s v="CP001348.1"/>
    <n v="3757000"/>
    <n v="3758295"/>
    <s v="-"/>
    <m/>
    <m/>
    <m/>
    <x v="1468"/>
    <m/>
    <m/>
    <s v="Ccel_3221"/>
    <n v="1296"/>
    <m/>
    <m/>
  </r>
  <r>
    <x v="4"/>
    <x v="1"/>
    <s v="GCA_000022065.1"/>
    <s v="Primary Assembly"/>
    <s v="chromosome"/>
    <m/>
    <s v="CP001348.1"/>
    <n v="3758384"/>
    <n v="3759229"/>
    <s v="-"/>
    <m/>
    <m/>
    <m/>
    <x v="1468"/>
    <m/>
    <m/>
    <s v="Ccel_3222"/>
    <n v="846"/>
    <m/>
    <m/>
  </r>
  <r>
    <x v="4"/>
    <x v="1"/>
    <s v="GCA_000022065.1"/>
    <s v="Primary Assembly"/>
    <s v="chromosome"/>
    <m/>
    <s v="CP001348.1"/>
    <n v="3759326"/>
    <n v="3760099"/>
    <s v="-"/>
    <m/>
    <m/>
    <m/>
    <x v="1468"/>
    <m/>
    <m/>
    <s v="Ccel_3223"/>
    <n v="774"/>
    <m/>
    <m/>
  </r>
  <r>
    <x v="4"/>
    <x v="1"/>
    <s v="GCA_000022065.1"/>
    <s v="Primary Assembly"/>
    <s v="chromosome"/>
    <m/>
    <s v="CP001348.1"/>
    <n v="3760282"/>
    <n v="3761355"/>
    <s v="-"/>
    <m/>
    <m/>
    <m/>
    <x v="1468"/>
    <m/>
    <m/>
    <s v="Ccel_3224"/>
    <n v="1074"/>
    <m/>
    <m/>
  </r>
  <r>
    <x v="4"/>
    <x v="1"/>
    <s v="GCA_000022065.1"/>
    <s v="Primary Assembly"/>
    <s v="chromosome"/>
    <m/>
    <s v="CP001348.1"/>
    <n v="3761409"/>
    <n v="3762344"/>
    <s v="-"/>
    <m/>
    <m/>
    <m/>
    <x v="1468"/>
    <m/>
    <m/>
    <s v="Ccel_3225"/>
    <n v="936"/>
    <m/>
    <m/>
  </r>
  <r>
    <x v="4"/>
    <x v="1"/>
    <s v="GCA_000022065.1"/>
    <s v="Primary Assembly"/>
    <s v="chromosome"/>
    <m/>
    <s v="CP001348.1"/>
    <n v="3762730"/>
    <n v="3764928"/>
    <s v="-"/>
    <m/>
    <m/>
    <m/>
    <x v="1468"/>
    <m/>
    <m/>
    <s v="Ccel_3226"/>
    <n v="2199"/>
    <m/>
    <m/>
  </r>
  <r>
    <x v="4"/>
    <x v="1"/>
    <s v="GCA_000022065.1"/>
    <s v="Primary Assembly"/>
    <s v="chromosome"/>
    <m/>
    <s v="CP001348.1"/>
    <n v="3765304"/>
    <n v="3765996"/>
    <s v="-"/>
    <m/>
    <m/>
    <m/>
    <x v="1468"/>
    <m/>
    <m/>
    <s v="Ccel_3227"/>
    <n v="693"/>
    <m/>
    <m/>
  </r>
  <r>
    <x v="4"/>
    <x v="1"/>
    <s v="GCA_000022065.1"/>
    <s v="Primary Assembly"/>
    <s v="chromosome"/>
    <m/>
    <s v="CP001348.1"/>
    <n v="3766351"/>
    <n v="3767313"/>
    <s v="+"/>
    <m/>
    <m/>
    <m/>
    <x v="1468"/>
    <m/>
    <m/>
    <s v="Ccel_3228"/>
    <n v="963"/>
    <m/>
    <m/>
  </r>
  <r>
    <x v="4"/>
    <x v="1"/>
    <s v="GCA_000022065.1"/>
    <s v="Primary Assembly"/>
    <s v="chromosome"/>
    <m/>
    <s v="CP001348.1"/>
    <n v="3767645"/>
    <n v="3769132"/>
    <s v="+"/>
    <m/>
    <m/>
    <m/>
    <x v="1468"/>
    <m/>
    <m/>
    <s v="Ccel_3229"/>
    <n v="1488"/>
    <m/>
    <m/>
  </r>
  <r>
    <x v="4"/>
    <x v="1"/>
    <s v="GCA_000022065.1"/>
    <s v="Primary Assembly"/>
    <s v="chromosome"/>
    <m/>
    <s v="CP001348.1"/>
    <n v="3769339"/>
    <n v="3769929"/>
    <s v="+"/>
    <m/>
    <m/>
    <m/>
    <x v="1468"/>
    <m/>
    <m/>
    <s v="Ccel_3230"/>
    <n v="591"/>
    <m/>
    <m/>
  </r>
  <r>
    <x v="4"/>
    <x v="1"/>
    <s v="GCA_000022065.1"/>
    <s v="Primary Assembly"/>
    <s v="chromosome"/>
    <m/>
    <s v="CP001348.1"/>
    <n v="3769904"/>
    <n v="3770458"/>
    <s v="-"/>
    <m/>
    <m/>
    <m/>
    <x v="1468"/>
    <m/>
    <m/>
    <s v="Ccel_3231"/>
    <n v="555"/>
    <m/>
    <m/>
  </r>
  <r>
    <x v="4"/>
    <x v="1"/>
    <s v="GCA_000022065.1"/>
    <s v="Primary Assembly"/>
    <s v="chromosome"/>
    <m/>
    <s v="CP001348.1"/>
    <n v="3770592"/>
    <n v="3771866"/>
    <s v="-"/>
    <m/>
    <m/>
    <m/>
    <x v="1468"/>
    <m/>
    <m/>
    <s v="Ccel_3232"/>
    <n v="1275"/>
    <m/>
    <m/>
  </r>
  <r>
    <x v="4"/>
    <x v="1"/>
    <s v="GCA_000022065.1"/>
    <s v="Primary Assembly"/>
    <s v="chromosome"/>
    <m/>
    <s v="CP001348.1"/>
    <n v="3772001"/>
    <n v="3772606"/>
    <s v="+"/>
    <m/>
    <m/>
    <m/>
    <x v="1468"/>
    <m/>
    <m/>
    <s v="Ccel_3233"/>
    <n v="606"/>
    <m/>
    <m/>
  </r>
  <r>
    <x v="4"/>
    <x v="1"/>
    <s v="GCA_000022065.1"/>
    <s v="Primary Assembly"/>
    <s v="chromosome"/>
    <m/>
    <s v="CP001348.1"/>
    <n v="3772899"/>
    <n v="3774935"/>
    <s v="+"/>
    <m/>
    <m/>
    <m/>
    <x v="1468"/>
    <m/>
    <m/>
    <s v="Ccel_3234"/>
    <n v="2037"/>
    <m/>
    <m/>
  </r>
  <r>
    <x v="4"/>
    <x v="1"/>
    <s v="GCA_000022065.1"/>
    <s v="Primary Assembly"/>
    <s v="chromosome"/>
    <m/>
    <s v="CP001348.1"/>
    <n v="3775011"/>
    <n v="3775889"/>
    <s v="-"/>
    <m/>
    <m/>
    <m/>
    <x v="1468"/>
    <m/>
    <m/>
    <s v="Ccel_3235"/>
    <n v="879"/>
    <m/>
    <m/>
  </r>
  <r>
    <x v="4"/>
    <x v="1"/>
    <s v="GCA_000022065.1"/>
    <s v="Primary Assembly"/>
    <s v="chromosome"/>
    <m/>
    <s v="CP001348.1"/>
    <n v="3776196"/>
    <n v="3776570"/>
    <s v="+"/>
    <m/>
    <m/>
    <m/>
    <x v="1468"/>
    <m/>
    <m/>
    <s v="Ccel_3236"/>
    <n v="375"/>
    <m/>
    <m/>
  </r>
  <r>
    <x v="4"/>
    <x v="1"/>
    <s v="GCA_000022065.1"/>
    <s v="Primary Assembly"/>
    <s v="chromosome"/>
    <m/>
    <s v="CP001348.1"/>
    <n v="3776653"/>
    <n v="3777639"/>
    <s v="-"/>
    <m/>
    <m/>
    <m/>
    <x v="1468"/>
    <m/>
    <m/>
    <s v="Ccel_3237"/>
    <n v="987"/>
    <m/>
    <m/>
  </r>
  <r>
    <x v="4"/>
    <x v="1"/>
    <s v="GCA_000022065.1"/>
    <s v="Primary Assembly"/>
    <s v="chromosome"/>
    <m/>
    <s v="CP001348.1"/>
    <n v="3777685"/>
    <n v="3778878"/>
    <s v="-"/>
    <m/>
    <m/>
    <m/>
    <x v="1468"/>
    <m/>
    <m/>
    <s v="Ccel_3238"/>
    <n v="1194"/>
    <m/>
    <m/>
  </r>
  <r>
    <x v="4"/>
    <x v="3"/>
    <s v="GCA_000022065.1"/>
    <s v="Primary Assembly"/>
    <s v="chromosome"/>
    <m/>
    <s v="CP001348.1"/>
    <n v="3778915"/>
    <n v="3779102"/>
    <s v="-"/>
    <m/>
    <m/>
    <m/>
    <x v="1468"/>
    <m/>
    <m/>
    <s v="Ccel_3239"/>
    <n v="188"/>
    <m/>
    <s v="pseudo"/>
  </r>
  <r>
    <x v="4"/>
    <x v="1"/>
    <s v="GCA_000022065.1"/>
    <s v="Primary Assembly"/>
    <s v="chromosome"/>
    <m/>
    <s v="CP001348.1"/>
    <n v="3779339"/>
    <n v="3785560"/>
    <s v="-"/>
    <m/>
    <m/>
    <m/>
    <x v="1468"/>
    <m/>
    <m/>
    <s v="Ccel_3240"/>
    <n v="6222"/>
    <m/>
    <m/>
  </r>
  <r>
    <x v="4"/>
    <x v="1"/>
    <s v="GCA_000022065.1"/>
    <s v="Primary Assembly"/>
    <s v="chromosome"/>
    <m/>
    <s v="CP001348.1"/>
    <n v="3785709"/>
    <n v="3786821"/>
    <s v="-"/>
    <m/>
    <m/>
    <m/>
    <x v="1468"/>
    <m/>
    <m/>
    <s v="Ccel_3241"/>
    <n v="1113"/>
    <m/>
    <m/>
  </r>
  <r>
    <x v="4"/>
    <x v="1"/>
    <s v="GCA_000022065.1"/>
    <s v="Primary Assembly"/>
    <s v="chromosome"/>
    <m/>
    <s v="CP001348.1"/>
    <n v="3786892"/>
    <n v="3787551"/>
    <s v="-"/>
    <m/>
    <m/>
    <m/>
    <x v="1468"/>
    <m/>
    <m/>
    <s v="Ccel_3242"/>
    <n v="660"/>
    <m/>
    <m/>
  </r>
  <r>
    <x v="4"/>
    <x v="1"/>
    <s v="GCA_000022065.1"/>
    <s v="Primary Assembly"/>
    <s v="chromosome"/>
    <m/>
    <s v="CP001348.1"/>
    <n v="3787580"/>
    <n v="3789829"/>
    <s v="-"/>
    <m/>
    <m/>
    <m/>
    <x v="1468"/>
    <m/>
    <m/>
    <s v="Ccel_3243"/>
    <n v="2250"/>
    <m/>
    <m/>
  </r>
  <r>
    <x v="4"/>
    <x v="1"/>
    <s v="GCA_000022065.1"/>
    <s v="Primary Assembly"/>
    <s v="chromosome"/>
    <m/>
    <s v="CP001348.1"/>
    <n v="3789864"/>
    <n v="3790703"/>
    <s v="-"/>
    <m/>
    <m/>
    <m/>
    <x v="1468"/>
    <m/>
    <m/>
    <s v="Ccel_3244"/>
    <n v="840"/>
    <m/>
    <m/>
  </r>
  <r>
    <x v="4"/>
    <x v="1"/>
    <s v="GCA_000022065.1"/>
    <s v="Primary Assembly"/>
    <s v="chromosome"/>
    <m/>
    <s v="CP001348.1"/>
    <n v="3790709"/>
    <n v="3791581"/>
    <s v="-"/>
    <m/>
    <m/>
    <m/>
    <x v="1468"/>
    <m/>
    <m/>
    <s v="Ccel_3245"/>
    <n v="873"/>
    <m/>
    <m/>
  </r>
  <r>
    <x v="4"/>
    <x v="1"/>
    <s v="GCA_000022065.1"/>
    <s v="Primary Assembly"/>
    <s v="chromosome"/>
    <m/>
    <s v="CP001348.1"/>
    <n v="3791754"/>
    <n v="3793085"/>
    <s v="-"/>
    <m/>
    <m/>
    <m/>
    <x v="1468"/>
    <m/>
    <m/>
    <s v="Ccel_3246"/>
    <n v="1332"/>
    <m/>
    <m/>
  </r>
  <r>
    <x v="4"/>
    <x v="1"/>
    <s v="GCA_000022065.1"/>
    <s v="Primary Assembly"/>
    <s v="chromosome"/>
    <m/>
    <s v="CP001348.1"/>
    <n v="3793363"/>
    <n v="3800490"/>
    <s v="-"/>
    <m/>
    <m/>
    <m/>
    <x v="1468"/>
    <m/>
    <m/>
    <s v="Ccel_3247"/>
    <n v="7128"/>
    <m/>
    <m/>
  </r>
  <r>
    <x v="4"/>
    <x v="1"/>
    <s v="GCA_000022065.1"/>
    <s v="Primary Assembly"/>
    <s v="chromosome"/>
    <m/>
    <s v="CP001348.1"/>
    <n v="3800943"/>
    <n v="3802745"/>
    <s v="+"/>
    <m/>
    <m/>
    <m/>
    <x v="1468"/>
    <m/>
    <m/>
    <s v="Ccel_3248"/>
    <n v="1803"/>
    <m/>
    <m/>
  </r>
  <r>
    <x v="4"/>
    <x v="1"/>
    <s v="GCA_000022065.1"/>
    <s v="Primary Assembly"/>
    <s v="chromosome"/>
    <m/>
    <s v="CP001348.1"/>
    <n v="3802738"/>
    <n v="3804333"/>
    <s v="+"/>
    <m/>
    <m/>
    <m/>
    <x v="1468"/>
    <m/>
    <m/>
    <s v="Ccel_3249"/>
    <n v="1596"/>
    <m/>
    <m/>
  </r>
  <r>
    <x v="4"/>
    <x v="1"/>
    <s v="GCA_000022065.1"/>
    <s v="Primary Assembly"/>
    <s v="chromosome"/>
    <m/>
    <s v="CP001348.1"/>
    <n v="3804344"/>
    <n v="3805438"/>
    <s v="-"/>
    <m/>
    <m/>
    <m/>
    <x v="1468"/>
    <m/>
    <m/>
    <s v="Ccel_3250"/>
    <n v="1095"/>
    <m/>
    <m/>
  </r>
  <r>
    <x v="4"/>
    <x v="1"/>
    <s v="GCA_000022065.1"/>
    <s v="Primary Assembly"/>
    <s v="chromosome"/>
    <m/>
    <s v="CP001348.1"/>
    <n v="3805532"/>
    <n v="3806467"/>
    <s v="-"/>
    <m/>
    <m/>
    <m/>
    <x v="1468"/>
    <m/>
    <m/>
    <s v="Ccel_3251"/>
    <n v="936"/>
    <m/>
    <m/>
  </r>
  <r>
    <x v="4"/>
    <x v="1"/>
    <s v="GCA_000022065.1"/>
    <s v="Primary Assembly"/>
    <s v="chromosome"/>
    <m/>
    <s v="CP001348.1"/>
    <n v="3806493"/>
    <n v="3807917"/>
    <s v="-"/>
    <m/>
    <m/>
    <m/>
    <x v="1468"/>
    <m/>
    <m/>
    <s v="Ccel_3252"/>
    <n v="1425"/>
    <m/>
    <m/>
  </r>
  <r>
    <x v="4"/>
    <x v="1"/>
    <s v="GCA_000022065.1"/>
    <s v="Primary Assembly"/>
    <s v="chromosome"/>
    <m/>
    <s v="CP001348.1"/>
    <n v="3807949"/>
    <n v="3808227"/>
    <s v="-"/>
    <m/>
    <m/>
    <m/>
    <x v="1468"/>
    <m/>
    <m/>
    <s v="Ccel_3253"/>
    <n v="279"/>
    <m/>
    <m/>
  </r>
  <r>
    <x v="4"/>
    <x v="1"/>
    <s v="GCA_000022065.1"/>
    <s v="Primary Assembly"/>
    <s v="chromosome"/>
    <m/>
    <s v="CP001348.1"/>
    <n v="3808306"/>
    <n v="3809235"/>
    <s v="-"/>
    <m/>
    <m/>
    <m/>
    <x v="1468"/>
    <m/>
    <m/>
    <s v="Ccel_3254"/>
    <n v="930"/>
    <m/>
    <m/>
  </r>
  <r>
    <x v="4"/>
    <x v="1"/>
    <s v="GCA_000022065.1"/>
    <s v="Primary Assembly"/>
    <s v="chromosome"/>
    <m/>
    <s v="CP001348.1"/>
    <n v="3809284"/>
    <n v="3810531"/>
    <s v="-"/>
    <m/>
    <m/>
    <m/>
    <x v="1468"/>
    <m/>
    <m/>
    <s v="Ccel_3255"/>
    <n v="1248"/>
    <m/>
    <m/>
  </r>
  <r>
    <x v="4"/>
    <x v="1"/>
    <s v="GCA_000022065.1"/>
    <s v="Primary Assembly"/>
    <s v="chromosome"/>
    <m/>
    <s v="CP001348.1"/>
    <n v="3810559"/>
    <n v="3810810"/>
    <s v="-"/>
    <m/>
    <m/>
    <m/>
    <x v="1468"/>
    <m/>
    <m/>
    <s v="Ccel_3256"/>
    <n v="252"/>
    <m/>
    <m/>
  </r>
  <r>
    <x v="4"/>
    <x v="1"/>
    <s v="GCA_000022065.1"/>
    <s v="Primary Assembly"/>
    <s v="chromosome"/>
    <m/>
    <s v="CP001348.1"/>
    <n v="3810840"/>
    <n v="3812153"/>
    <s v="-"/>
    <m/>
    <m/>
    <m/>
    <x v="1468"/>
    <m/>
    <m/>
    <s v="Ccel_3257"/>
    <n v="1314"/>
    <m/>
    <m/>
  </r>
  <r>
    <x v="4"/>
    <x v="1"/>
    <s v="GCA_000022065.1"/>
    <s v="Primary Assembly"/>
    <s v="chromosome"/>
    <m/>
    <s v="CP001348.1"/>
    <n v="3812150"/>
    <n v="3813217"/>
    <s v="-"/>
    <m/>
    <m/>
    <m/>
    <x v="1468"/>
    <m/>
    <m/>
    <s v="Ccel_3258"/>
    <n v="1068"/>
    <m/>
    <m/>
  </r>
  <r>
    <x v="4"/>
    <x v="1"/>
    <s v="GCA_000022065.1"/>
    <s v="Primary Assembly"/>
    <s v="chromosome"/>
    <m/>
    <s v="CP001348.1"/>
    <n v="3813281"/>
    <n v="3814591"/>
    <s v="-"/>
    <m/>
    <m/>
    <m/>
    <x v="1468"/>
    <m/>
    <m/>
    <s v="Ccel_3259"/>
    <n v="1311"/>
    <m/>
    <m/>
  </r>
  <r>
    <x v="4"/>
    <x v="1"/>
    <s v="GCA_000022065.1"/>
    <s v="Primary Assembly"/>
    <s v="chromosome"/>
    <m/>
    <s v="CP001348.1"/>
    <n v="3814638"/>
    <n v="3815207"/>
    <s v="-"/>
    <m/>
    <m/>
    <m/>
    <x v="1468"/>
    <m/>
    <m/>
    <s v="Ccel_3260"/>
    <n v="570"/>
    <m/>
    <m/>
  </r>
  <r>
    <x v="4"/>
    <x v="1"/>
    <s v="GCA_000022065.1"/>
    <s v="Primary Assembly"/>
    <s v="chromosome"/>
    <m/>
    <s v="CP001348.1"/>
    <n v="3815510"/>
    <n v="3816259"/>
    <s v="-"/>
    <m/>
    <m/>
    <m/>
    <x v="1468"/>
    <m/>
    <m/>
    <s v="Ccel_3261"/>
    <n v="750"/>
    <m/>
    <m/>
  </r>
  <r>
    <x v="4"/>
    <x v="1"/>
    <s v="GCA_000022065.1"/>
    <s v="Primary Assembly"/>
    <s v="chromosome"/>
    <m/>
    <s v="CP001348.1"/>
    <n v="3816253"/>
    <n v="3817215"/>
    <s v="-"/>
    <m/>
    <m/>
    <m/>
    <x v="1468"/>
    <m/>
    <m/>
    <s v="Ccel_3262"/>
    <n v="963"/>
    <m/>
    <m/>
  </r>
  <r>
    <x v="4"/>
    <x v="1"/>
    <s v="GCA_000022065.1"/>
    <s v="Primary Assembly"/>
    <s v="chromosome"/>
    <m/>
    <s v="CP001348.1"/>
    <n v="3817221"/>
    <n v="3817676"/>
    <s v="-"/>
    <m/>
    <m/>
    <m/>
    <x v="1468"/>
    <m/>
    <m/>
    <s v="Ccel_3263"/>
    <n v="456"/>
    <m/>
    <m/>
  </r>
  <r>
    <x v="4"/>
    <x v="1"/>
    <s v="GCA_000022065.1"/>
    <s v="Primary Assembly"/>
    <s v="chromosome"/>
    <m/>
    <s v="CP001348.1"/>
    <n v="3817698"/>
    <n v="3818561"/>
    <s v="-"/>
    <m/>
    <m/>
    <m/>
    <x v="1468"/>
    <m/>
    <m/>
    <s v="Ccel_3264"/>
    <n v="864"/>
    <m/>
    <m/>
  </r>
  <r>
    <x v="4"/>
    <x v="1"/>
    <s v="GCA_000022065.1"/>
    <s v="Primary Assembly"/>
    <s v="chromosome"/>
    <m/>
    <s v="CP001348.1"/>
    <n v="3818689"/>
    <n v="3821670"/>
    <s v="-"/>
    <m/>
    <m/>
    <m/>
    <x v="1468"/>
    <m/>
    <m/>
    <s v="Ccel_3265"/>
    <n v="2982"/>
    <m/>
    <m/>
  </r>
  <r>
    <x v="4"/>
    <x v="1"/>
    <s v="GCA_000022065.1"/>
    <s v="Primary Assembly"/>
    <s v="chromosome"/>
    <m/>
    <s v="CP001348.1"/>
    <n v="3822285"/>
    <n v="3822740"/>
    <s v="-"/>
    <m/>
    <m/>
    <m/>
    <x v="1468"/>
    <m/>
    <m/>
    <s v="Ccel_3266"/>
    <n v="456"/>
    <m/>
    <m/>
  </r>
  <r>
    <x v="4"/>
    <x v="1"/>
    <s v="GCA_000022065.1"/>
    <s v="Primary Assembly"/>
    <s v="chromosome"/>
    <m/>
    <s v="CP001348.1"/>
    <n v="3822917"/>
    <n v="3823078"/>
    <s v="-"/>
    <m/>
    <m/>
    <m/>
    <x v="1468"/>
    <m/>
    <m/>
    <s v="Ccel_3267"/>
    <n v="162"/>
    <m/>
    <m/>
  </r>
  <r>
    <x v="4"/>
    <x v="1"/>
    <s v="GCA_000022065.1"/>
    <s v="Primary Assembly"/>
    <s v="chromosome"/>
    <m/>
    <s v="CP001348.1"/>
    <n v="3823369"/>
    <n v="3823545"/>
    <s v="-"/>
    <m/>
    <m/>
    <m/>
    <x v="1468"/>
    <m/>
    <m/>
    <s v="Ccel_3268"/>
    <n v="177"/>
    <m/>
    <m/>
  </r>
  <r>
    <x v="4"/>
    <x v="1"/>
    <s v="GCA_000022065.1"/>
    <s v="Primary Assembly"/>
    <s v="chromosome"/>
    <m/>
    <s v="CP001348.1"/>
    <n v="3824601"/>
    <n v="3824765"/>
    <s v="+"/>
    <m/>
    <m/>
    <m/>
    <x v="1468"/>
    <m/>
    <m/>
    <s v="Ccel_3269"/>
    <n v="165"/>
    <m/>
    <m/>
  </r>
  <r>
    <x v="4"/>
    <x v="1"/>
    <s v="GCA_000022065.1"/>
    <s v="Primary Assembly"/>
    <s v="chromosome"/>
    <m/>
    <s v="CP001348.1"/>
    <n v="3825367"/>
    <n v="3826206"/>
    <s v="+"/>
    <m/>
    <m/>
    <m/>
    <x v="1468"/>
    <m/>
    <m/>
    <s v="Ccel_3270"/>
    <n v="840"/>
    <m/>
    <m/>
  </r>
  <r>
    <x v="4"/>
    <x v="1"/>
    <s v="GCA_000022065.1"/>
    <s v="Primary Assembly"/>
    <s v="chromosome"/>
    <m/>
    <s v="CP001348.1"/>
    <n v="3826465"/>
    <n v="3826806"/>
    <s v="-"/>
    <m/>
    <m/>
    <m/>
    <x v="1468"/>
    <m/>
    <m/>
    <s v="Ccel_3271"/>
    <n v="342"/>
    <m/>
    <m/>
  </r>
  <r>
    <x v="4"/>
    <x v="1"/>
    <s v="GCA_000022065.1"/>
    <s v="Primary Assembly"/>
    <s v="chromosome"/>
    <m/>
    <s v="CP001348.1"/>
    <n v="3826820"/>
    <n v="3827473"/>
    <s v="-"/>
    <m/>
    <m/>
    <m/>
    <x v="1468"/>
    <m/>
    <m/>
    <s v="Ccel_3272"/>
    <n v="654"/>
    <m/>
    <m/>
  </r>
  <r>
    <x v="4"/>
    <x v="1"/>
    <s v="GCA_000022065.1"/>
    <s v="Primary Assembly"/>
    <s v="chromosome"/>
    <m/>
    <s v="CP001348.1"/>
    <n v="3827486"/>
    <n v="3827740"/>
    <s v="-"/>
    <m/>
    <m/>
    <m/>
    <x v="1468"/>
    <m/>
    <m/>
    <s v="Ccel_3273"/>
    <n v="255"/>
    <m/>
    <m/>
  </r>
  <r>
    <x v="4"/>
    <x v="1"/>
    <s v="GCA_000022065.1"/>
    <s v="Primary Assembly"/>
    <s v="chromosome"/>
    <m/>
    <s v="CP001348.1"/>
    <n v="3827771"/>
    <n v="3828061"/>
    <s v="-"/>
    <m/>
    <m/>
    <m/>
    <x v="1468"/>
    <m/>
    <m/>
    <s v="Ccel_3274"/>
    <n v="291"/>
    <m/>
    <m/>
  </r>
  <r>
    <x v="4"/>
    <x v="1"/>
    <s v="GCA_000022065.1"/>
    <s v="Primary Assembly"/>
    <s v="chromosome"/>
    <m/>
    <s v="CP001348.1"/>
    <n v="3828078"/>
    <n v="3828938"/>
    <s v="-"/>
    <m/>
    <m/>
    <m/>
    <x v="1468"/>
    <m/>
    <m/>
    <s v="Ccel_3275"/>
    <n v="861"/>
    <m/>
    <m/>
  </r>
  <r>
    <x v="4"/>
    <x v="1"/>
    <s v="GCA_000022065.1"/>
    <s v="Primary Assembly"/>
    <s v="chromosome"/>
    <m/>
    <s v="CP001348.1"/>
    <n v="3828939"/>
    <n v="3829382"/>
    <s v="-"/>
    <m/>
    <m/>
    <m/>
    <x v="1468"/>
    <m/>
    <m/>
    <s v="Ccel_3276"/>
    <n v="444"/>
    <m/>
    <m/>
  </r>
  <r>
    <x v="4"/>
    <x v="1"/>
    <s v="GCA_000022065.1"/>
    <s v="Primary Assembly"/>
    <s v="chromosome"/>
    <m/>
    <s v="CP001348.1"/>
    <n v="3829382"/>
    <n v="3830200"/>
    <s v="-"/>
    <m/>
    <m/>
    <m/>
    <x v="1468"/>
    <m/>
    <m/>
    <s v="Ccel_3277"/>
    <n v="819"/>
    <m/>
    <m/>
  </r>
  <r>
    <x v="4"/>
    <x v="1"/>
    <s v="GCA_000022065.1"/>
    <s v="Primary Assembly"/>
    <s v="chromosome"/>
    <m/>
    <s v="CP001348.1"/>
    <n v="3830178"/>
    <n v="3830459"/>
    <s v="-"/>
    <m/>
    <m/>
    <m/>
    <x v="1468"/>
    <m/>
    <m/>
    <s v="Ccel_3278"/>
    <n v="282"/>
    <m/>
    <m/>
  </r>
  <r>
    <x v="4"/>
    <x v="1"/>
    <s v="GCA_000022065.1"/>
    <s v="Primary Assembly"/>
    <s v="chromosome"/>
    <m/>
    <s v="CP001348.1"/>
    <n v="3830573"/>
    <n v="3831139"/>
    <s v="+"/>
    <m/>
    <m/>
    <m/>
    <x v="1468"/>
    <m/>
    <m/>
    <s v="Ccel_3279"/>
    <n v="567"/>
    <m/>
    <m/>
  </r>
  <r>
    <x v="4"/>
    <x v="1"/>
    <s v="GCA_000022065.1"/>
    <s v="Primary Assembly"/>
    <s v="chromosome"/>
    <m/>
    <s v="CP001348.1"/>
    <n v="3831151"/>
    <n v="3833145"/>
    <s v="-"/>
    <m/>
    <m/>
    <m/>
    <x v="1468"/>
    <m/>
    <m/>
    <s v="Ccel_3280"/>
    <n v="1995"/>
    <m/>
    <m/>
  </r>
  <r>
    <x v="4"/>
    <x v="1"/>
    <s v="GCA_000022065.1"/>
    <s v="Primary Assembly"/>
    <s v="chromosome"/>
    <m/>
    <s v="CP001348.1"/>
    <n v="3833150"/>
    <n v="3833509"/>
    <s v="-"/>
    <m/>
    <m/>
    <m/>
    <x v="1468"/>
    <m/>
    <m/>
    <s v="Ccel_3281"/>
    <n v="360"/>
    <m/>
    <m/>
  </r>
  <r>
    <x v="4"/>
    <x v="1"/>
    <s v="GCA_000022065.1"/>
    <s v="Primary Assembly"/>
    <s v="chromosome"/>
    <m/>
    <s v="CP001348.1"/>
    <n v="3833523"/>
    <n v="3836048"/>
    <s v="-"/>
    <m/>
    <m/>
    <m/>
    <x v="1468"/>
    <m/>
    <m/>
    <s v="Ccel_3282"/>
    <n v="2526"/>
    <m/>
    <m/>
  </r>
  <r>
    <x v="4"/>
    <x v="1"/>
    <s v="GCA_000022065.1"/>
    <s v="Primary Assembly"/>
    <s v="chromosome"/>
    <m/>
    <s v="CP001348.1"/>
    <n v="3836041"/>
    <n v="3836427"/>
    <s v="-"/>
    <m/>
    <m/>
    <m/>
    <x v="1468"/>
    <m/>
    <m/>
    <s v="Ccel_3283"/>
    <n v="387"/>
    <m/>
    <m/>
  </r>
  <r>
    <x v="4"/>
    <x v="1"/>
    <s v="GCA_000022065.1"/>
    <s v="Primary Assembly"/>
    <s v="chromosome"/>
    <m/>
    <s v="CP001348.1"/>
    <n v="3836393"/>
    <n v="3836698"/>
    <s v="-"/>
    <m/>
    <m/>
    <m/>
    <x v="1468"/>
    <m/>
    <m/>
    <s v="Ccel_3284"/>
    <n v="306"/>
    <m/>
    <m/>
  </r>
  <r>
    <x v="4"/>
    <x v="1"/>
    <s v="GCA_000022065.1"/>
    <s v="Primary Assembly"/>
    <s v="chromosome"/>
    <m/>
    <s v="CP001348.1"/>
    <n v="3836737"/>
    <n v="3837216"/>
    <s v="-"/>
    <m/>
    <m/>
    <m/>
    <x v="1468"/>
    <m/>
    <m/>
    <s v="Ccel_3285"/>
    <n v="480"/>
    <m/>
    <m/>
  </r>
  <r>
    <x v="4"/>
    <x v="1"/>
    <s v="GCA_000022065.1"/>
    <s v="Primary Assembly"/>
    <s v="chromosome"/>
    <m/>
    <s v="CP001348.1"/>
    <n v="3837209"/>
    <n v="3837619"/>
    <s v="-"/>
    <m/>
    <m/>
    <m/>
    <x v="1468"/>
    <m/>
    <m/>
    <s v="Ccel_3286"/>
    <n v="411"/>
    <m/>
    <m/>
  </r>
  <r>
    <x v="4"/>
    <x v="1"/>
    <s v="GCA_000022065.1"/>
    <s v="Primary Assembly"/>
    <s v="chromosome"/>
    <m/>
    <s v="CP001348.1"/>
    <n v="3837616"/>
    <n v="3837999"/>
    <s v="-"/>
    <m/>
    <m/>
    <m/>
    <x v="1468"/>
    <m/>
    <m/>
    <s v="Ccel_3287"/>
    <n v="384"/>
    <m/>
    <m/>
  </r>
  <r>
    <x v="4"/>
    <x v="1"/>
    <s v="GCA_000022065.1"/>
    <s v="Primary Assembly"/>
    <s v="chromosome"/>
    <m/>
    <s v="CP001348.1"/>
    <n v="3837999"/>
    <n v="3838316"/>
    <s v="-"/>
    <m/>
    <m/>
    <m/>
    <x v="1468"/>
    <m/>
    <m/>
    <s v="Ccel_3288"/>
    <n v="318"/>
    <m/>
    <m/>
  </r>
  <r>
    <x v="4"/>
    <x v="1"/>
    <s v="GCA_000022065.1"/>
    <s v="Primary Assembly"/>
    <s v="chromosome"/>
    <m/>
    <s v="CP001348.1"/>
    <n v="3838319"/>
    <n v="3838681"/>
    <s v="-"/>
    <m/>
    <m/>
    <m/>
    <x v="1468"/>
    <m/>
    <m/>
    <s v="Ccel_3289"/>
    <n v="363"/>
    <m/>
    <m/>
  </r>
  <r>
    <x v="4"/>
    <x v="1"/>
    <s v="GCA_000022065.1"/>
    <s v="Primary Assembly"/>
    <s v="chromosome"/>
    <m/>
    <s v="CP001348.1"/>
    <n v="3838694"/>
    <n v="3838927"/>
    <s v="-"/>
    <m/>
    <m/>
    <m/>
    <x v="1468"/>
    <m/>
    <m/>
    <s v="Ccel_3290"/>
    <n v="234"/>
    <m/>
    <m/>
  </r>
  <r>
    <x v="4"/>
    <x v="1"/>
    <s v="GCA_000022065.1"/>
    <s v="Primary Assembly"/>
    <s v="chromosome"/>
    <m/>
    <s v="CP001348.1"/>
    <n v="3838939"/>
    <n v="3839844"/>
    <s v="-"/>
    <m/>
    <m/>
    <m/>
    <x v="1468"/>
    <m/>
    <m/>
    <s v="Ccel_3291"/>
    <n v="906"/>
    <m/>
    <m/>
  </r>
  <r>
    <x v="4"/>
    <x v="1"/>
    <s v="GCA_000022065.1"/>
    <s v="Primary Assembly"/>
    <s v="chromosome"/>
    <m/>
    <s v="CP001348.1"/>
    <n v="3839859"/>
    <n v="3840440"/>
    <s v="-"/>
    <m/>
    <m/>
    <m/>
    <x v="1468"/>
    <m/>
    <m/>
    <s v="Ccel_3292"/>
    <n v="582"/>
    <m/>
    <m/>
  </r>
  <r>
    <x v="4"/>
    <x v="1"/>
    <s v="GCA_000022065.1"/>
    <s v="Primary Assembly"/>
    <s v="chromosome"/>
    <m/>
    <s v="CP001348.1"/>
    <n v="3840590"/>
    <n v="3840823"/>
    <s v="-"/>
    <m/>
    <m/>
    <m/>
    <x v="1468"/>
    <m/>
    <m/>
    <s v="Ccel_3293"/>
    <n v="234"/>
    <m/>
    <m/>
  </r>
  <r>
    <x v="4"/>
    <x v="1"/>
    <s v="GCA_000022065.1"/>
    <s v="Primary Assembly"/>
    <s v="chromosome"/>
    <m/>
    <s v="CP001348.1"/>
    <n v="3840881"/>
    <n v="3841099"/>
    <s v="-"/>
    <m/>
    <m/>
    <m/>
    <x v="1468"/>
    <m/>
    <m/>
    <s v="Ccel_3294"/>
    <n v="219"/>
    <m/>
    <m/>
  </r>
  <r>
    <x v="4"/>
    <x v="1"/>
    <s v="GCA_000022065.1"/>
    <s v="Primary Assembly"/>
    <s v="chromosome"/>
    <m/>
    <s v="CP001348.1"/>
    <n v="3841104"/>
    <n v="3843035"/>
    <s v="-"/>
    <m/>
    <m/>
    <m/>
    <x v="1468"/>
    <m/>
    <m/>
    <s v="Ccel_3295"/>
    <n v="1932"/>
    <m/>
    <m/>
  </r>
  <r>
    <x v="4"/>
    <x v="1"/>
    <s v="GCA_000022065.1"/>
    <s v="Primary Assembly"/>
    <s v="chromosome"/>
    <m/>
    <s v="CP001348.1"/>
    <n v="3843016"/>
    <n v="3844518"/>
    <s v="-"/>
    <m/>
    <m/>
    <m/>
    <x v="1468"/>
    <m/>
    <m/>
    <s v="Ccel_3296"/>
    <n v="1503"/>
    <m/>
    <m/>
  </r>
  <r>
    <x v="4"/>
    <x v="1"/>
    <s v="GCA_000022065.1"/>
    <s v="Primary Assembly"/>
    <s v="chromosome"/>
    <m/>
    <s v="CP001348.1"/>
    <n v="3844522"/>
    <n v="3845874"/>
    <s v="-"/>
    <m/>
    <m/>
    <m/>
    <x v="1468"/>
    <m/>
    <m/>
    <s v="Ccel_3297"/>
    <n v="1353"/>
    <m/>
    <m/>
  </r>
  <r>
    <x v="4"/>
    <x v="1"/>
    <s v="GCA_000022065.1"/>
    <s v="Primary Assembly"/>
    <s v="chromosome"/>
    <m/>
    <s v="CP001348.1"/>
    <n v="3845877"/>
    <n v="3846389"/>
    <s v="-"/>
    <m/>
    <m/>
    <m/>
    <x v="1468"/>
    <m/>
    <m/>
    <s v="Ccel_3298"/>
    <n v="513"/>
    <m/>
    <m/>
  </r>
  <r>
    <x v="4"/>
    <x v="1"/>
    <s v="GCA_000022065.1"/>
    <s v="Primary Assembly"/>
    <s v="chromosome"/>
    <m/>
    <s v="CP001348.1"/>
    <n v="3846443"/>
    <n v="3846739"/>
    <s v="-"/>
    <m/>
    <m/>
    <m/>
    <x v="1468"/>
    <m/>
    <m/>
    <s v="Ccel_3299"/>
    <n v="297"/>
    <m/>
    <m/>
  </r>
  <r>
    <x v="4"/>
    <x v="1"/>
    <s v="GCA_000022065.1"/>
    <s v="Primary Assembly"/>
    <s v="chromosome"/>
    <m/>
    <s v="CP001348.1"/>
    <n v="3846891"/>
    <n v="3847319"/>
    <s v="-"/>
    <m/>
    <m/>
    <m/>
    <x v="1468"/>
    <m/>
    <m/>
    <s v="Ccel_3300"/>
    <n v="429"/>
    <m/>
    <m/>
  </r>
  <r>
    <x v="4"/>
    <x v="1"/>
    <s v="GCA_000022065.1"/>
    <s v="Primary Assembly"/>
    <s v="chromosome"/>
    <m/>
    <s v="CP001348.1"/>
    <n v="3847458"/>
    <n v="3847877"/>
    <s v="-"/>
    <m/>
    <m/>
    <m/>
    <x v="1468"/>
    <m/>
    <m/>
    <s v="Ccel_3301"/>
    <n v="420"/>
    <m/>
    <m/>
  </r>
  <r>
    <x v="4"/>
    <x v="1"/>
    <s v="GCA_000022065.1"/>
    <s v="Primary Assembly"/>
    <s v="chromosome"/>
    <m/>
    <s v="CP001348.1"/>
    <n v="3847918"/>
    <n v="3848328"/>
    <s v="-"/>
    <m/>
    <m/>
    <m/>
    <x v="1468"/>
    <m/>
    <m/>
    <s v="Ccel_3302"/>
    <n v="411"/>
    <m/>
    <m/>
  </r>
  <r>
    <x v="4"/>
    <x v="1"/>
    <s v="GCA_000022065.1"/>
    <s v="Primary Assembly"/>
    <s v="chromosome"/>
    <m/>
    <s v="CP001348.1"/>
    <n v="3848418"/>
    <n v="3848687"/>
    <s v="-"/>
    <m/>
    <m/>
    <m/>
    <x v="1468"/>
    <m/>
    <m/>
    <s v="Ccel_3303"/>
    <n v="270"/>
    <m/>
    <m/>
  </r>
  <r>
    <x v="4"/>
    <x v="1"/>
    <s v="GCA_000022065.1"/>
    <s v="Primary Assembly"/>
    <s v="chromosome"/>
    <m/>
    <s v="CP001348.1"/>
    <n v="3849048"/>
    <n v="3851273"/>
    <s v="-"/>
    <m/>
    <m/>
    <m/>
    <x v="1468"/>
    <m/>
    <m/>
    <s v="Ccel_3304"/>
    <n v="2226"/>
    <m/>
    <m/>
  </r>
  <r>
    <x v="4"/>
    <x v="1"/>
    <s v="GCA_000022065.1"/>
    <s v="Primary Assembly"/>
    <s v="chromosome"/>
    <m/>
    <s v="CP001348.1"/>
    <n v="3851290"/>
    <n v="3852438"/>
    <s v="-"/>
    <m/>
    <m/>
    <m/>
    <x v="1468"/>
    <m/>
    <m/>
    <s v="Ccel_3305"/>
    <n v="1149"/>
    <m/>
    <m/>
  </r>
  <r>
    <x v="4"/>
    <x v="1"/>
    <s v="GCA_000022065.1"/>
    <s v="Primary Assembly"/>
    <s v="chromosome"/>
    <m/>
    <s v="CP001348.1"/>
    <n v="3852439"/>
    <n v="3853788"/>
    <s v="-"/>
    <m/>
    <m/>
    <m/>
    <x v="1468"/>
    <m/>
    <m/>
    <s v="Ccel_3306"/>
    <n v="1350"/>
    <m/>
    <m/>
  </r>
  <r>
    <x v="4"/>
    <x v="1"/>
    <s v="GCA_000022065.1"/>
    <s v="Primary Assembly"/>
    <s v="chromosome"/>
    <m/>
    <s v="CP001348.1"/>
    <n v="3853810"/>
    <n v="3855420"/>
    <s v="-"/>
    <m/>
    <m/>
    <m/>
    <x v="1468"/>
    <m/>
    <m/>
    <s v="Ccel_3307"/>
    <n v="1611"/>
    <m/>
    <m/>
  </r>
  <r>
    <x v="4"/>
    <x v="1"/>
    <s v="GCA_000022065.1"/>
    <s v="Primary Assembly"/>
    <s v="chromosome"/>
    <m/>
    <s v="CP001348.1"/>
    <n v="3855424"/>
    <n v="3855906"/>
    <s v="-"/>
    <m/>
    <m/>
    <m/>
    <x v="1468"/>
    <m/>
    <m/>
    <s v="Ccel_3308"/>
    <n v="483"/>
    <m/>
    <m/>
  </r>
  <r>
    <x v="4"/>
    <x v="1"/>
    <s v="GCA_000022065.1"/>
    <s v="Primary Assembly"/>
    <s v="chromosome"/>
    <m/>
    <s v="CP001348.1"/>
    <n v="3855932"/>
    <n v="3857098"/>
    <s v="-"/>
    <m/>
    <m/>
    <m/>
    <x v="1468"/>
    <m/>
    <m/>
    <s v="Ccel_3309"/>
    <n v="1167"/>
    <m/>
    <m/>
  </r>
  <r>
    <x v="4"/>
    <x v="1"/>
    <s v="GCA_000022065.1"/>
    <s v="Primary Assembly"/>
    <s v="chromosome"/>
    <m/>
    <s v="CP001348.1"/>
    <n v="3857098"/>
    <n v="3858399"/>
    <s v="-"/>
    <m/>
    <m/>
    <m/>
    <x v="1468"/>
    <m/>
    <m/>
    <s v="Ccel_3310"/>
    <n v="1302"/>
    <m/>
    <m/>
  </r>
  <r>
    <x v="4"/>
    <x v="1"/>
    <s v="GCA_000022065.1"/>
    <s v="Primary Assembly"/>
    <s v="chromosome"/>
    <m/>
    <s v="CP001348.1"/>
    <n v="3858454"/>
    <n v="3858741"/>
    <s v="-"/>
    <m/>
    <m/>
    <m/>
    <x v="1468"/>
    <m/>
    <m/>
    <s v="Ccel_3311"/>
    <n v="288"/>
    <m/>
    <m/>
  </r>
  <r>
    <x v="4"/>
    <x v="1"/>
    <s v="GCA_000022065.1"/>
    <s v="Primary Assembly"/>
    <s v="chromosome"/>
    <m/>
    <s v="CP001348.1"/>
    <n v="3858741"/>
    <n v="3858986"/>
    <s v="-"/>
    <m/>
    <m/>
    <m/>
    <x v="1468"/>
    <m/>
    <m/>
    <s v="Ccel_3312"/>
    <n v="246"/>
    <m/>
    <m/>
  </r>
  <r>
    <x v="4"/>
    <x v="1"/>
    <s v="GCA_000022065.1"/>
    <s v="Primary Assembly"/>
    <s v="chromosome"/>
    <m/>
    <s v="CP001348.1"/>
    <n v="3858955"/>
    <n v="3859155"/>
    <s v="-"/>
    <m/>
    <m/>
    <m/>
    <x v="1468"/>
    <m/>
    <m/>
    <s v="Ccel_3313"/>
    <n v="201"/>
    <m/>
    <m/>
  </r>
  <r>
    <x v="4"/>
    <x v="1"/>
    <s v="GCA_000022065.1"/>
    <s v="Primary Assembly"/>
    <s v="chromosome"/>
    <m/>
    <s v="CP001348.1"/>
    <n v="3859160"/>
    <n v="3859414"/>
    <s v="-"/>
    <m/>
    <m/>
    <m/>
    <x v="1468"/>
    <m/>
    <m/>
    <s v="Ccel_3314"/>
    <n v="255"/>
    <m/>
    <m/>
  </r>
  <r>
    <x v="4"/>
    <x v="1"/>
    <s v="GCA_000022065.1"/>
    <s v="Primary Assembly"/>
    <s v="chromosome"/>
    <m/>
    <s v="CP001348.1"/>
    <n v="3859487"/>
    <n v="3859693"/>
    <s v="-"/>
    <m/>
    <m/>
    <m/>
    <x v="1468"/>
    <m/>
    <m/>
    <s v="Ccel_3315"/>
    <n v="207"/>
    <m/>
    <m/>
  </r>
  <r>
    <x v="4"/>
    <x v="1"/>
    <s v="GCA_000022065.1"/>
    <s v="Primary Assembly"/>
    <s v="chromosome"/>
    <m/>
    <s v="CP001348.1"/>
    <n v="3859716"/>
    <n v="3859898"/>
    <s v="-"/>
    <m/>
    <m/>
    <m/>
    <x v="1468"/>
    <m/>
    <m/>
    <s v="Ccel_3316"/>
    <n v="183"/>
    <m/>
    <m/>
  </r>
  <r>
    <x v="4"/>
    <x v="1"/>
    <s v="GCA_000022065.1"/>
    <s v="Primary Assembly"/>
    <s v="chromosome"/>
    <m/>
    <s v="CP001348.1"/>
    <n v="3860095"/>
    <n v="3860940"/>
    <s v="+"/>
    <m/>
    <m/>
    <m/>
    <x v="1468"/>
    <m/>
    <m/>
    <s v="Ccel_3317"/>
    <n v="846"/>
    <m/>
    <m/>
  </r>
  <r>
    <x v="4"/>
    <x v="1"/>
    <s v="GCA_000022065.1"/>
    <s v="Primary Assembly"/>
    <s v="chromosome"/>
    <m/>
    <s v="CP001348.1"/>
    <n v="3860960"/>
    <n v="3862231"/>
    <s v="+"/>
    <m/>
    <m/>
    <m/>
    <x v="1468"/>
    <m/>
    <m/>
    <s v="Ccel_3318"/>
    <n v="1272"/>
    <m/>
    <m/>
  </r>
  <r>
    <x v="4"/>
    <x v="2"/>
    <s v="GCA_000022065.1"/>
    <s v="Primary Assembly"/>
    <s v="chromosome"/>
    <m/>
    <s v="CP001348.1"/>
    <n v="3862355"/>
    <n v="3862430"/>
    <s v="-"/>
    <m/>
    <m/>
    <m/>
    <x v="1468"/>
    <m/>
    <m/>
    <s v="Ccel_R0076"/>
    <n v="76"/>
    <m/>
    <m/>
  </r>
  <r>
    <x v="4"/>
    <x v="2"/>
    <s v="GCA_000022065.1"/>
    <s v="Primary Assembly"/>
    <s v="chromosome"/>
    <m/>
    <s v="CP001348.1"/>
    <n v="3862436"/>
    <n v="3862509"/>
    <s v="-"/>
    <m/>
    <m/>
    <m/>
    <x v="1468"/>
    <m/>
    <m/>
    <s v="Ccel_R0077"/>
    <n v="74"/>
    <m/>
    <m/>
  </r>
  <r>
    <x v="4"/>
    <x v="1"/>
    <s v="GCA_000022065.1"/>
    <s v="Primary Assembly"/>
    <s v="chromosome"/>
    <m/>
    <s v="CP001348.1"/>
    <n v="3862595"/>
    <n v="3863239"/>
    <s v="-"/>
    <m/>
    <m/>
    <m/>
    <x v="1468"/>
    <m/>
    <m/>
    <s v="Ccel_3319"/>
    <n v="645"/>
    <m/>
    <m/>
  </r>
  <r>
    <x v="4"/>
    <x v="1"/>
    <s v="GCA_000022065.1"/>
    <s v="Primary Assembly"/>
    <s v="chromosome"/>
    <m/>
    <s v="CP001348.1"/>
    <n v="3863373"/>
    <n v="3864320"/>
    <s v="-"/>
    <m/>
    <m/>
    <m/>
    <x v="1468"/>
    <m/>
    <m/>
    <s v="Ccel_3320"/>
    <n v="948"/>
    <m/>
    <m/>
  </r>
  <r>
    <x v="4"/>
    <x v="1"/>
    <s v="GCA_000022065.1"/>
    <s v="Primary Assembly"/>
    <s v="chromosome"/>
    <m/>
    <s v="CP001348.1"/>
    <n v="3864352"/>
    <n v="3864771"/>
    <s v="-"/>
    <m/>
    <m/>
    <m/>
    <x v="1468"/>
    <m/>
    <m/>
    <s v="Ccel_3321"/>
    <n v="420"/>
    <m/>
    <m/>
  </r>
  <r>
    <x v="4"/>
    <x v="1"/>
    <s v="GCA_000022065.1"/>
    <s v="Primary Assembly"/>
    <s v="chromosome"/>
    <m/>
    <s v="CP001348.1"/>
    <n v="3865074"/>
    <n v="3865835"/>
    <s v="-"/>
    <m/>
    <m/>
    <m/>
    <x v="1468"/>
    <m/>
    <m/>
    <s v="Ccel_3322"/>
    <n v="762"/>
    <m/>
    <m/>
  </r>
  <r>
    <x v="4"/>
    <x v="1"/>
    <s v="GCA_000022065.1"/>
    <s v="Primary Assembly"/>
    <s v="chromosome"/>
    <m/>
    <s v="CP001348.1"/>
    <n v="3865901"/>
    <n v="3866734"/>
    <s v="-"/>
    <m/>
    <m/>
    <m/>
    <x v="1468"/>
    <m/>
    <m/>
    <s v="Ccel_3323"/>
    <n v="834"/>
    <m/>
    <m/>
  </r>
  <r>
    <x v="4"/>
    <x v="1"/>
    <s v="GCA_000022065.1"/>
    <s v="Primary Assembly"/>
    <s v="chromosome"/>
    <m/>
    <s v="CP001348.1"/>
    <n v="3866867"/>
    <n v="3868252"/>
    <s v="-"/>
    <m/>
    <m/>
    <m/>
    <x v="1468"/>
    <m/>
    <m/>
    <s v="Ccel_3324"/>
    <n v="1386"/>
    <m/>
    <m/>
  </r>
  <r>
    <x v="4"/>
    <x v="1"/>
    <s v="GCA_000022065.1"/>
    <s v="Primary Assembly"/>
    <s v="chromosome"/>
    <m/>
    <s v="CP001348.1"/>
    <n v="3868275"/>
    <n v="3869006"/>
    <s v="-"/>
    <m/>
    <m/>
    <m/>
    <x v="1468"/>
    <m/>
    <m/>
    <s v="Ccel_3325"/>
    <n v="732"/>
    <m/>
    <m/>
  </r>
  <r>
    <x v="4"/>
    <x v="1"/>
    <s v="GCA_000022065.1"/>
    <s v="Primary Assembly"/>
    <s v="chromosome"/>
    <m/>
    <s v="CP001348.1"/>
    <n v="3869191"/>
    <n v="3870069"/>
    <s v="-"/>
    <m/>
    <m/>
    <m/>
    <x v="1468"/>
    <m/>
    <m/>
    <s v="Ccel_3326"/>
    <n v="879"/>
    <m/>
    <m/>
  </r>
  <r>
    <x v="4"/>
    <x v="1"/>
    <s v="GCA_000022065.1"/>
    <s v="Primary Assembly"/>
    <s v="chromosome"/>
    <m/>
    <s v="CP001348.1"/>
    <n v="3870210"/>
    <n v="3871646"/>
    <s v="+"/>
    <m/>
    <m/>
    <m/>
    <x v="1468"/>
    <m/>
    <m/>
    <s v="Ccel_3327"/>
    <n v="1437"/>
    <m/>
    <m/>
  </r>
  <r>
    <x v="4"/>
    <x v="1"/>
    <s v="GCA_000022065.1"/>
    <s v="Primary Assembly"/>
    <s v="chromosome"/>
    <m/>
    <s v="CP001348.1"/>
    <n v="3872037"/>
    <n v="3872294"/>
    <s v="-"/>
    <m/>
    <m/>
    <m/>
    <x v="1468"/>
    <m/>
    <m/>
    <s v="Ccel_3328"/>
    <n v="258"/>
    <m/>
    <m/>
  </r>
  <r>
    <x v="4"/>
    <x v="1"/>
    <s v="GCA_000022065.1"/>
    <s v="Primary Assembly"/>
    <s v="chromosome"/>
    <m/>
    <s v="CP001348.1"/>
    <n v="3872391"/>
    <n v="3873278"/>
    <s v="-"/>
    <m/>
    <m/>
    <m/>
    <x v="1468"/>
    <m/>
    <m/>
    <s v="Ccel_3329"/>
    <n v="888"/>
    <m/>
    <m/>
  </r>
  <r>
    <x v="4"/>
    <x v="1"/>
    <s v="GCA_000022065.1"/>
    <s v="Primary Assembly"/>
    <s v="chromosome"/>
    <m/>
    <s v="CP001348.1"/>
    <n v="3873494"/>
    <n v="3874270"/>
    <s v="+"/>
    <m/>
    <m/>
    <m/>
    <x v="1468"/>
    <m/>
    <m/>
    <s v="Ccel_3330"/>
    <n v="777"/>
    <m/>
    <m/>
  </r>
  <r>
    <x v="4"/>
    <x v="1"/>
    <s v="GCA_000022065.1"/>
    <s v="Primary Assembly"/>
    <s v="chromosome"/>
    <m/>
    <s v="CP001348.1"/>
    <n v="3874463"/>
    <n v="3875383"/>
    <s v="-"/>
    <m/>
    <m/>
    <m/>
    <x v="1468"/>
    <m/>
    <m/>
    <s v="Ccel_3331"/>
    <n v="921"/>
    <m/>
    <m/>
  </r>
  <r>
    <x v="4"/>
    <x v="1"/>
    <s v="GCA_000022065.1"/>
    <s v="Primary Assembly"/>
    <s v="chromosome"/>
    <m/>
    <s v="CP001348.1"/>
    <n v="3875484"/>
    <n v="3876764"/>
    <s v="-"/>
    <m/>
    <m/>
    <m/>
    <x v="1468"/>
    <m/>
    <m/>
    <s v="Ccel_3332"/>
    <n v="1281"/>
    <m/>
    <m/>
  </r>
  <r>
    <x v="4"/>
    <x v="1"/>
    <s v="GCA_000022065.1"/>
    <s v="Primary Assembly"/>
    <s v="chromosome"/>
    <m/>
    <s v="CP001348.1"/>
    <n v="3877003"/>
    <n v="3878577"/>
    <s v="-"/>
    <m/>
    <m/>
    <m/>
    <x v="1468"/>
    <m/>
    <m/>
    <s v="Ccel_3333"/>
    <n v="1575"/>
    <m/>
    <m/>
  </r>
  <r>
    <x v="4"/>
    <x v="1"/>
    <s v="GCA_000022065.1"/>
    <s v="Primary Assembly"/>
    <s v="chromosome"/>
    <m/>
    <s v="CP001348.1"/>
    <n v="3878597"/>
    <n v="3879727"/>
    <s v="-"/>
    <m/>
    <m/>
    <m/>
    <x v="1468"/>
    <m/>
    <m/>
    <s v="Ccel_3334"/>
    <n v="1131"/>
    <m/>
    <m/>
  </r>
  <r>
    <x v="4"/>
    <x v="1"/>
    <s v="GCA_000022065.1"/>
    <s v="Primary Assembly"/>
    <s v="chromosome"/>
    <m/>
    <s v="CP001348.1"/>
    <n v="3879866"/>
    <n v="3880507"/>
    <s v="-"/>
    <m/>
    <m/>
    <m/>
    <x v="1468"/>
    <m/>
    <m/>
    <s v="Ccel_3335"/>
    <n v="642"/>
    <m/>
    <m/>
  </r>
  <r>
    <x v="4"/>
    <x v="1"/>
    <s v="GCA_000022065.1"/>
    <s v="Primary Assembly"/>
    <s v="chromosome"/>
    <m/>
    <s v="CP001348.1"/>
    <n v="3880716"/>
    <n v="3881774"/>
    <s v="-"/>
    <m/>
    <m/>
    <m/>
    <x v="1468"/>
    <m/>
    <m/>
    <s v="Ccel_3336"/>
    <n v="1059"/>
    <m/>
    <m/>
  </r>
  <r>
    <x v="4"/>
    <x v="1"/>
    <s v="GCA_000022065.1"/>
    <s v="Primary Assembly"/>
    <s v="chromosome"/>
    <m/>
    <s v="CP001348.1"/>
    <n v="3881990"/>
    <n v="3883165"/>
    <s v="-"/>
    <m/>
    <m/>
    <m/>
    <x v="1468"/>
    <m/>
    <m/>
    <s v="Ccel_3337"/>
    <n v="1176"/>
    <m/>
    <m/>
  </r>
  <r>
    <x v="4"/>
    <x v="1"/>
    <s v="GCA_000022065.1"/>
    <s v="Primary Assembly"/>
    <s v="chromosome"/>
    <m/>
    <s v="CP001348.1"/>
    <n v="3883367"/>
    <n v="3883741"/>
    <s v="+"/>
    <m/>
    <m/>
    <m/>
    <x v="1468"/>
    <m/>
    <m/>
    <s v="Ccel_3338"/>
    <n v="375"/>
    <m/>
    <m/>
  </r>
  <r>
    <x v="4"/>
    <x v="1"/>
    <s v="GCA_000022065.1"/>
    <s v="Primary Assembly"/>
    <s v="chromosome"/>
    <m/>
    <s v="CP001348.1"/>
    <n v="3884127"/>
    <n v="3884951"/>
    <s v="-"/>
    <m/>
    <m/>
    <m/>
    <x v="1468"/>
    <m/>
    <m/>
    <s v="Ccel_3339"/>
    <n v="825"/>
    <m/>
    <m/>
  </r>
  <r>
    <x v="4"/>
    <x v="1"/>
    <s v="GCA_000022065.1"/>
    <s v="Primary Assembly"/>
    <s v="chromosome"/>
    <m/>
    <s v="CP001348.1"/>
    <n v="3885316"/>
    <n v="3886233"/>
    <s v="-"/>
    <m/>
    <m/>
    <m/>
    <x v="1468"/>
    <m/>
    <m/>
    <s v="Ccel_3340"/>
    <n v="918"/>
    <m/>
    <m/>
  </r>
  <r>
    <x v="4"/>
    <x v="1"/>
    <s v="GCA_000022065.1"/>
    <s v="Primary Assembly"/>
    <s v="chromosome"/>
    <m/>
    <s v="CP001348.1"/>
    <n v="3886378"/>
    <n v="3887133"/>
    <s v="-"/>
    <m/>
    <m/>
    <m/>
    <x v="1468"/>
    <m/>
    <m/>
    <s v="Ccel_3341"/>
    <n v="756"/>
    <m/>
    <m/>
  </r>
  <r>
    <x v="4"/>
    <x v="1"/>
    <s v="GCA_000022065.1"/>
    <s v="Primary Assembly"/>
    <s v="chromosome"/>
    <m/>
    <s v="CP001348.1"/>
    <n v="3887404"/>
    <n v="3887619"/>
    <s v="+"/>
    <m/>
    <m/>
    <m/>
    <x v="1468"/>
    <m/>
    <m/>
    <s v="Ccel_3342"/>
    <n v="216"/>
    <m/>
    <m/>
  </r>
  <r>
    <x v="4"/>
    <x v="1"/>
    <s v="GCA_000022065.1"/>
    <s v="Primary Assembly"/>
    <s v="chromosome"/>
    <m/>
    <s v="CP001348.1"/>
    <n v="3887772"/>
    <n v="3887963"/>
    <s v="+"/>
    <m/>
    <m/>
    <m/>
    <x v="1468"/>
    <m/>
    <m/>
    <s v="Ccel_3343"/>
    <n v="192"/>
    <m/>
    <m/>
  </r>
  <r>
    <x v="4"/>
    <x v="1"/>
    <s v="GCA_000022065.1"/>
    <s v="Primary Assembly"/>
    <s v="chromosome"/>
    <m/>
    <s v="CP001348.1"/>
    <n v="3888146"/>
    <n v="3889177"/>
    <s v="+"/>
    <m/>
    <m/>
    <m/>
    <x v="1468"/>
    <m/>
    <m/>
    <s v="Ccel_3344"/>
    <n v="1032"/>
    <m/>
    <m/>
  </r>
  <r>
    <x v="4"/>
    <x v="1"/>
    <s v="GCA_000022065.1"/>
    <s v="Primary Assembly"/>
    <s v="chromosome"/>
    <m/>
    <s v="CP001348.1"/>
    <n v="3889238"/>
    <n v="3889504"/>
    <s v="+"/>
    <m/>
    <m/>
    <m/>
    <x v="1468"/>
    <m/>
    <m/>
    <s v="Ccel_3345"/>
    <n v="267"/>
    <m/>
    <m/>
  </r>
  <r>
    <x v="4"/>
    <x v="1"/>
    <s v="GCA_000022065.1"/>
    <s v="Primary Assembly"/>
    <s v="chromosome"/>
    <m/>
    <s v="CP001348.1"/>
    <n v="3889537"/>
    <n v="3889770"/>
    <s v="+"/>
    <m/>
    <m/>
    <m/>
    <x v="1468"/>
    <m/>
    <m/>
    <s v="Ccel_3346"/>
    <n v="234"/>
    <m/>
    <m/>
  </r>
  <r>
    <x v="4"/>
    <x v="1"/>
    <s v="GCA_000022065.1"/>
    <s v="Primary Assembly"/>
    <s v="chromosome"/>
    <m/>
    <s v="CP001348.1"/>
    <n v="3889817"/>
    <n v="3890233"/>
    <s v="+"/>
    <m/>
    <m/>
    <m/>
    <x v="1468"/>
    <m/>
    <m/>
    <s v="Ccel_3347"/>
    <n v="417"/>
    <m/>
    <m/>
  </r>
  <r>
    <x v="4"/>
    <x v="1"/>
    <s v="GCA_000022065.1"/>
    <s v="Primary Assembly"/>
    <s v="chromosome"/>
    <m/>
    <s v="CP001348.1"/>
    <n v="3890279"/>
    <n v="3890839"/>
    <s v="+"/>
    <m/>
    <m/>
    <m/>
    <x v="1468"/>
    <m/>
    <m/>
    <s v="Ccel_3348"/>
    <n v="561"/>
    <m/>
    <m/>
  </r>
  <r>
    <x v="4"/>
    <x v="1"/>
    <s v="GCA_000022065.1"/>
    <s v="Primary Assembly"/>
    <s v="chromosome"/>
    <m/>
    <s v="CP001348.1"/>
    <n v="3890856"/>
    <n v="3891962"/>
    <s v="-"/>
    <m/>
    <m/>
    <m/>
    <x v="1468"/>
    <m/>
    <m/>
    <s v="Ccel_3349"/>
    <n v="1107"/>
    <m/>
    <m/>
  </r>
  <r>
    <x v="4"/>
    <x v="1"/>
    <s v="GCA_000022065.1"/>
    <s v="Primary Assembly"/>
    <s v="chromosome"/>
    <m/>
    <s v="CP001348.1"/>
    <n v="3892033"/>
    <n v="3893418"/>
    <s v="-"/>
    <m/>
    <m/>
    <m/>
    <x v="1468"/>
    <m/>
    <m/>
    <s v="Ccel_3350"/>
    <n v="1386"/>
    <m/>
    <m/>
  </r>
  <r>
    <x v="4"/>
    <x v="1"/>
    <s v="GCA_000022065.1"/>
    <s v="Primary Assembly"/>
    <s v="chromosome"/>
    <m/>
    <s v="CP001348.1"/>
    <n v="3893536"/>
    <n v="3895275"/>
    <s v="+"/>
    <m/>
    <m/>
    <m/>
    <x v="1468"/>
    <m/>
    <m/>
    <s v="Ccel_3351"/>
    <n v="1740"/>
    <m/>
    <m/>
  </r>
  <r>
    <x v="4"/>
    <x v="1"/>
    <s v="GCA_000022065.1"/>
    <s v="Primary Assembly"/>
    <s v="chromosome"/>
    <m/>
    <s v="CP001348.1"/>
    <n v="3895327"/>
    <n v="3896355"/>
    <s v="-"/>
    <m/>
    <m/>
    <m/>
    <x v="1468"/>
    <m/>
    <m/>
    <s v="Ccel_3352"/>
    <n v="1029"/>
    <m/>
    <m/>
  </r>
  <r>
    <x v="4"/>
    <x v="1"/>
    <s v="GCA_000022065.1"/>
    <s v="Primary Assembly"/>
    <s v="chromosome"/>
    <m/>
    <s v="CP001348.1"/>
    <n v="3896394"/>
    <n v="3896762"/>
    <s v="-"/>
    <m/>
    <m/>
    <m/>
    <x v="1468"/>
    <m/>
    <m/>
    <s v="Ccel_3353"/>
    <n v="369"/>
    <m/>
    <m/>
  </r>
  <r>
    <x v="4"/>
    <x v="1"/>
    <s v="GCA_000022065.1"/>
    <s v="Primary Assembly"/>
    <s v="chromosome"/>
    <m/>
    <s v="CP001348.1"/>
    <n v="3896775"/>
    <n v="3896984"/>
    <s v="-"/>
    <m/>
    <m/>
    <m/>
    <x v="1468"/>
    <m/>
    <m/>
    <s v="Ccel_3354"/>
    <n v="210"/>
    <m/>
    <m/>
  </r>
  <r>
    <x v="4"/>
    <x v="1"/>
    <s v="GCA_000022065.1"/>
    <s v="Primary Assembly"/>
    <s v="chromosome"/>
    <m/>
    <s v="CP001348.1"/>
    <n v="3897000"/>
    <n v="3897836"/>
    <s v="-"/>
    <m/>
    <m/>
    <m/>
    <x v="1468"/>
    <m/>
    <m/>
    <s v="Ccel_3355"/>
    <n v="837"/>
    <m/>
    <m/>
  </r>
  <r>
    <x v="4"/>
    <x v="1"/>
    <s v="GCA_000022065.1"/>
    <s v="Primary Assembly"/>
    <s v="chromosome"/>
    <m/>
    <s v="CP001348.1"/>
    <n v="3897899"/>
    <n v="3898615"/>
    <s v="-"/>
    <m/>
    <m/>
    <m/>
    <x v="1468"/>
    <m/>
    <m/>
    <s v="Ccel_3356"/>
    <n v="717"/>
    <m/>
    <m/>
  </r>
  <r>
    <x v="4"/>
    <x v="1"/>
    <s v="GCA_000022065.1"/>
    <s v="Primary Assembly"/>
    <s v="chromosome"/>
    <m/>
    <s v="CP001348.1"/>
    <n v="3898733"/>
    <n v="3898891"/>
    <s v="-"/>
    <m/>
    <m/>
    <m/>
    <x v="1468"/>
    <m/>
    <m/>
    <s v="Ccel_3357"/>
    <n v="159"/>
    <m/>
    <m/>
  </r>
  <r>
    <x v="4"/>
    <x v="1"/>
    <s v="GCA_000022065.1"/>
    <s v="Primary Assembly"/>
    <s v="chromosome"/>
    <m/>
    <s v="CP001348.1"/>
    <n v="3898975"/>
    <n v="3899175"/>
    <s v="-"/>
    <m/>
    <m/>
    <m/>
    <x v="1468"/>
    <m/>
    <m/>
    <s v="Ccel_3358"/>
    <n v="201"/>
    <m/>
    <m/>
  </r>
  <r>
    <x v="4"/>
    <x v="1"/>
    <s v="GCA_000022065.1"/>
    <s v="Primary Assembly"/>
    <s v="chromosome"/>
    <m/>
    <s v="CP001348.1"/>
    <n v="3899318"/>
    <n v="3899833"/>
    <s v="-"/>
    <m/>
    <m/>
    <m/>
    <x v="1468"/>
    <m/>
    <m/>
    <s v="Ccel_3359"/>
    <n v="516"/>
    <m/>
    <m/>
  </r>
  <r>
    <x v="4"/>
    <x v="1"/>
    <s v="GCA_000022065.1"/>
    <s v="Primary Assembly"/>
    <s v="chromosome"/>
    <m/>
    <s v="CP001348.1"/>
    <n v="3899961"/>
    <n v="3900569"/>
    <s v="-"/>
    <m/>
    <m/>
    <m/>
    <x v="1468"/>
    <m/>
    <m/>
    <s v="Ccel_3360"/>
    <n v="609"/>
    <m/>
    <m/>
  </r>
  <r>
    <x v="4"/>
    <x v="1"/>
    <s v="GCA_000022065.1"/>
    <s v="Primary Assembly"/>
    <s v="chromosome"/>
    <m/>
    <s v="CP001348.1"/>
    <n v="3900718"/>
    <n v="3901839"/>
    <s v="+"/>
    <m/>
    <m/>
    <m/>
    <x v="1468"/>
    <m/>
    <m/>
    <s v="Ccel_3361"/>
    <n v="1122"/>
    <m/>
    <m/>
  </r>
  <r>
    <x v="4"/>
    <x v="1"/>
    <s v="GCA_000022065.1"/>
    <s v="Primary Assembly"/>
    <s v="chromosome"/>
    <m/>
    <s v="CP001348.1"/>
    <n v="3901903"/>
    <n v="3902715"/>
    <s v="+"/>
    <m/>
    <m/>
    <m/>
    <x v="1468"/>
    <m/>
    <m/>
    <s v="Ccel_3362"/>
    <n v="813"/>
    <m/>
    <m/>
  </r>
  <r>
    <x v="4"/>
    <x v="1"/>
    <s v="GCA_000022065.1"/>
    <s v="Primary Assembly"/>
    <s v="chromosome"/>
    <m/>
    <s v="CP001348.1"/>
    <n v="3902681"/>
    <n v="3903343"/>
    <s v="-"/>
    <m/>
    <m/>
    <m/>
    <x v="1468"/>
    <m/>
    <m/>
    <s v="Ccel_3363"/>
    <n v="663"/>
    <m/>
    <m/>
  </r>
  <r>
    <x v="4"/>
    <x v="1"/>
    <s v="GCA_000022065.1"/>
    <s v="Primary Assembly"/>
    <s v="chromosome"/>
    <m/>
    <s v="CP001348.1"/>
    <n v="3903375"/>
    <n v="3904025"/>
    <s v="-"/>
    <m/>
    <m/>
    <m/>
    <x v="1468"/>
    <m/>
    <m/>
    <s v="Ccel_3364"/>
    <n v="651"/>
    <m/>
    <m/>
  </r>
  <r>
    <x v="4"/>
    <x v="1"/>
    <s v="GCA_000022065.1"/>
    <s v="Primary Assembly"/>
    <s v="chromosome"/>
    <m/>
    <s v="CP001348.1"/>
    <n v="3904112"/>
    <n v="3904453"/>
    <s v="-"/>
    <m/>
    <m/>
    <m/>
    <x v="1468"/>
    <m/>
    <m/>
    <s v="Ccel_3365"/>
    <n v="342"/>
    <m/>
    <m/>
  </r>
  <r>
    <x v="4"/>
    <x v="1"/>
    <s v="GCA_000022065.1"/>
    <s v="Primary Assembly"/>
    <s v="chromosome"/>
    <m/>
    <s v="CP001348.1"/>
    <n v="3904591"/>
    <n v="3904965"/>
    <s v="-"/>
    <m/>
    <m/>
    <m/>
    <x v="1468"/>
    <m/>
    <m/>
    <s v="Ccel_3366"/>
    <n v="375"/>
    <m/>
    <m/>
  </r>
  <r>
    <x v="4"/>
    <x v="1"/>
    <s v="GCA_000022065.1"/>
    <s v="Primary Assembly"/>
    <s v="chromosome"/>
    <m/>
    <s v="CP001348.1"/>
    <n v="3905001"/>
    <n v="3906080"/>
    <s v="-"/>
    <m/>
    <m/>
    <m/>
    <x v="1468"/>
    <m/>
    <m/>
    <s v="Ccel_3367"/>
    <n v="1080"/>
    <m/>
    <m/>
  </r>
  <r>
    <x v="4"/>
    <x v="1"/>
    <s v="GCA_000022065.1"/>
    <s v="Primary Assembly"/>
    <s v="chromosome"/>
    <m/>
    <s v="CP001348.1"/>
    <n v="3906080"/>
    <n v="3906460"/>
    <s v="-"/>
    <m/>
    <m/>
    <m/>
    <x v="1468"/>
    <m/>
    <m/>
    <s v="Ccel_3368"/>
    <n v="381"/>
    <m/>
    <m/>
  </r>
  <r>
    <x v="4"/>
    <x v="1"/>
    <s v="GCA_000022065.1"/>
    <s v="Primary Assembly"/>
    <s v="chromosome"/>
    <m/>
    <s v="CP001348.1"/>
    <n v="3906492"/>
    <n v="3906941"/>
    <s v="-"/>
    <m/>
    <m/>
    <m/>
    <x v="1468"/>
    <m/>
    <m/>
    <s v="Ccel_3369"/>
    <n v="450"/>
    <m/>
    <m/>
  </r>
  <r>
    <x v="4"/>
    <x v="1"/>
    <s v="GCA_000022065.1"/>
    <s v="Primary Assembly"/>
    <s v="chromosome"/>
    <m/>
    <s v="CP001348.1"/>
    <n v="3907020"/>
    <n v="3907871"/>
    <s v="-"/>
    <m/>
    <m/>
    <m/>
    <x v="1468"/>
    <m/>
    <m/>
    <s v="Ccel_3370"/>
    <n v="852"/>
    <m/>
    <m/>
  </r>
  <r>
    <x v="4"/>
    <x v="1"/>
    <s v="GCA_000022065.1"/>
    <s v="Primary Assembly"/>
    <s v="chromosome"/>
    <m/>
    <s v="CP001348.1"/>
    <n v="3907868"/>
    <n v="3909853"/>
    <s v="-"/>
    <m/>
    <m/>
    <m/>
    <x v="1468"/>
    <m/>
    <m/>
    <s v="Ccel_3371"/>
    <n v="1986"/>
    <m/>
    <m/>
  </r>
  <r>
    <x v="4"/>
    <x v="1"/>
    <s v="GCA_000022065.1"/>
    <s v="Primary Assembly"/>
    <s v="chromosome"/>
    <m/>
    <s v="CP001348.1"/>
    <n v="3910340"/>
    <n v="3911401"/>
    <s v="+"/>
    <m/>
    <m/>
    <m/>
    <x v="1468"/>
    <m/>
    <m/>
    <s v="Ccel_3372"/>
    <n v="1062"/>
    <m/>
    <m/>
  </r>
  <r>
    <x v="4"/>
    <x v="1"/>
    <s v="GCA_000022065.1"/>
    <s v="Primary Assembly"/>
    <s v="chromosome"/>
    <m/>
    <s v="CP001348.1"/>
    <n v="3911404"/>
    <n v="3912261"/>
    <s v="-"/>
    <m/>
    <m/>
    <m/>
    <x v="1468"/>
    <m/>
    <m/>
    <s v="Ccel_3373"/>
    <n v="858"/>
    <m/>
    <m/>
  </r>
  <r>
    <x v="4"/>
    <x v="1"/>
    <s v="GCA_000022065.1"/>
    <s v="Primary Assembly"/>
    <s v="chromosome"/>
    <m/>
    <s v="CP001348.1"/>
    <n v="3912280"/>
    <n v="3913206"/>
    <s v="-"/>
    <m/>
    <m/>
    <m/>
    <x v="1468"/>
    <m/>
    <m/>
    <s v="Ccel_3374"/>
    <n v="927"/>
    <m/>
    <m/>
  </r>
  <r>
    <x v="4"/>
    <x v="1"/>
    <s v="GCA_000022065.1"/>
    <s v="Primary Assembly"/>
    <s v="chromosome"/>
    <m/>
    <s v="CP001348.1"/>
    <n v="3913377"/>
    <n v="3913586"/>
    <s v="-"/>
    <m/>
    <m/>
    <m/>
    <x v="1468"/>
    <m/>
    <m/>
    <s v="Ccel_3375"/>
    <n v="210"/>
    <m/>
    <m/>
  </r>
  <r>
    <x v="4"/>
    <x v="1"/>
    <s v="GCA_000022065.1"/>
    <s v="Primary Assembly"/>
    <s v="chromosome"/>
    <m/>
    <s v="CP001348.1"/>
    <n v="3913774"/>
    <n v="3915846"/>
    <s v="-"/>
    <m/>
    <m/>
    <m/>
    <x v="1468"/>
    <m/>
    <m/>
    <s v="Ccel_3376"/>
    <n v="2073"/>
    <m/>
    <m/>
  </r>
  <r>
    <x v="4"/>
    <x v="1"/>
    <s v="GCA_000022065.1"/>
    <s v="Primary Assembly"/>
    <s v="chromosome"/>
    <m/>
    <s v="CP001348.1"/>
    <n v="3916413"/>
    <n v="3916757"/>
    <s v="+"/>
    <m/>
    <m/>
    <m/>
    <x v="1468"/>
    <m/>
    <m/>
    <s v="Ccel_3377"/>
    <n v="345"/>
    <m/>
    <m/>
  </r>
  <r>
    <x v="4"/>
    <x v="1"/>
    <s v="GCA_000022065.1"/>
    <s v="Primary Assembly"/>
    <s v="chromosome"/>
    <m/>
    <s v="CP001348.1"/>
    <n v="3916955"/>
    <n v="3917122"/>
    <s v="-"/>
    <m/>
    <m/>
    <m/>
    <x v="1468"/>
    <m/>
    <m/>
    <s v="Ccel_3378"/>
    <n v="168"/>
    <m/>
    <m/>
  </r>
  <r>
    <x v="4"/>
    <x v="3"/>
    <s v="GCA_000022065.1"/>
    <s v="Primary Assembly"/>
    <s v="chromosome"/>
    <m/>
    <s v="CP001348.1"/>
    <n v="3917282"/>
    <n v="3917457"/>
    <s v="-"/>
    <m/>
    <m/>
    <m/>
    <x v="1468"/>
    <m/>
    <m/>
    <s v="Ccel_3379"/>
    <n v="176"/>
    <m/>
    <s v="pseudo"/>
  </r>
  <r>
    <x v="4"/>
    <x v="1"/>
    <s v="GCA_000022065.1"/>
    <s v="Primary Assembly"/>
    <s v="chromosome"/>
    <m/>
    <s v="CP001348.1"/>
    <n v="3917498"/>
    <n v="3918568"/>
    <s v="-"/>
    <m/>
    <m/>
    <m/>
    <x v="1468"/>
    <m/>
    <m/>
    <s v="Ccel_3380"/>
    <n v="1071"/>
    <m/>
    <m/>
  </r>
  <r>
    <x v="4"/>
    <x v="2"/>
    <s v="GCA_000022065.1"/>
    <s v="Primary Assembly"/>
    <s v="chromosome"/>
    <m/>
    <s v="CP001348.1"/>
    <n v="3918876"/>
    <n v="3918951"/>
    <s v="-"/>
    <m/>
    <m/>
    <m/>
    <x v="1468"/>
    <m/>
    <m/>
    <s v="Ccel_R0078"/>
    <n v="76"/>
    <m/>
    <m/>
  </r>
  <r>
    <x v="4"/>
    <x v="2"/>
    <s v="GCA_000022065.1"/>
    <s v="Primary Assembly"/>
    <s v="chromosome"/>
    <m/>
    <s v="CP001348.1"/>
    <n v="3919115"/>
    <n v="3919190"/>
    <s v="-"/>
    <m/>
    <m/>
    <m/>
    <x v="1468"/>
    <m/>
    <m/>
    <s v="Ccel_R0079"/>
    <n v="76"/>
    <m/>
    <m/>
  </r>
  <r>
    <x v="4"/>
    <x v="1"/>
    <s v="GCA_000022065.1"/>
    <s v="Primary Assembly"/>
    <s v="chromosome"/>
    <m/>
    <s v="CP001348.1"/>
    <n v="3919351"/>
    <n v="3920058"/>
    <s v="+"/>
    <m/>
    <m/>
    <m/>
    <x v="1468"/>
    <m/>
    <m/>
    <s v="Ccel_3381"/>
    <n v="708"/>
    <m/>
    <m/>
  </r>
  <r>
    <x v="4"/>
    <x v="1"/>
    <s v="GCA_000022065.1"/>
    <s v="Primary Assembly"/>
    <s v="chromosome"/>
    <m/>
    <s v="CP001348.1"/>
    <n v="3920352"/>
    <n v="3922829"/>
    <s v="+"/>
    <m/>
    <m/>
    <m/>
    <x v="1468"/>
    <m/>
    <m/>
    <s v="Ccel_3382"/>
    <n v="2478"/>
    <m/>
    <m/>
  </r>
  <r>
    <x v="4"/>
    <x v="1"/>
    <s v="GCA_000022065.1"/>
    <s v="Primary Assembly"/>
    <s v="chromosome"/>
    <m/>
    <s v="CP001348.1"/>
    <n v="3922942"/>
    <n v="3924795"/>
    <s v="+"/>
    <m/>
    <m/>
    <m/>
    <x v="1468"/>
    <m/>
    <m/>
    <s v="Ccel_3383"/>
    <n v="1854"/>
    <m/>
    <m/>
  </r>
  <r>
    <x v="4"/>
    <x v="1"/>
    <s v="GCA_000022065.1"/>
    <s v="Primary Assembly"/>
    <s v="chromosome"/>
    <m/>
    <s v="CP001348.1"/>
    <n v="3924832"/>
    <n v="3926064"/>
    <s v="-"/>
    <m/>
    <m/>
    <m/>
    <x v="1468"/>
    <m/>
    <m/>
    <s v="Ccel_3384"/>
    <n v="1233"/>
    <m/>
    <m/>
  </r>
  <r>
    <x v="4"/>
    <x v="1"/>
    <s v="GCA_000022065.1"/>
    <s v="Primary Assembly"/>
    <s v="chromosome"/>
    <m/>
    <s v="CP001348.1"/>
    <n v="3926232"/>
    <n v="3927593"/>
    <s v="-"/>
    <m/>
    <m/>
    <m/>
    <x v="1468"/>
    <m/>
    <m/>
    <s v="Ccel_3385"/>
    <n v="1362"/>
    <m/>
    <m/>
  </r>
  <r>
    <x v="4"/>
    <x v="1"/>
    <s v="GCA_000022065.1"/>
    <s v="Primary Assembly"/>
    <s v="chromosome"/>
    <m/>
    <s v="CP001348.1"/>
    <n v="3927975"/>
    <n v="3928682"/>
    <s v="-"/>
    <m/>
    <m/>
    <m/>
    <x v="1468"/>
    <m/>
    <m/>
    <s v="Ccel_3386"/>
    <n v="708"/>
    <m/>
    <m/>
  </r>
  <r>
    <x v="4"/>
    <x v="1"/>
    <s v="GCA_000022065.1"/>
    <s v="Primary Assembly"/>
    <s v="chromosome"/>
    <m/>
    <s v="CP001348.1"/>
    <n v="3928703"/>
    <n v="3929182"/>
    <s v="-"/>
    <m/>
    <m/>
    <m/>
    <x v="1468"/>
    <m/>
    <m/>
    <s v="Ccel_3387"/>
    <n v="480"/>
    <m/>
    <m/>
  </r>
  <r>
    <x v="4"/>
    <x v="1"/>
    <s v="GCA_000022065.1"/>
    <s v="Primary Assembly"/>
    <s v="chromosome"/>
    <m/>
    <s v="CP001348.1"/>
    <n v="3929305"/>
    <n v="3930096"/>
    <s v="-"/>
    <m/>
    <m/>
    <m/>
    <x v="1468"/>
    <m/>
    <m/>
    <s v="Ccel_3388"/>
    <n v="792"/>
    <m/>
    <m/>
  </r>
  <r>
    <x v="4"/>
    <x v="1"/>
    <s v="GCA_000022065.1"/>
    <s v="Primary Assembly"/>
    <s v="chromosome"/>
    <m/>
    <s v="CP001348.1"/>
    <n v="3930119"/>
    <n v="3931384"/>
    <s v="-"/>
    <m/>
    <m/>
    <m/>
    <x v="1468"/>
    <m/>
    <m/>
    <s v="Ccel_3389"/>
    <n v="1266"/>
    <m/>
    <m/>
  </r>
  <r>
    <x v="4"/>
    <x v="1"/>
    <s v="GCA_000022065.1"/>
    <s v="Primary Assembly"/>
    <s v="chromosome"/>
    <m/>
    <s v="CP001348.1"/>
    <n v="3931584"/>
    <n v="3932417"/>
    <s v="-"/>
    <m/>
    <m/>
    <m/>
    <x v="1468"/>
    <m/>
    <m/>
    <s v="Ccel_3390"/>
    <n v="834"/>
    <m/>
    <m/>
  </r>
  <r>
    <x v="4"/>
    <x v="1"/>
    <s v="GCA_000022065.1"/>
    <s v="Primary Assembly"/>
    <s v="chromosome"/>
    <m/>
    <s v="CP001348.1"/>
    <n v="3932481"/>
    <n v="3933986"/>
    <s v="-"/>
    <m/>
    <m/>
    <m/>
    <x v="1468"/>
    <m/>
    <m/>
    <s v="Ccel_3391"/>
    <n v="1506"/>
    <m/>
    <m/>
  </r>
  <r>
    <x v="4"/>
    <x v="1"/>
    <s v="GCA_000022065.1"/>
    <s v="Primary Assembly"/>
    <s v="chromosome"/>
    <m/>
    <s v="CP001348.1"/>
    <n v="3933992"/>
    <n v="3934423"/>
    <s v="-"/>
    <m/>
    <m/>
    <m/>
    <x v="1468"/>
    <m/>
    <m/>
    <s v="Ccel_3392"/>
    <n v="432"/>
    <m/>
    <m/>
  </r>
  <r>
    <x v="4"/>
    <x v="1"/>
    <s v="GCA_000022065.1"/>
    <s v="Primary Assembly"/>
    <s v="chromosome"/>
    <m/>
    <s v="CP001348.1"/>
    <n v="3934531"/>
    <n v="3936354"/>
    <s v="-"/>
    <m/>
    <m/>
    <m/>
    <x v="1468"/>
    <m/>
    <m/>
    <s v="Ccel_3393"/>
    <n v="1824"/>
    <m/>
    <m/>
  </r>
  <r>
    <x v="4"/>
    <x v="1"/>
    <s v="GCA_000022065.1"/>
    <s v="Primary Assembly"/>
    <s v="chromosome"/>
    <m/>
    <s v="CP001348.1"/>
    <n v="3936390"/>
    <n v="3937082"/>
    <s v="-"/>
    <m/>
    <m/>
    <m/>
    <x v="1468"/>
    <m/>
    <m/>
    <s v="Ccel_3394"/>
    <n v="693"/>
    <m/>
    <m/>
  </r>
  <r>
    <x v="4"/>
    <x v="1"/>
    <s v="GCA_000022065.1"/>
    <s v="Primary Assembly"/>
    <s v="chromosome"/>
    <m/>
    <s v="CP001348.1"/>
    <n v="3937268"/>
    <n v="3938365"/>
    <s v="-"/>
    <m/>
    <m/>
    <m/>
    <x v="1468"/>
    <m/>
    <m/>
    <s v="Ccel_3395"/>
    <n v="1098"/>
    <m/>
    <m/>
  </r>
  <r>
    <x v="4"/>
    <x v="1"/>
    <s v="GCA_000022065.1"/>
    <s v="Primary Assembly"/>
    <s v="chromosome"/>
    <m/>
    <s v="CP001348.1"/>
    <n v="3938384"/>
    <n v="3939628"/>
    <s v="-"/>
    <m/>
    <m/>
    <m/>
    <x v="1468"/>
    <m/>
    <m/>
    <s v="Ccel_3396"/>
    <n v="1245"/>
    <m/>
    <m/>
  </r>
  <r>
    <x v="4"/>
    <x v="1"/>
    <s v="GCA_000022065.1"/>
    <s v="Primary Assembly"/>
    <s v="chromosome"/>
    <m/>
    <s v="CP001348.1"/>
    <n v="3939731"/>
    <n v="3942013"/>
    <s v="-"/>
    <m/>
    <m/>
    <m/>
    <x v="1468"/>
    <m/>
    <m/>
    <s v="Ccel_3397"/>
    <n v="2283"/>
    <m/>
    <m/>
  </r>
  <r>
    <x v="4"/>
    <x v="1"/>
    <s v="GCA_000022065.1"/>
    <s v="Primary Assembly"/>
    <s v="chromosome"/>
    <m/>
    <s v="CP001348.1"/>
    <n v="3942231"/>
    <n v="3945155"/>
    <s v="-"/>
    <m/>
    <m/>
    <m/>
    <x v="1468"/>
    <m/>
    <m/>
    <s v="Ccel_3398"/>
    <n v="2925"/>
    <m/>
    <m/>
  </r>
  <r>
    <x v="4"/>
    <x v="1"/>
    <s v="GCA_000022065.1"/>
    <s v="Primary Assembly"/>
    <s v="chromosome"/>
    <m/>
    <s v="CP001348.1"/>
    <n v="3945454"/>
    <n v="3948297"/>
    <s v="-"/>
    <m/>
    <m/>
    <m/>
    <x v="1468"/>
    <m/>
    <m/>
    <s v="Ccel_3399"/>
    <n v="2844"/>
    <m/>
    <m/>
  </r>
  <r>
    <x v="4"/>
    <x v="1"/>
    <s v="GCA_000022065.1"/>
    <s v="Primary Assembly"/>
    <s v="chromosome"/>
    <m/>
    <s v="CP001348.1"/>
    <n v="3948632"/>
    <n v="3949750"/>
    <s v="-"/>
    <m/>
    <m/>
    <m/>
    <x v="1468"/>
    <m/>
    <m/>
    <s v="Ccel_3400"/>
    <n v="1119"/>
    <m/>
    <m/>
  </r>
  <r>
    <x v="4"/>
    <x v="1"/>
    <s v="GCA_000022065.1"/>
    <s v="Primary Assembly"/>
    <s v="chromosome"/>
    <m/>
    <s v="CP001348.1"/>
    <n v="3949747"/>
    <n v="3951027"/>
    <s v="-"/>
    <m/>
    <m/>
    <m/>
    <x v="1468"/>
    <m/>
    <m/>
    <s v="Ccel_3401"/>
    <n v="1281"/>
    <m/>
    <m/>
  </r>
  <r>
    <x v="4"/>
    <x v="1"/>
    <s v="GCA_000022065.1"/>
    <s v="Primary Assembly"/>
    <s v="chromosome"/>
    <m/>
    <s v="CP001348.1"/>
    <n v="3951158"/>
    <n v="3951934"/>
    <s v="-"/>
    <m/>
    <m/>
    <m/>
    <x v="1468"/>
    <m/>
    <m/>
    <s v="Ccel_3402"/>
    <n v="777"/>
    <m/>
    <m/>
  </r>
  <r>
    <x v="4"/>
    <x v="1"/>
    <s v="GCA_000022065.1"/>
    <s v="Primary Assembly"/>
    <s v="chromosome"/>
    <m/>
    <s v="CP001348.1"/>
    <n v="3951967"/>
    <n v="3952431"/>
    <s v="-"/>
    <m/>
    <m/>
    <m/>
    <x v="1468"/>
    <m/>
    <m/>
    <s v="Ccel_3403"/>
    <n v="465"/>
    <m/>
    <m/>
  </r>
  <r>
    <x v="4"/>
    <x v="1"/>
    <s v="GCA_000022065.1"/>
    <s v="Primary Assembly"/>
    <s v="chromosome"/>
    <m/>
    <s v="CP001348.1"/>
    <n v="3952563"/>
    <n v="3954167"/>
    <s v="+"/>
    <m/>
    <m/>
    <m/>
    <x v="1468"/>
    <m/>
    <m/>
    <s v="Ccel_3404"/>
    <n v="1605"/>
    <m/>
    <m/>
  </r>
  <r>
    <x v="4"/>
    <x v="2"/>
    <s v="GCA_000022065.1"/>
    <s v="Primary Assembly"/>
    <s v="chromosome"/>
    <m/>
    <s v="CP001348.1"/>
    <n v="3954747"/>
    <n v="3954822"/>
    <s v="-"/>
    <m/>
    <m/>
    <m/>
    <x v="1468"/>
    <m/>
    <m/>
    <s v="Ccel_R0080"/>
    <n v="76"/>
    <m/>
    <m/>
  </r>
  <r>
    <x v="4"/>
    <x v="1"/>
    <s v="GCA_000022065.1"/>
    <s v="Primary Assembly"/>
    <s v="chromosome"/>
    <m/>
    <s v="CP001348.1"/>
    <n v="3955127"/>
    <n v="3955846"/>
    <s v="+"/>
    <m/>
    <m/>
    <m/>
    <x v="1468"/>
    <m/>
    <m/>
    <s v="Ccel_3405"/>
    <n v="720"/>
    <m/>
    <m/>
  </r>
  <r>
    <x v="4"/>
    <x v="1"/>
    <s v="GCA_000022065.1"/>
    <s v="Primary Assembly"/>
    <s v="chromosome"/>
    <m/>
    <s v="CP001348.1"/>
    <n v="3955948"/>
    <n v="3958806"/>
    <s v="+"/>
    <m/>
    <m/>
    <m/>
    <x v="1468"/>
    <m/>
    <m/>
    <s v="Ccel_3406"/>
    <n v="2859"/>
    <m/>
    <m/>
  </r>
  <r>
    <x v="4"/>
    <x v="1"/>
    <s v="GCA_000022065.1"/>
    <s v="Primary Assembly"/>
    <s v="chromosome"/>
    <m/>
    <s v="CP001348.1"/>
    <n v="3958886"/>
    <n v="3959758"/>
    <s v="-"/>
    <m/>
    <m/>
    <m/>
    <x v="1468"/>
    <m/>
    <m/>
    <s v="Ccel_3407"/>
    <n v="873"/>
    <m/>
    <m/>
  </r>
  <r>
    <x v="4"/>
    <x v="1"/>
    <s v="GCA_000022065.1"/>
    <s v="Primary Assembly"/>
    <s v="chromosome"/>
    <m/>
    <s v="CP001348.1"/>
    <n v="3960144"/>
    <n v="3960695"/>
    <s v="+"/>
    <m/>
    <m/>
    <m/>
    <x v="1468"/>
    <m/>
    <m/>
    <s v="Ccel_3408"/>
    <n v="552"/>
    <m/>
    <m/>
  </r>
  <r>
    <x v="4"/>
    <x v="1"/>
    <s v="GCA_000022065.1"/>
    <s v="Primary Assembly"/>
    <s v="chromosome"/>
    <m/>
    <s v="CP001348.1"/>
    <n v="3960858"/>
    <n v="3961226"/>
    <s v="+"/>
    <m/>
    <m/>
    <m/>
    <x v="1468"/>
    <m/>
    <m/>
    <s v="Ccel_3409"/>
    <n v="369"/>
    <m/>
    <m/>
  </r>
  <r>
    <x v="4"/>
    <x v="1"/>
    <s v="GCA_000022065.1"/>
    <s v="Primary Assembly"/>
    <s v="chromosome"/>
    <m/>
    <s v="CP001348.1"/>
    <n v="3961510"/>
    <n v="3963429"/>
    <s v="-"/>
    <m/>
    <m/>
    <m/>
    <x v="1468"/>
    <m/>
    <m/>
    <s v="Ccel_3410"/>
    <n v="1920"/>
    <m/>
    <m/>
  </r>
  <r>
    <x v="4"/>
    <x v="1"/>
    <s v="GCA_000022065.1"/>
    <s v="Primary Assembly"/>
    <s v="chromosome"/>
    <m/>
    <s v="CP001348.1"/>
    <n v="3963560"/>
    <n v="3964483"/>
    <s v="+"/>
    <m/>
    <m/>
    <m/>
    <x v="1468"/>
    <m/>
    <m/>
    <s v="Ccel_3411"/>
    <n v="924"/>
    <m/>
    <m/>
  </r>
  <r>
    <x v="4"/>
    <x v="1"/>
    <s v="GCA_000022065.1"/>
    <s v="Primary Assembly"/>
    <s v="chromosome"/>
    <m/>
    <s v="CP001348.1"/>
    <n v="3964636"/>
    <n v="3967110"/>
    <s v="+"/>
    <m/>
    <m/>
    <m/>
    <x v="1468"/>
    <m/>
    <m/>
    <s v="Ccel_3412"/>
    <n v="2475"/>
    <m/>
    <m/>
  </r>
  <r>
    <x v="4"/>
    <x v="1"/>
    <s v="GCA_000022065.1"/>
    <s v="Primary Assembly"/>
    <s v="chromosome"/>
    <m/>
    <s v="CP001348.1"/>
    <n v="3967161"/>
    <n v="3967997"/>
    <s v="-"/>
    <m/>
    <m/>
    <m/>
    <x v="1468"/>
    <m/>
    <m/>
    <s v="Ccel_3413"/>
    <n v="837"/>
    <m/>
    <m/>
  </r>
  <r>
    <x v="4"/>
    <x v="1"/>
    <s v="GCA_000022065.1"/>
    <s v="Primary Assembly"/>
    <s v="chromosome"/>
    <m/>
    <s v="CP001348.1"/>
    <n v="3967997"/>
    <n v="3968806"/>
    <s v="-"/>
    <m/>
    <m/>
    <m/>
    <x v="1468"/>
    <m/>
    <m/>
    <s v="Ccel_3414"/>
    <n v="810"/>
    <m/>
    <m/>
  </r>
  <r>
    <x v="4"/>
    <x v="1"/>
    <s v="GCA_000022065.1"/>
    <s v="Primary Assembly"/>
    <s v="chromosome"/>
    <m/>
    <s v="CP001348.1"/>
    <n v="3969090"/>
    <n v="3971078"/>
    <s v="+"/>
    <m/>
    <m/>
    <m/>
    <x v="1468"/>
    <m/>
    <m/>
    <s v="Ccel_3415"/>
    <n v="1989"/>
    <m/>
    <m/>
  </r>
  <r>
    <x v="4"/>
    <x v="1"/>
    <s v="GCA_000022065.1"/>
    <s v="Primary Assembly"/>
    <s v="chromosome"/>
    <m/>
    <s v="CP001348.1"/>
    <n v="3971286"/>
    <n v="3971756"/>
    <s v="+"/>
    <m/>
    <m/>
    <m/>
    <x v="1468"/>
    <m/>
    <m/>
    <s v="Ccel_3416"/>
    <n v="471"/>
    <m/>
    <m/>
  </r>
  <r>
    <x v="4"/>
    <x v="1"/>
    <s v="GCA_000022065.1"/>
    <s v="Primary Assembly"/>
    <s v="chromosome"/>
    <m/>
    <s v="CP001348.1"/>
    <n v="3971772"/>
    <n v="3972005"/>
    <s v="+"/>
    <m/>
    <m/>
    <m/>
    <x v="1468"/>
    <m/>
    <m/>
    <s v="Ccel_3417"/>
    <n v="234"/>
    <m/>
    <m/>
  </r>
  <r>
    <x v="4"/>
    <x v="1"/>
    <s v="GCA_000022065.1"/>
    <s v="Primary Assembly"/>
    <s v="chromosome"/>
    <m/>
    <s v="CP001348.1"/>
    <n v="3972037"/>
    <n v="3973608"/>
    <s v="+"/>
    <m/>
    <m/>
    <m/>
    <x v="1468"/>
    <m/>
    <m/>
    <s v="Ccel_3418"/>
    <n v="1572"/>
    <m/>
    <m/>
  </r>
  <r>
    <x v="4"/>
    <x v="1"/>
    <s v="GCA_000022065.1"/>
    <s v="Primary Assembly"/>
    <s v="chromosome"/>
    <m/>
    <s v="CP001348.1"/>
    <n v="3973627"/>
    <n v="3974031"/>
    <s v="+"/>
    <m/>
    <m/>
    <m/>
    <x v="1468"/>
    <m/>
    <m/>
    <s v="Ccel_3419"/>
    <n v="405"/>
    <m/>
    <m/>
  </r>
  <r>
    <x v="4"/>
    <x v="1"/>
    <s v="GCA_000022065.1"/>
    <s v="Primary Assembly"/>
    <s v="chromosome"/>
    <m/>
    <s v="CP001348.1"/>
    <n v="3974126"/>
    <n v="3975415"/>
    <s v="+"/>
    <m/>
    <m/>
    <m/>
    <x v="1468"/>
    <m/>
    <m/>
    <s v="Ccel_3420"/>
    <n v="1290"/>
    <m/>
    <m/>
  </r>
  <r>
    <x v="4"/>
    <x v="1"/>
    <s v="GCA_000022065.1"/>
    <s v="Primary Assembly"/>
    <s v="chromosome"/>
    <m/>
    <s v="CP001348.1"/>
    <n v="3975550"/>
    <n v="3976770"/>
    <s v="+"/>
    <m/>
    <m/>
    <m/>
    <x v="1468"/>
    <m/>
    <m/>
    <s v="Ccel_3421"/>
    <n v="1221"/>
    <m/>
    <m/>
  </r>
  <r>
    <x v="4"/>
    <x v="1"/>
    <s v="GCA_000022065.1"/>
    <s v="Primary Assembly"/>
    <s v="chromosome"/>
    <m/>
    <s v="CP001348.1"/>
    <n v="3976853"/>
    <n v="3976957"/>
    <s v="+"/>
    <m/>
    <m/>
    <m/>
    <x v="1468"/>
    <m/>
    <m/>
    <s v="Ccel_3422"/>
    <n v="105"/>
    <m/>
    <m/>
  </r>
  <r>
    <x v="4"/>
    <x v="1"/>
    <s v="GCA_000022065.1"/>
    <s v="Primary Assembly"/>
    <s v="chromosome"/>
    <m/>
    <s v="CP001348.1"/>
    <n v="3977028"/>
    <n v="3979310"/>
    <s v="-"/>
    <m/>
    <m/>
    <m/>
    <x v="1468"/>
    <m/>
    <m/>
    <s v="Ccel_3423"/>
    <n v="2283"/>
    <m/>
    <m/>
  </r>
  <r>
    <x v="4"/>
    <x v="5"/>
    <s v="GCA_000022065.1"/>
    <s v="Primary Assembly"/>
    <s v="chromosome"/>
    <m/>
    <s v="CP001348.1"/>
    <n v="3979462"/>
    <n v="3979577"/>
    <s v="-"/>
    <m/>
    <m/>
    <m/>
    <x v="1468"/>
    <m/>
    <m/>
    <s v="Ccel_R0081"/>
    <n v="116"/>
    <m/>
    <m/>
  </r>
  <r>
    <x v="4"/>
    <x v="5"/>
    <s v="GCA_000022065.1"/>
    <s v="Primary Assembly"/>
    <s v="chromosome"/>
    <m/>
    <s v="CP001348.1"/>
    <n v="3979828"/>
    <n v="3982871"/>
    <s v="-"/>
    <m/>
    <m/>
    <m/>
    <x v="1468"/>
    <m/>
    <m/>
    <s v="Ccel_R0082"/>
    <n v="3044"/>
    <m/>
    <m/>
  </r>
  <r>
    <x v="4"/>
    <x v="2"/>
    <s v="GCA_000022065.1"/>
    <s v="Primary Assembly"/>
    <s v="chromosome"/>
    <m/>
    <s v="CP001348.1"/>
    <n v="3983390"/>
    <n v="3983465"/>
    <s v="-"/>
    <m/>
    <m/>
    <m/>
    <x v="1468"/>
    <m/>
    <m/>
    <s v="Ccel_R0083"/>
    <n v="76"/>
    <m/>
    <m/>
  </r>
  <r>
    <x v="4"/>
    <x v="5"/>
    <s v="GCA_000022065.1"/>
    <s v="Primary Assembly"/>
    <s v="chromosome"/>
    <m/>
    <s v="CP001348.1"/>
    <n v="3983643"/>
    <n v="3985283"/>
    <s v="-"/>
    <m/>
    <m/>
    <m/>
    <x v="1468"/>
    <m/>
    <m/>
    <s v="Ccel_R0084"/>
    <n v="1641"/>
    <m/>
    <m/>
  </r>
  <r>
    <x v="4"/>
    <x v="1"/>
    <s v="GCA_000022065.1"/>
    <s v="Primary Assembly"/>
    <s v="chromosome"/>
    <m/>
    <s v="CP001348.1"/>
    <n v="3985943"/>
    <n v="3986554"/>
    <s v="-"/>
    <m/>
    <m/>
    <m/>
    <x v="1468"/>
    <m/>
    <m/>
    <s v="Ccel_3424"/>
    <n v="612"/>
    <m/>
    <m/>
  </r>
  <r>
    <x v="4"/>
    <x v="1"/>
    <s v="GCA_000022065.1"/>
    <s v="Primary Assembly"/>
    <s v="chromosome"/>
    <m/>
    <s v="CP001348.1"/>
    <n v="3986585"/>
    <n v="3987544"/>
    <s v="-"/>
    <m/>
    <m/>
    <m/>
    <x v="1468"/>
    <m/>
    <m/>
    <s v="Ccel_3425"/>
    <n v="960"/>
    <m/>
    <m/>
  </r>
  <r>
    <x v="4"/>
    <x v="1"/>
    <s v="GCA_000022065.1"/>
    <s v="Primary Assembly"/>
    <s v="chromosome"/>
    <m/>
    <s v="CP001348.1"/>
    <n v="3987858"/>
    <n v="3989183"/>
    <s v="-"/>
    <m/>
    <m/>
    <m/>
    <x v="1468"/>
    <m/>
    <m/>
    <s v="Ccel_3426"/>
    <n v="1326"/>
    <m/>
    <m/>
  </r>
  <r>
    <x v="4"/>
    <x v="1"/>
    <s v="GCA_000022065.1"/>
    <s v="Primary Assembly"/>
    <s v="chromosome"/>
    <m/>
    <s v="CP001348.1"/>
    <n v="3989337"/>
    <n v="3989978"/>
    <s v="+"/>
    <m/>
    <m/>
    <m/>
    <x v="1468"/>
    <m/>
    <m/>
    <s v="Ccel_3427"/>
    <n v="642"/>
    <m/>
    <m/>
  </r>
  <r>
    <x v="4"/>
    <x v="1"/>
    <s v="GCA_000022065.1"/>
    <s v="Primary Assembly"/>
    <s v="chromosome"/>
    <m/>
    <s v="CP001348.1"/>
    <n v="3990000"/>
    <n v="3990797"/>
    <s v="+"/>
    <m/>
    <m/>
    <m/>
    <x v="1468"/>
    <m/>
    <m/>
    <s v="Ccel_3428"/>
    <n v="798"/>
    <m/>
    <m/>
  </r>
  <r>
    <x v="4"/>
    <x v="1"/>
    <s v="GCA_000022065.1"/>
    <s v="Primary Assembly"/>
    <s v="chromosome"/>
    <m/>
    <s v="CP001348.1"/>
    <n v="3990923"/>
    <n v="3992242"/>
    <s v="-"/>
    <m/>
    <m/>
    <m/>
    <x v="1468"/>
    <m/>
    <m/>
    <s v="Ccel_3429"/>
    <n v="1320"/>
    <m/>
    <m/>
  </r>
  <r>
    <x v="4"/>
    <x v="1"/>
    <s v="GCA_000022065.1"/>
    <s v="Primary Assembly"/>
    <s v="chromosome"/>
    <m/>
    <s v="CP001348.1"/>
    <n v="3992304"/>
    <n v="3993503"/>
    <s v="-"/>
    <m/>
    <m/>
    <m/>
    <x v="1468"/>
    <m/>
    <m/>
    <s v="Ccel_3430"/>
    <n v="1200"/>
    <m/>
    <m/>
  </r>
  <r>
    <x v="4"/>
    <x v="1"/>
    <s v="GCA_000022065.1"/>
    <s v="Primary Assembly"/>
    <s v="chromosome"/>
    <m/>
    <s v="CP001348.1"/>
    <n v="3993555"/>
    <n v="3995084"/>
    <s v="-"/>
    <m/>
    <m/>
    <m/>
    <x v="1468"/>
    <m/>
    <m/>
    <s v="Ccel_3431"/>
    <n v="1530"/>
    <m/>
    <m/>
  </r>
  <r>
    <x v="4"/>
    <x v="1"/>
    <s v="GCA_000022065.1"/>
    <s v="Primary Assembly"/>
    <s v="chromosome"/>
    <m/>
    <s v="CP001348.1"/>
    <n v="3995380"/>
    <n v="3995637"/>
    <s v="-"/>
    <m/>
    <m/>
    <m/>
    <x v="1468"/>
    <m/>
    <m/>
    <s v="Ccel_3432"/>
    <n v="258"/>
    <m/>
    <m/>
  </r>
  <r>
    <x v="4"/>
    <x v="1"/>
    <s v="GCA_000022065.1"/>
    <s v="Primary Assembly"/>
    <s v="chromosome"/>
    <m/>
    <s v="CP001348.1"/>
    <n v="3995749"/>
    <n v="3997311"/>
    <s v="-"/>
    <m/>
    <m/>
    <m/>
    <x v="1468"/>
    <m/>
    <m/>
    <s v="Ccel_3433"/>
    <n v="1563"/>
    <m/>
    <m/>
  </r>
  <r>
    <x v="4"/>
    <x v="1"/>
    <s v="GCA_000022065.1"/>
    <s v="Primary Assembly"/>
    <s v="chromosome"/>
    <m/>
    <s v="CP001348.1"/>
    <n v="3997446"/>
    <n v="3998972"/>
    <s v="-"/>
    <m/>
    <m/>
    <m/>
    <x v="1468"/>
    <m/>
    <m/>
    <s v="Ccel_3434"/>
    <n v="1527"/>
    <m/>
    <m/>
  </r>
  <r>
    <x v="4"/>
    <x v="1"/>
    <s v="GCA_000022065.1"/>
    <s v="Primary Assembly"/>
    <s v="chromosome"/>
    <m/>
    <s v="CP001348.1"/>
    <n v="3999136"/>
    <n v="4000131"/>
    <s v="-"/>
    <m/>
    <m/>
    <m/>
    <x v="1468"/>
    <m/>
    <m/>
    <s v="Ccel_3435"/>
    <n v="996"/>
    <m/>
    <m/>
  </r>
  <r>
    <x v="4"/>
    <x v="1"/>
    <s v="GCA_000022065.1"/>
    <s v="Primary Assembly"/>
    <s v="chromosome"/>
    <m/>
    <s v="CP001348.1"/>
    <n v="4000199"/>
    <n v="4000708"/>
    <s v="-"/>
    <m/>
    <m/>
    <m/>
    <x v="1468"/>
    <m/>
    <m/>
    <s v="Ccel_3436"/>
    <n v="510"/>
    <m/>
    <m/>
  </r>
  <r>
    <x v="4"/>
    <x v="1"/>
    <s v="GCA_000022065.1"/>
    <s v="Primary Assembly"/>
    <s v="chromosome"/>
    <m/>
    <s v="CP001348.1"/>
    <n v="4000727"/>
    <n v="4002355"/>
    <s v="-"/>
    <m/>
    <m/>
    <m/>
    <x v="1468"/>
    <m/>
    <m/>
    <s v="Ccel_3437"/>
    <n v="1629"/>
    <m/>
    <m/>
  </r>
  <r>
    <x v="4"/>
    <x v="1"/>
    <s v="GCA_000022065.1"/>
    <s v="Primary Assembly"/>
    <s v="chromosome"/>
    <m/>
    <s v="CP001348.1"/>
    <n v="4002835"/>
    <n v="4004394"/>
    <s v="-"/>
    <m/>
    <m/>
    <m/>
    <x v="1468"/>
    <m/>
    <m/>
    <s v="Ccel_3438"/>
    <n v="1560"/>
    <m/>
    <m/>
  </r>
  <r>
    <x v="4"/>
    <x v="1"/>
    <s v="GCA_000022065.1"/>
    <s v="Primary Assembly"/>
    <s v="chromosome"/>
    <m/>
    <s v="CP001348.1"/>
    <n v="4004515"/>
    <n v="4004874"/>
    <s v="-"/>
    <m/>
    <m/>
    <m/>
    <x v="1468"/>
    <m/>
    <m/>
    <s v="Ccel_3439"/>
    <n v="360"/>
    <m/>
    <m/>
  </r>
  <r>
    <x v="4"/>
    <x v="1"/>
    <s v="GCA_000022065.1"/>
    <s v="Primary Assembly"/>
    <s v="chromosome"/>
    <m/>
    <s v="CP001348.1"/>
    <n v="4004903"/>
    <n v="4005361"/>
    <s v="-"/>
    <m/>
    <m/>
    <m/>
    <x v="1468"/>
    <m/>
    <m/>
    <s v="Ccel_3440"/>
    <n v="459"/>
    <m/>
    <m/>
  </r>
  <r>
    <x v="4"/>
    <x v="1"/>
    <s v="GCA_000022065.1"/>
    <s v="Primary Assembly"/>
    <s v="chromosome"/>
    <m/>
    <s v="CP001348.1"/>
    <n v="4005578"/>
    <n v="4006615"/>
    <s v="+"/>
    <m/>
    <m/>
    <m/>
    <x v="1468"/>
    <m/>
    <m/>
    <s v="Ccel_3441"/>
    <n v="1038"/>
    <m/>
    <m/>
  </r>
  <r>
    <x v="4"/>
    <x v="1"/>
    <s v="GCA_000022065.1"/>
    <s v="Primary Assembly"/>
    <s v="chromosome"/>
    <m/>
    <s v="CP001348.1"/>
    <n v="4006639"/>
    <n v="4007571"/>
    <s v="+"/>
    <m/>
    <m/>
    <m/>
    <x v="1468"/>
    <m/>
    <m/>
    <s v="Ccel_3442"/>
    <n v="933"/>
    <m/>
    <m/>
  </r>
  <r>
    <x v="4"/>
    <x v="1"/>
    <s v="GCA_000022065.1"/>
    <s v="Primary Assembly"/>
    <s v="chromosome"/>
    <m/>
    <s v="CP001348.1"/>
    <n v="4007630"/>
    <n v="4008094"/>
    <s v="-"/>
    <m/>
    <m/>
    <m/>
    <x v="1468"/>
    <m/>
    <m/>
    <s v="Ccel_3443"/>
    <n v="465"/>
    <m/>
    <m/>
  </r>
  <r>
    <x v="4"/>
    <x v="1"/>
    <s v="GCA_000022065.1"/>
    <s v="Primary Assembly"/>
    <s v="chromosome"/>
    <m/>
    <s v="CP001348.1"/>
    <n v="4008247"/>
    <n v="4009206"/>
    <s v="-"/>
    <m/>
    <m/>
    <m/>
    <x v="1468"/>
    <m/>
    <m/>
    <s v="Ccel_3444"/>
    <n v="960"/>
    <m/>
    <m/>
  </r>
  <r>
    <x v="4"/>
    <x v="1"/>
    <s v="GCA_000022065.1"/>
    <s v="Primary Assembly"/>
    <s v="chromosome"/>
    <m/>
    <s v="CP001348.1"/>
    <n v="4009196"/>
    <n v="4010257"/>
    <s v="-"/>
    <m/>
    <m/>
    <m/>
    <x v="1468"/>
    <m/>
    <m/>
    <s v="Ccel_3445"/>
    <n v="1062"/>
    <m/>
    <m/>
  </r>
  <r>
    <x v="4"/>
    <x v="1"/>
    <s v="GCA_000022065.1"/>
    <s v="Primary Assembly"/>
    <s v="chromosome"/>
    <m/>
    <s v="CP001348.1"/>
    <n v="4010247"/>
    <n v="4011440"/>
    <s v="-"/>
    <m/>
    <m/>
    <m/>
    <x v="1468"/>
    <m/>
    <m/>
    <s v="Ccel_3446"/>
    <n v="1194"/>
    <m/>
    <m/>
  </r>
  <r>
    <x v="4"/>
    <x v="1"/>
    <s v="GCA_000022065.1"/>
    <s v="Primary Assembly"/>
    <s v="chromosome"/>
    <m/>
    <s v="CP001348.1"/>
    <n v="4011556"/>
    <n v="4012746"/>
    <s v="-"/>
    <m/>
    <m/>
    <m/>
    <x v="1468"/>
    <m/>
    <m/>
    <s v="Ccel_3447"/>
    <n v="1191"/>
    <m/>
    <m/>
  </r>
  <r>
    <x v="4"/>
    <x v="1"/>
    <s v="GCA_000022065.1"/>
    <s v="Primary Assembly"/>
    <s v="chromosome"/>
    <m/>
    <s v="CP001348.1"/>
    <n v="4012835"/>
    <n v="4013887"/>
    <s v="-"/>
    <m/>
    <m/>
    <m/>
    <x v="1468"/>
    <m/>
    <m/>
    <s v="Ccel_3448"/>
    <n v="1053"/>
    <m/>
    <m/>
  </r>
  <r>
    <x v="4"/>
    <x v="1"/>
    <s v="GCA_000022065.1"/>
    <s v="Primary Assembly"/>
    <s v="chromosome"/>
    <m/>
    <s v="CP001348.1"/>
    <n v="4013905"/>
    <n v="4014945"/>
    <s v="-"/>
    <m/>
    <m/>
    <m/>
    <x v="1468"/>
    <m/>
    <m/>
    <s v="Ccel_3449"/>
    <n v="1041"/>
    <m/>
    <m/>
  </r>
  <r>
    <x v="4"/>
    <x v="1"/>
    <s v="GCA_000022065.1"/>
    <s v="Primary Assembly"/>
    <s v="chromosome"/>
    <m/>
    <s v="CP001348.1"/>
    <n v="4014987"/>
    <n v="4015952"/>
    <s v="-"/>
    <m/>
    <m/>
    <m/>
    <x v="1468"/>
    <m/>
    <m/>
    <s v="Ccel_3450"/>
    <n v="966"/>
    <m/>
    <m/>
  </r>
  <r>
    <x v="4"/>
    <x v="1"/>
    <s v="GCA_000022065.1"/>
    <s v="Primary Assembly"/>
    <s v="chromosome"/>
    <m/>
    <s v="CP001348.1"/>
    <n v="4015997"/>
    <n v="4016821"/>
    <s v="-"/>
    <m/>
    <m/>
    <m/>
    <x v="1468"/>
    <m/>
    <m/>
    <s v="Ccel_3451"/>
    <n v="825"/>
    <m/>
    <m/>
  </r>
  <r>
    <x v="4"/>
    <x v="1"/>
    <s v="GCA_000022065.1"/>
    <s v="Primary Assembly"/>
    <s v="chromosome"/>
    <m/>
    <s v="CP001348.1"/>
    <n v="4016849"/>
    <n v="4017922"/>
    <s v="-"/>
    <m/>
    <m/>
    <m/>
    <x v="1468"/>
    <m/>
    <m/>
    <s v="Ccel_3452"/>
    <n v="1074"/>
    <m/>
    <m/>
  </r>
  <r>
    <x v="4"/>
    <x v="1"/>
    <s v="GCA_000022065.1"/>
    <s v="Primary Assembly"/>
    <s v="chromosome"/>
    <m/>
    <s v="CP001348.1"/>
    <n v="4018096"/>
    <n v="4018437"/>
    <s v="+"/>
    <m/>
    <m/>
    <m/>
    <x v="1468"/>
    <m/>
    <m/>
    <s v="Ccel_3453"/>
    <n v="342"/>
    <m/>
    <m/>
  </r>
  <r>
    <x v="4"/>
    <x v="1"/>
    <s v="GCA_000022065.1"/>
    <s v="Primary Assembly"/>
    <s v="chromosome"/>
    <m/>
    <s v="CP001348.1"/>
    <n v="4018870"/>
    <n v="4021314"/>
    <s v="+"/>
    <m/>
    <m/>
    <m/>
    <x v="1468"/>
    <m/>
    <m/>
    <s v="Ccel_3454"/>
    <n v="2445"/>
    <m/>
    <m/>
  </r>
  <r>
    <x v="4"/>
    <x v="1"/>
    <s v="GCA_000022065.1"/>
    <s v="Primary Assembly"/>
    <s v="chromosome"/>
    <m/>
    <s v="CP001348.1"/>
    <n v="4021455"/>
    <n v="4022021"/>
    <s v="+"/>
    <m/>
    <m/>
    <m/>
    <x v="1468"/>
    <m/>
    <m/>
    <s v="Ccel_3455"/>
    <n v="567"/>
    <m/>
    <m/>
  </r>
  <r>
    <x v="4"/>
    <x v="1"/>
    <s v="GCA_000022065.1"/>
    <s v="Primary Assembly"/>
    <s v="chromosome"/>
    <m/>
    <s v="CP001348.1"/>
    <n v="4022108"/>
    <n v="4022215"/>
    <s v="+"/>
    <m/>
    <m/>
    <m/>
    <x v="1468"/>
    <m/>
    <m/>
    <s v="Ccel_3456"/>
    <n v="108"/>
    <m/>
    <m/>
  </r>
  <r>
    <x v="4"/>
    <x v="1"/>
    <s v="GCA_000022065.1"/>
    <s v="Primary Assembly"/>
    <s v="chromosome"/>
    <m/>
    <s v="CP001348.1"/>
    <n v="4022357"/>
    <n v="4023688"/>
    <s v="+"/>
    <m/>
    <m/>
    <m/>
    <x v="1468"/>
    <m/>
    <m/>
    <s v="Ccel_3457"/>
    <n v="1332"/>
    <m/>
    <m/>
  </r>
  <r>
    <x v="4"/>
    <x v="1"/>
    <s v="GCA_000022065.1"/>
    <s v="Primary Assembly"/>
    <s v="chromosome"/>
    <m/>
    <s v="CP001348.1"/>
    <n v="4023776"/>
    <n v="4027009"/>
    <s v="+"/>
    <m/>
    <m/>
    <m/>
    <x v="1468"/>
    <m/>
    <m/>
    <s v="Ccel_3458"/>
    <n v="3234"/>
    <m/>
    <m/>
  </r>
  <r>
    <x v="4"/>
    <x v="1"/>
    <s v="GCA_000022065.1"/>
    <s v="Primary Assembly"/>
    <s v="chromosome"/>
    <m/>
    <s v="CP001348.1"/>
    <n v="4027067"/>
    <n v="4028182"/>
    <s v="-"/>
    <m/>
    <m/>
    <m/>
    <x v="1468"/>
    <m/>
    <m/>
    <s v="Ccel_3459"/>
    <n v="1116"/>
    <m/>
    <m/>
  </r>
  <r>
    <x v="4"/>
    <x v="1"/>
    <s v="GCA_000022065.1"/>
    <s v="Primary Assembly"/>
    <s v="chromosome"/>
    <m/>
    <s v="CP001348.1"/>
    <n v="4028225"/>
    <n v="4030030"/>
    <s v="-"/>
    <m/>
    <m/>
    <m/>
    <x v="1468"/>
    <m/>
    <m/>
    <s v="Ccel_3460"/>
    <n v="1806"/>
    <m/>
    <m/>
  </r>
  <r>
    <x v="4"/>
    <x v="2"/>
    <s v="GCA_000022065.1"/>
    <s v="Primary Assembly"/>
    <s v="chromosome"/>
    <m/>
    <s v="CP001348.1"/>
    <n v="4030260"/>
    <n v="4030336"/>
    <s v="+"/>
    <m/>
    <m/>
    <m/>
    <x v="1468"/>
    <m/>
    <m/>
    <s v="Ccel_R0085"/>
    <n v="77"/>
    <m/>
    <m/>
  </r>
  <r>
    <x v="4"/>
    <x v="1"/>
    <s v="GCA_000022065.1"/>
    <s v="Primary Assembly"/>
    <s v="chromosome"/>
    <m/>
    <s v="CP001348.1"/>
    <n v="4030664"/>
    <n v="4031824"/>
    <s v="+"/>
    <m/>
    <m/>
    <m/>
    <x v="1468"/>
    <m/>
    <m/>
    <s v="Ccel_3461"/>
    <n v="1161"/>
    <m/>
    <m/>
  </r>
  <r>
    <x v="4"/>
    <x v="1"/>
    <s v="GCA_000022065.1"/>
    <s v="Primary Assembly"/>
    <s v="chromosome"/>
    <m/>
    <s v="CP001348.1"/>
    <n v="4031921"/>
    <n v="4032151"/>
    <s v="-"/>
    <m/>
    <m/>
    <m/>
    <x v="1468"/>
    <m/>
    <m/>
    <s v="Ccel_3462"/>
    <n v="231"/>
    <m/>
    <m/>
  </r>
  <r>
    <x v="4"/>
    <x v="1"/>
    <s v="GCA_000022065.1"/>
    <s v="Primary Assembly"/>
    <s v="chromosome"/>
    <m/>
    <s v="CP001348.1"/>
    <n v="4032256"/>
    <n v="4034331"/>
    <s v="+"/>
    <m/>
    <m/>
    <m/>
    <x v="1468"/>
    <m/>
    <m/>
    <s v="Ccel_3463"/>
    <n v="2076"/>
    <m/>
    <m/>
  </r>
  <r>
    <x v="4"/>
    <x v="1"/>
    <s v="GCA_000022065.1"/>
    <s v="Primary Assembly"/>
    <s v="chromosome"/>
    <m/>
    <s v="CP001348.1"/>
    <n v="4034509"/>
    <n v="4035552"/>
    <s v="+"/>
    <m/>
    <m/>
    <m/>
    <x v="1468"/>
    <m/>
    <m/>
    <s v="Ccel_3464"/>
    <n v="1044"/>
    <m/>
    <m/>
  </r>
  <r>
    <x v="4"/>
    <x v="1"/>
    <s v="GCA_000022065.1"/>
    <s v="Primary Assembly"/>
    <s v="chromosome"/>
    <m/>
    <s v="CP001348.1"/>
    <n v="4035778"/>
    <n v="4036203"/>
    <s v="-"/>
    <m/>
    <m/>
    <m/>
    <x v="1468"/>
    <m/>
    <m/>
    <s v="Ccel_3465"/>
    <n v="426"/>
    <m/>
    <m/>
  </r>
  <r>
    <x v="4"/>
    <x v="1"/>
    <s v="GCA_000022065.1"/>
    <s v="Primary Assembly"/>
    <s v="chromosome"/>
    <m/>
    <s v="CP001348.1"/>
    <n v="4036363"/>
    <n v="4036614"/>
    <s v="+"/>
    <m/>
    <m/>
    <m/>
    <x v="1468"/>
    <m/>
    <m/>
    <s v="Ccel_3466"/>
    <n v="252"/>
    <m/>
    <m/>
  </r>
  <r>
    <x v="4"/>
    <x v="1"/>
    <s v="GCA_000022065.1"/>
    <s v="Primary Assembly"/>
    <s v="chromosome"/>
    <m/>
    <s v="CP001348.1"/>
    <n v="4036673"/>
    <n v="4037362"/>
    <s v="-"/>
    <m/>
    <m/>
    <m/>
    <x v="1468"/>
    <m/>
    <m/>
    <s v="Ccel_3467"/>
    <n v="690"/>
    <m/>
    <m/>
  </r>
  <r>
    <x v="4"/>
    <x v="1"/>
    <s v="GCA_000022065.1"/>
    <s v="Primary Assembly"/>
    <s v="chromosome"/>
    <m/>
    <s v="CP001348.1"/>
    <n v="4037404"/>
    <n v="4039011"/>
    <s v="-"/>
    <m/>
    <m/>
    <m/>
    <x v="1468"/>
    <m/>
    <m/>
    <s v="Ccel_3468"/>
    <n v="1608"/>
    <m/>
    <m/>
  </r>
  <r>
    <x v="4"/>
    <x v="1"/>
    <s v="GCA_000022065.1"/>
    <s v="Primary Assembly"/>
    <s v="chromosome"/>
    <m/>
    <s v="CP001348.1"/>
    <n v="4039098"/>
    <n v="4040579"/>
    <s v="-"/>
    <m/>
    <m/>
    <m/>
    <x v="1468"/>
    <m/>
    <m/>
    <s v="Ccel_3469"/>
    <n v="1482"/>
    <m/>
    <m/>
  </r>
  <r>
    <x v="4"/>
    <x v="1"/>
    <s v="GCA_000022065.1"/>
    <s v="Primary Assembly"/>
    <s v="chromosome"/>
    <m/>
    <s v="CP001348.1"/>
    <n v="4040669"/>
    <n v="4041763"/>
    <s v="-"/>
    <m/>
    <m/>
    <m/>
    <x v="1468"/>
    <m/>
    <m/>
    <s v="Ccel_3470"/>
    <n v="1095"/>
    <m/>
    <m/>
  </r>
  <r>
    <x v="4"/>
    <x v="1"/>
    <s v="GCA_000022065.1"/>
    <s v="Primary Assembly"/>
    <s v="chromosome"/>
    <m/>
    <s v="CP001348.1"/>
    <n v="4041888"/>
    <n v="4042022"/>
    <s v="-"/>
    <m/>
    <m/>
    <m/>
    <x v="1468"/>
    <m/>
    <m/>
    <s v="Ccel_3471"/>
    <n v="135"/>
    <m/>
    <m/>
  </r>
  <r>
    <x v="4"/>
    <x v="1"/>
    <s v="GCA_000022065.1"/>
    <s v="Primary Assembly"/>
    <s v="chromosome"/>
    <m/>
    <s v="CP001348.1"/>
    <n v="4042298"/>
    <n v="4042699"/>
    <s v="-"/>
    <m/>
    <m/>
    <m/>
    <x v="1468"/>
    <m/>
    <m/>
    <s v="Ccel_3472"/>
    <n v="402"/>
    <m/>
    <m/>
  </r>
  <r>
    <x v="4"/>
    <x v="1"/>
    <s v="GCA_000022065.1"/>
    <s v="Primary Assembly"/>
    <s v="chromosome"/>
    <m/>
    <s v="CP001348.1"/>
    <n v="4042699"/>
    <n v="4043379"/>
    <s v="-"/>
    <m/>
    <m/>
    <m/>
    <x v="1468"/>
    <m/>
    <m/>
    <s v="Ccel_3473"/>
    <n v="681"/>
    <m/>
    <m/>
  </r>
  <r>
    <x v="4"/>
    <x v="1"/>
    <s v="GCA_000022065.1"/>
    <s v="Primary Assembly"/>
    <s v="chromosome"/>
    <m/>
    <s v="CP001348.1"/>
    <n v="4043542"/>
    <n v="4043922"/>
    <s v="+"/>
    <m/>
    <m/>
    <m/>
    <x v="1468"/>
    <m/>
    <m/>
    <s v="Ccel_3474"/>
    <n v="381"/>
    <m/>
    <m/>
  </r>
  <r>
    <x v="4"/>
    <x v="1"/>
    <s v="GCA_000022065.1"/>
    <s v="Primary Assembly"/>
    <s v="chromosome"/>
    <m/>
    <s v="CP001348.1"/>
    <n v="4044229"/>
    <n v="4044474"/>
    <s v="+"/>
    <m/>
    <m/>
    <m/>
    <x v="1468"/>
    <m/>
    <m/>
    <s v="Ccel_3475"/>
    <n v="246"/>
    <m/>
    <m/>
  </r>
  <r>
    <x v="4"/>
    <x v="1"/>
    <s v="GCA_000022065.1"/>
    <s v="Primary Assembly"/>
    <s v="chromosome"/>
    <m/>
    <s v="CP001348.1"/>
    <n v="4044540"/>
    <n v="4045442"/>
    <s v="-"/>
    <m/>
    <m/>
    <m/>
    <x v="1468"/>
    <m/>
    <m/>
    <s v="Ccel_3476"/>
    <n v="903"/>
    <m/>
    <m/>
  </r>
  <r>
    <x v="4"/>
    <x v="1"/>
    <s v="GCA_000022065.1"/>
    <s v="Primary Assembly"/>
    <s v="chromosome"/>
    <m/>
    <s v="CP001348.1"/>
    <n v="4045641"/>
    <n v="4045811"/>
    <s v="-"/>
    <m/>
    <m/>
    <m/>
    <x v="1468"/>
    <m/>
    <m/>
    <s v="Ccel_3477"/>
    <n v="171"/>
    <m/>
    <m/>
  </r>
  <r>
    <x v="4"/>
    <x v="1"/>
    <s v="GCA_000022065.1"/>
    <s v="Primary Assembly"/>
    <s v="chromosome"/>
    <m/>
    <s v="CP001348.1"/>
    <n v="4046259"/>
    <n v="4047095"/>
    <s v="-"/>
    <m/>
    <m/>
    <m/>
    <x v="1468"/>
    <m/>
    <m/>
    <s v="Ccel_3478"/>
    <n v="837"/>
    <m/>
    <m/>
  </r>
  <r>
    <x v="4"/>
    <x v="1"/>
    <s v="GCA_000022065.1"/>
    <s v="Primary Assembly"/>
    <s v="chromosome"/>
    <m/>
    <s v="CP001348.1"/>
    <n v="4047107"/>
    <n v="4048711"/>
    <s v="-"/>
    <m/>
    <m/>
    <m/>
    <x v="1468"/>
    <m/>
    <m/>
    <s v="Ccel_3479"/>
    <n v="1605"/>
    <m/>
    <m/>
  </r>
  <r>
    <x v="4"/>
    <x v="1"/>
    <s v="GCA_000022065.1"/>
    <s v="Primary Assembly"/>
    <s v="chromosome"/>
    <m/>
    <s v="CP001348.1"/>
    <n v="4048820"/>
    <n v="4049734"/>
    <s v="-"/>
    <m/>
    <m/>
    <m/>
    <x v="1468"/>
    <m/>
    <m/>
    <s v="Ccel_3480"/>
    <n v="915"/>
    <m/>
    <m/>
  </r>
  <r>
    <x v="4"/>
    <x v="3"/>
    <s v="GCA_000022065.1"/>
    <s v="Primary Assembly"/>
    <s v="chromosome"/>
    <m/>
    <s v="CP001348.1"/>
    <n v="4050214"/>
    <n v="4051348"/>
    <s v="-"/>
    <m/>
    <m/>
    <m/>
    <x v="1468"/>
    <m/>
    <m/>
    <s v="Ccel_3481"/>
    <n v="1135"/>
    <m/>
    <s v="pseudo"/>
  </r>
  <r>
    <x v="4"/>
    <x v="5"/>
    <s v="GCA_000022065.1"/>
    <s v="Primary Assembly"/>
    <s v="chromosome"/>
    <m/>
    <s v="CP001348.1"/>
    <n v="4051691"/>
    <n v="4051806"/>
    <s v="-"/>
    <m/>
    <m/>
    <m/>
    <x v="1468"/>
    <m/>
    <m/>
    <s v="Ccel_R0086"/>
    <n v="116"/>
    <m/>
    <m/>
  </r>
  <r>
    <x v="4"/>
    <x v="5"/>
    <s v="GCA_000022065.1"/>
    <s v="Primary Assembly"/>
    <s v="chromosome"/>
    <m/>
    <s v="CP001348.1"/>
    <n v="4052057"/>
    <n v="4055141"/>
    <s v="-"/>
    <m/>
    <m/>
    <m/>
    <x v="1468"/>
    <m/>
    <m/>
    <s v="Ccel_R0087"/>
    <n v="3085"/>
    <m/>
    <m/>
  </r>
  <r>
    <x v="4"/>
    <x v="5"/>
    <s v="GCA_000022065.1"/>
    <s v="Primary Assembly"/>
    <s v="chromosome"/>
    <m/>
    <s v="CP001348.1"/>
    <n v="4055819"/>
    <n v="4057459"/>
    <s v="-"/>
    <m/>
    <m/>
    <m/>
    <x v="1468"/>
    <m/>
    <m/>
    <s v="Ccel_R0088"/>
    <n v="1641"/>
    <m/>
    <m/>
  </r>
  <r>
    <x v="4"/>
    <x v="1"/>
    <s v="GCA_000022065.1"/>
    <s v="Primary Assembly"/>
    <s v="chromosome"/>
    <m/>
    <s v="CP001348.1"/>
    <n v="4058002"/>
    <n v="4060524"/>
    <s v="-"/>
    <m/>
    <m/>
    <m/>
    <x v="1468"/>
    <m/>
    <m/>
    <s v="Ccel_3482"/>
    <n v="2523"/>
    <m/>
    <m/>
  </r>
  <r>
    <x v="4"/>
    <x v="1"/>
    <s v="GCA_000022065.1"/>
    <s v="Primary Assembly"/>
    <s v="chromosome"/>
    <m/>
    <s v="CP001348.1"/>
    <n v="4060761"/>
    <n v="4061606"/>
    <s v="-"/>
    <m/>
    <m/>
    <m/>
    <x v="1468"/>
    <m/>
    <m/>
    <s v="Ccel_3483"/>
    <n v="846"/>
    <m/>
    <m/>
  </r>
  <r>
    <x v="4"/>
    <x v="1"/>
    <s v="GCA_000022065.1"/>
    <s v="Primary Assembly"/>
    <s v="chromosome"/>
    <m/>
    <s v="CP001348.1"/>
    <n v="4061766"/>
    <n v="4062491"/>
    <s v="-"/>
    <m/>
    <m/>
    <m/>
    <x v="1468"/>
    <m/>
    <m/>
    <s v="Ccel_3484"/>
    <n v="726"/>
    <m/>
    <m/>
  </r>
  <r>
    <x v="4"/>
    <x v="1"/>
    <s v="GCA_000022065.1"/>
    <s v="Primary Assembly"/>
    <s v="chromosome"/>
    <m/>
    <s v="CP001348.1"/>
    <n v="4062507"/>
    <n v="4064390"/>
    <s v="-"/>
    <m/>
    <m/>
    <m/>
    <x v="1468"/>
    <m/>
    <m/>
    <s v="Ccel_3485"/>
    <n v="1884"/>
    <m/>
    <m/>
  </r>
  <r>
    <x v="4"/>
    <x v="1"/>
    <s v="GCA_000022065.1"/>
    <s v="Primary Assembly"/>
    <s v="chromosome"/>
    <m/>
    <s v="CP001348.1"/>
    <n v="4064426"/>
    <n v="4065808"/>
    <s v="-"/>
    <m/>
    <m/>
    <m/>
    <x v="1468"/>
    <m/>
    <m/>
    <s v="Ccel_3486"/>
    <n v="1383"/>
    <m/>
    <m/>
  </r>
  <r>
    <x v="4"/>
    <x v="1"/>
    <s v="GCA_000022065.1"/>
    <s v="Primary Assembly"/>
    <s v="chromosome"/>
    <m/>
    <s v="CP001348.1"/>
    <n v="4065943"/>
    <n v="4066575"/>
    <s v="-"/>
    <m/>
    <m/>
    <m/>
    <x v="1468"/>
    <m/>
    <m/>
    <s v="Ccel_3487"/>
    <n v="633"/>
    <m/>
    <m/>
  </r>
  <r>
    <x v="4"/>
    <x v="1"/>
    <s v="GCA_000022065.1"/>
    <s v="Primary Assembly"/>
    <s v="chromosome"/>
    <m/>
    <s v="CP001348.1"/>
    <n v="4066575"/>
    <n v="4067420"/>
    <s v="-"/>
    <m/>
    <m/>
    <m/>
    <x v="1468"/>
    <m/>
    <m/>
    <s v="Ccel_3488"/>
    <n v="846"/>
    <m/>
    <m/>
  </r>
  <r>
    <x v="4"/>
    <x v="1"/>
    <s v="GCA_000022065.1"/>
    <s v="Primary Assembly"/>
    <s v="chromosome"/>
    <m/>
    <s v="CP001348.1"/>
    <n v="4067450"/>
    <n v="4067665"/>
    <s v="-"/>
    <m/>
    <m/>
    <m/>
    <x v="1468"/>
    <m/>
    <m/>
    <s v="Ccel_3489"/>
    <n v="216"/>
    <m/>
    <m/>
  </r>
  <r>
    <x v="4"/>
    <x v="1"/>
    <s v="GCA_000022065.1"/>
    <s v="Primary Assembly"/>
    <s v="chromosome"/>
    <m/>
    <s v="CP001348.1"/>
    <n v="4067647"/>
    <n v="4068012"/>
    <s v="-"/>
    <m/>
    <m/>
    <m/>
    <x v="1468"/>
    <m/>
    <m/>
    <s v="Ccel_3490"/>
    <n v="366"/>
    <m/>
    <m/>
  </r>
  <r>
    <x v="4"/>
    <x v="1"/>
    <s v="GCA_000022065.1"/>
    <s v="Primary Assembly"/>
    <s v="chromosome"/>
    <m/>
    <s v="CP001348.1"/>
    <n v="4068088"/>
    <n v="4068222"/>
    <s v="-"/>
    <m/>
    <m/>
    <m/>
    <x v="1468"/>
    <m/>
    <m/>
    <s v="Ccel_3491"/>
    <n v="135"/>
    <m/>
    <m/>
  </r>
  <r>
    <x v="4"/>
    <x v="4"/>
    <s v="GCA_000022065.1"/>
    <s v="Primary Assembly"/>
    <s v="chromosome"/>
    <m/>
    <s v="CP001348.1"/>
    <n v="270950"/>
    <n v="271042"/>
    <s v="+"/>
    <m/>
    <m/>
    <m/>
    <x v="1469"/>
    <s v="ffs"/>
    <m/>
    <s v="Ccel_R0006"/>
    <n v="93"/>
    <m/>
    <m/>
  </r>
  <r>
    <x v="4"/>
    <x v="6"/>
    <s v="GCA_000022065.1"/>
    <s v="Primary Assembly"/>
    <s v="chromosome"/>
    <m/>
    <s v="CP001348.1"/>
    <n v="453791"/>
    <n v="455431"/>
    <s v="+"/>
    <m/>
    <m/>
    <m/>
    <x v="1470"/>
    <m/>
    <m/>
    <s v="Ccel_R0007"/>
    <n v="1641"/>
    <m/>
    <m/>
  </r>
  <r>
    <x v="4"/>
    <x v="6"/>
    <s v="GCA_000022065.1"/>
    <s v="Primary Assembly"/>
    <s v="chromosome"/>
    <m/>
    <s v="CP001348.1"/>
    <n v="456205"/>
    <n v="459117"/>
    <s v="+"/>
    <m/>
    <m/>
    <m/>
    <x v="1471"/>
    <m/>
    <m/>
    <s v="Ccel_R0009"/>
    <n v="2913"/>
    <m/>
    <m/>
  </r>
  <r>
    <x v="4"/>
    <x v="6"/>
    <s v="GCA_000022065.1"/>
    <s v="Primary Assembly"/>
    <s v="chromosome"/>
    <m/>
    <s v="CP001348.1"/>
    <n v="459369"/>
    <n v="459484"/>
    <s v="+"/>
    <m/>
    <m/>
    <m/>
    <x v="1472"/>
    <m/>
    <m/>
    <s v="Ccel_R0010"/>
    <n v="116"/>
    <m/>
    <m/>
  </r>
  <r>
    <x v="4"/>
    <x v="6"/>
    <s v="GCA_000022065.1"/>
    <s v="Primary Assembly"/>
    <s v="chromosome"/>
    <m/>
    <s v="CP001348.1"/>
    <n v="605119"/>
    <n v="606759"/>
    <s v="+"/>
    <m/>
    <m/>
    <m/>
    <x v="1470"/>
    <m/>
    <m/>
    <s v="Ccel_R0012"/>
    <n v="1641"/>
    <m/>
    <m/>
  </r>
  <r>
    <x v="4"/>
    <x v="6"/>
    <s v="GCA_000022065.1"/>
    <s v="Primary Assembly"/>
    <s v="chromosome"/>
    <m/>
    <s v="CP001348.1"/>
    <n v="607533"/>
    <n v="610445"/>
    <s v="+"/>
    <m/>
    <m/>
    <m/>
    <x v="1471"/>
    <m/>
    <m/>
    <s v="Ccel_R0014"/>
    <n v="2913"/>
    <m/>
    <m/>
  </r>
  <r>
    <x v="4"/>
    <x v="6"/>
    <s v="GCA_000022065.1"/>
    <s v="Primary Assembly"/>
    <s v="chromosome"/>
    <m/>
    <s v="CP001348.1"/>
    <n v="610697"/>
    <n v="610812"/>
    <s v="+"/>
    <m/>
    <m/>
    <m/>
    <x v="1472"/>
    <m/>
    <m/>
    <s v="Ccel_R0015"/>
    <n v="116"/>
    <m/>
    <m/>
  </r>
  <r>
    <x v="4"/>
    <x v="6"/>
    <s v="GCA_000022065.1"/>
    <s v="Primary Assembly"/>
    <s v="chromosome"/>
    <m/>
    <s v="CP001348.1"/>
    <n v="654800"/>
    <n v="656440"/>
    <s v="+"/>
    <m/>
    <m/>
    <m/>
    <x v="1470"/>
    <m/>
    <m/>
    <s v="Ccel_R0018"/>
    <n v="1641"/>
    <m/>
    <m/>
  </r>
  <r>
    <x v="4"/>
    <x v="6"/>
    <s v="GCA_000022065.1"/>
    <s v="Primary Assembly"/>
    <s v="chromosome"/>
    <m/>
    <s v="CP001348.1"/>
    <n v="657239"/>
    <n v="660282"/>
    <s v="+"/>
    <m/>
    <m/>
    <m/>
    <x v="1471"/>
    <m/>
    <m/>
    <s v="Ccel_R0020"/>
    <n v="3044"/>
    <m/>
    <m/>
  </r>
  <r>
    <x v="4"/>
    <x v="6"/>
    <s v="GCA_000022065.1"/>
    <s v="Primary Assembly"/>
    <s v="chromosome"/>
    <m/>
    <s v="CP001348.1"/>
    <n v="660534"/>
    <n v="660649"/>
    <s v="+"/>
    <m/>
    <m/>
    <m/>
    <x v="1472"/>
    <m/>
    <m/>
    <s v="Ccel_R0021"/>
    <n v="116"/>
    <m/>
    <m/>
  </r>
  <r>
    <x v="4"/>
    <x v="6"/>
    <s v="GCA_000022065.1"/>
    <s v="Primary Assembly"/>
    <s v="chromosome"/>
    <m/>
    <s v="CP001348.1"/>
    <n v="887840"/>
    <n v="889480"/>
    <s v="+"/>
    <m/>
    <m/>
    <m/>
    <x v="1470"/>
    <m/>
    <m/>
    <s v="Ccel_R0024"/>
    <n v="1641"/>
    <m/>
    <m/>
  </r>
  <r>
    <x v="4"/>
    <x v="6"/>
    <s v="GCA_000022065.1"/>
    <s v="Primary Assembly"/>
    <s v="chromosome"/>
    <m/>
    <s v="CP001348.1"/>
    <n v="890279"/>
    <n v="893322"/>
    <s v="+"/>
    <m/>
    <m/>
    <m/>
    <x v="1471"/>
    <m/>
    <m/>
    <s v="Ccel_R0026"/>
    <n v="3044"/>
    <m/>
    <m/>
  </r>
  <r>
    <x v="4"/>
    <x v="6"/>
    <s v="GCA_000022065.1"/>
    <s v="Primary Assembly"/>
    <s v="chromosome"/>
    <m/>
    <s v="CP001348.1"/>
    <n v="893582"/>
    <n v="893697"/>
    <s v="+"/>
    <m/>
    <m/>
    <m/>
    <x v="1472"/>
    <m/>
    <m/>
    <s v="Ccel_R0027"/>
    <n v="116"/>
    <m/>
    <m/>
  </r>
  <r>
    <x v="4"/>
    <x v="6"/>
    <s v="GCA_000022065.1"/>
    <s v="Primary Assembly"/>
    <s v="chromosome"/>
    <m/>
    <s v="CP001348.1"/>
    <n v="1851052"/>
    <n v="1852690"/>
    <s v="+"/>
    <m/>
    <m/>
    <m/>
    <x v="1470"/>
    <m/>
    <m/>
    <s v="Ccel_R0036"/>
    <n v="1639"/>
    <m/>
    <m/>
  </r>
  <r>
    <x v="4"/>
    <x v="6"/>
    <s v="GCA_000022065.1"/>
    <s v="Primary Assembly"/>
    <s v="chromosome"/>
    <m/>
    <s v="CP001348.1"/>
    <n v="1853464"/>
    <n v="1856376"/>
    <s v="+"/>
    <m/>
    <m/>
    <m/>
    <x v="1471"/>
    <m/>
    <m/>
    <s v="Ccel_R0038"/>
    <n v="2913"/>
    <m/>
    <m/>
  </r>
  <r>
    <x v="4"/>
    <x v="6"/>
    <s v="GCA_000022065.1"/>
    <s v="Primary Assembly"/>
    <s v="chromosome"/>
    <m/>
    <s v="CP001348.1"/>
    <n v="1856628"/>
    <n v="1856743"/>
    <s v="+"/>
    <m/>
    <m/>
    <m/>
    <x v="1472"/>
    <m/>
    <m/>
    <s v="Ccel_R0039"/>
    <n v="116"/>
    <m/>
    <m/>
  </r>
  <r>
    <x v="4"/>
    <x v="6"/>
    <s v="GCA_000022065.1"/>
    <s v="Primary Assembly"/>
    <s v="chromosome"/>
    <m/>
    <s v="CP001348.1"/>
    <n v="2910162"/>
    <n v="2910277"/>
    <s v="-"/>
    <m/>
    <m/>
    <m/>
    <x v="1472"/>
    <m/>
    <m/>
    <s v="Ccel_R0057"/>
    <n v="116"/>
    <m/>
    <m/>
  </r>
  <r>
    <x v="4"/>
    <x v="6"/>
    <s v="GCA_000022065.1"/>
    <s v="Primary Assembly"/>
    <s v="chromosome"/>
    <m/>
    <s v="CP001348.1"/>
    <n v="2910528"/>
    <n v="2913440"/>
    <s v="-"/>
    <m/>
    <m/>
    <m/>
    <x v="1471"/>
    <m/>
    <m/>
    <s v="Ccel_R0058"/>
    <n v="2913"/>
    <m/>
    <m/>
  </r>
  <r>
    <x v="4"/>
    <x v="6"/>
    <s v="GCA_000022065.1"/>
    <s v="Primary Assembly"/>
    <s v="chromosome"/>
    <m/>
    <s v="CP001348.1"/>
    <n v="2914118"/>
    <n v="2915758"/>
    <s v="-"/>
    <m/>
    <m/>
    <m/>
    <x v="1470"/>
    <m/>
    <m/>
    <s v="Ccel_R0059"/>
    <n v="1641"/>
    <m/>
    <m/>
  </r>
  <r>
    <x v="4"/>
    <x v="6"/>
    <s v="GCA_000022065.1"/>
    <s v="Primary Assembly"/>
    <s v="chromosome"/>
    <m/>
    <s v="CP001348.1"/>
    <n v="3979462"/>
    <n v="3979577"/>
    <s v="-"/>
    <m/>
    <m/>
    <m/>
    <x v="1472"/>
    <m/>
    <m/>
    <s v="Ccel_R0081"/>
    <n v="116"/>
    <m/>
    <m/>
  </r>
  <r>
    <x v="4"/>
    <x v="6"/>
    <s v="GCA_000022065.1"/>
    <s v="Primary Assembly"/>
    <s v="chromosome"/>
    <m/>
    <s v="CP001348.1"/>
    <n v="3979828"/>
    <n v="3982871"/>
    <s v="-"/>
    <m/>
    <m/>
    <m/>
    <x v="1471"/>
    <m/>
    <m/>
    <s v="Ccel_R0082"/>
    <n v="3044"/>
    <m/>
    <m/>
  </r>
  <r>
    <x v="4"/>
    <x v="6"/>
    <s v="GCA_000022065.1"/>
    <s v="Primary Assembly"/>
    <s v="chromosome"/>
    <m/>
    <s v="CP001348.1"/>
    <n v="3983643"/>
    <n v="3985283"/>
    <s v="-"/>
    <m/>
    <m/>
    <m/>
    <x v="1470"/>
    <m/>
    <m/>
    <s v="Ccel_R0084"/>
    <n v="1641"/>
    <m/>
    <m/>
  </r>
  <r>
    <x v="4"/>
    <x v="6"/>
    <s v="GCA_000022065.1"/>
    <s v="Primary Assembly"/>
    <s v="chromosome"/>
    <m/>
    <s v="CP001348.1"/>
    <n v="4051691"/>
    <n v="4051806"/>
    <s v="-"/>
    <m/>
    <m/>
    <m/>
    <x v="1472"/>
    <m/>
    <m/>
    <s v="Ccel_R0086"/>
    <n v="116"/>
    <m/>
    <m/>
  </r>
  <r>
    <x v="4"/>
    <x v="6"/>
    <s v="GCA_000022065.1"/>
    <s v="Primary Assembly"/>
    <s v="chromosome"/>
    <m/>
    <s v="CP001348.1"/>
    <n v="4052057"/>
    <n v="4055141"/>
    <s v="-"/>
    <m/>
    <m/>
    <m/>
    <x v="1471"/>
    <m/>
    <m/>
    <s v="Ccel_R0087"/>
    <n v="3085"/>
    <m/>
    <m/>
  </r>
  <r>
    <x v="4"/>
    <x v="6"/>
    <s v="GCA_000022065.1"/>
    <s v="Primary Assembly"/>
    <s v="chromosome"/>
    <m/>
    <s v="CP001348.1"/>
    <n v="4055819"/>
    <n v="4057459"/>
    <s v="-"/>
    <m/>
    <m/>
    <m/>
    <x v="1470"/>
    <m/>
    <m/>
    <s v="Ccel_R0088"/>
    <n v="1641"/>
    <m/>
    <m/>
  </r>
  <r>
    <x v="4"/>
    <x v="6"/>
    <s v="GCA_000022065.1"/>
    <s v="Primary Assembly"/>
    <s v="chromosome"/>
    <m/>
    <s v="CP001348.1"/>
    <n v="9876"/>
    <n v="9966"/>
    <s v="+"/>
    <m/>
    <m/>
    <m/>
    <x v="1473"/>
    <m/>
    <m/>
    <s v="Ccel_R0001"/>
    <n v="91"/>
    <m/>
    <m/>
  </r>
  <r>
    <x v="4"/>
    <x v="6"/>
    <s v="GCA_000022065.1"/>
    <s v="Primary Assembly"/>
    <s v="chromosome"/>
    <m/>
    <s v="CP001348.1"/>
    <n v="10007"/>
    <n v="10098"/>
    <s v="+"/>
    <m/>
    <m/>
    <m/>
    <x v="1473"/>
    <m/>
    <m/>
    <s v="Ccel_R0002"/>
    <n v="92"/>
    <m/>
    <m/>
  </r>
  <r>
    <x v="4"/>
    <x v="6"/>
    <s v="GCA_000022065.1"/>
    <s v="Primary Assembly"/>
    <s v="chromosome"/>
    <m/>
    <s v="CP001348.1"/>
    <n v="54709"/>
    <n v="54785"/>
    <s v="-"/>
    <m/>
    <m/>
    <m/>
    <x v="1474"/>
    <m/>
    <m/>
    <s v="Ccel_R0003"/>
    <n v="77"/>
    <m/>
    <m/>
  </r>
  <r>
    <x v="4"/>
    <x v="6"/>
    <s v="GCA_000022065.1"/>
    <s v="Primary Assembly"/>
    <s v="chromosome"/>
    <m/>
    <s v="CP001348.1"/>
    <n v="216405"/>
    <n v="216496"/>
    <s v="-"/>
    <m/>
    <m/>
    <m/>
    <x v="1473"/>
    <m/>
    <m/>
    <s v="Ccel_R0004"/>
    <n v="92"/>
    <m/>
    <m/>
  </r>
  <r>
    <x v="4"/>
    <x v="6"/>
    <s v="GCA_000022065.1"/>
    <s v="Primary Assembly"/>
    <s v="chromosome"/>
    <m/>
    <s v="CP001348.1"/>
    <n v="255425"/>
    <n v="255513"/>
    <s v="+"/>
    <m/>
    <m/>
    <m/>
    <x v="1473"/>
    <m/>
    <m/>
    <s v="Ccel_R0005"/>
    <n v="89"/>
    <m/>
    <m/>
  </r>
  <r>
    <x v="4"/>
    <x v="6"/>
    <s v="GCA_000022065.1"/>
    <s v="Primary Assembly"/>
    <s v="chromosome"/>
    <m/>
    <s v="CP001348.1"/>
    <n v="455609"/>
    <n v="455684"/>
    <s v="+"/>
    <m/>
    <m/>
    <m/>
    <x v="1475"/>
    <m/>
    <m/>
    <s v="Ccel_R0008"/>
    <n v="76"/>
    <m/>
    <m/>
  </r>
  <r>
    <x v="4"/>
    <x v="6"/>
    <s v="GCA_000022065.1"/>
    <s v="Primary Assembly"/>
    <s v="chromosome"/>
    <m/>
    <s v="CP001348.1"/>
    <n v="459490"/>
    <n v="459565"/>
    <s v="+"/>
    <m/>
    <m/>
    <m/>
    <x v="1476"/>
    <m/>
    <m/>
    <s v="Ccel_R0011"/>
    <n v="76"/>
    <m/>
    <m/>
  </r>
  <r>
    <x v="4"/>
    <x v="6"/>
    <s v="GCA_000022065.1"/>
    <s v="Primary Assembly"/>
    <s v="chromosome"/>
    <m/>
    <s v="CP001348.1"/>
    <n v="606937"/>
    <n v="607012"/>
    <s v="+"/>
    <m/>
    <m/>
    <m/>
    <x v="1475"/>
    <m/>
    <m/>
    <s v="Ccel_R0013"/>
    <n v="76"/>
    <m/>
    <m/>
  </r>
  <r>
    <x v="4"/>
    <x v="6"/>
    <s v="GCA_000022065.1"/>
    <s v="Primary Assembly"/>
    <s v="chromosome"/>
    <m/>
    <s v="CP001348.1"/>
    <n v="629074"/>
    <n v="629149"/>
    <s v="+"/>
    <m/>
    <m/>
    <m/>
    <x v="1476"/>
    <m/>
    <m/>
    <s v="Ccel_R0016"/>
    <n v="76"/>
    <m/>
    <m/>
  </r>
  <r>
    <x v="4"/>
    <x v="6"/>
    <s v="GCA_000022065.1"/>
    <s v="Primary Assembly"/>
    <s v="chromosome"/>
    <m/>
    <s v="CP001348.1"/>
    <n v="629154"/>
    <n v="629230"/>
    <s v="+"/>
    <m/>
    <m/>
    <m/>
    <x v="1477"/>
    <m/>
    <m/>
    <s v="Ccel_R0017"/>
    <n v="77"/>
    <m/>
    <m/>
  </r>
  <r>
    <x v="4"/>
    <x v="6"/>
    <s v="GCA_000022065.1"/>
    <s v="Primary Assembly"/>
    <s v="chromosome"/>
    <m/>
    <s v="CP001348.1"/>
    <n v="656638"/>
    <n v="656714"/>
    <s v="+"/>
    <m/>
    <m/>
    <m/>
    <x v="1478"/>
    <m/>
    <m/>
    <s v="Ccel_R0019"/>
    <n v="77"/>
    <m/>
    <m/>
  </r>
  <r>
    <x v="4"/>
    <x v="6"/>
    <s v="GCA_000022065.1"/>
    <s v="Primary Assembly"/>
    <s v="chromosome"/>
    <m/>
    <s v="CP001348.1"/>
    <n v="661635"/>
    <n v="661710"/>
    <s v="-"/>
    <m/>
    <m/>
    <m/>
    <x v="1479"/>
    <m/>
    <m/>
    <s v="Ccel_R0022"/>
    <n v="76"/>
    <m/>
    <m/>
  </r>
  <r>
    <x v="4"/>
    <x v="6"/>
    <s v="GCA_000022065.1"/>
    <s v="Primary Assembly"/>
    <s v="chromosome"/>
    <m/>
    <s v="CP001348.1"/>
    <n v="732655"/>
    <n v="732730"/>
    <s v="-"/>
    <m/>
    <m/>
    <m/>
    <x v="1480"/>
    <m/>
    <m/>
    <s v="Ccel_R0023"/>
    <n v="76"/>
    <m/>
    <m/>
  </r>
  <r>
    <x v="4"/>
    <x v="6"/>
    <s v="GCA_000022065.1"/>
    <s v="Primary Assembly"/>
    <s v="chromosome"/>
    <m/>
    <s v="CP001348.1"/>
    <n v="889678"/>
    <n v="889754"/>
    <s v="+"/>
    <m/>
    <m/>
    <m/>
    <x v="1478"/>
    <m/>
    <m/>
    <s v="Ccel_R0025"/>
    <n v="77"/>
    <m/>
    <m/>
  </r>
  <r>
    <x v="4"/>
    <x v="6"/>
    <s v="GCA_000022065.1"/>
    <s v="Primary Assembly"/>
    <s v="chromosome"/>
    <m/>
    <s v="CP001348.1"/>
    <n v="965367"/>
    <n v="965440"/>
    <s v="-"/>
    <m/>
    <m/>
    <m/>
    <x v="1473"/>
    <m/>
    <m/>
    <s v="Ccel_R0028"/>
    <n v="74"/>
    <m/>
    <m/>
  </r>
  <r>
    <x v="4"/>
    <x v="6"/>
    <s v="GCA_000022065.1"/>
    <s v="Primary Assembly"/>
    <s v="chromosome"/>
    <m/>
    <s v="CP001348.1"/>
    <n v="1619883"/>
    <n v="1619958"/>
    <s v="+"/>
    <m/>
    <m/>
    <m/>
    <x v="1481"/>
    <m/>
    <m/>
    <s v="Ccel_R0029"/>
    <n v="76"/>
    <m/>
    <m/>
  </r>
  <r>
    <x v="4"/>
    <x v="6"/>
    <s v="GCA_000022065.1"/>
    <s v="Primary Assembly"/>
    <s v="chromosome"/>
    <m/>
    <s v="CP001348.1"/>
    <n v="1652937"/>
    <n v="1653010"/>
    <s v="+"/>
    <m/>
    <m/>
    <m/>
    <x v="1482"/>
    <m/>
    <m/>
    <s v="Ccel_R0030"/>
    <n v="74"/>
    <m/>
    <m/>
  </r>
  <r>
    <x v="4"/>
    <x v="6"/>
    <s v="GCA_000022065.1"/>
    <s v="Primary Assembly"/>
    <s v="chromosome"/>
    <m/>
    <s v="CP001348.1"/>
    <n v="1653026"/>
    <n v="1653102"/>
    <s v="+"/>
    <m/>
    <m/>
    <m/>
    <x v="1474"/>
    <m/>
    <m/>
    <s v="Ccel_R0031"/>
    <n v="77"/>
    <m/>
    <m/>
  </r>
  <r>
    <x v="4"/>
    <x v="6"/>
    <s v="GCA_000022065.1"/>
    <s v="Primary Assembly"/>
    <s v="chromosome"/>
    <m/>
    <s v="CP001348.1"/>
    <n v="1723923"/>
    <n v="1724005"/>
    <s v="-"/>
    <m/>
    <m/>
    <m/>
    <x v="1483"/>
    <m/>
    <m/>
    <s v="Ccel_R0032"/>
    <n v="83"/>
    <m/>
    <m/>
  </r>
  <r>
    <x v="4"/>
    <x v="6"/>
    <s v="GCA_000022065.1"/>
    <s v="Primary Assembly"/>
    <s v="chromosome"/>
    <m/>
    <s v="CP001348.1"/>
    <n v="1738952"/>
    <n v="1739028"/>
    <s v="+"/>
    <m/>
    <m/>
    <m/>
    <x v="1484"/>
    <m/>
    <m/>
    <s v="Ccel_R0033"/>
    <n v="77"/>
    <m/>
    <m/>
  </r>
  <r>
    <x v="4"/>
    <x v="6"/>
    <s v="GCA_000022065.1"/>
    <s v="Primary Assembly"/>
    <s v="chromosome"/>
    <m/>
    <s v="CP001348.1"/>
    <n v="1741608"/>
    <n v="1741683"/>
    <s v="-"/>
    <m/>
    <m/>
    <m/>
    <x v="1480"/>
    <m/>
    <m/>
    <s v="Ccel_R0034"/>
    <n v="76"/>
    <m/>
    <m/>
  </r>
  <r>
    <x v="4"/>
    <x v="6"/>
    <s v="GCA_000022065.1"/>
    <s v="Primary Assembly"/>
    <s v="chromosome"/>
    <m/>
    <s v="CP001348.1"/>
    <n v="1741687"/>
    <n v="1741763"/>
    <s v="-"/>
    <m/>
    <m/>
    <m/>
    <x v="1485"/>
    <m/>
    <m/>
    <s v="Ccel_R0035"/>
    <n v="77"/>
    <m/>
    <m/>
  </r>
  <r>
    <x v="4"/>
    <x v="6"/>
    <s v="GCA_000022065.1"/>
    <s v="Primary Assembly"/>
    <s v="chromosome"/>
    <m/>
    <s v="CP001348.1"/>
    <n v="1852868"/>
    <n v="1852943"/>
    <s v="+"/>
    <m/>
    <m/>
    <m/>
    <x v="1475"/>
    <m/>
    <m/>
    <s v="Ccel_R0037"/>
    <n v="76"/>
    <m/>
    <m/>
  </r>
  <r>
    <x v="4"/>
    <x v="6"/>
    <s v="GCA_000022065.1"/>
    <s v="Primary Assembly"/>
    <s v="chromosome"/>
    <m/>
    <s v="CP001348.1"/>
    <n v="1874138"/>
    <n v="1874213"/>
    <s v="+"/>
    <m/>
    <m/>
    <m/>
    <x v="1475"/>
    <m/>
    <m/>
    <s v="Ccel_R0040"/>
    <n v="76"/>
    <m/>
    <m/>
  </r>
  <r>
    <x v="4"/>
    <x v="6"/>
    <s v="GCA_000022065.1"/>
    <s v="Primary Assembly"/>
    <s v="chromosome"/>
    <m/>
    <s v="CP001348.1"/>
    <n v="2075290"/>
    <n v="2075376"/>
    <s v="+"/>
    <m/>
    <m/>
    <m/>
    <x v="1483"/>
    <m/>
    <m/>
    <s v="Ccel_R0041"/>
    <n v="87"/>
    <m/>
    <m/>
  </r>
  <r>
    <x v="4"/>
    <x v="6"/>
    <s v="GCA_000022065.1"/>
    <s v="Primary Assembly"/>
    <s v="chromosome"/>
    <m/>
    <s v="CP001348.1"/>
    <n v="2110959"/>
    <n v="2111035"/>
    <s v="+"/>
    <m/>
    <m/>
    <m/>
    <x v="1477"/>
    <m/>
    <m/>
    <s v="Ccel_R0042"/>
    <n v="77"/>
    <m/>
    <m/>
  </r>
  <r>
    <x v="4"/>
    <x v="6"/>
    <s v="GCA_000022065.1"/>
    <s v="Primary Assembly"/>
    <s v="chromosome"/>
    <m/>
    <s v="CP001348.1"/>
    <n v="2111073"/>
    <n v="2111148"/>
    <s v="+"/>
    <m/>
    <m/>
    <m/>
    <x v="1486"/>
    <m/>
    <m/>
    <s v="Ccel_R0043"/>
    <n v="76"/>
    <m/>
    <m/>
  </r>
  <r>
    <x v="4"/>
    <x v="6"/>
    <s v="GCA_000022065.1"/>
    <s v="Primary Assembly"/>
    <s v="chromosome"/>
    <m/>
    <s v="CP001348.1"/>
    <n v="2117852"/>
    <n v="2117936"/>
    <s v="+"/>
    <m/>
    <m/>
    <m/>
    <x v="1487"/>
    <m/>
    <m/>
    <s v="Ccel_R0044"/>
    <n v="85"/>
    <m/>
    <m/>
  </r>
  <r>
    <x v="4"/>
    <x v="6"/>
    <s v="GCA_000022065.1"/>
    <s v="Primary Assembly"/>
    <s v="chromosome"/>
    <m/>
    <s v="CP001348.1"/>
    <n v="2126785"/>
    <n v="2126858"/>
    <s v="-"/>
    <m/>
    <m/>
    <m/>
    <x v="1485"/>
    <m/>
    <m/>
    <s v="Ccel_R0045"/>
    <n v="74"/>
    <m/>
    <m/>
  </r>
  <r>
    <x v="4"/>
    <x v="6"/>
    <s v="GCA_000022065.1"/>
    <s v="Primary Assembly"/>
    <s v="chromosome"/>
    <m/>
    <s v="CP001348.1"/>
    <n v="2201311"/>
    <n v="2201386"/>
    <s v="-"/>
    <m/>
    <m/>
    <m/>
    <x v="1488"/>
    <m/>
    <m/>
    <s v="Ccel_R0046"/>
    <n v="76"/>
    <m/>
    <m/>
  </r>
  <r>
    <x v="4"/>
    <x v="6"/>
    <s v="GCA_000022065.1"/>
    <s v="Primary Assembly"/>
    <s v="chromosome"/>
    <m/>
    <s v="CP001348.1"/>
    <n v="2219951"/>
    <n v="2220026"/>
    <s v="+"/>
    <m/>
    <m/>
    <m/>
    <x v="1480"/>
    <m/>
    <m/>
    <s v="Ccel_R0047"/>
    <n v="76"/>
    <m/>
    <m/>
  </r>
  <r>
    <x v="4"/>
    <x v="6"/>
    <s v="GCA_000022065.1"/>
    <s v="Primary Assembly"/>
    <s v="chromosome"/>
    <m/>
    <s v="CP001348.1"/>
    <n v="2222891"/>
    <n v="2222966"/>
    <s v="+"/>
    <m/>
    <m/>
    <m/>
    <x v="1480"/>
    <m/>
    <m/>
    <s v="Ccel_R0048"/>
    <n v="76"/>
    <m/>
    <m/>
  </r>
  <r>
    <x v="4"/>
    <x v="6"/>
    <s v="GCA_000022065.1"/>
    <s v="Primary Assembly"/>
    <s v="chromosome"/>
    <m/>
    <s v="CP001348.1"/>
    <n v="2227334"/>
    <n v="2227411"/>
    <s v="-"/>
    <m/>
    <m/>
    <m/>
    <x v="1481"/>
    <m/>
    <m/>
    <s v="Ccel_R0049"/>
    <n v="78"/>
    <m/>
    <m/>
  </r>
  <r>
    <x v="4"/>
    <x v="6"/>
    <s v="GCA_000022065.1"/>
    <s v="Primary Assembly"/>
    <s v="chromosome"/>
    <m/>
    <s v="CP001348.1"/>
    <n v="2336432"/>
    <n v="2336514"/>
    <s v="+"/>
    <m/>
    <m/>
    <m/>
    <x v="1483"/>
    <m/>
    <m/>
    <s v="Ccel_R0050"/>
    <n v="83"/>
    <m/>
    <m/>
  </r>
  <r>
    <x v="4"/>
    <x v="6"/>
    <s v="GCA_000022065.1"/>
    <s v="Primary Assembly"/>
    <s v="chromosome"/>
    <m/>
    <s v="CP001348.1"/>
    <n v="2378987"/>
    <n v="2379073"/>
    <s v="-"/>
    <m/>
    <m/>
    <m/>
    <x v="1483"/>
    <m/>
    <m/>
    <s v="Ccel_R0051"/>
    <n v="87"/>
    <m/>
    <m/>
  </r>
  <r>
    <x v="4"/>
    <x v="6"/>
    <s v="GCA_000022065.1"/>
    <s v="Primary Assembly"/>
    <s v="chromosome"/>
    <m/>
    <s v="CP001348.1"/>
    <n v="2445207"/>
    <n v="2445283"/>
    <s v="-"/>
    <m/>
    <m/>
    <m/>
    <x v="1489"/>
    <m/>
    <m/>
    <s v="Ccel_R0052"/>
    <n v="77"/>
    <m/>
    <m/>
  </r>
  <r>
    <x v="4"/>
    <x v="6"/>
    <s v="GCA_000022065.1"/>
    <s v="Primary Assembly"/>
    <s v="chromosome"/>
    <m/>
    <s v="CP001348.1"/>
    <n v="2543223"/>
    <n v="2543298"/>
    <s v="+"/>
    <m/>
    <m/>
    <m/>
    <x v="1490"/>
    <m/>
    <m/>
    <s v="Ccel_R0053"/>
    <n v="76"/>
    <m/>
    <m/>
  </r>
  <r>
    <x v="4"/>
    <x v="6"/>
    <s v="GCA_000022065.1"/>
    <s v="Primary Assembly"/>
    <s v="chromosome"/>
    <m/>
    <s v="CP001348.1"/>
    <n v="2676606"/>
    <n v="2676679"/>
    <s v="-"/>
    <m/>
    <m/>
    <m/>
    <x v="1482"/>
    <m/>
    <m/>
    <s v="Ccel_R0054"/>
    <n v="74"/>
    <m/>
    <m/>
  </r>
  <r>
    <x v="4"/>
    <x v="6"/>
    <s v="GCA_000022065.1"/>
    <s v="Primary Assembly"/>
    <s v="chromosome"/>
    <m/>
    <s v="CP001348.1"/>
    <n v="2676685"/>
    <n v="2676759"/>
    <s v="-"/>
    <m/>
    <m/>
    <m/>
    <x v="1482"/>
    <m/>
    <m/>
    <s v="Ccel_R0055"/>
    <n v="75"/>
    <m/>
    <m/>
  </r>
  <r>
    <x v="4"/>
    <x v="6"/>
    <s v="GCA_000022065.1"/>
    <s v="Primary Assembly"/>
    <s v="chromosome"/>
    <m/>
    <s v="CP001348.1"/>
    <n v="2910081"/>
    <n v="2910156"/>
    <s v="-"/>
    <m/>
    <m/>
    <m/>
    <x v="1476"/>
    <m/>
    <m/>
    <s v="Ccel_R0056"/>
    <n v="76"/>
    <m/>
    <m/>
  </r>
  <r>
    <x v="4"/>
    <x v="6"/>
    <s v="GCA_000022065.1"/>
    <s v="Primary Assembly"/>
    <s v="chromosome"/>
    <m/>
    <s v="CP001348.1"/>
    <n v="2920073"/>
    <n v="2920157"/>
    <s v="-"/>
    <m/>
    <m/>
    <m/>
    <x v="1487"/>
    <m/>
    <m/>
    <s v="Ccel_R0060"/>
    <n v="85"/>
    <m/>
    <m/>
  </r>
  <r>
    <x v="4"/>
    <x v="6"/>
    <s v="GCA_000022065.1"/>
    <s v="Primary Assembly"/>
    <s v="chromosome"/>
    <m/>
    <s v="CP001348.1"/>
    <n v="2920161"/>
    <n v="2920236"/>
    <s v="-"/>
    <m/>
    <m/>
    <m/>
    <x v="1488"/>
    <m/>
    <m/>
    <s v="Ccel_R0061"/>
    <n v="76"/>
    <m/>
    <m/>
  </r>
  <r>
    <x v="4"/>
    <x v="6"/>
    <s v="GCA_000022065.1"/>
    <s v="Primary Assembly"/>
    <s v="chromosome"/>
    <m/>
    <s v="CP001348.1"/>
    <n v="2920444"/>
    <n v="2920520"/>
    <s v="-"/>
    <m/>
    <m/>
    <m/>
    <x v="1491"/>
    <m/>
    <m/>
    <s v="Ccel_R0062"/>
    <n v="77"/>
    <m/>
    <m/>
  </r>
  <r>
    <x v="4"/>
    <x v="6"/>
    <s v="GCA_000022065.1"/>
    <s v="Primary Assembly"/>
    <s v="chromosome"/>
    <m/>
    <s v="CP001348.1"/>
    <n v="2920540"/>
    <n v="2920614"/>
    <s v="-"/>
    <m/>
    <m/>
    <m/>
    <x v="1490"/>
    <m/>
    <m/>
    <s v="Ccel_R0063"/>
    <n v="75"/>
    <m/>
    <m/>
  </r>
  <r>
    <x v="4"/>
    <x v="6"/>
    <s v="GCA_000022065.1"/>
    <s v="Primary Assembly"/>
    <s v="chromosome"/>
    <m/>
    <s v="CP001348.1"/>
    <n v="2921394"/>
    <n v="2921469"/>
    <s v="-"/>
    <m/>
    <m/>
    <m/>
    <x v="1480"/>
    <m/>
    <m/>
    <s v="Ccel_R0064"/>
    <n v="76"/>
    <m/>
    <m/>
  </r>
  <r>
    <x v="4"/>
    <x v="6"/>
    <s v="GCA_000022065.1"/>
    <s v="Primary Assembly"/>
    <s v="chromosome"/>
    <m/>
    <s v="CP001348.1"/>
    <n v="3455748"/>
    <n v="3455822"/>
    <s v="-"/>
    <m/>
    <m/>
    <m/>
    <x v="1492"/>
    <m/>
    <m/>
    <s v="Ccel_R0065"/>
    <n v="75"/>
    <m/>
    <m/>
  </r>
  <r>
    <x v="4"/>
    <x v="6"/>
    <s v="GCA_000022065.1"/>
    <s v="Primary Assembly"/>
    <s v="chromosome"/>
    <m/>
    <s v="CP001348.1"/>
    <n v="3455867"/>
    <n v="3455941"/>
    <s v="-"/>
    <m/>
    <m/>
    <m/>
    <x v="1482"/>
    <m/>
    <m/>
    <s v="Ccel_R0066"/>
    <n v="75"/>
    <m/>
    <m/>
  </r>
  <r>
    <x v="4"/>
    <x v="6"/>
    <s v="GCA_000022065.1"/>
    <s v="Primary Assembly"/>
    <s v="chromosome"/>
    <m/>
    <s v="CP001348.1"/>
    <n v="3455981"/>
    <n v="3456056"/>
    <s v="-"/>
    <m/>
    <m/>
    <m/>
    <x v="1486"/>
    <m/>
    <m/>
    <s v="Ccel_R0067"/>
    <n v="76"/>
    <m/>
    <m/>
  </r>
  <r>
    <x v="4"/>
    <x v="6"/>
    <s v="GCA_000022065.1"/>
    <s v="Primary Assembly"/>
    <s v="chromosome"/>
    <m/>
    <s v="CP001348.1"/>
    <n v="3456061"/>
    <n v="3456137"/>
    <s v="-"/>
    <m/>
    <m/>
    <m/>
    <x v="1491"/>
    <m/>
    <m/>
    <s v="Ccel_R0068"/>
    <n v="77"/>
    <m/>
    <m/>
  </r>
  <r>
    <x v="4"/>
    <x v="6"/>
    <s v="GCA_000022065.1"/>
    <s v="Primary Assembly"/>
    <s v="chromosome"/>
    <m/>
    <s v="CP001348.1"/>
    <n v="3456158"/>
    <n v="3456233"/>
    <s v="-"/>
    <m/>
    <m/>
    <m/>
    <x v="1489"/>
    <m/>
    <m/>
    <s v="Ccel_R0069"/>
    <n v="76"/>
    <m/>
    <m/>
  </r>
  <r>
    <x v="4"/>
    <x v="6"/>
    <s v="GCA_000022065.1"/>
    <s v="Primary Assembly"/>
    <s v="chromosome"/>
    <m/>
    <s v="CP001348.1"/>
    <n v="3533766"/>
    <n v="3533840"/>
    <s v="-"/>
    <m/>
    <m/>
    <m/>
    <x v="1474"/>
    <m/>
    <m/>
    <s v="Ccel_R0070"/>
    <n v="75"/>
    <m/>
    <m/>
  </r>
  <r>
    <x v="4"/>
    <x v="6"/>
    <s v="GCA_000022065.1"/>
    <s v="Primary Assembly"/>
    <s v="chromosome"/>
    <m/>
    <s v="CP001348.1"/>
    <n v="3540536"/>
    <n v="3540611"/>
    <s v="-"/>
    <m/>
    <m/>
    <m/>
    <x v="1489"/>
    <m/>
    <m/>
    <s v="Ccel_R0071"/>
    <n v="76"/>
    <m/>
    <m/>
  </r>
  <r>
    <x v="4"/>
    <x v="6"/>
    <s v="GCA_000022065.1"/>
    <s v="Primary Assembly"/>
    <s v="chromosome"/>
    <m/>
    <s v="CP001348.1"/>
    <n v="3540615"/>
    <n v="3540689"/>
    <s v="-"/>
    <m/>
    <m/>
    <m/>
    <x v="1490"/>
    <m/>
    <m/>
    <s v="Ccel_R0072"/>
    <n v="75"/>
    <m/>
    <m/>
  </r>
  <r>
    <x v="4"/>
    <x v="6"/>
    <s v="GCA_000022065.1"/>
    <s v="Primary Assembly"/>
    <s v="chromosome"/>
    <m/>
    <s v="CP001348.1"/>
    <n v="3540722"/>
    <n v="3540798"/>
    <s v="-"/>
    <m/>
    <m/>
    <m/>
    <x v="1477"/>
    <m/>
    <m/>
    <s v="Ccel_R0073"/>
    <n v="77"/>
    <m/>
    <m/>
  </r>
  <r>
    <x v="4"/>
    <x v="6"/>
    <s v="GCA_000022065.1"/>
    <s v="Primary Assembly"/>
    <s v="chromosome"/>
    <m/>
    <s v="CP001348.1"/>
    <n v="3616549"/>
    <n v="3616624"/>
    <s v="-"/>
    <m/>
    <m/>
    <m/>
    <x v="1477"/>
    <m/>
    <m/>
    <s v="Ccel_R0074"/>
    <n v="76"/>
    <m/>
    <m/>
  </r>
  <r>
    <x v="4"/>
    <x v="6"/>
    <s v="GCA_000022065.1"/>
    <s v="Primary Assembly"/>
    <s v="chromosome"/>
    <m/>
    <s v="CP001348.1"/>
    <n v="3617648"/>
    <n v="3617736"/>
    <s v="-"/>
    <m/>
    <m/>
    <m/>
    <x v="1483"/>
    <m/>
    <m/>
    <s v="Ccel_R0075"/>
    <n v="89"/>
    <m/>
    <m/>
  </r>
  <r>
    <x v="4"/>
    <x v="6"/>
    <s v="GCA_000022065.1"/>
    <s v="Primary Assembly"/>
    <s v="chromosome"/>
    <m/>
    <s v="CP001348.1"/>
    <n v="3862355"/>
    <n v="3862430"/>
    <s v="-"/>
    <m/>
    <m/>
    <m/>
    <x v="1488"/>
    <m/>
    <m/>
    <s v="Ccel_R0076"/>
    <n v="76"/>
    <m/>
    <m/>
  </r>
  <r>
    <x v="4"/>
    <x v="6"/>
    <s v="GCA_000022065.1"/>
    <s v="Primary Assembly"/>
    <s v="chromosome"/>
    <m/>
    <s v="CP001348.1"/>
    <n v="3862436"/>
    <n v="3862509"/>
    <s v="-"/>
    <m/>
    <m/>
    <m/>
    <x v="1482"/>
    <m/>
    <m/>
    <s v="Ccel_R0077"/>
    <n v="74"/>
    <m/>
    <m/>
  </r>
  <r>
    <x v="4"/>
    <x v="6"/>
    <s v="GCA_000022065.1"/>
    <s v="Primary Assembly"/>
    <s v="chromosome"/>
    <m/>
    <s v="CP001348.1"/>
    <n v="3918876"/>
    <n v="3918951"/>
    <s v="-"/>
    <m/>
    <m/>
    <m/>
    <x v="1488"/>
    <m/>
    <m/>
    <s v="Ccel_R0078"/>
    <n v="76"/>
    <m/>
    <m/>
  </r>
  <r>
    <x v="4"/>
    <x v="6"/>
    <s v="GCA_000022065.1"/>
    <s v="Primary Assembly"/>
    <s v="chromosome"/>
    <m/>
    <s v="CP001348.1"/>
    <n v="3919115"/>
    <n v="3919190"/>
    <s v="-"/>
    <m/>
    <m/>
    <m/>
    <x v="1489"/>
    <m/>
    <m/>
    <s v="Ccel_R0079"/>
    <n v="76"/>
    <m/>
    <m/>
  </r>
  <r>
    <x v="4"/>
    <x v="6"/>
    <s v="GCA_000022065.1"/>
    <s v="Primary Assembly"/>
    <s v="chromosome"/>
    <m/>
    <s v="CP001348.1"/>
    <n v="3954747"/>
    <n v="3954822"/>
    <s v="-"/>
    <m/>
    <m/>
    <m/>
    <x v="1481"/>
    <m/>
    <m/>
    <s v="Ccel_R0080"/>
    <n v="76"/>
    <m/>
    <m/>
  </r>
  <r>
    <x v="4"/>
    <x v="6"/>
    <s v="GCA_000022065.1"/>
    <s v="Primary Assembly"/>
    <s v="chromosome"/>
    <m/>
    <s v="CP001348.1"/>
    <n v="3983390"/>
    <n v="3983465"/>
    <s v="-"/>
    <m/>
    <m/>
    <m/>
    <x v="1475"/>
    <m/>
    <m/>
    <s v="Ccel_R0083"/>
    <n v="76"/>
    <m/>
    <m/>
  </r>
  <r>
    <x v="4"/>
    <x v="6"/>
    <s v="GCA_000022065.1"/>
    <s v="Primary Assembly"/>
    <s v="chromosome"/>
    <m/>
    <s v="CP001348.1"/>
    <n v="4030260"/>
    <n v="4030336"/>
    <s v="+"/>
    <m/>
    <m/>
    <m/>
    <x v="1474"/>
    <m/>
    <m/>
    <s v="Ccel_R0085"/>
    <n v="77"/>
    <m/>
    <m/>
  </r>
  <r>
    <x v="5"/>
    <x v="6"/>
    <m/>
    <m/>
    <m/>
    <m/>
    <m/>
    <m/>
    <m/>
    <m/>
    <m/>
    <m/>
    <m/>
    <x v="146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I11" firstHeaderRow="1" firstDataRow="2" firstDataCol="1"/>
  <pivotFields count="20">
    <pivotField axis="axisRow" dataField="1" showAll="0">
      <items count="7">
        <item x="4"/>
        <item x="3"/>
        <item x="2"/>
        <item x="1"/>
        <item x="0"/>
        <item x="5"/>
        <item t="default"/>
      </items>
    </pivotField>
    <pivotField axis="axisCol" showAll="0">
      <items count="8">
        <item x="1"/>
        <item x="3"/>
        <item x="5"/>
        <item x="4"/>
        <item x="2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# feature" fld="0" subtotal="count" baseField="0" baseItem="0"/>
  </dataFields>
  <formats count="6"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G11" sqref="G11"/>
    </sheetView>
  </sheetViews>
  <sheetFormatPr defaultRowHeight="15" x14ac:dyDescent="0.25"/>
  <cols>
    <col min="1" max="1" width="28.7109375" customWidth="1"/>
    <col min="2" max="2" width="20.85546875" bestFit="1" customWidth="1"/>
    <col min="3" max="3" width="12" bestFit="1" customWidth="1"/>
    <col min="4" max="4" width="5.5703125" customWidth="1"/>
    <col min="6" max="6" width="5.5703125" customWidth="1"/>
    <col min="7" max="7" width="12.5703125" bestFit="1" customWidth="1"/>
    <col min="8" max="8" width="7.42578125" customWidth="1"/>
    <col min="9" max="9" width="11.85546875" bestFit="1" customWidth="1"/>
  </cols>
  <sheetData>
    <row r="3" spans="1:9" x14ac:dyDescent="0.25">
      <c r="A3" s="1" t="s">
        <v>8502</v>
      </c>
      <c r="B3" s="1" t="s">
        <v>8501</v>
      </c>
    </row>
    <row r="4" spans="1:9" x14ac:dyDescent="0.25">
      <c r="A4" s="4" t="s">
        <v>8498</v>
      </c>
      <c r="B4" s="3" t="s">
        <v>21</v>
      </c>
      <c r="C4" s="3" t="s">
        <v>527</v>
      </c>
      <c r="D4" s="3" t="s">
        <v>1103</v>
      </c>
      <c r="E4" s="3" t="s">
        <v>671</v>
      </c>
      <c r="F4" s="3" t="s">
        <v>57</v>
      </c>
      <c r="G4" s="3" t="s">
        <v>28</v>
      </c>
      <c r="H4" s="3" t="s">
        <v>8499</v>
      </c>
      <c r="I4" s="3" t="s">
        <v>8500</v>
      </c>
    </row>
    <row r="5" spans="1:9" x14ac:dyDescent="0.25">
      <c r="A5" s="5" t="s">
        <v>27</v>
      </c>
      <c r="B5" s="6">
        <v>3121</v>
      </c>
      <c r="C5" s="6">
        <v>99</v>
      </c>
      <c r="D5" s="6">
        <v>24</v>
      </c>
      <c r="E5" s="6">
        <v>1</v>
      </c>
      <c r="F5" s="6">
        <v>58</v>
      </c>
      <c r="G5" s="6"/>
      <c r="H5" s="6">
        <v>87</v>
      </c>
      <c r="I5" s="6">
        <v>3390</v>
      </c>
    </row>
    <row r="6" spans="1:9" x14ac:dyDescent="0.25">
      <c r="A6" s="5" t="s">
        <v>20</v>
      </c>
      <c r="B6" s="6">
        <v>269</v>
      </c>
      <c r="C6" s="6">
        <v>1</v>
      </c>
      <c r="D6" s="6"/>
      <c r="E6" s="6">
        <v>1</v>
      </c>
      <c r="F6" s="6">
        <v>5</v>
      </c>
      <c r="G6" s="6">
        <v>3302</v>
      </c>
      <c r="H6" s="6"/>
      <c r="I6" s="6">
        <v>3578</v>
      </c>
    </row>
    <row r="7" spans="1:9" x14ac:dyDescent="0.25">
      <c r="A7" s="5" t="s">
        <v>674</v>
      </c>
      <c r="B7" s="6"/>
      <c r="C7" s="6"/>
      <c r="D7" s="6"/>
      <c r="E7" s="6"/>
      <c r="F7" s="6"/>
      <c r="G7" s="6">
        <v>1</v>
      </c>
      <c r="H7" s="6"/>
      <c r="I7" s="6">
        <v>1</v>
      </c>
    </row>
    <row r="8" spans="1:9" x14ac:dyDescent="0.25">
      <c r="A8" s="5" t="s">
        <v>1103</v>
      </c>
      <c r="B8" s="6"/>
      <c r="C8" s="6"/>
      <c r="D8" s="6"/>
      <c r="E8" s="6"/>
      <c r="F8" s="6"/>
      <c r="G8" s="6">
        <v>24</v>
      </c>
      <c r="H8" s="6"/>
      <c r="I8" s="6">
        <v>24</v>
      </c>
    </row>
    <row r="9" spans="1:9" x14ac:dyDescent="0.25">
      <c r="A9" s="5" t="s">
        <v>57</v>
      </c>
      <c r="B9" s="6"/>
      <c r="C9" s="6"/>
      <c r="D9" s="6"/>
      <c r="E9" s="6"/>
      <c r="F9" s="6"/>
      <c r="G9" s="6">
        <v>63</v>
      </c>
      <c r="H9" s="6"/>
      <c r="I9" s="6">
        <v>63</v>
      </c>
    </row>
    <row r="10" spans="1:9" x14ac:dyDescent="0.25">
      <c r="A10" s="5" t="s">
        <v>8499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5" t="s">
        <v>8500</v>
      </c>
      <c r="B11" s="6">
        <v>3390</v>
      </c>
      <c r="C11" s="6">
        <v>100</v>
      </c>
      <c r="D11" s="6">
        <v>24</v>
      </c>
      <c r="E11" s="6">
        <v>2</v>
      </c>
      <c r="F11" s="6">
        <v>63</v>
      </c>
      <c r="G11" s="6">
        <v>3390</v>
      </c>
      <c r="H11" s="6">
        <v>87</v>
      </c>
      <c r="I11" s="6">
        <v>7056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57"/>
  <sheetViews>
    <sheetView topLeftCell="B1" workbookViewId="0">
      <selection activeCell="A8" sqref="A8"/>
    </sheetView>
  </sheetViews>
  <sheetFormatPr defaultRowHeight="15" x14ac:dyDescent="0.25"/>
  <cols>
    <col min="2" max="2" width="12.85546875" customWidth="1"/>
    <col min="27" max="27" width="14.8554687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8511</v>
      </c>
      <c r="AA1" t="s">
        <v>8506</v>
      </c>
    </row>
    <row r="2" spans="1:27" x14ac:dyDescent="0.25">
      <c r="A2" t="s">
        <v>57</v>
      </c>
      <c r="B2" t="s">
        <v>28</v>
      </c>
      <c r="C2">
        <f>ABS(my_protein_gene!I2-my_protein_gene!H2)</f>
        <v>1322</v>
      </c>
      <c r="D2" t="s">
        <v>23</v>
      </c>
      <c r="E2" t="s">
        <v>5</v>
      </c>
      <c r="G2" t="s">
        <v>24</v>
      </c>
      <c r="H2">
        <v>27</v>
      </c>
      <c r="I2">
        <v>1349</v>
      </c>
      <c r="J2" t="s">
        <v>25</v>
      </c>
      <c r="K2" t="s">
        <v>29</v>
      </c>
      <c r="N2" t="s">
        <v>30</v>
      </c>
      <c r="Q2" t="s">
        <v>26</v>
      </c>
      <c r="R2">
        <v>1323</v>
      </c>
      <c r="S2">
        <v>440</v>
      </c>
      <c r="U2">
        <f>I2-H2</f>
        <v>1322</v>
      </c>
      <c r="W2" t="s">
        <v>8512</v>
      </c>
      <c r="X2">
        <f>COUNTIFS($U$2:$U$3667,"&lt;100")</f>
        <v>11</v>
      </c>
      <c r="AA2">
        <v>1</v>
      </c>
    </row>
    <row r="3" spans="1:27" x14ac:dyDescent="0.25">
      <c r="A3" t="s">
        <v>57</v>
      </c>
      <c r="B3" t="s">
        <v>28</v>
      </c>
      <c r="C3" t="s">
        <v>22</v>
      </c>
      <c r="D3" t="s">
        <v>23</v>
      </c>
      <c r="E3" t="s">
        <v>5</v>
      </c>
      <c r="G3" t="s">
        <v>24</v>
      </c>
      <c r="H3">
        <v>1598</v>
      </c>
      <c r="I3">
        <v>2698</v>
      </c>
      <c r="J3" t="s">
        <v>25</v>
      </c>
      <c r="K3" t="s">
        <v>32</v>
      </c>
      <c r="N3" t="s">
        <v>33</v>
      </c>
      <c r="Q3" t="s">
        <v>31</v>
      </c>
      <c r="R3">
        <v>1101</v>
      </c>
      <c r="S3">
        <v>366</v>
      </c>
      <c r="U3">
        <f t="shared" ref="U3:U66" si="0">I3-H3</f>
        <v>1100</v>
      </c>
      <c r="W3" t="s">
        <v>8513</v>
      </c>
      <c r="X3">
        <f>COUNTIFS($U$2:$U$3667,"&gt;=100",$U$2:$U$3667,"&lt;200" )</f>
        <v>135</v>
      </c>
    </row>
    <row r="4" spans="1:27" x14ac:dyDescent="0.25">
      <c r="A4" t="s">
        <v>57</v>
      </c>
      <c r="B4" t="s">
        <v>28</v>
      </c>
      <c r="C4" t="s">
        <v>22</v>
      </c>
      <c r="D4" t="s">
        <v>23</v>
      </c>
      <c r="E4" t="s">
        <v>5</v>
      </c>
      <c r="G4" t="s">
        <v>24</v>
      </c>
      <c r="H4">
        <v>2726</v>
      </c>
      <c r="I4">
        <v>2941</v>
      </c>
      <c r="J4" t="s">
        <v>25</v>
      </c>
      <c r="K4" t="s">
        <v>35</v>
      </c>
      <c r="N4" t="s">
        <v>36</v>
      </c>
      <c r="Q4" t="s">
        <v>34</v>
      </c>
      <c r="R4">
        <v>216</v>
      </c>
      <c r="S4">
        <v>71</v>
      </c>
      <c r="U4">
        <f t="shared" si="0"/>
        <v>215</v>
      </c>
      <c r="W4" t="s">
        <v>8514</v>
      </c>
      <c r="X4">
        <f>COUNTIFS($U$2:$U$3667,"&gt;=200",$U$2:$U$3667,"&lt;300" )</f>
        <v>279</v>
      </c>
    </row>
    <row r="5" spans="1:27" x14ac:dyDescent="0.25">
      <c r="A5" t="s">
        <v>57</v>
      </c>
      <c r="B5" t="s">
        <v>28</v>
      </c>
      <c r="C5" t="s">
        <v>22</v>
      </c>
      <c r="D5" t="s">
        <v>23</v>
      </c>
      <c r="E5" t="s">
        <v>5</v>
      </c>
      <c r="G5" t="s">
        <v>24</v>
      </c>
      <c r="H5">
        <v>2955</v>
      </c>
      <c r="I5">
        <v>4073</v>
      </c>
      <c r="J5" t="s">
        <v>25</v>
      </c>
      <c r="K5" t="s">
        <v>38</v>
      </c>
      <c r="N5" t="s">
        <v>39</v>
      </c>
      <c r="Q5" t="s">
        <v>37</v>
      </c>
      <c r="R5">
        <v>1119</v>
      </c>
      <c r="S5">
        <v>372</v>
      </c>
      <c r="U5">
        <f t="shared" si="0"/>
        <v>1118</v>
      </c>
      <c r="W5" t="s">
        <v>8515</v>
      </c>
      <c r="X5">
        <f>COUNTIFS($U$2:$U$3667,"&gt;=300",$U$2:$U$3667,"&lt;400" )</f>
        <v>232</v>
      </c>
    </row>
    <row r="6" spans="1:27" x14ac:dyDescent="0.25">
      <c r="A6" t="s">
        <v>57</v>
      </c>
      <c r="B6" t="s">
        <v>28</v>
      </c>
      <c r="C6" t="s">
        <v>22</v>
      </c>
      <c r="D6" t="s">
        <v>23</v>
      </c>
      <c r="E6" t="s">
        <v>5</v>
      </c>
      <c r="G6" t="s">
        <v>24</v>
      </c>
      <c r="H6">
        <v>4141</v>
      </c>
      <c r="I6">
        <v>4410</v>
      </c>
      <c r="J6" t="s">
        <v>25</v>
      </c>
      <c r="K6" t="s">
        <v>41</v>
      </c>
      <c r="N6" t="s">
        <v>42</v>
      </c>
      <c r="Q6" t="s">
        <v>40</v>
      </c>
      <c r="R6">
        <v>270</v>
      </c>
      <c r="S6">
        <v>89</v>
      </c>
      <c r="U6">
        <f t="shared" si="0"/>
        <v>269</v>
      </c>
      <c r="W6" t="s">
        <v>8516</v>
      </c>
      <c r="X6">
        <f>COUNTIFS($U$2:$U$3667,"&gt;=400",$U$2:$U$3667,"&lt;500" )</f>
        <v>279</v>
      </c>
    </row>
    <row r="7" spans="1:27" x14ac:dyDescent="0.25">
      <c r="A7" t="s">
        <v>57</v>
      </c>
      <c r="B7" t="s">
        <v>28</v>
      </c>
      <c r="C7" t="s">
        <v>22</v>
      </c>
      <c r="D7" t="s">
        <v>23</v>
      </c>
      <c r="E7" t="s">
        <v>5</v>
      </c>
      <c r="G7" t="s">
        <v>24</v>
      </c>
      <c r="H7">
        <v>4442</v>
      </c>
      <c r="I7">
        <v>6370</v>
      </c>
      <c r="J7" t="s">
        <v>25</v>
      </c>
      <c r="K7" t="s">
        <v>44</v>
      </c>
      <c r="N7" t="s">
        <v>45</v>
      </c>
      <c r="Q7" t="s">
        <v>43</v>
      </c>
      <c r="R7">
        <v>1929</v>
      </c>
      <c r="S7">
        <v>642</v>
      </c>
      <c r="U7">
        <f t="shared" si="0"/>
        <v>1928</v>
      </c>
      <c r="W7" t="s">
        <v>8517</v>
      </c>
      <c r="X7">
        <f>COUNTIFS($U$2:$U$3667,"&gt;=500",$U$2:$U$3667,"&lt;600" )</f>
        <v>249</v>
      </c>
    </row>
    <row r="8" spans="1:27" x14ac:dyDescent="0.25">
      <c r="A8" t="s">
        <v>57</v>
      </c>
      <c r="B8" t="s">
        <v>28</v>
      </c>
      <c r="C8" t="s">
        <v>22</v>
      </c>
      <c r="D8" t="s">
        <v>23</v>
      </c>
      <c r="E8" t="s">
        <v>5</v>
      </c>
      <c r="G8" t="s">
        <v>24</v>
      </c>
      <c r="H8">
        <v>6639</v>
      </c>
      <c r="I8">
        <v>7412</v>
      </c>
      <c r="J8" t="s">
        <v>25</v>
      </c>
      <c r="K8" t="s">
        <v>47</v>
      </c>
      <c r="N8" t="s">
        <v>48</v>
      </c>
      <c r="Q8" t="s">
        <v>46</v>
      </c>
      <c r="R8">
        <v>774</v>
      </c>
      <c r="S8">
        <v>257</v>
      </c>
      <c r="U8">
        <f t="shared" si="0"/>
        <v>773</v>
      </c>
      <c r="W8" t="s">
        <v>8518</v>
      </c>
      <c r="X8">
        <f>COUNTIFS($U$2:$U$3667,"&gt;=600",$U$2:$U$3667,"&lt;700" )</f>
        <v>239</v>
      </c>
    </row>
    <row r="9" spans="1:27" x14ac:dyDescent="0.25">
      <c r="A9" t="s">
        <v>57</v>
      </c>
      <c r="B9" t="s">
        <v>28</v>
      </c>
      <c r="C9" t="s">
        <v>22</v>
      </c>
      <c r="D9" t="s">
        <v>23</v>
      </c>
      <c r="E9" t="s">
        <v>5</v>
      </c>
      <c r="G9" t="s">
        <v>24</v>
      </c>
      <c r="H9">
        <v>7418</v>
      </c>
      <c r="I9">
        <v>8263</v>
      </c>
      <c r="J9" t="s">
        <v>25</v>
      </c>
      <c r="K9" t="s">
        <v>50</v>
      </c>
      <c r="N9" t="s">
        <v>51</v>
      </c>
      <c r="Q9" t="s">
        <v>49</v>
      </c>
      <c r="R9">
        <v>846</v>
      </c>
      <c r="S9">
        <v>281</v>
      </c>
      <c r="U9">
        <f t="shared" si="0"/>
        <v>845</v>
      </c>
      <c r="W9" t="s">
        <v>8519</v>
      </c>
      <c r="X9">
        <f>COUNTIFS($U$2:$U$3667,"&gt;=700",$U$2:$U$3667,"&lt;800" )</f>
        <v>245</v>
      </c>
    </row>
    <row r="10" spans="1:27" x14ac:dyDescent="0.25">
      <c r="A10" t="s">
        <v>57</v>
      </c>
      <c r="B10" t="s">
        <v>28</v>
      </c>
      <c r="C10" t="s">
        <v>22</v>
      </c>
      <c r="D10" t="s">
        <v>23</v>
      </c>
      <c r="E10" t="s">
        <v>5</v>
      </c>
      <c r="G10" t="s">
        <v>24</v>
      </c>
      <c r="H10">
        <v>8426</v>
      </c>
      <c r="I10">
        <v>8956</v>
      </c>
      <c r="J10" t="s">
        <v>25</v>
      </c>
      <c r="K10" t="s">
        <v>53</v>
      </c>
      <c r="N10" t="s">
        <v>42</v>
      </c>
      <c r="Q10" t="s">
        <v>52</v>
      </c>
      <c r="R10">
        <v>531</v>
      </c>
      <c r="S10">
        <v>176</v>
      </c>
      <c r="U10">
        <f t="shared" si="0"/>
        <v>530</v>
      </c>
      <c r="W10" t="s">
        <v>8520</v>
      </c>
      <c r="X10">
        <f>COUNTIFS($U$2:$U$3667,"&gt;=800",$U$2:$U$3667,"&lt;900" )</f>
        <v>285</v>
      </c>
    </row>
    <row r="11" spans="1:27" x14ac:dyDescent="0.25">
      <c r="A11" t="s">
        <v>57</v>
      </c>
      <c r="B11" t="s">
        <v>28</v>
      </c>
      <c r="C11" t="s">
        <v>22</v>
      </c>
      <c r="D11" t="s">
        <v>23</v>
      </c>
      <c r="E11" t="s">
        <v>5</v>
      </c>
      <c r="G11" t="s">
        <v>24</v>
      </c>
      <c r="H11">
        <v>9000</v>
      </c>
      <c r="I11">
        <v>9761</v>
      </c>
      <c r="J11" t="s">
        <v>25</v>
      </c>
      <c r="K11" t="s">
        <v>55</v>
      </c>
      <c r="N11" t="s">
        <v>56</v>
      </c>
      <c r="Q11" t="s">
        <v>54</v>
      </c>
      <c r="R11">
        <v>762</v>
      </c>
      <c r="S11">
        <v>253</v>
      </c>
      <c r="U11">
        <f t="shared" si="0"/>
        <v>761</v>
      </c>
      <c r="W11" t="s">
        <v>8521</v>
      </c>
      <c r="X11">
        <f>COUNTIFS($U$2:$U$3667,"&gt;=900",$U$2:$U$3667,"&lt;1000" )</f>
        <v>242</v>
      </c>
    </row>
    <row r="12" spans="1:27" x14ac:dyDescent="0.25">
      <c r="A12" t="s">
        <v>57</v>
      </c>
      <c r="B12" t="s">
        <v>28</v>
      </c>
      <c r="C12" t="s">
        <v>22</v>
      </c>
      <c r="D12" t="s">
        <v>23</v>
      </c>
      <c r="E12" t="s">
        <v>5</v>
      </c>
      <c r="G12" t="s">
        <v>24</v>
      </c>
      <c r="H12">
        <v>10403</v>
      </c>
      <c r="I12">
        <v>10942</v>
      </c>
      <c r="J12" t="s">
        <v>61</v>
      </c>
      <c r="K12" t="s">
        <v>63</v>
      </c>
      <c r="N12" t="s">
        <v>64</v>
      </c>
      <c r="Q12" t="s">
        <v>62</v>
      </c>
      <c r="R12">
        <v>540</v>
      </c>
      <c r="S12">
        <v>179</v>
      </c>
      <c r="U12">
        <f t="shared" si="0"/>
        <v>539</v>
      </c>
      <c r="W12" t="s">
        <v>8522</v>
      </c>
      <c r="X12">
        <f>COUNTIFS($U$2:$U$3667,"&gt;=1000",$U$2:$U$3667,"&lt;2000" )</f>
        <v>1189</v>
      </c>
    </row>
    <row r="13" spans="1:27" x14ac:dyDescent="0.25">
      <c r="A13" t="s">
        <v>57</v>
      </c>
      <c r="B13" t="s">
        <v>28</v>
      </c>
      <c r="C13" t="s">
        <v>22</v>
      </c>
      <c r="D13" t="s">
        <v>23</v>
      </c>
      <c r="E13" t="s">
        <v>5</v>
      </c>
      <c r="G13" t="s">
        <v>24</v>
      </c>
      <c r="H13">
        <v>11177</v>
      </c>
      <c r="I13">
        <v>11815</v>
      </c>
      <c r="J13" t="s">
        <v>25</v>
      </c>
      <c r="K13" t="s">
        <v>66</v>
      </c>
      <c r="N13" t="s">
        <v>67</v>
      </c>
      <c r="Q13" t="s">
        <v>65</v>
      </c>
      <c r="R13">
        <v>639</v>
      </c>
      <c r="S13">
        <v>212</v>
      </c>
      <c r="U13">
        <f t="shared" si="0"/>
        <v>638</v>
      </c>
      <c r="W13" t="s">
        <v>8523</v>
      </c>
      <c r="X13">
        <f>COUNTIFS($U$2:$U$3667,"&gt;=2000",$U$2:$U$3667,"&lt;3000" )</f>
        <v>191</v>
      </c>
    </row>
    <row r="14" spans="1:27" x14ac:dyDescent="0.25">
      <c r="A14" t="s">
        <v>57</v>
      </c>
      <c r="B14" t="s">
        <v>28</v>
      </c>
      <c r="C14" t="s">
        <v>22</v>
      </c>
      <c r="D14" t="s">
        <v>23</v>
      </c>
      <c r="E14" t="s">
        <v>5</v>
      </c>
      <c r="G14" t="s">
        <v>24</v>
      </c>
      <c r="H14">
        <v>11880</v>
      </c>
      <c r="I14">
        <v>12416</v>
      </c>
      <c r="J14" t="s">
        <v>25</v>
      </c>
      <c r="K14" t="s">
        <v>69</v>
      </c>
      <c r="N14" t="s">
        <v>42</v>
      </c>
      <c r="Q14" t="s">
        <v>68</v>
      </c>
      <c r="R14">
        <v>537</v>
      </c>
      <c r="S14">
        <v>178</v>
      </c>
      <c r="U14">
        <f t="shared" si="0"/>
        <v>536</v>
      </c>
    </row>
    <row r="15" spans="1:27" x14ac:dyDescent="0.25">
      <c r="A15" t="s">
        <v>57</v>
      </c>
      <c r="B15" t="s">
        <v>28</v>
      </c>
      <c r="C15" t="s">
        <v>22</v>
      </c>
      <c r="D15" t="s">
        <v>23</v>
      </c>
      <c r="E15" t="s">
        <v>5</v>
      </c>
      <c r="G15" t="s">
        <v>24</v>
      </c>
      <c r="H15">
        <v>12496</v>
      </c>
      <c r="I15">
        <v>12750</v>
      </c>
      <c r="J15" t="s">
        <v>25</v>
      </c>
      <c r="K15" t="s">
        <v>71</v>
      </c>
      <c r="N15" t="s">
        <v>72</v>
      </c>
      <c r="Q15" t="s">
        <v>70</v>
      </c>
      <c r="R15">
        <v>255</v>
      </c>
      <c r="S15">
        <v>84</v>
      </c>
      <c r="U15">
        <f t="shared" si="0"/>
        <v>254</v>
      </c>
    </row>
    <row r="16" spans="1:27" x14ac:dyDescent="0.25">
      <c r="A16" t="s">
        <v>57</v>
      </c>
      <c r="B16" t="s">
        <v>28</v>
      </c>
      <c r="C16" t="s">
        <v>22</v>
      </c>
      <c r="D16" t="s">
        <v>23</v>
      </c>
      <c r="E16" t="s">
        <v>5</v>
      </c>
      <c r="G16" t="s">
        <v>24</v>
      </c>
      <c r="H16">
        <v>12880</v>
      </c>
      <c r="I16">
        <v>13071</v>
      </c>
      <c r="J16" t="s">
        <v>25</v>
      </c>
      <c r="K16" t="s">
        <v>74</v>
      </c>
      <c r="N16" t="s">
        <v>75</v>
      </c>
      <c r="Q16" t="s">
        <v>73</v>
      </c>
      <c r="R16">
        <v>192</v>
      </c>
      <c r="S16">
        <v>63</v>
      </c>
      <c r="U16">
        <f t="shared" si="0"/>
        <v>191</v>
      </c>
    </row>
    <row r="17" spans="1:21" x14ac:dyDescent="0.25">
      <c r="A17" t="s">
        <v>57</v>
      </c>
      <c r="B17" t="s">
        <v>28</v>
      </c>
      <c r="C17" t="s">
        <v>22</v>
      </c>
      <c r="D17" t="s">
        <v>23</v>
      </c>
      <c r="E17" t="s">
        <v>5</v>
      </c>
      <c r="G17" t="s">
        <v>24</v>
      </c>
      <c r="H17">
        <v>13334</v>
      </c>
      <c r="I17">
        <v>16885</v>
      </c>
      <c r="J17" t="s">
        <v>25</v>
      </c>
      <c r="K17" t="s">
        <v>77</v>
      </c>
      <c r="N17" t="s">
        <v>78</v>
      </c>
      <c r="Q17" t="s">
        <v>76</v>
      </c>
      <c r="R17">
        <v>3552</v>
      </c>
      <c r="S17">
        <v>1183</v>
      </c>
      <c r="U17">
        <f t="shared" si="0"/>
        <v>3551</v>
      </c>
    </row>
    <row r="18" spans="1:21" x14ac:dyDescent="0.25">
      <c r="A18" t="s">
        <v>57</v>
      </c>
      <c r="B18" t="s">
        <v>28</v>
      </c>
      <c r="C18" t="s">
        <v>22</v>
      </c>
      <c r="D18" t="s">
        <v>23</v>
      </c>
      <c r="E18" t="s">
        <v>5</v>
      </c>
      <c r="G18" t="s">
        <v>24</v>
      </c>
      <c r="H18">
        <v>17239</v>
      </c>
      <c r="I18">
        <v>18222</v>
      </c>
      <c r="J18" t="s">
        <v>25</v>
      </c>
      <c r="K18" t="s">
        <v>80</v>
      </c>
      <c r="N18" t="s">
        <v>81</v>
      </c>
      <c r="Q18" t="s">
        <v>79</v>
      </c>
      <c r="R18">
        <v>984</v>
      </c>
      <c r="S18">
        <v>327</v>
      </c>
      <c r="U18">
        <f t="shared" si="0"/>
        <v>983</v>
      </c>
    </row>
    <row r="19" spans="1:21" x14ac:dyDescent="0.25">
      <c r="A19" t="s">
        <v>57</v>
      </c>
      <c r="B19" t="s">
        <v>28</v>
      </c>
      <c r="C19" t="s">
        <v>22</v>
      </c>
      <c r="D19" t="s">
        <v>23</v>
      </c>
      <c r="E19" t="s">
        <v>5</v>
      </c>
      <c r="G19" t="s">
        <v>24</v>
      </c>
      <c r="H19">
        <v>18289</v>
      </c>
      <c r="I19">
        <v>19959</v>
      </c>
      <c r="J19" t="s">
        <v>61</v>
      </c>
      <c r="K19" t="s">
        <v>83</v>
      </c>
      <c r="N19" t="s">
        <v>84</v>
      </c>
      <c r="Q19" t="s">
        <v>82</v>
      </c>
      <c r="R19">
        <v>1671</v>
      </c>
      <c r="S19">
        <v>556</v>
      </c>
      <c r="U19">
        <f t="shared" si="0"/>
        <v>1670</v>
      </c>
    </row>
    <row r="20" spans="1:21" x14ac:dyDescent="0.25">
      <c r="A20" t="s">
        <v>57</v>
      </c>
      <c r="B20" t="s">
        <v>28</v>
      </c>
      <c r="C20" t="s">
        <v>22</v>
      </c>
      <c r="D20" t="s">
        <v>23</v>
      </c>
      <c r="E20" t="s">
        <v>5</v>
      </c>
      <c r="G20" t="s">
        <v>24</v>
      </c>
      <c r="H20">
        <v>20228</v>
      </c>
      <c r="I20">
        <v>20431</v>
      </c>
      <c r="J20" t="s">
        <v>25</v>
      </c>
      <c r="K20" t="s">
        <v>86</v>
      </c>
      <c r="N20" t="s">
        <v>72</v>
      </c>
      <c r="Q20" t="s">
        <v>85</v>
      </c>
      <c r="R20">
        <v>204</v>
      </c>
      <c r="S20">
        <v>67</v>
      </c>
      <c r="U20">
        <f t="shared" si="0"/>
        <v>203</v>
      </c>
    </row>
    <row r="21" spans="1:21" x14ac:dyDescent="0.25">
      <c r="A21" t="s">
        <v>57</v>
      </c>
      <c r="B21" t="s">
        <v>28</v>
      </c>
      <c r="C21" t="s">
        <v>22</v>
      </c>
      <c r="D21" t="s">
        <v>23</v>
      </c>
      <c r="E21" t="s">
        <v>5</v>
      </c>
      <c r="G21" t="s">
        <v>24</v>
      </c>
      <c r="H21">
        <v>20580</v>
      </c>
      <c r="I21">
        <v>20846</v>
      </c>
      <c r="J21" t="s">
        <v>25</v>
      </c>
      <c r="K21" t="s">
        <v>88</v>
      </c>
      <c r="N21" t="s">
        <v>89</v>
      </c>
      <c r="Q21" t="s">
        <v>87</v>
      </c>
      <c r="R21">
        <v>267</v>
      </c>
      <c r="S21">
        <v>88</v>
      </c>
      <c r="U21">
        <f t="shared" si="0"/>
        <v>266</v>
      </c>
    </row>
    <row r="22" spans="1:21" x14ac:dyDescent="0.25">
      <c r="A22" t="s">
        <v>57</v>
      </c>
      <c r="B22" t="s">
        <v>28</v>
      </c>
      <c r="C22" t="s">
        <v>22</v>
      </c>
      <c r="D22" t="s">
        <v>23</v>
      </c>
      <c r="E22" t="s">
        <v>5</v>
      </c>
      <c r="G22" t="s">
        <v>24</v>
      </c>
      <c r="H22">
        <v>21120</v>
      </c>
      <c r="I22">
        <v>22688</v>
      </c>
      <c r="J22" t="s">
        <v>25</v>
      </c>
      <c r="K22" t="s">
        <v>91</v>
      </c>
      <c r="N22" t="s">
        <v>92</v>
      </c>
      <c r="Q22" t="s">
        <v>90</v>
      </c>
      <c r="R22">
        <v>1569</v>
      </c>
      <c r="S22">
        <v>522</v>
      </c>
      <c r="U22">
        <f t="shared" si="0"/>
        <v>1568</v>
      </c>
    </row>
    <row r="23" spans="1:21" x14ac:dyDescent="0.25">
      <c r="A23" t="s">
        <v>57</v>
      </c>
      <c r="B23" t="s">
        <v>28</v>
      </c>
      <c r="C23" t="s">
        <v>22</v>
      </c>
      <c r="D23" t="s">
        <v>23</v>
      </c>
      <c r="E23" t="s">
        <v>5</v>
      </c>
      <c r="G23" t="s">
        <v>24</v>
      </c>
      <c r="H23">
        <v>22884</v>
      </c>
      <c r="I23">
        <v>23735</v>
      </c>
      <c r="J23" t="s">
        <v>25</v>
      </c>
      <c r="K23" t="s">
        <v>94</v>
      </c>
      <c r="N23" t="s">
        <v>95</v>
      </c>
      <c r="Q23" t="s">
        <v>93</v>
      </c>
      <c r="R23">
        <v>852</v>
      </c>
      <c r="S23">
        <v>283</v>
      </c>
      <c r="U23">
        <f t="shared" si="0"/>
        <v>851</v>
      </c>
    </row>
    <row r="24" spans="1:21" x14ac:dyDescent="0.25">
      <c r="A24" t="s">
        <v>57</v>
      </c>
      <c r="B24" t="s">
        <v>28</v>
      </c>
      <c r="C24" t="s">
        <v>22</v>
      </c>
      <c r="D24" t="s">
        <v>23</v>
      </c>
      <c r="E24" t="s">
        <v>5</v>
      </c>
      <c r="G24" t="s">
        <v>24</v>
      </c>
      <c r="H24">
        <v>23752</v>
      </c>
      <c r="I24">
        <v>24438</v>
      </c>
      <c r="J24" t="s">
        <v>25</v>
      </c>
      <c r="K24" t="s">
        <v>97</v>
      </c>
      <c r="N24" t="s">
        <v>98</v>
      </c>
      <c r="Q24" t="s">
        <v>96</v>
      </c>
      <c r="R24">
        <v>687</v>
      </c>
      <c r="S24">
        <v>228</v>
      </c>
      <c r="U24">
        <f t="shared" si="0"/>
        <v>686</v>
      </c>
    </row>
    <row r="25" spans="1:21" x14ac:dyDescent="0.25">
      <c r="A25" t="s">
        <v>57</v>
      </c>
      <c r="B25" t="s">
        <v>28</v>
      </c>
      <c r="C25" t="s">
        <v>22</v>
      </c>
      <c r="D25" t="s">
        <v>23</v>
      </c>
      <c r="E25" t="s">
        <v>5</v>
      </c>
      <c r="G25" t="s">
        <v>24</v>
      </c>
      <c r="H25">
        <v>24516</v>
      </c>
      <c r="I25">
        <v>26117</v>
      </c>
      <c r="J25" t="s">
        <v>25</v>
      </c>
      <c r="K25" t="s">
        <v>100</v>
      </c>
      <c r="N25" t="s">
        <v>101</v>
      </c>
      <c r="Q25" t="s">
        <v>99</v>
      </c>
      <c r="R25">
        <v>1602</v>
      </c>
      <c r="S25">
        <v>533</v>
      </c>
      <c r="U25">
        <f t="shared" si="0"/>
        <v>1601</v>
      </c>
    </row>
    <row r="26" spans="1:21" x14ac:dyDescent="0.25">
      <c r="A26" t="s">
        <v>57</v>
      </c>
      <c r="B26" t="s">
        <v>28</v>
      </c>
      <c r="C26" t="s">
        <v>22</v>
      </c>
      <c r="D26" t="s">
        <v>23</v>
      </c>
      <c r="E26" t="s">
        <v>5</v>
      </c>
      <c r="G26" t="s">
        <v>24</v>
      </c>
      <c r="H26">
        <v>26265</v>
      </c>
      <c r="I26">
        <v>26996</v>
      </c>
      <c r="J26" t="s">
        <v>25</v>
      </c>
      <c r="K26" t="s">
        <v>103</v>
      </c>
      <c r="N26" t="s">
        <v>104</v>
      </c>
      <c r="Q26" t="s">
        <v>102</v>
      </c>
      <c r="R26">
        <v>732</v>
      </c>
      <c r="S26">
        <v>243</v>
      </c>
      <c r="U26">
        <f t="shared" si="0"/>
        <v>731</v>
      </c>
    </row>
    <row r="27" spans="1:21" x14ac:dyDescent="0.25">
      <c r="A27" t="s">
        <v>57</v>
      </c>
      <c r="B27" t="s">
        <v>28</v>
      </c>
      <c r="C27" t="s">
        <v>22</v>
      </c>
      <c r="D27" t="s">
        <v>23</v>
      </c>
      <c r="E27" t="s">
        <v>5</v>
      </c>
      <c r="G27" t="s">
        <v>24</v>
      </c>
      <c r="H27">
        <v>27021</v>
      </c>
      <c r="I27">
        <v>27515</v>
      </c>
      <c r="J27" t="s">
        <v>25</v>
      </c>
      <c r="K27" t="s">
        <v>106</v>
      </c>
      <c r="N27" t="s">
        <v>107</v>
      </c>
      <c r="Q27" t="s">
        <v>105</v>
      </c>
      <c r="R27">
        <v>495</v>
      </c>
      <c r="S27">
        <v>164</v>
      </c>
      <c r="U27">
        <f t="shared" si="0"/>
        <v>494</v>
      </c>
    </row>
    <row r="28" spans="1:21" x14ac:dyDescent="0.25">
      <c r="A28" t="s">
        <v>57</v>
      </c>
      <c r="B28" t="s">
        <v>28</v>
      </c>
      <c r="C28" t="s">
        <v>22</v>
      </c>
      <c r="D28" t="s">
        <v>23</v>
      </c>
      <c r="E28" t="s">
        <v>5</v>
      </c>
      <c r="G28" t="s">
        <v>24</v>
      </c>
      <c r="H28">
        <v>27546</v>
      </c>
      <c r="I28">
        <v>28373</v>
      </c>
      <c r="J28" t="s">
        <v>25</v>
      </c>
      <c r="K28" t="s">
        <v>109</v>
      </c>
      <c r="N28" t="s">
        <v>42</v>
      </c>
      <c r="Q28" t="s">
        <v>108</v>
      </c>
      <c r="R28">
        <v>828</v>
      </c>
      <c r="S28">
        <v>275</v>
      </c>
      <c r="U28">
        <f t="shared" si="0"/>
        <v>827</v>
      </c>
    </row>
    <row r="29" spans="1:21" x14ac:dyDescent="0.25">
      <c r="A29" t="s">
        <v>57</v>
      </c>
      <c r="B29" t="s">
        <v>28</v>
      </c>
      <c r="C29" t="s">
        <v>22</v>
      </c>
      <c r="D29" t="s">
        <v>23</v>
      </c>
      <c r="E29" t="s">
        <v>5</v>
      </c>
      <c r="G29" t="s">
        <v>24</v>
      </c>
      <c r="H29">
        <v>28447</v>
      </c>
      <c r="I29">
        <v>30024</v>
      </c>
      <c r="J29" t="s">
        <v>25</v>
      </c>
      <c r="K29" t="s">
        <v>111</v>
      </c>
      <c r="N29" t="s">
        <v>112</v>
      </c>
      <c r="Q29" t="s">
        <v>110</v>
      </c>
      <c r="R29">
        <v>1578</v>
      </c>
      <c r="S29">
        <v>525</v>
      </c>
      <c r="U29">
        <f t="shared" si="0"/>
        <v>1577</v>
      </c>
    </row>
    <row r="30" spans="1:21" x14ac:dyDescent="0.25">
      <c r="A30" t="s">
        <v>57</v>
      </c>
      <c r="B30" t="s">
        <v>28</v>
      </c>
      <c r="C30" t="s">
        <v>22</v>
      </c>
      <c r="D30" t="s">
        <v>23</v>
      </c>
      <c r="E30" t="s">
        <v>5</v>
      </c>
      <c r="G30" t="s">
        <v>24</v>
      </c>
      <c r="H30">
        <v>30070</v>
      </c>
      <c r="I30">
        <v>31995</v>
      </c>
      <c r="J30" t="s">
        <v>25</v>
      </c>
      <c r="K30" t="s">
        <v>114</v>
      </c>
      <c r="N30" t="s">
        <v>72</v>
      </c>
      <c r="Q30" t="s">
        <v>113</v>
      </c>
      <c r="R30">
        <v>1926</v>
      </c>
      <c r="S30">
        <v>641</v>
      </c>
      <c r="U30">
        <f t="shared" si="0"/>
        <v>1925</v>
      </c>
    </row>
    <row r="31" spans="1:21" x14ac:dyDescent="0.25">
      <c r="A31" t="s">
        <v>57</v>
      </c>
      <c r="B31" t="s">
        <v>28</v>
      </c>
      <c r="C31" t="s">
        <v>22</v>
      </c>
      <c r="D31" t="s">
        <v>23</v>
      </c>
      <c r="E31" t="s">
        <v>5</v>
      </c>
      <c r="G31" t="s">
        <v>24</v>
      </c>
      <c r="H31">
        <v>32022</v>
      </c>
      <c r="I31">
        <v>32426</v>
      </c>
      <c r="J31" t="s">
        <v>25</v>
      </c>
      <c r="K31" t="s">
        <v>116</v>
      </c>
      <c r="N31" t="s">
        <v>117</v>
      </c>
      <c r="Q31" t="s">
        <v>115</v>
      </c>
      <c r="R31">
        <v>405</v>
      </c>
      <c r="S31">
        <v>134</v>
      </c>
      <c r="U31">
        <f t="shared" si="0"/>
        <v>404</v>
      </c>
    </row>
    <row r="32" spans="1:21" x14ac:dyDescent="0.25">
      <c r="A32" t="s">
        <v>57</v>
      </c>
      <c r="B32" t="s">
        <v>28</v>
      </c>
      <c r="C32" t="s">
        <v>22</v>
      </c>
      <c r="D32" t="s">
        <v>23</v>
      </c>
      <c r="E32" t="s">
        <v>5</v>
      </c>
      <c r="G32" t="s">
        <v>24</v>
      </c>
      <c r="H32">
        <v>32453</v>
      </c>
      <c r="I32">
        <v>33592</v>
      </c>
      <c r="J32" t="s">
        <v>25</v>
      </c>
      <c r="K32" t="s">
        <v>119</v>
      </c>
      <c r="N32" t="s">
        <v>120</v>
      </c>
      <c r="Q32" t="s">
        <v>118</v>
      </c>
      <c r="R32">
        <v>1140</v>
      </c>
      <c r="S32">
        <v>379</v>
      </c>
      <c r="U32">
        <f t="shared" si="0"/>
        <v>1139</v>
      </c>
    </row>
    <row r="33" spans="1:21" x14ac:dyDescent="0.25">
      <c r="A33" t="s">
        <v>57</v>
      </c>
      <c r="B33" t="s">
        <v>28</v>
      </c>
      <c r="C33" t="s">
        <v>22</v>
      </c>
      <c r="D33" t="s">
        <v>23</v>
      </c>
      <c r="E33" t="s">
        <v>5</v>
      </c>
      <c r="G33" t="s">
        <v>24</v>
      </c>
      <c r="H33">
        <v>33613</v>
      </c>
      <c r="I33">
        <v>35607</v>
      </c>
      <c r="J33" t="s">
        <v>25</v>
      </c>
      <c r="K33" t="s">
        <v>122</v>
      </c>
      <c r="N33" t="s">
        <v>42</v>
      </c>
      <c r="Q33" t="s">
        <v>121</v>
      </c>
      <c r="R33">
        <v>1995</v>
      </c>
      <c r="S33">
        <v>664</v>
      </c>
      <c r="U33">
        <f t="shared" si="0"/>
        <v>1994</v>
      </c>
    </row>
    <row r="34" spans="1:21" x14ac:dyDescent="0.25">
      <c r="A34" t="s">
        <v>57</v>
      </c>
      <c r="B34" t="s">
        <v>28</v>
      </c>
      <c r="C34" t="s">
        <v>22</v>
      </c>
      <c r="D34" t="s">
        <v>23</v>
      </c>
      <c r="E34" t="s">
        <v>5</v>
      </c>
      <c r="G34" t="s">
        <v>24</v>
      </c>
      <c r="H34">
        <v>35660</v>
      </c>
      <c r="I34">
        <v>36586</v>
      </c>
      <c r="J34" t="s">
        <v>25</v>
      </c>
      <c r="K34" t="s">
        <v>124</v>
      </c>
      <c r="N34" t="s">
        <v>125</v>
      </c>
      <c r="Q34" t="s">
        <v>123</v>
      </c>
      <c r="R34">
        <v>927</v>
      </c>
      <c r="S34">
        <v>308</v>
      </c>
      <c r="U34">
        <f t="shared" si="0"/>
        <v>926</v>
      </c>
    </row>
    <row r="35" spans="1:21" x14ac:dyDescent="0.25">
      <c r="A35" t="s">
        <v>57</v>
      </c>
      <c r="B35" t="s">
        <v>28</v>
      </c>
      <c r="C35" t="s">
        <v>22</v>
      </c>
      <c r="D35" t="s">
        <v>23</v>
      </c>
      <c r="E35" t="s">
        <v>5</v>
      </c>
      <c r="G35" t="s">
        <v>24</v>
      </c>
      <c r="H35">
        <v>36592</v>
      </c>
      <c r="I35">
        <v>37704</v>
      </c>
      <c r="J35" t="s">
        <v>61</v>
      </c>
      <c r="K35" t="s">
        <v>127</v>
      </c>
      <c r="N35" t="s">
        <v>128</v>
      </c>
      <c r="Q35" t="s">
        <v>126</v>
      </c>
      <c r="R35">
        <v>1113</v>
      </c>
      <c r="S35">
        <v>370</v>
      </c>
      <c r="U35">
        <f t="shared" si="0"/>
        <v>1112</v>
      </c>
    </row>
    <row r="36" spans="1:21" x14ac:dyDescent="0.25">
      <c r="A36" t="s">
        <v>57</v>
      </c>
      <c r="B36" t="s">
        <v>28</v>
      </c>
      <c r="C36" t="s">
        <v>22</v>
      </c>
      <c r="D36" t="s">
        <v>23</v>
      </c>
      <c r="E36" t="s">
        <v>5</v>
      </c>
      <c r="G36" t="s">
        <v>24</v>
      </c>
      <c r="H36">
        <v>37904</v>
      </c>
      <c r="I36">
        <v>38599</v>
      </c>
      <c r="J36" t="s">
        <v>25</v>
      </c>
      <c r="K36" t="s">
        <v>130</v>
      </c>
      <c r="N36" t="s">
        <v>131</v>
      </c>
      <c r="Q36" t="s">
        <v>129</v>
      </c>
      <c r="R36">
        <v>696</v>
      </c>
      <c r="S36">
        <v>231</v>
      </c>
      <c r="U36">
        <f t="shared" si="0"/>
        <v>695</v>
      </c>
    </row>
    <row r="37" spans="1:21" x14ac:dyDescent="0.25">
      <c r="A37" t="s">
        <v>57</v>
      </c>
      <c r="B37" t="s">
        <v>28</v>
      </c>
      <c r="C37" t="s">
        <v>22</v>
      </c>
      <c r="D37" t="s">
        <v>23</v>
      </c>
      <c r="E37" t="s">
        <v>5</v>
      </c>
      <c r="G37" t="s">
        <v>24</v>
      </c>
      <c r="H37">
        <v>38615</v>
      </c>
      <c r="I37">
        <v>40006</v>
      </c>
      <c r="J37" t="s">
        <v>25</v>
      </c>
      <c r="K37" t="s">
        <v>133</v>
      </c>
      <c r="N37" t="s">
        <v>134</v>
      </c>
      <c r="Q37" t="s">
        <v>132</v>
      </c>
      <c r="R37">
        <v>1392</v>
      </c>
      <c r="S37">
        <v>463</v>
      </c>
      <c r="U37">
        <f t="shared" si="0"/>
        <v>1391</v>
      </c>
    </row>
    <row r="38" spans="1:21" x14ac:dyDescent="0.25">
      <c r="A38" t="s">
        <v>57</v>
      </c>
      <c r="B38" t="s">
        <v>28</v>
      </c>
      <c r="C38" t="s">
        <v>22</v>
      </c>
      <c r="D38" t="s">
        <v>23</v>
      </c>
      <c r="E38" t="s">
        <v>5</v>
      </c>
      <c r="G38" t="s">
        <v>24</v>
      </c>
      <c r="H38">
        <v>40169</v>
      </c>
      <c r="I38">
        <v>40603</v>
      </c>
      <c r="J38" t="s">
        <v>25</v>
      </c>
      <c r="K38" t="s">
        <v>136</v>
      </c>
      <c r="N38" t="s">
        <v>137</v>
      </c>
      <c r="Q38" t="s">
        <v>135</v>
      </c>
      <c r="R38">
        <v>435</v>
      </c>
      <c r="S38">
        <v>144</v>
      </c>
      <c r="U38">
        <f t="shared" si="0"/>
        <v>434</v>
      </c>
    </row>
    <row r="39" spans="1:21" x14ac:dyDescent="0.25">
      <c r="A39" t="s">
        <v>57</v>
      </c>
      <c r="B39" t="s">
        <v>28</v>
      </c>
      <c r="C39" t="s">
        <v>22</v>
      </c>
      <c r="D39" t="s">
        <v>23</v>
      </c>
      <c r="E39" t="s">
        <v>5</v>
      </c>
      <c r="G39" t="s">
        <v>24</v>
      </c>
      <c r="H39">
        <v>40629</v>
      </c>
      <c r="I39">
        <v>41084</v>
      </c>
      <c r="J39" t="s">
        <v>25</v>
      </c>
      <c r="K39" t="s">
        <v>139</v>
      </c>
      <c r="N39" t="s">
        <v>140</v>
      </c>
      <c r="Q39" t="s">
        <v>138</v>
      </c>
      <c r="R39">
        <v>456</v>
      </c>
      <c r="S39">
        <v>151</v>
      </c>
      <c r="U39">
        <f t="shared" si="0"/>
        <v>455</v>
      </c>
    </row>
    <row r="40" spans="1:21" x14ac:dyDescent="0.25">
      <c r="A40" t="s">
        <v>57</v>
      </c>
      <c r="B40" t="s">
        <v>28</v>
      </c>
      <c r="C40" t="s">
        <v>22</v>
      </c>
      <c r="D40" t="s">
        <v>23</v>
      </c>
      <c r="E40" t="s">
        <v>5</v>
      </c>
      <c r="G40" t="s">
        <v>24</v>
      </c>
      <c r="H40">
        <v>41190</v>
      </c>
      <c r="I40">
        <v>42203</v>
      </c>
      <c r="J40" t="s">
        <v>25</v>
      </c>
      <c r="K40" t="s">
        <v>142</v>
      </c>
      <c r="N40" t="s">
        <v>143</v>
      </c>
      <c r="Q40" t="s">
        <v>141</v>
      </c>
      <c r="R40">
        <v>1014</v>
      </c>
      <c r="S40">
        <v>337</v>
      </c>
      <c r="U40">
        <f t="shared" si="0"/>
        <v>1013</v>
      </c>
    </row>
    <row r="41" spans="1:21" x14ac:dyDescent="0.25">
      <c r="A41" t="s">
        <v>57</v>
      </c>
      <c r="B41" t="s">
        <v>28</v>
      </c>
      <c r="C41" t="s">
        <v>22</v>
      </c>
      <c r="D41" t="s">
        <v>23</v>
      </c>
      <c r="E41" t="s">
        <v>5</v>
      </c>
      <c r="G41" t="s">
        <v>24</v>
      </c>
      <c r="H41">
        <v>42369</v>
      </c>
      <c r="I41">
        <v>43385</v>
      </c>
      <c r="J41" t="s">
        <v>25</v>
      </c>
      <c r="K41" t="s">
        <v>145</v>
      </c>
      <c r="N41" t="s">
        <v>146</v>
      </c>
      <c r="Q41" t="s">
        <v>144</v>
      </c>
      <c r="R41">
        <v>1017</v>
      </c>
      <c r="S41">
        <v>338</v>
      </c>
      <c r="U41">
        <f t="shared" si="0"/>
        <v>1016</v>
      </c>
    </row>
    <row r="42" spans="1:21" x14ac:dyDescent="0.25">
      <c r="A42" t="s">
        <v>57</v>
      </c>
      <c r="B42" t="s">
        <v>28</v>
      </c>
      <c r="C42" t="s">
        <v>22</v>
      </c>
      <c r="D42" t="s">
        <v>23</v>
      </c>
      <c r="E42" t="s">
        <v>5</v>
      </c>
      <c r="G42" t="s">
        <v>24</v>
      </c>
      <c r="H42">
        <v>43420</v>
      </c>
      <c r="I42">
        <v>44433</v>
      </c>
      <c r="J42" t="s">
        <v>61</v>
      </c>
      <c r="K42" t="s">
        <v>148</v>
      </c>
      <c r="N42" t="s">
        <v>149</v>
      </c>
      <c r="Q42" t="s">
        <v>147</v>
      </c>
      <c r="R42">
        <v>1014</v>
      </c>
      <c r="S42">
        <v>337</v>
      </c>
      <c r="U42">
        <f t="shared" si="0"/>
        <v>1013</v>
      </c>
    </row>
    <row r="43" spans="1:21" x14ac:dyDescent="0.25">
      <c r="A43" t="s">
        <v>57</v>
      </c>
      <c r="B43" t="s">
        <v>28</v>
      </c>
      <c r="C43" t="s">
        <v>22</v>
      </c>
      <c r="D43" t="s">
        <v>23</v>
      </c>
      <c r="E43" t="s">
        <v>5</v>
      </c>
      <c r="G43" t="s">
        <v>24</v>
      </c>
      <c r="H43">
        <v>44466</v>
      </c>
      <c r="I43">
        <v>45452</v>
      </c>
      <c r="J43" t="s">
        <v>61</v>
      </c>
      <c r="K43" t="s">
        <v>151</v>
      </c>
      <c r="N43" t="s">
        <v>152</v>
      </c>
      <c r="Q43" t="s">
        <v>150</v>
      </c>
      <c r="R43">
        <v>987</v>
      </c>
      <c r="S43">
        <v>328</v>
      </c>
      <c r="U43">
        <f t="shared" si="0"/>
        <v>986</v>
      </c>
    </row>
    <row r="44" spans="1:21" x14ac:dyDescent="0.25">
      <c r="A44" t="s">
        <v>57</v>
      </c>
      <c r="B44" t="s">
        <v>28</v>
      </c>
      <c r="C44" t="s">
        <v>22</v>
      </c>
      <c r="D44" t="s">
        <v>23</v>
      </c>
      <c r="E44" t="s">
        <v>5</v>
      </c>
      <c r="G44" t="s">
        <v>24</v>
      </c>
      <c r="H44">
        <v>45662</v>
      </c>
      <c r="I44">
        <v>46177</v>
      </c>
      <c r="J44" t="s">
        <v>25</v>
      </c>
      <c r="K44" t="s">
        <v>154</v>
      </c>
      <c r="N44" t="s">
        <v>155</v>
      </c>
      <c r="Q44" t="s">
        <v>153</v>
      </c>
      <c r="R44">
        <v>516</v>
      </c>
      <c r="S44">
        <v>171</v>
      </c>
      <c r="U44">
        <f t="shared" si="0"/>
        <v>515</v>
      </c>
    </row>
    <row r="45" spans="1:21" x14ac:dyDescent="0.25">
      <c r="A45" t="s">
        <v>57</v>
      </c>
      <c r="B45" t="s">
        <v>28</v>
      </c>
      <c r="C45" t="s">
        <v>22</v>
      </c>
      <c r="D45" t="s">
        <v>23</v>
      </c>
      <c r="E45" t="s">
        <v>5</v>
      </c>
      <c r="G45" t="s">
        <v>24</v>
      </c>
      <c r="H45">
        <v>46249</v>
      </c>
      <c r="I45">
        <v>47865</v>
      </c>
      <c r="J45" t="s">
        <v>61</v>
      </c>
      <c r="K45" t="s">
        <v>157</v>
      </c>
      <c r="N45" t="s">
        <v>158</v>
      </c>
      <c r="Q45" t="s">
        <v>156</v>
      </c>
      <c r="R45">
        <v>1617</v>
      </c>
      <c r="S45">
        <v>538</v>
      </c>
      <c r="U45">
        <f t="shared" si="0"/>
        <v>1616</v>
      </c>
    </row>
    <row r="46" spans="1:21" x14ac:dyDescent="0.25">
      <c r="A46" t="s">
        <v>57</v>
      </c>
      <c r="B46" t="s">
        <v>28</v>
      </c>
      <c r="C46" t="s">
        <v>22</v>
      </c>
      <c r="D46" t="s">
        <v>23</v>
      </c>
      <c r="E46" t="s">
        <v>5</v>
      </c>
      <c r="G46" t="s">
        <v>24</v>
      </c>
      <c r="H46">
        <v>48051</v>
      </c>
      <c r="I46">
        <v>49049</v>
      </c>
      <c r="J46" t="s">
        <v>61</v>
      </c>
      <c r="K46" t="s">
        <v>160</v>
      </c>
      <c r="N46" t="s">
        <v>161</v>
      </c>
      <c r="Q46" t="s">
        <v>159</v>
      </c>
      <c r="R46">
        <v>999</v>
      </c>
      <c r="S46">
        <v>332</v>
      </c>
      <c r="U46">
        <f t="shared" si="0"/>
        <v>998</v>
      </c>
    </row>
    <row r="47" spans="1:21" x14ac:dyDescent="0.25">
      <c r="A47" t="s">
        <v>57</v>
      </c>
      <c r="B47" t="s">
        <v>28</v>
      </c>
      <c r="C47" t="s">
        <v>22</v>
      </c>
      <c r="D47" t="s">
        <v>23</v>
      </c>
      <c r="E47" t="s">
        <v>5</v>
      </c>
      <c r="G47" t="s">
        <v>24</v>
      </c>
      <c r="H47">
        <v>49039</v>
      </c>
      <c r="I47">
        <v>50049</v>
      </c>
      <c r="J47" t="s">
        <v>61</v>
      </c>
      <c r="K47" t="s">
        <v>163</v>
      </c>
      <c r="N47" t="s">
        <v>161</v>
      </c>
      <c r="Q47" t="s">
        <v>162</v>
      </c>
      <c r="R47">
        <v>1011</v>
      </c>
      <c r="S47">
        <v>336</v>
      </c>
      <c r="U47">
        <f t="shared" si="0"/>
        <v>1010</v>
      </c>
    </row>
    <row r="48" spans="1:21" x14ac:dyDescent="0.25">
      <c r="A48" t="s">
        <v>57</v>
      </c>
      <c r="B48" t="s">
        <v>28</v>
      </c>
      <c r="C48" t="s">
        <v>22</v>
      </c>
      <c r="D48" t="s">
        <v>23</v>
      </c>
      <c r="E48" t="s">
        <v>5</v>
      </c>
      <c r="G48" t="s">
        <v>24</v>
      </c>
      <c r="H48">
        <v>50186</v>
      </c>
      <c r="I48">
        <v>51181</v>
      </c>
      <c r="J48" t="s">
        <v>61</v>
      </c>
      <c r="K48" t="s">
        <v>165</v>
      </c>
      <c r="N48" t="s">
        <v>166</v>
      </c>
      <c r="Q48" t="s">
        <v>164</v>
      </c>
      <c r="R48">
        <v>996</v>
      </c>
      <c r="S48">
        <v>331</v>
      </c>
      <c r="U48">
        <f t="shared" si="0"/>
        <v>995</v>
      </c>
    </row>
    <row r="49" spans="1:21" x14ac:dyDescent="0.25">
      <c r="A49" t="s">
        <v>57</v>
      </c>
      <c r="B49" t="s">
        <v>28</v>
      </c>
      <c r="C49" t="s">
        <v>22</v>
      </c>
      <c r="D49" t="s">
        <v>23</v>
      </c>
      <c r="E49" t="s">
        <v>5</v>
      </c>
      <c r="G49" t="s">
        <v>24</v>
      </c>
      <c r="H49">
        <v>51198</v>
      </c>
      <c r="I49">
        <v>52121</v>
      </c>
      <c r="J49" t="s">
        <v>61</v>
      </c>
      <c r="K49" t="s">
        <v>168</v>
      </c>
      <c r="N49" t="s">
        <v>166</v>
      </c>
      <c r="Q49" t="s">
        <v>167</v>
      </c>
      <c r="R49">
        <v>924</v>
      </c>
      <c r="S49">
        <v>307</v>
      </c>
      <c r="U49">
        <f t="shared" si="0"/>
        <v>923</v>
      </c>
    </row>
    <row r="50" spans="1:21" x14ac:dyDescent="0.25">
      <c r="A50" t="s">
        <v>57</v>
      </c>
      <c r="B50" t="s">
        <v>28</v>
      </c>
      <c r="C50" t="s">
        <v>22</v>
      </c>
      <c r="D50" t="s">
        <v>23</v>
      </c>
      <c r="E50" t="s">
        <v>5</v>
      </c>
      <c r="G50" t="s">
        <v>24</v>
      </c>
      <c r="H50">
        <v>52670</v>
      </c>
      <c r="I50">
        <v>54397</v>
      </c>
      <c r="J50" t="s">
        <v>61</v>
      </c>
      <c r="K50" t="s">
        <v>170</v>
      </c>
      <c r="N50" t="s">
        <v>171</v>
      </c>
      <c r="Q50" t="s">
        <v>169</v>
      </c>
      <c r="R50">
        <v>1728</v>
      </c>
      <c r="S50">
        <v>575</v>
      </c>
      <c r="U50">
        <f t="shared" si="0"/>
        <v>1727</v>
      </c>
    </row>
    <row r="51" spans="1:21" x14ac:dyDescent="0.25">
      <c r="A51" t="s">
        <v>57</v>
      </c>
      <c r="B51" t="s">
        <v>28</v>
      </c>
      <c r="C51" t="s">
        <v>22</v>
      </c>
      <c r="D51" t="s">
        <v>23</v>
      </c>
      <c r="E51" t="s">
        <v>5</v>
      </c>
      <c r="G51" t="s">
        <v>24</v>
      </c>
      <c r="H51">
        <v>55000</v>
      </c>
      <c r="I51">
        <v>55911</v>
      </c>
      <c r="J51" t="s">
        <v>25</v>
      </c>
      <c r="K51" t="s">
        <v>175</v>
      </c>
      <c r="N51" t="s">
        <v>176</v>
      </c>
      <c r="Q51" t="s">
        <v>174</v>
      </c>
      <c r="R51">
        <v>912</v>
      </c>
      <c r="S51">
        <v>303</v>
      </c>
      <c r="U51">
        <f t="shared" si="0"/>
        <v>911</v>
      </c>
    </row>
    <row r="52" spans="1:21" x14ac:dyDescent="0.25">
      <c r="A52" t="s">
        <v>57</v>
      </c>
      <c r="B52" t="s">
        <v>28</v>
      </c>
      <c r="C52" t="s">
        <v>22</v>
      </c>
      <c r="D52" t="s">
        <v>23</v>
      </c>
      <c r="E52" t="s">
        <v>5</v>
      </c>
      <c r="G52" t="s">
        <v>24</v>
      </c>
      <c r="H52">
        <v>55929</v>
      </c>
      <c r="I52">
        <v>57095</v>
      </c>
      <c r="J52" t="s">
        <v>25</v>
      </c>
      <c r="K52" t="s">
        <v>178</v>
      </c>
      <c r="N52" t="s">
        <v>179</v>
      </c>
      <c r="Q52" t="s">
        <v>177</v>
      </c>
      <c r="R52">
        <v>1167</v>
      </c>
      <c r="S52">
        <v>388</v>
      </c>
      <c r="U52">
        <f t="shared" si="0"/>
        <v>1166</v>
      </c>
    </row>
    <row r="53" spans="1:21" x14ac:dyDescent="0.25">
      <c r="A53" t="s">
        <v>57</v>
      </c>
      <c r="B53" t="s">
        <v>28</v>
      </c>
      <c r="C53" t="s">
        <v>22</v>
      </c>
      <c r="D53" t="s">
        <v>23</v>
      </c>
      <c r="E53" t="s">
        <v>5</v>
      </c>
      <c r="G53" t="s">
        <v>24</v>
      </c>
      <c r="H53">
        <v>57092</v>
      </c>
      <c r="I53">
        <v>60241</v>
      </c>
      <c r="J53" t="s">
        <v>25</v>
      </c>
      <c r="K53" t="s">
        <v>181</v>
      </c>
      <c r="N53" t="s">
        <v>182</v>
      </c>
      <c r="Q53" t="s">
        <v>180</v>
      </c>
      <c r="R53">
        <v>3150</v>
      </c>
      <c r="S53">
        <v>1049</v>
      </c>
      <c r="U53">
        <f t="shared" si="0"/>
        <v>3149</v>
      </c>
    </row>
    <row r="54" spans="1:21" x14ac:dyDescent="0.25">
      <c r="A54" t="s">
        <v>57</v>
      </c>
      <c r="B54" t="s">
        <v>28</v>
      </c>
      <c r="C54" t="s">
        <v>22</v>
      </c>
      <c r="D54" t="s">
        <v>23</v>
      </c>
      <c r="E54" t="s">
        <v>5</v>
      </c>
      <c r="G54" t="s">
        <v>24</v>
      </c>
      <c r="H54">
        <v>60279</v>
      </c>
      <c r="I54">
        <v>62507</v>
      </c>
      <c r="J54" t="s">
        <v>61</v>
      </c>
      <c r="K54" t="s">
        <v>184</v>
      </c>
      <c r="N54" t="s">
        <v>185</v>
      </c>
      <c r="Q54" t="s">
        <v>183</v>
      </c>
      <c r="R54">
        <v>2229</v>
      </c>
      <c r="S54">
        <v>742</v>
      </c>
      <c r="U54">
        <f t="shared" si="0"/>
        <v>2228</v>
      </c>
    </row>
    <row r="55" spans="1:21" x14ac:dyDescent="0.25">
      <c r="A55" t="s">
        <v>57</v>
      </c>
      <c r="B55" t="s">
        <v>28</v>
      </c>
      <c r="C55" t="s">
        <v>22</v>
      </c>
      <c r="D55" t="s">
        <v>23</v>
      </c>
      <c r="E55" t="s">
        <v>5</v>
      </c>
      <c r="G55" t="s">
        <v>24</v>
      </c>
      <c r="H55">
        <v>62580</v>
      </c>
      <c r="I55">
        <v>63638</v>
      </c>
      <c r="J55" t="s">
        <v>61</v>
      </c>
      <c r="K55" t="s">
        <v>187</v>
      </c>
      <c r="N55" t="s">
        <v>188</v>
      </c>
      <c r="Q55" t="s">
        <v>186</v>
      </c>
      <c r="R55">
        <v>1059</v>
      </c>
      <c r="S55">
        <v>352</v>
      </c>
      <c r="U55">
        <f t="shared" si="0"/>
        <v>1058</v>
      </c>
    </row>
    <row r="56" spans="1:21" x14ac:dyDescent="0.25">
      <c r="A56" t="s">
        <v>57</v>
      </c>
      <c r="B56" t="s">
        <v>28</v>
      </c>
      <c r="C56" t="s">
        <v>22</v>
      </c>
      <c r="D56" t="s">
        <v>23</v>
      </c>
      <c r="E56" t="s">
        <v>5</v>
      </c>
      <c r="G56" t="s">
        <v>24</v>
      </c>
      <c r="H56">
        <v>63997</v>
      </c>
      <c r="I56">
        <v>64281</v>
      </c>
      <c r="J56" t="s">
        <v>25</v>
      </c>
      <c r="K56" t="s">
        <v>190</v>
      </c>
      <c r="N56" t="s">
        <v>191</v>
      </c>
      <c r="Q56" t="s">
        <v>189</v>
      </c>
      <c r="R56">
        <v>285</v>
      </c>
      <c r="S56">
        <v>94</v>
      </c>
      <c r="U56">
        <f t="shared" si="0"/>
        <v>284</v>
      </c>
    </row>
    <row r="57" spans="1:21" x14ac:dyDescent="0.25">
      <c r="A57" t="s">
        <v>57</v>
      </c>
      <c r="B57" t="s">
        <v>28</v>
      </c>
      <c r="C57" t="s">
        <v>22</v>
      </c>
      <c r="D57" t="s">
        <v>23</v>
      </c>
      <c r="E57" t="s">
        <v>5</v>
      </c>
      <c r="G57" t="s">
        <v>24</v>
      </c>
      <c r="H57">
        <v>64293</v>
      </c>
      <c r="I57">
        <v>64721</v>
      </c>
      <c r="J57" t="s">
        <v>25</v>
      </c>
      <c r="K57" t="s">
        <v>193</v>
      </c>
      <c r="N57" t="s">
        <v>194</v>
      </c>
      <c r="Q57" t="s">
        <v>192</v>
      </c>
      <c r="R57">
        <v>429</v>
      </c>
      <c r="S57">
        <v>142</v>
      </c>
      <c r="U57">
        <f t="shared" si="0"/>
        <v>428</v>
      </c>
    </row>
    <row r="58" spans="1:21" x14ac:dyDescent="0.25">
      <c r="A58" t="s">
        <v>57</v>
      </c>
      <c r="B58" t="s">
        <v>28</v>
      </c>
      <c r="C58" t="s">
        <v>22</v>
      </c>
      <c r="D58" t="s">
        <v>23</v>
      </c>
      <c r="E58" t="s">
        <v>5</v>
      </c>
      <c r="G58" t="s">
        <v>24</v>
      </c>
      <c r="H58">
        <v>65010</v>
      </c>
      <c r="I58">
        <v>65303</v>
      </c>
      <c r="J58" t="s">
        <v>25</v>
      </c>
      <c r="K58" t="s">
        <v>196</v>
      </c>
      <c r="N58" t="s">
        <v>197</v>
      </c>
      <c r="Q58" t="s">
        <v>195</v>
      </c>
      <c r="R58">
        <v>294</v>
      </c>
      <c r="S58">
        <v>97</v>
      </c>
      <c r="U58">
        <f t="shared" si="0"/>
        <v>293</v>
      </c>
    </row>
    <row r="59" spans="1:21" x14ac:dyDescent="0.25">
      <c r="A59" t="s">
        <v>57</v>
      </c>
      <c r="B59" t="s">
        <v>28</v>
      </c>
      <c r="C59" t="s">
        <v>22</v>
      </c>
      <c r="D59" t="s">
        <v>23</v>
      </c>
      <c r="E59" t="s">
        <v>5</v>
      </c>
      <c r="G59" t="s">
        <v>24</v>
      </c>
      <c r="H59">
        <v>65420</v>
      </c>
      <c r="I59">
        <v>65758</v>
      </c>
      <c r="J59" t="s">
        <v>61</v>
      </c>
      <c r="K59" t="s">
        <v>199</v>
      </c>
      <c r="N59" t="s">
        <v>200</v>
      </c>
      <c r="Q59" t="s">
        <v>198</v>
      </c>
      <c r="R59">
        <v>339</v>
      </c>
      <c r="S59">
        <v>112</v>
      </c>
      <c r="U59">
        <f t="shared" si="0"/>
        <v>338</v>
      </c>
    </row>
    <row r="60" spans="1:21" x14ac:dyDescent="0.25">
      <c r="A60" t="s">
        <v>57</v>
      </c>
      <c r="B60" t="s">
        <v>28</v>
      </c>
      <c r="C60" t="s">
        <v>22</v>
      </c>
      <c r="D60" t="s">
        <v>23</v>
      </c>
      <c r="E60" t="s">
        <v>5</v>
      </c>
      <c r="G60" t="s">
        <v>24</v>
      </c>
      <c r="H60">
        <v>66103</v>
      </c>
      <c r="I60">
        <v>66315</v>
      </c>
      <c r="J60" t="s">
        <v>25</v>
      </c>
      <c r="K60" t="s">
        <v>202</v>
      </c>
      <c r="N60" t="s">
        <v>72</v>
      </c>
      <c r="Q60" t="s">
        <v>201</v>
      </c>
      <c r="R60">
        <v>213</v>
      </c>
      <c r="S60">
        <v>70</v>
      </c>
      <c r="U60">
        <f t="shared" si="0"/>
        <v>212</v>
      </c>
    </row>
    <row r="61" spans="1:21" x14ac:dyDescent="0.25">
      <c r="A61" t="s">
        <v>57</v>
      </c>
      <c r="B61" t="s">
        <v>28</v>
      </c>
      <c r="C61" t="s">
        <v>22</v>
      </c>
      <c r="D61" t="s">
        <v>23</v>
      </c>
      <c r="E61" t="s">
        <v>5</v>
      </c>
      <c r="G61" t="s">
        <v>24</v>
      </c>
      <c r="H61">
        <v>66526</v>
      </c>
      <c r="I61">
        <v>66897</v>
      </c>
      <c r="J61" t="s">
        <v>25</v>
      </c>
      <c r="K61" t="s">
        <v>204</v>
      </c>
      <c r="N61" t="s">
        <v>72</v>
      </c>
      <c r="Q61" t="s">
        <v>203</v>
      </c>
      <c r="R61">
        <v>372</v>
      </c>
      <c r="S61">
        <v>123</v>
      </c>
      <c r="U61">
        <f t="shared" si="0"/>
        <v>371</v>
      </c>
    </row>
    <row r="62" spans="1:21" x14ac:dyDescent="0.25">
      <c r="A62" t="s">
        <v>57</v>
      </c>
      <c r="B62" t="s">
        <v>28</v>
      </c>
      <c r="C62" t="s">
        <v>22</v>
      </c>
      <c r="D62" t="s">
        <v>23</v>
      </c>
      <c r="E62" t="s">
        <v>5</v>
      </c>
      <c r="G62" t="s">
        <v>24</v>
      </c>
      <c r="H62">
        <v>67215</v>
      </c>
      <c r="I62">
        <v>67685</v>
      </c>
      <c r="J62" t="s">
        <v>25</v>
      </c>
      <c r="K62" t="s">
        <v>206</v>
      </c>
      <c r="N62" t="s">
        <v>207</v>
      </c>
      <c r="Q62" t="s">
        <v>205</v>
      </c>
      <c r="R62">
        <v>471</v>
      </c>
      <c r="S62">
        <v>156</v>
      </c>
      <c r="U62">
        <f t="shared" si="0"/>
        <v>470</v>
      </c>
    </row>
    <row r="63" spans="1:21" x14ac:dyDescent="0.25">
      <c r="A63" t="s">
        <v>57</v>
      </c>
      <c r="B63" t="s">
        <v>28</v>
      </c>
      <c r="C63" t="s">
        <v>22</v>
      </c>
      <c r="D63" t="s">
        <v>23</v>
      </c>
      <c r="E63" t="s">
        <v>5</v>
      </c>
      <c r="G63" t="s">
        <v>24</v>
      </c>
      <c r="H63">
        <v>68141</v>
      </c>
      <c r="I63">
        <v>69136</v>
      </c>
      <c r="J63" t="s">
        <v>25</v>
      </c>
      <c r="K63" t="s">
        <v>209</v>
      </c>
      <c r="N63" t="s">
        <v>210</v>
      </c>
      <c r="Q63" t="s">
        <v>208</v>
      </c>
      <c r="R63">
        <v>996</v>
      </c>
      <c r="S63">
        <v>331</v>
      </c>
      <c r="U63">
        <f t="shared" si="0"/>
        <v>995</v>
      </c>
    </row>
    <row r="64" spans="1:21" x14ac:dyDescent="0.25">
      <c r="A64" t="s">
        <v>57</v>
      </c>
      <c r="B64" t="s">
        <v>28</v>
      </c>
      <c r="C64" t="s">
        <v>22</v>
      </c>
      <c r="D64" t="s">
        <v>23</v>
      </c>
      <c r="E64" t="s">
        <v>5</v>
      </c>
      <c r="G64" t="s">
        <v>24</v>
      </c>
      <c r="H64">
        <v>69576</v>
      </c>
      <c r="I64">
        <v>70424</v>
      </c>
      <c r="J64" t="s">
        <v>25</v>
      </c>
      <c r="K64" t="s">
        <v>212</v>
      </c>
      <c r="N64" t="s">
        <v>72</v>
      </c>
      <c r="Q64" t="s">
        <v>211</v>
      </c>
      <c r="R64">
        <v>849</v>
      </c>
      <c r="S64">
        <v>282</v>
      </c>
      <c r="U64">
        <f t="shared" si="0"/>
        <v>848</v>
      </c>
    </row>
    <row r="65" spans="1:21" x14ac:dyDescent="0.25">
      <c r="A65" t="s">
        <v>1103</v>
      </c>
      <c r="B65" t="s">
        <v>28</v>
      </c>
      <c r="C65" t="s">
        <v>22</v>
      </c>
      <c r="D65" t="s">
        <v>23</v>
      </c>
      <c r="E65" t="s">
        <v>5</v>
      </c>
      <c r="G65" t="s">
        <v>24</v>
      </c>
      <c r="H65">
        <v>70435</v>
      </c>
      <c r="I65">
        <v>70953</v>
      </c>
      <c r="J65" t="s">
        <v>25</v>
      </c>
      <c r="K65" t="s">
        <v>214</v>
      </c>
      <c r="N65" t="s">
        <v>72</v>
      </c>
      <c r="Q65" t="s">
        <v>213</v>
      </c>
      <c r="R65">
        <v>519</v>
      </c>
      <c r="S65">
        <v>172</v>
      </c>
      <c r="U65">
        <f t="shared" si="0"/>
        <v>518</v>
      </c>
    </row>
    <row r="66" spans="1:21" x14ac:dyDescent="0.25">
      <c r="A66" t="s">
        <v>1103</v>
      </c>
      <c r="B66" t="s">
        <v>28</v>
      </c>
      <c r="C66" t="s">
        <v>22</v>
      </c>
      <c r="D66" t="s">
        <v>23</v>
      </c>
      <c r="E66" t="s">
        <v>5</v>
      </c>
      <c r="G66" t="s">
        <v>24</v>
      </c>
      <c r="H66">
        <v>70967</v>
      </c>
      <c r="I66">
        <v>73924</v>
      </c>
      <c r="J66" t="s">
        <v>25</v>
      </c>
      <c r="K66" t="s">
        <v>216</v>
      </c>
      <c r="N66" t="s">
        <v>182</v>
      </c>
      <c r="Q66" t="s">
        <v>215</v>
      </c>
      <c r="R66">
        <v>2958</v>
      </c>
      <c r="S66">
        <v>985</v>
      </c>
      <c r="U66">
        <f t="shared" si="0"/>
        <v>2957</v>
      </c>
    </row>
    <row r="67" spans="1:21" x14ac:dyDescent="0.25">
      <c r="A67" t="s">
        <v>1103</v>
      </c>
      <c r="B67" t="s">
        <v>28</v>
      </c>
      <c r="C67" t="s">
        <v>22</v>
      </c>
      <c r="D67" t="s">
        <v>23</v>
      </c>
      <c r="E67" t="s">
        <v>5</v>
      </c>
      <c r="G67" t="s">
        <v>24</v>
      </c>
      <c r="H67">
        <v>74147</v>
      </c>
      <c r="I67">
        <v>77449</v>
      </c>
      <c r="J67" t="s">
        <v>25</v>
      </c>
      <c r="K67" t="s">
        <v>218</v>
      </c>
      <c r="N67" t="s">
        <v>219</v>
      </c>
      <c r="Q67" t="s">
        <v>217</v>
      </c>
      <c r="R67">
        <v>3303</v>
      </c>
      <c r="S67">
        <v>1100</v>
      </c>
      <c r="U67">
        <f t="shared" ref="U67:U130" si="1">I67-H67</f>
        <v>3302</v>
      </c>
    </row>
    <row r="68" spans="1:21" x14ac:dyDescent="0.25">
      <c r="A68" t="s">
        <v>1103</v>
      </c>
      <c r="B68" t="s">
        <v>28</v>
      </c>
      <c r="C68" t="s">
        <v>22</v>
      </c>
      <c r="D68" t="s">
        <v>23</v>
      </c>
      <c r="E68" t="s">
        <v>5</v>
      </c>
      <c r="G68" t="s">
        <v>24</v>
      </c>
      <c r="H68">
        <v>77670</v>
      </c>
      <c r="I68">
        <v>78827</v>
      </c>
      <c r="J68" t="s">
        <v>25</v>
      </c>
      <c r="K68" t="s">
        <v>221</v>
      </c>
      <c r="N68" t="s">
        <v>222</v>
      </c>
      <c r="Q68" t="s">
        <v>220</v>
      </c>
      <c r="R68">
        <v>1158</v>
      </c>
      <c r="S68">
        <v>385</v>
      </c>
      <c r="U68">
        <f t="shared" si="1"/>
        <v>1157</v>
      </c>
    </row>
    <row r="69" spans="1:21" x14ac:dyDescent="0.25">
      <c r="A69" t="s">
        <v>1103</v>
      </c>
      <c r="B69" t="s">
        <v>28</v>
      </c>
      <c r="C69" t="s">
        <v>22</v>
      </c>
      <c r="D69" t="s">
        <v>23</v>
      </c>
      <c r="E69" t="s">
        <v>5</v>
      </c>
      <c r="G69" t="s">
        <v>24</v>
      </c>
      <c r="H69">
        <v>78824</v>
      </c>
      <c r="I69">
        <v>80209</v>
      </c>
      <c r="J69" t="s">
        <v>25</v>
      </c>
      <c r="K69" t="s">
        <v>224</v>
      </c>
      <c r="N69" t="s">
        <v>222</v>
      </c>
      <c r="Q69" t="s">
        <v>223</v>
      </c>
      <c r="R69">
        <v>1386</v>
      </c>
      <c r="S69">
        <v>461</v>
      </c>
      <c r="U69">
        <f t="shared" si="1"/>
        <v>1385</v>
      </c>
    </row>
    <row r="70" spans="1:21" x14ac:dyDescent="0.25">
      <c r="A70" t="s">
        <v>1103</v>
      </c>
      <c r="B70" t="s">
        <v>28</v>
      </c>
      <c r="C70" t="s">
        <v>22</v>
      </c>
      <c r="D70" t="s">
        <v>23</v>
      </c>
      <c r="E70" t="s">
        <v>5</v>
      </c>
      <c r="G70" t="s">
        <v>24</v>
      </c>
      <c r="H70">
        <v>80200</v>
      </c>
      <c r="I70">
        <v>81753</v>
      </c>
      <c r="J70" t="s">
        <v>25</v>
      </c>
      <c r="K70" t="s">
        <v>226</v>
      </c>
      <c r="N70" t="s">
        <v>222</v>
      </c>
      <c r="Q70" t="s">
        <v>225</v>
      </c>
      <c r="R70">
        <v>1554</v>
      </c>
      <c r="S70">
        <v>517</v>
      </c>
      <c r="U70">
        <f t="shared" si="1"/>
        <v>1553</v>
      </c>
    </row>
    <row r="71" spans="1:21" x14ac:dyDescent="0.25">
      <c r="A71" t="s">
        <v>1103</v>
      </c>
      <c r="B71" t="s">
        <v>28</v>
      </c>
      <c r="C71" t="s">
        <v>22</v>
      </c>
      <c r="D71" t="s">
        <v>23</v>
      </c>
      <c r="E71" t="s">
        <v>5</v>
      </c>
      <c r="G71" t="s">
        <v>24</v>
      </c>
      <c r="H71">
        <v>81750</v>
      </c>
      <c r="I71">
        <v>82196</v>
      </c>
      <c r="J71" t="s">
        <v>25</v>
      </c>
      <c r="K71" t="s">
        <v>228</v>
      </c>
      <c r="N71" t="s">
        <v>72</v>
      </c>
      <c r="Q71" t="s">
        <v>227</v>
      </c>
      <c r="R71">
        <v>447</v>
      </c>
      <c r="S71">
        <v>148</v>
      </c>
      <c r="U71">
        <f t="shared" si="1"/>
        <v>446</v>
      </c>
    </row>
    <row r="72" spans="1:21" x14ac:dyDescent="0.25">
      <c r="A72" t="s">
        <v>1103</v>
      </c>
      <c r="B72" t="s">
        <v>28</v>
      </c>
      <c r="C72" t="s">
        <v>22</v>
      </c>
      <c r="D72" t="s">
        <v>23</v>
      </c>
      <c r="E72" t="s">
        <v>5</v>
      </c>
      <c r="G72" t="s">
        <v>24</v>
      </c>
      <c r="H72">
        <v>82681</v>
      </c>
      <c r="I72">
        <v>84462</v>
      </c>
      <c r="J72" t="s">
        <v>25</v>
      </c>
      <c r="K72" t="s">
        <v>230</v>
      </c>
      <c r="N72" t="s">
        <v>231</v>
      </c>
      <c r="Q72" t="s">
        <v>229</v>
      </c>
      <c r="R72">
        <v>1782</v>
      </c>
      <c r="S72">
        <v>593</v>
      </c>
      <c r="U72">
        <f t="shared" si="1"/>
        <v>1781</v>
      </c>
    </row>
    <row r="73" spans="1:21" x14ac:dyDescent="0.25">
      <c r="A73" t="s">
        <v>1103</v>
      </c>
      <c r="B73" t="s">
        <v>28</v>
      </c>
      <c r="C73" t="s">
        <v>22</v>
      </c>
      <c r="D73" t="s">
        <v>23</v>
      </c>
      <c r="E73" t="s">
        <v>5</v>
      </c>
      <c r="G73" t="s">
        <v>24</v>
      </c>
      <c r="H73">
        <v>84739</v>
      </c>
      <c r="I73">
        <v>87255</v>
      </c>
      <c r="J73" t="s">
        <v>25</v>
      </c>
      <c r="K73" t="s">
        <v>233</v>
      </c>
      <c r="N73" t="s">
        <v>72</v>
      </c>
      <c r="Q73" t="s">
        <v>232</v>
      </c>
      <c r="R73">
        <v>2517</v>
      </c>
      <c r="S73">
        <v>838</v>
      </c>
      <c r="U73">
        <f t="shared" si="1"/>
        <v>2516</v>
      </c>
    </row>
    <row r="74" spans="1:21" x14ac:dyDescent="0.25">
      <c r="A74" t="s">
        <v>1103</v>
      </c>
      <c r="B74" t="s">
        <v>28</v>
      </c>
      <c r="C74" t="s">
        <v>22</v>
      </c>
      <c r="D74" t="s">
        <v>23</v>
      </c>
      <c r="E74" t="s">
        <v>5</v>
      </c>
      <c r="G74" t="s">
        <v>24</v>
      </c>
      <c r="H74">
        <v>87609</v>
      </c>
      <c r="I74">
        <v>88196</v>
      </c>
      <c r="J74" t="s">
        <v>61</v>
      </c>
      <c r="K74" t="s">
        <v>235</v>
      </c>
      <c r="N74" t="s">
        <v>72</v>
      </c>
      <c r="Q74" t="s">
        <v>234</v>
      </c>
      <c r="R74">
        <v>588</v>
      </c>
      <c r="S74">
        <v>195</v>
      </c>
      <c r="U74">
        <f t="shared" si="1"/>
        <v>587</v>
      </c>
    </row>
    <row r="75" spans="1:21" x14ac:dyDescent="0.25">
      <c r="A75" t="s">
        <v>1103</v>
      </c>
      <c r="B75" t="s">
        <v>28</v>
      </c>
      <c r="C75" t="s">
        <v>22</v>
      </c>
      <c r="D75" t="s">
        <v>23</v>
      </c>
      <c r="E75" t="s">
        <v>5</v>
      </c>
      <c r="G75" t="s">
        <v>24</v>
      </c>
      <c r="H75">
        <v>88905</v>
      </c>
      <c r="I75">
        <v>89834</v>
      </c>
      <c r="J75" t="s">
        <v>25</v>
      </c>
      <c r="K75" t="s">
        <v>237</v>
      </c>
      <c r="N75" t="s">
        <v>42</v>
      </c>
      <c r="Q75" t="s">
        <v>236</v>
      </c>
      <c r="R75">
        <v>930</v>
      </c>
      <c r="S75">
        <v>309</v>
      </c>
      <c r="U75">
        <f t="shared" si="1"/>
        <v>929</v>
      </c>
    </row>
    <row r="76" spans="1:21" x14ac:dyDescent="0.25">
      <c r="A76" t="s">
        <v>1103</v>
      </c>
      <c r="B76" t="s">
        <v>28</v>
      </c>
      <c r="C76" t="s">
        <v>22</v>
      </c>
      <c r="D76" t="s">
        <v>23</v>
      </c>
      <c r="E76" t="s">
        <v>5</v>
      </c>
      <c r="G76" t="s">
        <v>24</v>
      </c>
      <c r="H76">
        <v>90250</v>
      </c>
      <c r="I76">
        <v>90540</v>
      </c>
      <c r="J76" t="s">
        <v>25</v>
      </c>
      <c r="K76" t="s">
        <v>239</v>
      </c>
      <c r="N76" t="s">
        <v>197</v>
      </c>
      <c r="Q76" t="s">
        <v>238</v>
      </c>
      <c r="R76">
        <v>291</v>
      </c>
      <c r="S76">
        <v>96</v>
      </c>
      <c r="U76">
        <f t="shared" si="1"/>
        <v>290</v>
      </c>
    </row>
    <row r="77" spans="1:21" x14ac:dyDescent="0.25">
      <c r="A77" t="s">
        <v>1103</v>
      </c>
      <c r="B77" t="s">
        <v>28</v>
      </c>
      <c r="C77" t="s">
        <v>22</v>
      </c>
      <c r="D77" t="s">
        <v>23</v>
      </c>
      <c r="E77" t="s">
        <v>5</v>
      </c>
      <c r="G77" t="s">
        <v>24</v>
      </c>
      <c r="H77">
        <v>90746</v>
      </c>
      <c r="I77">
        <v>91423</v>
      </c>
      <c r="J77" t="s">
        <v>61</v>
      </c>
      <c r="K77" t="s">
        <v>241</v>
      </c>
      <c r="N77" t="s">
        <v>42</v>
      </c>
      <c r="Q77" t="s">
        <v>240</v>
      </c>
      <c r="R77">
        <v>678</v>
      </c>
      <c r="S77">
        <v>225</v>
      </c>
      <c r="U77">
        <f t="shared" si="1"/>
        <v>677</v>
      </c>
    </row>
    <row r="78" spans="1:21" x14ac:dyDescent="0.25">
      <c r="A78" t="s">
        <v>1103</v>
      </c>
      <c r="B78" t="s">
        <v>28</v>
      </c>
      <c r="C78" t="s">
        <v>22</v>
      </c>
      <c r="D78" t="s">
        <v>23</v>
      </c>
      <c r="E78" t="s">
        <v>5</v>
      </c>
      <c r="G78" t="s">
        <v>24</v>
      </c>
      <c r="H78">
        <v>91604</v>
      </c>
      <c r="I78">
        <v>91918</v>
      </c>
      <c r="J78" t="s">
        <v>25</v>
      </c>
      <c r="K78" t="s">
        <v>243</v>
      </c>
      <c r="N78" t="s">
        <v>72</v>
      </c>
      <c r="Q78" t="s">
        <v>242</v>
      </c>
      <c r="R78">
        <v>315</v>
      </c>
      <c r="S78">
        <v>104</v>
      </c>
      <c r="U78">
        <f t="shared" si="1"/>
        <v>314</v>
      </c>
    </row>
    <row r="79" spans="1:21" x14ac:dyDescent="0.25">
      <c r="A79" t="s">
        <v>1103</v>
      </c>
      <c r="B79" t="s">
        <v>28</v>
      </c>
      <c r="C79" t="s">
        <v>22</v>
      </c>
      <c r="D79" t="s">
        <v>23</v>
      </c>
      <c r="E79" t="s">
        <v>5</v>
      </c>
      <c r="G79" t="s">
        <v>24</v>
      </c>
      <c r="H79">
        <v>92021</v>
      </c>
      <c r="I79">
        <v>92863</v>
      </c>
      <c r="J79" t="s">
        <v>25</v>
      </c>
      <c r="K79" t="s">
        <v>245</v>
      </c>
      <c r="N79" t="s">
        <v>246</v>
      </c>
      <c r="Q79" t="s">
        <v>244</v>
      </c>
      <c r="R79">
        <v>843</v>
      </c>
      <c r="S79">
        <v>280</v>
      </c>
      <c r="U79">
        <f t="shared" si="1"/>
        <v>842</v>
      </c>
    </row>
    <row r="80" spans="1:21" x14ac:dyDescent="0.25">
      <c r="A80" t="s">
        <v>1103</v>
      </c>
      <c r="B80" t="s">
        <v>28</v>
      </c>
      <c r="C80" t="s">
        <v>22</v>
      </c>
      <c r="D80" t="s">
        <v>23</v>
      </c>
      <c r="E80" t="s">
        <v>5</v>
      </c>
      <c r="G80" t="s">
        <v>24</v>
      </c>
      <c r="H80">
        <v>92956</v>
      </c>
      <c r="I80">
        <v>93300</v>
      </c>
      <c r="J80" t="s">
        <v>25</v>
      </c>
      <c r="K80" t="s">
        <v>248</v>
      </c>
      <c r="N80" t="s">
        <v>42</v>
      </c>
      <c r="Q80" t="s">
        <v>247</v>
      </c>
      <c r="R80">
        <v>345</v>
      </c>
      <c r="S80">
        <v>114</v>
      </c>
      <c r="U80">
        <f t="shared" si="1"/>
        <v>344</v>
      </c>
    </row>
    <row r="81" spans="1:21" x14ac:dyDescent="0.25">
      <c r="A81" t="s">
        <v>1103</v>
      </c>
      <c r="B81" t="s">
        <v>28</v>
      </c>
      <c r="C81" t="s">
        <v>22</v>
      </c>
      <c r="D81" t="s">
        <v>23</v>
      </c>
      <c r="E81" t="s">
        <v>5</v>
      </c>
      <c r="G81" t="s">
        <v>24</v>
      </c>
      <c r="H81">
        <v>93316</v>
      </c>
      <c r="I81">
        <v>95319</v>
      </c>
      <c r="J81" t="s">
        <v>25</v>
      </c>
      <c r="K81" t="s">
        <v>250</v>
      </c>
      <c r="N81" t="s">
        <v>251</v>
      </c>
      <c r="Q81" t="s">
        <v>249</v>
      </c>
      <c r="R81">
        <v>2004</v>
      </c>
      <c r="S81">
        <v>667</v>
      </c>
      <c r="U81">
        <f t="shared" si="1"/>
        <v>2003</v>
      </c>
    </row>
    <row r="82" spans="1:21" x14ac:dyDescent="0.25">
      <c r="A82" t="s">
        <v>1103</v>
      </c>
      <c r="B82" t="s">
        <v>28</v>
      </c>
      <c r="C82" t="s">
        <v>22</v>
      </c>
      <c r="D82" t="s">
        <v>23</v>
      </c>
      <c r="E82" t="s">
        <v>5</v>
      </c>
      <c r="G82" t="s">
        <v>24</v>
      </c>
      <c r="H82">
        <v>95349</v>
      </c>
      <c r="I82">
        <v>95795</v>
      </c>
      <c r="J82" t="s">
        <v>25</v>
      </c>
      <c r="K82" t="s">
        <v>253</v>
      </c>
      <c r="N82" t="s">
        <v>254</v>
      </c>
      <c r="Q82" t="s">
        <v>252</v>
      </c>
      <c r="R82">
        <v>447</v>
      </c>
      <c r="S82">
        <v>148</v>
      </c>
      <c r="U82">
        <f t="shared" si="1"/>
        <v>446</v>
      </c>
    </row>
    <row r="83" spans="1:21" x14ac:dyDescent="0.25">
      <c r="A83" t="s">
        <v>1103</v>
      </c>
      <c r="B83" t="s">
        <v>28</v>
      </c>
      <c r="C83" t="s">
        <v>22</v>
      </c>
      <c r="D83" t="s">
        <v>23</v>
      </c>
      <c r="E83" t="s">
        <v>5</v>
      </c>
      <c r="G83" t="s">
        <v>24</v>
      </c>
      <c r="H83">
        <v>95838</v>
      </c>
      <c r="I83">
        <v>97178</v>
      </c>
      <c r="J83" t="s">
        <v>25</v>
      </c>
      <c r="K83" t="s">
        <v>256</v>
      </c>
      <c r="N83" t="s">
        <v>257</v>
      </c>
      <c r="Q83" t="s">
        <v>255</v>
      </c>
      <c r="R83">
        <v>1341</v>
      </c>
      <c r="S83">
        <v>446</v>
      </c>
      <c r="U83">
        <f t="shared" si="1"/>
        <v>1340</v>
      </c>
    </row>
    <row r="84" spans="1:21" x14ac:dyDescent="0.25">
      <c r="A84" t="s">
        <v>1103</v>
      </c>
      <c r="B84" t="s">
        <v>28</v>
      </c>
      <c r="C84" t="s">
        <v>22</v>
      </c>
      <c r="D84" t="s">
        <v>23</v>
      </c>
      <c r="E84" t="s">
        <v>5</v>
      </c>
      <c r="G84" t="s">
        <v>24</v>
      </c>
      <c r="H84">
        <v>97179</v>
      </c>
      <c r="I84">
        <v>98624</v>
      </c>
      <c r="J84" t="s">
        <v>25</v>
      </c>
      <c r="K84" t="s">
        <v>259</v>
      </c>
      <c r="N84" t="s">
        <v>260</v>
      </c>
      <c r="Q84" t="s">
        <v>258</v>
      </c>
      <c r="R84">
        <v>1446</v>
      </c>
      <c r="S84">
        <v>481</v>
      </c>
      <c r="U84">
        <f t="shared" si="1"/>
        <v>1445</v>
      </c>
    </row>
    <row r="85" spans="1:21" x14ac:dyDescent="0.25">
      <c r="A85" t="s">
        <v>1103</v>
      </c>
      <c r="B85" t="s">
        <v>28</v>
      </c>
      <c r="C85" t="s">
        <v>22</v>
      </c>
      <c r="D85" t="s">
        <v>23</v>
      </c>
      <c r="E85" t="s">
        <v>5</v>
      </c>
      <c r="G85" t="s">
        <v>24</v>
      </c>
      <c r="H85">
        <v>98660</v>
      </c>
      <c r="I85">
        <v>99199</v>
      </c>
      <c r="J85" t="s">
        <v>25</v>
      </c>
      <c r="K85" t="s">
        <v>262</v>
      </c>
      <c r="N85" t="s">
        <v>263</v>
      </c>
      <c r="Q85" t="s">
        <v>261</v>
      </c>
      <c r="R85">
        <v>540</v>
      </c>
      <c r="S85">
        <v>179</v>
      </c>
      <c r="U85">
        <f t="shared" si="1"/>
        <v>539</v>
      </c>
    </row>
    <row r="86" spans="1:21" x14ac:dyDescent="0.25">
      <c r="A86" t="s">
        <v>1103</v>
      </c>
      <c r="B86" t="s">
        <v>28</v>
      </c>
      <c r="C86" t="s">
        <v>22</v>
      </c>
      <c r="D86" t="s">
        <v>23</v>
      </c>
      <c r="E86" t="s">
        <v>5</v>
      </c>
      <c r="G86" t="s">
        <v>24</v>
      </c>
      <c r="H86">
        <v>99447</v>
      </c>
      <c r="I86">
        <v>101306</v>
      </c>
      <c r="J86" t="s">
        <v>25</v>
      </c>
      <c r="K86" t="s">
        <v>265</v>
      </c>
      <c r="N86" t="s">
        <v>266</v>
      </c>
      <c r="Q86" t="s">
        <v>264</v>
      </c>
      <c r="R86">
        <v>1860</v>
      </c>
      <c r="S86">
        <v>619</v>
      </c>
      <c r="U86">
        <f t="shared" si="1"/>
        <v>1859</v>
      </c>
    </row>
    <row r="87" spans="1:21" x14ac:dyDescent="0.25">
      <c r="A87" t="s">
        <v>1103</v>
      </c>
      <c r="B87" t="s">
        <v>28</v>
      </c>
      <c r="C87" t="s">
        <v>22</v>
      </c>
      <c r="D87" t="s">
        <v>23</v>
      </c>
      <c r="E87" t="s">
        <v>5</v>
      </c>
      <c r="G87" t="s">
        <v>24</v>
      </c>
      <c r="H87">
        <v>101392</v>
      </c>
      <c r="I87">
        <v>101784</v>
      </c>
      <c r="J87" t="s">
        <v>25</v>
      </c>
      <c r="K87" t="s">
        <v>268</v>
      </c>
      <c r="N87" t="s">
        <v>42</v>
      </c>
      <c r="Q87" t="s">
        <v>267</v>
      </c>
      <c r="R87">
        <v>393</v>
      </c>
      <c r="S87">
        <v>130</v>
      </c>
      <c r="U87">
        <f t="shared" si="1"/>
        <v>392</v>
      </c>
    </row>
    <row r="88" spans="1:21" x14ac:dyDescent="0.25">
      <c r="A88" t="s">
        <v>1103</v>
      </c>
      <c r="B88" t="s">
        <v>28</v>
      </c>
      <c r="C88" t="s">
        <v>22</v>
      </c>
      <c r="D88" t="s">
        <v>23</v>
      </c>
      <c r="E88" t="s">
        <v>5</v>
      </c>
      <c r="G88" t="s">
        <v>24</v>
      </c>
      <c r="H88">
        <v>102061</v>
      </c>
      <c r="I88">
        <v>103251</v>
      </c>
      <c r="J88" t="s">
        <v>25</v>
      </c>
      <c r="K88" t="s">
        <v>270</v>
      </c>
      <c r="N88" t="s">
        <v>271</v>
      </c>
      <c r="Q88" t="s">
        <v>269</v>
      </c>
      <c r="R88">
        <v>1191</v>
      </c>
      <c r="S88">
        <v>396</v>
      </c>
      <c r="U88">
        <f t="shared" si="1"/>
        <v>1190</v>
      </c>
    </row>
    <row r="89" spans="1:21" x14ac:dyDescent="0.25">
      <c r="A89" t="s">
        <v>674</v>
      </c>
      <c r="B89" t="s">
        <v>28</v>
      </c>
      <c r="C89" t="s">
        <v>22</v>
      </c>
      <c r="D89" t="s">
        <v>23</v>
      </c>
      <c r="E89" t="s">
        <v>5</v>
      </c>
      <c r="G89" t="s">
        <v>24</v>
      </c>
      <c r="H89">
        <v>103403</v>
      </c>
      <c r="I89">
        <v>103741</v>
      </c>
      <c r="J89" t="s">
        <v>25</v>
      </c>
      <c r="K89" t="s">
        <v>273</v>
      </c>
      <c r="N89" t="s">
        <v>42</v>
      </c>
      <c r="Q89" t="s">
        <v>272</v>
      </c>
      <c r="R89">
        <v>339</v>
      </c>
      <c r="S89">
        <v>112</v>
      </c>
      <c r="U89">
        <f t="shared" si="1"/>
        <v>338</v>
      </c>
    </row>
    <row r="90" spans="1:21" x14ac:dyDescent="0.25">
      <c r="A90" t="s">
        <v>20</v>
      </c>
      <c r="B90" t="s">
        <v>28</v>
      </c>
      <c r="C90" t="s">
        <v>22</v>
      </c>
      <c r="D90" t="s">
        <v>23</v>
      </c>
      <c r="E90" t="s">
        <v>5</v>
      </c>
      <c r="G90" t="s">
        <v>24</v>
      </c>
      <c r="H90">
        <v>103985</v>
      </c>
      <c r="I90">
        <v>106426</v>
      </c>
      <c r="J90" t="s">
        <v>25</v>
      </c>
      <c r="K90" t="s">
        <v>275</v>
      </c>
      <c r="N90" t="s">
        <v>276</v>
      </c>
      <c r="Q90" t="s">
        <v>274</v>
      </c>
      <c r="R90">
        <v>2442</v>
      </c>
      <c r="S90">
        <v>813</v>
      </c>
      <c r="U90">
        <f t="shared" si="1"/>
        <v>2441</v>
      </c>
    </row>
    <row r="91" spans="1:21" x14ac:dyDescent="0.25">
      <c r="A91" t="s">
        <v>20</v>
      </c>
      <c r="B91" t="s">
        <v>28</v>
      </c>
      <c r="C91" t="s">
        <v>22</v>
      </c>
      <c r="D91" t="s">
        <v>23</v>
      </c>
      <c r="E91" t="s">
        <v>5</v>
      </c>
      <c r="G91" t="s">
        <v>24</v>
      </c>
      <c r="H91">
        <v>106584</v>
      </c>
      <c r="I91">
        <v>107246</v>
      </c>
      <c r="J91" t="s">
        <v>25</v>
      </c>
      <c r="K91" t="s">
        <v>278</v>
      </c>
      <c r="N91" t="s">
        <v>279</v>
      </c>
      <c r="Q91" t="s">
        <v>277</v>
      </c>
      <c r="R91">
        <v>663</v>
      </c>
      <c r="S91">
        <v>220</v>
      </c>
      <c r="U91">
        <f t="shared" si="1"/>
        <v>662</v>
      </c>
    </row>
    <row r="92" spans="1:21" x14ac:dyDescent="0.25">
      <c r="A92" t="s">
        <v>20</v>
      </c>
      <c r="B92" t="s">
        <v>28</v>
      </c>
      <c r="C92" t="s">
        <v>22</v>
      </c>
      <c r="D92" t="s">
        <v>23</v>
      </c>
      <c r="E92" t="s">
        <v>5</v>
      </c>
      <c r="G92" t="s">
        <v>24</v>
      </c>
      <c r="H92">
        <v>107296</v>
      </c>
      <c r="I92">
        <v>107709</v>
      </c>
      <c r="J92" t="s">
        <v>25</v>
      </c>
      <c r="K92" t="s">
        <v>281</v>
      </c>
      <c r="N92" t="s">
        <v>282</v>
      </c>
      <c r="Q92" t="s">
        <v>280</v>
      </c>
      <c r="R92">
        <v>414</v>
      </c>
      <c r="S92">
        <v>137</v>
      </c>
      <c r="U92">
        <f t="shared" si="1"/>
        <v>413</v>
      </c>
    </row>
    <row r="93" spans="1:21" x14ac:dyDescent="0.25">
      <c r="A93" t="s">
        <v>20</v>
      </c>
      <c r="B93" t="s">
        <v>28</v>
      </c>
      <c r="C93" t="s">
        <v>22</v>
      </c>
      <c r="D93" t="s">
        <v>23</v>
      </c>
      <c r="E93" t="s">
        <v>5</v>
      </c>
      <c r="G93" t="s">
        <v>24</v>
      </c>
      <c r="H93">
        <v>107897</v>
      </c>
      <c r="I93">
        <v>108184</v>
      </c>
      <c r="J93" t="s">
        <v>25</v>
      </c>
      <c r="K93" t="s">
        <v>284</v>
      </c>
      <c r="N93" t="s">
        <v>285</v>
      </c>
      <c r="Q93" t="s">
        <v>283</v>
      </c>
      <c r="R93">
        <v>288</v>
      </c>
      <c r="S93">
        <v>95</v>
      </c>
      <c r="U93">
        <f t="shared" si="1"/>
        <v>287</v>
      </c>
    </row>
    <row r="94" spans="1:21" x14ac:dyDescent="0.25">
      <c r="A94" t="s">
        <v>20</v>
      </c>
      <c r="B94" t="s">
        <v>28</v>
      </c>
      <c r="C94" t="s">
        <v>22</v>
      </c>
      <c r="D94" t="s">
        <v>23</v>
      </c>
      <c r="E94" t="s">
        <v>5</v>
      </c>
      <c r="G94" t="s">
        <v>24</v>
      </c>
      <c r="H94">
        <v>108231</v>
      </c>
      <c r="I94">
        <v>108731</v>
      </c>
      <c r="J94" t="s">
        <v>25</v>
      </c>
      <c r="K94" t="s">
        <v>287</v>
      </c>
      <c r="N94" t="s">
        <v>288</v>
      </c>
      <c r="Q94" t="s">
        <v>286</v>
      </c>
      <c r="R94">
        <v>501</v>
      </c>
      <c r="S94">
        <v>166</v>
      </c>
      <c r="U94">
        <f t="shared" si="1"/>
        <v>500</v>
      </c>
    </row>
    <row r="95" spans="1:21" x14ac:dyDescent="0.25">
      <c r="A95" t="s">
        <v>20</v>
      </c>
      <c r="B95" t="s">
        <v>28</v>
      </c>
      <c r="C95" t="s">
        <v>22</v>
      </c>
      <c r="D95" t="s">
        <v>23</v>
      </c>
      <c r="E95" t="s">
        <v>5</v>
      </c>
      <c r="G95" t="s">
        <v>24</v>
      </c>
      <c r="H95">
        <v>108765</v>
      </c>
      <c r="I95">
        <v>110891</v>
      </c>
      <c r="J95" t="s">
        <v>25</v>
      </c>
      <c r="K95" t="s">
        <v>290</v>
      </c>
      <c r="N95" t="s">
        <v>291</v>
      </c>
      <c r="Q95" t="s">
        <v>289</v>
      </c>
      <c r="R95">
        <v>2127</v>
      </c>
      <c r="S95">
        <v>708</v>
      </c>
      <c r="U95">
        <f t="shared" si="1"/>
        <v>2126</v>
      </c>
    </row>
    <row r="96" spans="1:21" x14ac:dyDescent="0.25">
      <c r="A96" t="s">
        <v>20</v>
      </c>
      <c r="B96" t="s">
        <v>28</v>
      </c>
      <c r="C96" t="s">
        <v>22</v>
      </c>
      <c r="D96" t="s">
        <v>23</v>
      </c>
      <c r="E96" t="s">
        <v>5</v>
      </c>
      <c r="G96" t="s">
        <v>24</v>
      </c>
      <c r="H96">
        <v>110923</v>
      </c>
      <c r="I96">
        <v>112536</v>
      </c>
      <c r="J96" t="s">
        <v>25</v>
      </c>
      <c r="K96" t="s">
        <v>293</v>
      </c>
      <c r="N96" t="s">
        <v>291</v>
      </c>
      <c r="Q96" t="s">
        <v>292</v>
      </c>
      <c r="R96">
        <v>1614</v>
      </c>
      <c r="S96">
        <v>537</v>
      </c>
      <c r="U96">
        <f t="shared" si="1"/>
        <v>1613</v>
      </c>
    </row>
    <row r="97" spans="1:21" x14ac:dyDescent="0.25">
      <c r="A97" t="s">
        <v>20</v>
      </c>
      <c r="B97" t="s">
        <v>28</v>
      </c>
      <c r="C97" t="s">
        <v>22</v>
      </c>
      <c r="D97" t="s">
        <v>23</v>
      </c>
      <c r="E97" t="s">
        <v>5</v>
      </c>
      <c r="G97" t="s">
        <v>24</v>
      </c>
      <c r="H97">
        <v>112539</v>
      </c>
      <c r="I97">
        <v>113468</v>
      </c>
      <c r="J97" t="s">
        <v>25</v>
      </c>
      <c r="K97" t="s">
        <v>295</v>
      </c>
      <c r="N97" t="s">
        <v>296</v>
      </c>
      <c r="Q97" t="s">
        <v>294</v>
      </c>
      <c r="R97">
        <v>930</v>
      </c>
      <c r="S97">
        <v>309</v>
      </c>
      <c r="U97">
        <f t="shared" si="1"/>
        <v>929</v>
      </c>
    </row>
    <row r="98" spans="1:21" x14ac:dyDescent="0.25">
      <c r="A98" t="s">
        <v>20</v>
      </c>
      <c r="B98" t="s">
        <v>28</v>
      </c>
      <c r="C98" t="s">
        <v>22</v>
      </c>
      <c r="D98" t="s">
        <v>23</v>
      </c>
      <c r="E98" t="s">
        <v>5</v>
      </c>
      <c r="G98" t="s">
        <v>24</v>
      </c>
      <c r="H98">
        <v>113503</v>
      </c>
      <c r="I98">
        <v>114084</v>
      </c>
      <c r="J98" t="s">
        <v>25</v>
      </c>
      <c r="K98" t="s">
        <v>298</v>
      </c>
      <c r="N98" t="s">
        <v>42</v>
      </c>
      <c r="Q98" t="s">
        <v>297</v>
      </c>
      <c r="R98">
        <v>582</v>
      </c>
      <c r="S98">
        <v>193</v>
      </c>
      <c r="U98">
        <f t="shared" si="1"/>
        <v>581</v>
      </c>
    </row>
    <row r="99" spans="1:21" x14ac:dyDescent="0.25">
      <c r="A99" t="s">
        <v>20</v>
      </c>
      <c r="B99" t="s">
        <v>28</v>
      </c>
      <c r="C99" t="s">
        <v>22</v>
      </c>
      <c r="D99" t="s">
        <v>23</v>
      </c>
      <c r="E99" t="s">
        <v>5</v>
      </c>
      <c r="G99" t="s">
        <v>24</v>
      </c>
      <c r="H99">
        <v>114168</v>
      </c>
      <c r="I99">
        <v>114614</v>
      </c>
      <c r="J99" t="s">
        <v>25</v>
      </c>
      <c r="K99" t="s">
        <v>300</v>
      </c>
      <c r="N99" t="s">
        <v>301</v>
      </c>
      <c r="Q99" t="s">
        <v>299</v>
      </c>
      <c r="R99">
        <v>447</v>
      </c>
      <c r="S99">
        <v>148</v>
      </c>
      <c r="U99">
        <f t="shared" si="1"/>
        <v>446</v>
      </c>
    </row>
    <row r="100" spans="1:21" x14ac:dyDescent="0.25">
      <c r="A100" t="s">
        <v>20</v>
      </c>
      <c r="B100" t="s">
        <v>28</v>
      </c>
      <c r="C100" t="s">
        <v>22</v>
      </c>
      <c r="D100" t="s">
        <v>23</v>
      </c>
      <c r="E100" t="s">
        <v>5</v>
      </c>
      <c r="G100" t="s">
        <v>24</v>
      </c>
      <c r="H100">
        <v>114616</v>
      </c>
      <c r="I100">
        <v>114834</v>
      </c>
      <c r="J100" t="s">
        <v>25</v>
      </c>
      <c r="K100" t="s">
        <v>303</v>
      </c>
      <c r="N100" t="s">
        <v>304</v>
      </c>
      <c r="Q100" t="s">
        <v>302</v>
      </c>
      <c r="R100">
        <v>219</v>
      </c>
      <c r="S100">
        <v>72</v>
      </c>
      <c r="U100">
        <f t="shared" si="1"/>
        <v>218</v>
      </c>
    </row>
    <row r="101" spans="1:21" x14ac:dyDescent="0.25">
      <c r="A101" t="s">
        <v>20</v>
      </c>
      <c r="B101" t="s">
        <v>28</v>
      </c>
      <c r="C101" t="s">
        <v>22</v>
      </c>
      <c r="D101" t="s">
        <v>23</v>
      </c>
      <c r="E101" t="s">
        <v>5</v>
      </c>
      <c r="G101" t="s">
        <v>24</v>
      </c>
      <c r="H101">
        <v>115020</v>
      </c>
      <c r="I101">
        <v>115841</v>
      </c>
      <c r="J101" t="s">
        <v>25</v>
      </c>
      <c r="K101" t="s">
        <v>306</v>
      </c>
      <c r="N101" t="s">
        <v>307</v>
      </c>
      <c r="Q101" t="s">
        <v>305</v>
      </c>
      <c r="R101">
        <v>822</v>
      </c>
      <c r="S101">
        <v>273</v>
      </c>
      <c r="U101">
        <f t="shared" si="1"/>
        <v>821</v>
      </c>
    </row>
    <row r="102" spans="1:21" x14ac:dyDescent="0.25">
      <c r="A102" t="s">
        <v>20</v>
      </c>
      <c r="B102" t="s">
        <v>28</v>
      </c>
      <c r="C102" t="s">
        <v>22</v>
      </c>
      <c r="D102" t="s">
        <v>23</v>
      </c>
      <c r="E102" t="s">
        <v>5</v>
      </c>
      <c r="G102" t="s">
        <v>24</v>
      </c>
      <c r="H102">
        <v>116068</v>
      </c>
      <c r="I102">
        <v>116889</v>
      </c>
      <c r="J102" t="s">
        <v>25</v>
      </c>
      <c r="K102" t="s">
        <v>309</v>
      </c>
      <c r="N102" t="s">
        <v>307</v>
      </c>
      <c r="Q102" t="s">
        <v>308</v>
      </c>
      <c r="R102">
        <v>822</v>
      </c>
      <c r="S102">
        <v>273</v>
      </c>
      <c r="U102">
        <f t="shared" si="1"/>
        <v>821</v>
      </c>
    </row>
    <row r="103" spans="1:21" x14ac:dyDescent="0.25">
      <c r="A103" t="s">
        <v>20</v>
      </c>
      <c r="B103" t="s">
        <v>28</v>
      </c>
      <c r="C103" t="s">
        <v>22</v>
      </c>
      <c r="D103" t="s">
        <v>23</v>
      </c>
      <c r="E103" t="s">
        <v>5</v>
      </c>
      <c r="G103" t="s">
        <v>24</v>
      </c>
      <c r="H103">
        <v>117174</v>
      </c>
      <c r="I103">
        <v>118004</v>
      </c>
      <c r="J103" t="s">
        <v>25</v>
      </c>
      <c r="K103" t="s">
        <v>311</v>
      </c>
      <c r="N103" t="s">
        <v>307</v>
      </c>
      <c r="Q103" t="s">
        <v>310</v>
      </c>
      <c r="R103">
        <v>831</v>
      </c>
      <c r="S103">
        <v>276</v>
      </c>
      <c r="U103">
        <f t="shared" si="1"/>
        <v>830</v>
      </c>
    </row>
    <row r="104" spans="1:21" x14ac:dyDescent="0.25">
      <c r="A104" t="s">
        <v>20</v>
      </c>
      <c r="B104" t="s">
        <v>28</v>
      </c>
      <c r="C104" t="s">
        <v>22</v>
      </c>
      <c r="D104" t="s">
        <v>23</v>
      </c>
      <c r="E104" t="s">
        <v>5</v>
      </c>
      <c r="G104" t="s">
        <v>24</v>
      </c>
      <c r="H104">
        <v>118101</v>
      </c>
      <c r="I104">
        <v>119345</v>
      </c>
      <c r="J104" t="s">
        <v>25</v>
      </c>
      <c r="K104" t="s">
        <v>313</v>
      </c>
      <c r="N104" t="s">
        <v>42</v>
      </c>
      <c r="Q104" t="s">
        <v>312</v>
      </c>
      <c r="R104">
        <v>1245</v>
      </c>
      <c r="S104">
        <v>414</v>
      </c>
      <c r="U104">
        <f t="shared" si="1"/>
        <v>1244</v>
      </c>
    </row>
    <row r="105" spans="1:21" x14ac:dyDescent="0.25">
      <c r="A105" t="s">
        <v>20</v>
      </c>
      <c r="B105" t="s">
        <v>28</v>
      </c>
      <c r="C105" t="s">
        <v>22</v>
      </c>
      <c r="D105" t="s">
        <v>23</v>
      </c>
      <c r="E105" t="s">
        <v>5</v>
      </c>
      <c r="G105" t="s">
        <v>24</v>
      </c>
      <c r="H105">
        <v>119442</v>
      </c>
      <c r="I105">
        <v>119828</v>
      </c>
      <c r="J105" t="s">
        <v>25</v>
      </c>
      <c r="K105" t="s">
        <v>315</v>
      </c>
      <c r="N105" t="s">
        <v>316</v>
      </c>
      <c r="Q105" t="s">
        <v>314</v>
      </c>
      <c r="R105">
        <v>387</v>
      </c>
      <c r="S105">
        <v>128</v>
      </c>
      <c r="U105">
        <f t="shared" si="1"/>
        <v>386</v>
      </c>
    </row>
    <row r="106" spans="1:21" x14ac:dyDescent="0.25">
      <c r="A106" t="s">
        <v>20</v>
      </c>
      <c r="B106" t="s">
        <v>28</v>
      </c>
      <c r="C106" t="s">
        <v>22</v>
      </c>
      <c r="D106" t="s">
        <v>23</v>
      </c>
      <c r="E106" t="s">
        <v>5</v>
      </c>
      <c r="G106" t="s">
        <v>24</v>
      </c>
      <c r="H106">
        <v>119833</v>
      </c>
      <c r="I106">
        <v>122169</v>
      </c>
      <c r="J106" t="s">
        <v>25</v>
      </c>
      <c r="K106" t="s">
        <v>318</v>
      </c>
      <c r="N106" t="s">
        <v>319</v>
      </c>
      <c r="Q106" t="s">
        <v>317</v>
      </c>
      <c r="R106">
        <v>2337</v>
      </c>
      <c r="S106">
        <v>778</v>
      </c>
      <c r="U106">
        <f t="shared" si="1"/>
        <v>2336</v>
      </c>
    </row>
    <row r="107" spans="1:21" x14ac:dyDescent="0.25">
      <c r="A107" t="s">
        <v>20</v>
      </c>
      <c r="B107" t="s">
        <v>28</v>
      </c>
      <c r="C107" t="s">
        <v>22</v>
      </c>
      <c r="D107" t="s">
        <v>23</v>
      </c>
      <c r="E107" t="s">
        <v>5</v>
      </c>
      <c r="G107" t="s">
        <v>24</v>
      </c>
      <c r="H107">
        <v>122208</v>
      </c>
      <c r="I107">
        <v>122612</v>
      </c>
      <c r="J107" t="s">
        <v>25</v>
      </c>
      <c r="K107" t="s">
        <v>321</v>
      </c>
      <c r="N107" t="s">
        <v>322</v>
      </c>
      <c r="Q107" t="s">
        <v>320</v>
      </c>
      <c r="R107">
        <v>405</v>
      </c>
      <c r="S107">
        <v>134</v>
      </c>
      <c r="U107">
        <f t="shared" si="1"/>
        <v>404</v>
      </c>
    </row>
    <row r="108" spans="1:21" x14ac:dyDescent="0.25">
      <c r="A108" t="s">
        <v>20</v>
      </c>
      <c r="B108" t="s">
        <v>28</v>
      </c>
      <c r="C108" t="s">
        <v>22</v>
      </c>
      <c r="D108" t="s">
        <v>23</v>
      </c>
      <c r="E108" t="s">
        <v>5</v>
      </c>
      <c r="G108" t="s">
        <v>24</v>
      </c>
      <c r="H108">
        <v>122698</v>
      </c>
      <c r="I108">
        <v>123180</v>
      </c>
      <c r="J108" t="s">
        <v>25</v>
      </c>
      <c r="K108" t="s">
        <v>324</v>
      </c>
      <c r="N108" t="s">
        <v>288</v>
      </c>
      <c r="Q108" t="s">
        <v>323</v>
      </c>
      <c r="R108">
        <v>483</v>
      </c>
      <c r="S108">
        <v>160</v>
      </c>
      <c r="U108">
        <f t="shared" si="1"/>
        <v>482</v>
      </c>
    </row>
    <row r="109" spans="1:21" x14ac:dyDescent="0.25">
      <c r="A109" t="s">
        <v>20</v>
      </c>
      <c r="B109" t="s">
        <v>28</v>
      </c>
      <c r="C109" t="s">
        <v>22</v>
      </c>
      <c r="D109" t="s">
        <v>23</v>
      </c>
      <c r="E109" t="s">
        <v>5</v>
      </c>
      <c r="G109" t="s">
        <v>24</v>
      </c>
      <c r="H109">
        <v>123349</v>
      </c>
      <c r="I109">
        <v>124686</v>
      </c>
      <c r="J109" t="s">
        <v>25</v>
      </c>
      <c r="K109" t="s">
        <v>326</v>
      </c>
      <c r="N109" t="s">
        <v>327</v>
      </c>
      <c r="Q109" t="s">
        <v>325</v>
      </c>
      <c r="R109">
        <v>1338</v>
      </c>
      <c r="S109">
        <v>445</v>
      </c>
      <c r="U109">
        <f t="shared" si="1"/>
        <v>1337</v>
      </c>
    </row>
    <row r="110" spans="1:21" x14ac:dyDescent="0.25">
      <c r="A110" t="s">
        <v>20</v>
      </c>
      <c r="B110" t="s">
        <v>28</v>
      </c>
      <c r="C110" t="s">
        <v>22</v>
      </c>
      <c r="D110" t="s">
        <v>23</v>
      </c>
      <c r="E110" t="s">
        <v>5</v>
      </c>
      <c r="G110" t="s">
        <v>24</v>
      </c>
      <c r="H110">
        <v>124785</v>
      </c>
      <c r="I110">
        <v>125762</v>
      </c>
      <c r="J110" t="s">
        <v>61</v>
      </c>
      <c r="K110" t="s">
        <v>329</v>
      </c>
      <c r="N110" t="s">
        <v>42</v>
      </c>
      <c r="Q110" t="s">
        <v>328</v>
      </c>
      <c r="R110">
        <v>978</v>
      </c>
      <c r="S110">
        <v>325</v>
      </c>
      <c r="U110">
        <f t="shared" si="1"/>
        <v>977</v>
      </c>
    </row>
    <row r="111" spans="1:21" x14ac:dyDescent="0.25">
      <c r="A111" t="s">
        <v>20</v>
      </c>
      <c r="B111" t="s">
        <v>28</v>
      </c>
      <c r="C111" t="s">
        <v>22</v>
      </c>
      <c r="D111" t="s">
        <v>23</v>
      </c>
      <c r="E111" t="s">
        <v>5</v>
      </c>
      <c r="G111" t="s">
        <v>24</v>
      </c>
      <c r="H111">
        <v>125938</v>
      </c>
      <c r="I111">
        <v>126828</v>
      </c>
      <c r="J111" t="s">
        <v>25</v>
      </c>
      <c r="K111" t="s">
        <v>331</v>
      </c>
      <c r="N111" t="s">
        <v>332</v>
      </c>
      <c r="Q111" t="s">
        <v>330</v>
      </c>
      <c r="R111">
        <v>891</v>
      </c>
      <c r="S111">
        <v>296</v>
      </c>
      <c r="U111">
        <f t="shared" si="1"/>
        <v>890</v>
      </c>
    </row>
    <row r="112" spans="1:21" x14ac:dyDescent="0.25">
      <c r="A112" t="s">
        <v>20</v>
      </c>
      <c r="B112" t="s">
        <v>28</v>
      </c>
      <c r="C112" t="s">
        <v>22</v>
      </c>
      <c r="D112" t="s">
        <v>23</v>
      </c>
      <c r="E112" t="s">
        <v>5</v>
      </c>
      <c r="G112" t="s">
        <v>24</v>
      </c>
      <c r="H112">
        <v>126931</v>
      </c>
      <c r="I112">
        <v>128511</v>
      </c>
      <c r="J112" t="s">
        <v>25</v>
      </c>
      <c r="K112" t="s">
        <v>334</v>
      </c>
      <c r="N112" t="s">
        <v>335</v>
      </c>
      <c r="Q112" t="s">
        <v>333</v>
      </c>
      <c r="R112">
        <v>1581</v>
      </c>
      <c r="S112">
        <v>526</v>
      </c>
      <c r="U112">
        <f t="shared" si="1"/>
        <v>1580</v>
      </c>
    </row>
    <row r="113" spans="1:21" x14ac:dyDescent="0.25">
      <c r="A113" t="s">
        <v>20</v>
      </c>
      <c r="B113" t="s">
        <v>28</v>
      </c>
      <c r="C113" t="s">
        <v>22</v>
      </c>
      <c r="D113" t="s">
        <v>23</v>
      </c>
      <c r="E113" t="s">
        <v>5</v>
      </c>
      <c r="G113" t="s">
        <v>24</v>
      </c>
      <c r="H113">
        <v>128517</v>
      </c>
      <c r="I113">
        <v>129173</v>
      </c>
      <c r="J113" t="s">
        <v>25</v>
      </c>
      <c r="K113" t="s">
        <v>337</v>
      </c>
      <c r="N113" t="s">
        <v>338</v>
      </c>
      <c r="Q113" t="s">
        <v>336</v>
      </c>
      <c r="R113">
        <v>657</v>
      </c>
      <c r="S113">
        <v>218</v>
      </c>
      <c r="U113">
        <f t="shared" si="1"/>
        <v>656</v>
      </c>
    </row>
    <row r="114" spans="1:21" x14ac:dyDescent="0.25">
      <c r="A114" t="s">
        <v>20</v>
      </c>
      <c r="B114" t="s">
        <v>28</v>
      </c>
      <c r="C114" t="s">
        <v>22</v>
      </c>
      <c r="D114" t="s">
        <v>23</v>
      </c>
      <c r="E114" t="s">
        <v>5</v>
      </c>
      <c r="G114" t="s">
        <v>24</v>
      </c>
      <c r="H114">
        <v>129173</v>
      </c>
      <c r="I114">
        <v>129985</v>
      </c>
      <c r="J114" t="s">
        <v>25</v>
      </c>
      <c r="K114" t="s">
        <v>340</v>
      </c>
      <c r="N114" t="s">
        <v>72</v>
      </c>
      <c r="Q114" t="s">
        <v>339</v>
      </c>
      <c r="R114">
        <v>813</v>
      </c>
      <c r="S114">
        <v>270</v>
      </c>
      <c r="U114">
        <f t="shared" si="1"/>
        <v>812</v>
      </c>
    </row>
    <row r="115" spans="1:21" x14ac:dyDescent="0.25">
      <c r="A115" t="s">
        <v>20</v>
      </c>
      <c r="B115" t="s">
        <v>28</v>
      </c>
      <c r="C115" t="s">
        <v>22</v>
      </c>
      <c r="D115" t="s">
        <v>23</v>
      </c>
      <c r="E115" t="s">
        <v>5</v>
      </c>
      <c r="G115" t="s">
        <v>24</v>
      </c>
      <c r="H115">
        <v>130032</v>
      </c>
      <c r="I115">
        <v>131576</v>
      </c>
      <c r="J115" t="s">
        <v>25</v>
      </c>
      <c r="K115" t="s">
        <v>342</v>
      </c>
      <c r="N115" t="s">
        <v>343</v>
      </c>
      <c r="Q115" t="s">
        <v>341</v>
      </c>
      <c r="R115">
        <v>1545</v>
      </c>
      <c r="S115">
        <v>514</v>
      </c>
      <c r="U115">
        <f t="shared" si="1"/>
        <v>1544</v>
      </c>
    </row>
    <row r="116" spans="1:21" x14ac:dyDescent="0.25">
      <c r="A116" t="s">
        <v>20</v>
      </c>
      <c r="B116" t="s">
        <v>28</v>
      </c>
      <c r="C116" t="s">
        <v>22</v>
      </c>
      <c r="D116" t="s">
        <v>23</v>
      </c>
      <c r="E116" t="s">
        <v>5</v>
      </c>
      <c r="G116" t="s">
        <v>24</v>
      </c>
      <c r="H116">
        <v>131573</v>
      </c>
      <c r="I116">
        <v>132532</v>
      </c>
      <c r="J116" t="s">
        <v>25</v>
      </c>
      <c r="K116" t="s">
        <v>345</v>
      </c>
      <c r="N116" t="s">
        <v>72</v>
      </c>
      <c r="Q116" t="s">
        <v>344</v>
      </c>
      <c r="R116">
        <v>960</v>
      </c>
      <c r="S116">
        <v>319</v>
      </c>
      <c r="U116">
        <f t="shared" si="1"/>
        <v>959</v>
      </c>
    </row>
    <row r="117" spans="1:21" x14ac:dyDescent="0.25">
      <c r="A117" t="s">
        <v>20</v>
      </c>
      <c r="B117" t="s">
        <v>28</v>
      </c>
      <c r="C117" t="s">
        <v>22</v>
      </c>
      <c r="D117" t="s">
        <v>23</v>
      </c>
      <c r="E117" t="s">
        <v>5</v>
      </c>
      <c r="G117" t="s">
        <v>24</v>
      </c>
      <c r="H117">
        <v>132558</v>
      </c>
      <c r="I117">
        <v>133673</v>
      </c>
      <c r="J117" t="s">
        <v>25</v>
      </c>
      <c r="K117" t="s">
        <v>347</v>
      </c>
      <c r="N117" t="s">
        <v>72</v>
      </c>
      <c r="Q117" t="s">
        <v>346</v>
      </c>
      <c r="R117">
        <v>1116</v>
      </c>
      <c r="S117">
        <v>371</v>
      </c>
      <c r="U117">
        <f t="shared" si="1"/>
        <v>1115</v>
      </c>
    </row>
    <row r="118" spans="1:21" x14ac:dyDescent="0.25">
      <c r="A118" t="s">
        <v>20</v>
      </c>
      <c r="B118" t="s">
        <v>28</v>
      </c>
      <c r="C118" t="s">
        <v>22</v>
      </c>
      <c r="D118" t="s">
        <v>23</v>
      </c>
      <c r="E118" t="s">
        <v>5</v>
      </c>
      <c r="G118" t="s">
        <v>24</v>
      </c>
      <c r="H118">
        <v>133685</v>
      </c>
      <c r="I118">
        <v>133843</v>
      </c>
      <c r="J118" t="s">
        <v>25</v>
      </c>
      <c r="K118" t="s">
        <v>349</v>
      </c>
      <c r="N118" t="s">
        <v>72</v>
      </c>
      <c r="Q118" t="s">
        <v>348</v>
      </c>
      <c r="R118">
        <v>159</v>
      </c>
      <c r="S118">
        <v>52</v>
      </c>
      <c r="U118">
        <f t="shared" si="1"/>
        <v>158</v>
      </c>
    </row>
    <row r="119" spans="1:21" x14ac:dyDescent="0.25">
      <c r="A119" t="s">
        <v>20</v>
      </c>
      <c r="B119" t="s">
        <v>28</v>
      </c>
      <c r="C119" t="s">
        <v>22</v>
      </c>
      <c r="D119" t="s">
        <v>23</v>
      </c>
      <c r="E119" t="s">
        <v>5</v>
      </c>
      <c r="G119" t="s">
        <v>24</v>
      </c>
      <c r="H119">
        <v>133868</v>
      </c>
      <c r="I119">
        <v>134035</v>
      </c>
      <c r="J119" t="s">
        <v>25</v>
      </c>
      <c r="K119" t="s">
        <v>351</v>
      </c>
      <c r="N119" t="s">
        <v>72</v>
      </c>
      <c r="Q119" t="s">
        <v>350</v>
      </c>
      <c r="R119">
        <v>168</v>
      </c>
      <c r="S119">
        <v>55</v>
      </c>
      <c r="U119">
        <f t="shared" si="1"/>
        <v>167</v>
      </c>
    </row>
    <row r="120" spans="1:21" x14ac:dyDescent="0.25">
      <c r="A120" t="s">
        <v>20</v>
      </c>
      <c r="B120" t="s">
        <v>28</v>
      </c>
      <c r="C120" t="s">
        <v>22</v>
      </c>
      <c r="D120" t="s">
        <v>23</v>
      </c>
      <c r="E120" t="s">
        <v>5</v>
      </c>
      <c r="G120" t="s">
        <v>24</v>
      </c>
      <c r="H120">
        <v>134069</v>
      </c>
      <c r="I120">
        <v>134221</v>
      </c>
      <c r="J120" t="s">
        <v>25</v>
      </c>
      <c r="K120" t="s">
        <v>353</v>
      </c>
      <c r="N120" t="s">
        <v>72</v>
      </c>
      <c r="Q120" t="s">
        <v>352</v>
      </c>
      <c r="R120">
        <v>153</v>
      </c>
      <c r="S120">
        <v>50</v>
      </c>
      <c r="U120">
        <f t="shared" si="1"/>
        <v>152</v>
      </c>
    </row>
    <row r="121" spans="1:21" x14ac:dyDescent="0.25">
      <c r="A121" t="s">
        <v>20</v>
      </c>
      <c r="B121" t="s">
        <v>28</v>
      </c>
      <c r="C121" t="s">
        <v>22</v>
      </c>
      <c r="D121" t="s">
        <v>23</v>
      </c>
      <c r="E121" t="s">
        <v>5</v>
      </c>
      <c r="G121" t="s">
        <v>24</v>
      </c>
      <c r="H121">
        <v>134228</v>
      </c>
      <c r="I121">
        <v>134674</v>
      </c>
      <c r="J121" t="s">
        <v>25</v>
      </c>
      <c r="K121" t="s">
        <v>355</v>
      </c>
      <c r="N121" t="s">
        <v>72</v>
      </c>
      <c r="Q121" t="s">
        <v>354</v>
      </c>
      <c r="R121">
        <v>447</v>
      </c>
      <c r="S121">
        <v>148</v>
      </c>
      <c r="U121">
        <f t="shared" si="1"/>
        <v>446</v>
      </c>
    </row>
    <row r="122" spans="1:21" x14ac:dyDescent="0.25">
      <c r="A122" t="s">
        <v>20</v>
      </c>
      <c r="B122" t="s">
        <v>28</v>
      </c>
      <c r="C122" t="s">
        <v>22</v>
      </c>
      <c r="D122" t="s">
        <v>23</v>
      </c>
      <c r="E122" t="s">
        <v>5</v>
      </c>
      <c r="G122" t="s">
        <v>24</v>
      </c>
      <c r="H122">
        <v>134694</v>
      </c>
      <c r="I122">
        <v>135332</v>
      </c>
      <c r="J122" t="s">
        <v>25</v>
      </c>
      <c r="K122" t="s">
        <v>357</v>
      </c>
      <c r="N122" t="s">
        <v>72</v>
      </c>
      <c r="Q122" t="s">
        <v>356</v>
      </c>
      <c r="R122">
        <v>639</v>
      </c>
      <c r="S122">
        <v>212</v>
      </c>
      <c r="U122">
        <f t="shared" si="1"/>
        <v>638</v>
      </c>
    </row>
    <row r="123" spans="1:21" x14ac:dyDescent="0.25">
      <c r="A123" t="s">
        <v>20</v>
      </c>
      <c r="B123" t="s">
        <v>28</v>
      </c>
      <c r="C123" t="s">
        <v>22</v>
      </c>
      <c r="D123" t="s">
        <v>23</v>
      </c>
      <c r="E123" t="s">
        <v>5</v>
      </c>
      <c r="G123" t="s">
        <v>24</v>
      </c>
      <c r="H123">
        <v>135466</v>
      </c>
      <c r="I123">
        <v>136335</v>
      </c>
      <c r="J123" t="s">
        <v>25</v>
      </c>
      <c r="K123" t="s">
        <v>359</v>
      </c>
      <c r="N123" t="s">
        <v>332</v>
      </c>
      <c r="Q123" t="s">
        <v>358</v>
      </c>
      <c r="R123">
        <v>870</v>
      </c>
      <c r="S123">
        <v>289</v>
      </c>
      <c r="U123">
        <f t="shared" si="1"/>
        <v>869</v>
      </c>
    </row>
    <row r="124" spans="1:21" x14ac:dyDescent="0.25">
      <c r="A124" t="s">
        <v>20</v>
      </c>
      <c r="B124" t="s">
        <v>28</v>
      </c>
      <c r="C124" t="s">
        <v>22</v>
      </c>
      <c r="D124" t="s">
        <v>23</v>
      </c>
      <c r="E124" t="s">
        <v>5</v>
      </c>
      <c r="G124" t="s">
        <v>24</v>
      </c>
      <c r="H124">
        <v>136430</v>
      </c>
      <c r="I124">
        <v>138361</v>
      </c>
      <c r="J124" t="s">
        <v>25</v>
      </c>
      <c r="K124" t="s">
        <v>361</v>
      </c>
      <c r="N124" t="s">
        <v>362</v>
      </c>
      <c r="Q124" t="s">
        <v>360</v>
      </c>
      <c r="R124">
        <v>1932</v>
      </c>
      <c r="S124">
        <v>643</v>
      </c>
      <c r="U124">
        <f t="shared" si="1"/>
        <v>1931</v>
      </c>
    </row>
    <row r="125" spans="1:21" x14ac:dyDescent="0.25">
      <c r="A125" t="s">
        <v>20</v>
      </c>
      <c r="B125" t="s">
        <v>28</v>
      </c>
      <c r="C125" t="s">
        <v>22</v>
      </c>
      <c r="D125" t="s">
        <v>23</v>
      </c>
      <c r="E125" t="s">
        <v>5</v>
      </c>
      <c r="G125" t="s">
        <v>24</v>
      </c>
      <c r="H125">
        <v>138387</v>
      </c>
      <c r="I125">
        <v>139700</v>
      </c>
      <c r="J125" t="s">
        <v>25</v>
      </c>
      <c r="K125" t="s">
        <v>364</v>
      </c>
      <c r="N125" t="s">
        <v>365</v>
      </c>
      <c r="Q125" t="s">
        <v>363</v>
      </c>
      <c r="R125">
        <v>1314</v>
      </c>
      <c r="S125">
        <v>437</v>
      </c>
      <c r="U125">
        <f t="shared" si="1"/>
        <v>1313</v>
      </c>
    </row>
    <row r="126" spans="1:21" x14ac:dyDescent="0.25">
      <c r="A126" t="s">
        <v>20</v>
      </c>
      <c r="B126" t="s">
        <v>28</v>
      </c>
      <c r="C126" t="s">
        <v>22</v>
      </c>
      <c r="D126" t="s">
        <v>23</v>
      </c>
      <c r="E126" t="s">
        <v>5</v>
      </c>
      <c r="G126" t="s">
        <v>24</v>
      </c>
      <c r="H126">
        <v>139755</v>
      </c>
      <c r="I126">
        <v>140657</v>
      </c>
      <c r="J126" t="s">
        <v>25</v>
      </c>
      <c r="K126" t="s">
        <v>367</v>
      </c>
      <c r="N126" t="s">
        <v>368</v>
      </c>
      <c r="Q126" t="s">
        <v>366</v>
      </c>
      <c r="R126">
        <v>903</v>
      </c>
      <c r="S126">
        <v>300</v>
      </c>
      <c r="U126">
        <f t="shared" si="1"/>
        <v>902</v>
      </c>
    </row>
    <row r="127" spans="1:21" x14ac:dyDescent="0.25">
      <c r="A127" t="s">
        <v>20</v>
      </c>
      <c r="B127" t="s">
        <v>28</v>
      </c>
      <c r="C127" t="s">
        <v>22</v>
      </c>
      <c r="D127" t="s">
        <v>23</v>
      </c>
      <c r="E127" t="s">
        <v>5</v>
      </c>
      <c r="G127" t="s">
        <v>24</v>
      </c>
      <c r="H127">
        <v>140802</v>
      </c>
      <c r="I127">
        <v>142061</v>
      </c>
      <c r="J127" t="s">
        <v>25</v>
      </c>
      <c r="K127" t="s">
        <v>370</v>
      </c>
      <c r="N127" t="s">
        <v>371</v>
      </c>
      <c r="Q127" t="s">
        <v>369</v>
      </c>
      <c r="R127">
        <v>1260</v>
      </c>
      <c r="S127">
        <v>419</v>
      </c>
      <c r="U127">
        <f t="shared" si="1"/>
        <v>1259</v>
      </c>
    </row>
    <row r="128" spans="1:21" x14ac:dyDescent="0.25">
      <c r="A128" t="s">
        <v>20</v>
      </c>
      <c r="B128" t="s">
        <v>28</v>
      </c>
      <c r="C128" t="s">
        <v>22</v>
      </c>
      <c r="D128" t="s">
        <v>23</v>
      </c>
      <c r="E128" t="s">
        <v>5</v>
      </c>
      <c r="G128" t="s">
        <v>24</v>
      </c>
      <c r="H128">
        <v>142195</v>
      </c>
      <c r="I128">
        <v>142686</v>
      </c>
      <c r="J128" t="s">
        <v>25</v>
      </c>
      <c r="K128" t="s">
        <v>373</v>
      </c>
      <c r="N128" t="s">
        <v>374</v>
      </c>
      <c r="Q128" t="s">
        <v>372</v>
      </c>
      <c r="R128">
        <v>492</v>
      </c>
      <c r="S128">
        <v>163</v>
      </c>
      <c r="U128">
        <f t="shared" si="1"/>
        <v>491</v>
      </c>
    </row>
    <row r="129" spans="1:21" x14ac:dyDescent="0.25">
      <c r="A129" t="s">
        <v>20</v>
      </c>
      <c r="B129" t="s">
        <v>28</v>
      </c>
      <c r="C129" t="s">
        <v>22</v>
      </c>
      <c r="D129" t="s">
        <v>23</v>
      </c>
      <c r="E129" t="s">
        <v>5</v>
      </c>
      <c r="G129" t="s">
        <v>24</v>
      </c>
      <c r="H129">
        <v>142711</v>
      </c>
      <c r="I129">
        <v>143781</v>
      </c>
      <c r="J129" t="s">
        <v>25</v>
      </c>
      <c r="K129" t="s">
        <v>376</v>
      </c>
      <c r="N129" t="s">
        <v>377</v>
      </c>
      <c r="Q129" t="s">
        <v>375</v>
      </c>
      <c r="R129">
        <v>1071</v>
      </c>
      <c r="S129">
        <v>356</v>
      </c>
      <c r="U129">
        <f t="shared" si="1"/>
        <v>1070</v>
      </c>
    </row>
    <row r="130" spans="1:21" x14ac:dyDescent="0.25">
      <c r="A130" t="s">
        <v>20</v>
      </c>
      <c r="B130" t="s">
        <v>28</v>
      </c>
      <c r="C130" t="s">
        <v>22</v>
      </c>
      <c r="D130" t="s">
        <v>23</v>
      </c>
      <c r="E130" t="s">
        <v>5</v>
      </c>
      <c r="G130" t="s">
        <v>24</v>
      </c>
      <c r="H130">
        <v>144201</v>
      </c>
      <c r="I130">
        <v>145052</v>
      </c>
      <c r="J130" t="s">
        <v>61</v>
      </c>
      <c r="K130" t="s">
        <v>379</v>
      </c>
      <c r="N130" t="s">
        <v>380</v>
      </c>
      <c r="Q130" t="s">
        <v>378</v>
      </c>
      <c r="R130">
        <v>852</v>
      </c>
      <c r="S130">
        <v>283</v>
      </c>
      <c r="U130">
        <f t="shared" si="1"/>
        <v>851</v>
      </c>
    </row>
    <row r="131" spans="1:21" x14ac:dyDescent="0.25">
      <c r="A131" t="s">
        <v>20</v>
      </c>
      <c r="B131" t="s">
        <v>28</v>
      </c>
      <c r="C131" t="s">
        <v>22</v>
      </c>
      <c r="D131" t="s">
        <v>23</v>
      </c>
      <c r="E131" t="s">
        <v>5</v>
      </c>
      <c r="G131" t="s">
        <v>24</v>
      </c>
      <c r="H131">
        <v>145290</v>
      </c>
      <c r="I131">
        <v>145556</v>
      </c>
      <c r="J131" t="s">
        <v>25</v>
      </c>
      <c r="K131" t="s">
        <v>382</v>
      </c>
      <c r="N131" t="s">
        <v>42</v>
      </c>
      <c r="Q131" t="s">
        <v>381</v>
      </c>
      <c r="R131">
        <v>267</v>
      </c>
      <c r="S131">
        <v>88</v>
      </c>
      <c r="U131">
        <f t="shared" ref="U131:U194" si="2">I131-H131</f>
        <v>266</v>
      </c>
    </row>
    <row r="132" spans="1:21" x14ac:dyDescent="0.25">
      <c r="A132" t="s">
        <v>20</v>
      </c>
      <c r="B132" t="s">
        <v>28</v>
      </c>
      <c r="C132" t="s">
        <v>22</v>
      </c>
      <c r="D132" t="s">
        <v>23</v>
      </c>
      <c r="E132" t="s">
        <v>5</v>
      </c>
      <c r="G132" t="s">
        <v>24</v>
      </c>
      <c r="H132">
        <v>145600</v>
      </c>
      <c r="I132">
        <v>146424</v>
      </c>
      <c r="J132" t="s">
        <v>25</v>
      </c>
      <c r="K132" t="s">
        <v>384</v>
      </c>
      <c r="N132" t="s">
        <v>385</v>
      </c>
      <c r="Q132" t="s">
        <v>383</v>
      </c>
      <c r="R132">
        <v>825</v>
      </c>
      <c r="S132">
        <v>274</v>
      </c>
      <c r="U132">
        <f t="shared" si="2"/>
        <v>824</v>
      </c>
    </row>
    <row r="133" spans="1:21" x14ac:dyDescent="0.25">
      <c r="A133" t="s">
        <v>20</v>
      </c>
      <c r="B133" t="s">
        <v>28</v>
      </c>
      <c r="C133" t="s">
        <v>22</v>
      </c>
      <c r="D133" t="s">
        <v>23</v>
      </c>
      <c r="E133" t="s">
        <v>5</v>
      </c>
      <c r="G133" t="s">
        <v>24</v>
      </c>
      <c r="H133">
        <v>146462</v>
      </c>
      <c r="I133">
        <v>149143</v>
      </c>
      <c r="J133" t="s">
        <v>25</v>
      </c>
      <c r="K133" t="s">
        <v>387</v>
      </c>
      <c r="N133" t="s">
        <v>388</v>
      </c>
      <c r="Q133" t="s">
        <v>386</v>
      </c>
      <c r="R133">
        <v>2682</v>
      </c>
      <c r="S133">
        <v>893</v>
      </c>
      <c r="U133">
        <f t="shared" si="2"/>
        <v>2681</v>
      </c>
    </row>
    <row r="134" spans="1:21" x14ac:dyDescent="0.25">
      <c r="A134" t="s">
        <v>20</v>
      </c>
      <c r="B134" t="s">
        <v>28</v>
      </c>
      <c r="C134" t="s">
        <v>22</v>
      </c>
      <c r="D134" t="s">
        <v>23</v>
      </c>
      <c r="E134" t="s">
        <v>5</v>
      </c>
      <c r="G134" t="s">
        <v>24</v>
      </c>
      <c r="H134">
        <v>149283</v>
      </c>
      <c r="I134">
        <v>149933</v>
      </c>
      <c r="J134" t="s">
        <v>25</v>
      </c>
      <c r="K134" t="s">
        <v>390</v>
      </c>
      <c r="N134" t="s">
        <v>42</v>
      </c>
      <c r="Q134" t="s">
        <v>389</v>
      </c>
      <c r="R134">
        <v>651</v>
      </c>
      <c r="S134">
        <v>216</v>
      </c>
      <c r="U134">
        <f t="shared" si="2"/>
        <v>650</v>
      </c>
    </row>
    <row r="135" spans="1:21" x14ac:dyDescent="0.25">
      <c r="A135" t="s">
        <v>20</v>
      </c>
      <c r="B135" t="s">
        <v>28</v>
      </c>
      <c r="C135" t="s">
        <v>22</v>
      </c>
      <c r="D135" t="s">
        <v>23</v>
      </c>
      <c r="E135" t="s">
        <v>5</v>
      </c>
      <c r="G135" t="s">
        <v>24</v>
      </c>
      <c r="H135">
        <v>149923</v>
      </c>
      <c r="I135">
        <v>150903</v>
      </c>
      <c r="J135" t="s">
        <v>25</v>
      </c>
      <c r="K135" t="s">
        <v>392</v>
      </c>
      <c r="N135" t="s">
        <v>393</v>
      </c>
      <c r="Q135" t="s">
        <v>391</v>
      </c>
      <c r="R135">
        <v>981</v>
      </c>
      <c r="S135">
        <v>326</v>
      </c>
      <c r="U135">
        <f t="shared" si="2"/>
        <v>980</v>
      </c>
    </row>
    <row r="136" spans="1:21" x14ac:dyDescent="0.25">
      <c r="A136" t="s">
        <v>20</v>
      </c>
      <c r="B136" t="s">
        <v>28</v>
      </c>
      <c r="C136" t="s">
        <v>22</v>
      </c>
      <c r="D136" t="s">
        <v>23</v>
      </c>
      <c r="E136" t="s">
        <v>5</v>
      </c>
      <c r="G136" t="s">
        <v>24</v>
      </c>
      <c r="H136">
        <v>150937</v>
      </c>
      <c r="I136">
        <v>151401</v>
      </c>
      <c r="J136" t="s">
        <v>25</v>
      </c>
      <c r="K136" t="s">
        <v>395</v>
      </c>
      <c r="N136" t="s">
        <v>72</v>
      </c>
      <c r="Q136" t="s">
        <v>394</v>
      </c>
      <c r="R136">
        <v>465</v>
      </c>
      <c r="S136">
        <v>154</v>
      </c>
      <c r="U136">
        <f t="shared" si="2"/>
        <v>464</v>
      </c>
    </row>
    <row r="137" spans="1:21" x14ac:dyDescent="0.25">
      <c r="A137" t="s">
        <v>20</v>
      </c>
      <c r="B137" t="s">
        <v>28</v>
      </c>
      <c r="C137" t="s">
        <v>22</v>
      </c>
      <c r="D137" t="s">
        <v>23</v>
      </c>
      <c r="E137" t="s">
        <v>5</v>
      </c>
      <c r="G137" t="s">
        <v>24</v>
      </c>
      <c r="H137">
        <v>151422</v>
      </c>
      <c r="I137">
        <v>152189</v>
      </c>
      <c r="J137" t="s">
        <v>25</v>
      </c>
      <c r="K137" t="s">
        <v>397</v>
      </c>
      <c r="N137" t="s">
        <v>398</v>
      </c>
      <c r="Q137" t="s">
        <v>396</v>
      </c>
      <c r="R137">
        <v>768</v>
      </c>
      <c r="S137">
        <v>255</v>
      </c>
      <c r="U137">
        <f t="shared" si="2"/>
        <v>767</v>
      </c>
    </row>
    <row r="138" spans="1:21" x14ac:dyDescent="0.25">
      <c r="A138" t="s">
        <v>20</v>
      </c>
      <c r="B138" t="s">
        <v>28</v>
      </c>
      <c r="C138" t="s">
        <v>22</v>
      </c>
      <c r="D138" t="s">
        <v>23</v>
      </c>
      <c r="E138" t="s">
        <v>5</v>
      </c>
      <c r="G138" t="s">
        <v>24</v>
      </c>
      <c r="H138">
        <v>152422</v>
      </c>
      <c r="I138">
        <v>153354</v>
      </c>
      <c r="J138" t="s">
        <v>25</v>
      </c>
      <c r="K138" t="s">
        <v>400</v>
      </c>
      <c r="N138" t="s">
        <v>401</v>
      </c>
      <c r="Q138" t="s">
        <v>399</v>
      </c>
      <c r="R138">
        <v>933</v>
      </c>
      <c r="S138">
        <v>310</v>
      </c>
      <c r="U138">
        <f t="shared" si="2"/>
        <v>932</v>
      </c>
    </row>
    <row r="139" spans="1:21" x14ac:dyDescent="0.25">
      <c r="A139" t="s">
        <v>20</v>
      </c>
      <c r="B139" t="s">
        <v>28</v>
      </c>
      <c r="C139" t="s">
        <v>22</v>
      </c>
      <c r="D139" t="s">
        <v>23</v>
      </c>
      <c r="E139" t="s">
        <v>5</v>
      </c>
      <c r="G139" t="s">
        <v>24</v>
      </c>
      <c r="H139">
        <v>153543</v>
      </c>
      <c r="I139">
        <v>154718</v>
      </c>
      <c r="J139" t="s">
        <v>25</v>
      </c>
      <c r="K139" t="s">
        <v>403</v>
      </c>
      <c r="N139" t="s">
        <v>404</v>
      </c>
      <c r="Q139" t="s">
        <v>402</v>
      </c>
      <c r="R139">
        <v>1176</v>
      </c>
      <c r="S139">
        <v>391</v>
      </c>
      <c r="U139">
        <f t="shared" si="2"/>
        <v>1175</v>
      </c>
    </row>
    <row r="140" spans="1:21" x14ac:dyDescent="0.25">
      <c r="A140" t="s">
        <v>20</v>
      </c>
      <c r="B140" t="s">
        <v>28</v>
      </c>
      <c r="C140" t="s">
        <v>22</v>
      </c>
      <c r="D140" t="s">
        <v>23</v>
      </c>
      <c r="E140" t="s">
        <v>5</v>
      </c>
      <c r="G140" t="s">
        <v>24</v>
      </c>
      <c r="H140">
        <v>155053</v>
      </c>
      <c r="I140">
        <v>156666</v>
      </c>
      <c r="J140" t="s">
        <v>25</v>
      </c>
      <c r="K140" t="s">
        <v>406</v>
      </c>
      <c r="N140" t="s">
        <v>407</v>
      </c>
      <c r="Q140" t="s">
        <v>405</v>
      </c>
      <c r="R140">
        <v>1614</v>
      </c>
      <c r="S140">
        <v>537</v>
      </c>
      <c r="U140">
        <f t="shared" si="2"/>
        <v>1613</v>
      </c>
    </row>
    <row r="141" spans="1:21" x14ac:dyDescent="0.25">
      <c r="A141" t="s">
        <v>20</v>
      </c>
      <c r="B141" t="s">
        <v>28</v>
      </c>
      <c r="C141" t="s">
        <v>22</v>
      </c>
      <c r="D141" t="s">
        <v>23</v>
      </c>
      <c r="E141" t="s">
        <v>5</v>
      </c>
      <c r="G141" t="s">
        <v>24</v>
      </c>
      <c r="H141">
        <v>156692</v>
      </c>
      <c r="I141">
        <v>157774</v>
      </c>
      <c r="J141" t="s">
        <v>25</v>
      </c>
      <c r="K141" t="s">
        <v>409</v>
      </c>
      <c r="N141" t="s">
        <v>410</v>
      </c>
      <c r="Q141" t="s">
        <v>408</v>
      </c>
      <c r="R141">
        <v>1083</v>
      </c>
      <c r="S141">
        <v>360</v>
      </c>
      <c r="U141">
        <f t="shared" si="2"/>
        <v>1082</v>
      </c>
    </row>
    <row r="142" spans="1:21" x14ac:dyDescent="0.25">
      <c r="A142" t="s">
        <v>20</v>
      </c>
      <c r="B142" t="s">
        <v>28</v>
      </c>
      <c r="C142" t="s">
        <v>22</v>
      </c>
      <c r="D142" t="s">
        <v>23</v>
      </c>
      <c r="E142" t="s">
        <v>5</v>
      </c>
      <c r="G142" t="s">
        <v>24</v>
      </c>
      <c r="H142">
        <v>157776</v>
      </c>
      <c r="I142">
        <v>159869</v>
      </c>
      <c r="J142" t="s">
        <v>25</v>
      </c>
      <c r="K142" t="s">
        <v>412</v>
      </c>
      <c r="N142" t="s">
        <v>413</v>
      </c>
      <c r="Q142" t="s">
        <v>411</v>
      </c>
      <c r="R142">
        <v>2094</v>
      </c>
      <c r="S142">
        <v>697</v>
      </c>
      <c r="U142">
        <f t="shared" si="2"/>
        <v>2093</v>
      </c>
    </row>
    <row r="143" spans="1:21" x14ac:dyDescent="0.25">
      <c r="A143" t="s">
        <v>20</v>
      </c>
      <c r="B143" t="s">
        <v>28</v>
      </c>
      <c r="C143" t="s">
        <v>22</v>
      </c>
      <c r="D143" t="s">
        <v>23</v>
      </c>
      <c r="E143" t="s">
        <v>5</v>
      </c>
      <c r="G143" t="s">
        <v>24</v>
      </c>
      <c r="H143">
        <v>159948</v>
      </c>
      <c r="I143">
        <v>162230</v>
      </c>
      <c r="J143" t="s">
        <v>61</v>
      </c>
      <c r="K143" t="s">
        <v>415</v>
      </c>
      <c r="N143" t="s">
        <v>368</v>
      </c>
      <c r="Q143" t="s">
        <v>414</v>
      </c>
      <c r="R143">
        <v>2283</v>
      </c>
      <c r="S143">
        <v>760</v>
      </c>
      <c r="U143">
        <f t="shared" si="2"/>
        <v>2282</v>
      </c>
    </row>
    <row r="144" spans="1:21" x14ac:dyDescent="0.25">
      <c r="A144" t="s">
        <v>20</v>
      </c>
      <c r="B144" t="s">
        <v>28</v>
      </c>
      <c r="C144" t="s">
        <v>22</v>
      </c>
      <c r="D144" t="s">
        <v>23</v>
      </c>
      <c r="E144" t="s">
        <v>5</v>
      </c>
      <c r="G144" t="s">
        <v>24</v>
      </c>
      <c r="H144">
        <v>162607</v>
      </c>
      <c r="I144">
        <v>163563</v>
      </c>
      <c r="J144" t="s">
        <v>25</v>
      </c>
      <c r="K144" t="s">
        <v>417</v>
      </c>
      <c r="N144" t="s">
        <v>166</v>
      </c>
      <c r="Q144" t="s">
        <v>416</v>
      </c>
      <c r="R144">
        <v>957</v>
      </c>
      <c r="S144">
        <v>318</v>
      </c>
      <c r="U144">
        <f t="shared" si="2"/>
        <v>956</v>
      </c>
    </row>
    <row r="145" spans="1:21" x14ac:dyDescent="0.25">
      <c r="A145" t="s">
        <v>20</v>
      </c>
      <c r="B145" t="s">
        <v>28</v>
      </c>
      <c r="C145" t="s">
        <v>22</v>
      </c>
      <c r="D145" t="s">
        <v>23</v>
      </c>
      <c r="E145" t="s">
        <v>5</v>
      </c>
      <c r="G145" t="s">
        <v>24</v>
      </c>
      <c r="H145">
        <v>163583</v>
      </c>
      <c r="I145">
        <v>164455</v>
      </c>
      <c r="J145" t="s">
        <v>25</v>
      </c>
      <c r="K145" t="s">
        <v>419</v>
      </c>
      <c r="N145" t="s">
        <v>166</v>
      </c>
      <c r="Q145" t="s">
        <v>418</v>
      </c>
      <c r="R145">
        <v>873</v>
      </c>
      <c r="S145">
        <v>290</v>
      </c>
      <c r="U145">
        <f t="shared" si="2"/>
        <v>872</v>
      </c>
    </row>
    <row r="146" spans="1:21" x14ac:dyDescent="0.25">
      <c r="A146" t="s">
        <v>20</v>
      </c>
      <c r="B146" t="s">
        <v>28</v>
      </c>
      <c r="C146" t="s">
        <v>22</v>
      </c>
      <c r="D146" t="s">
        <v>23</v>
      </c>
      <c r="E146" t="s">
        <v>5</v>
      </c>
      <c r="G146" t="s">
        <v>24</v>
      </c>
      <c r="H146">
        <v>164518</v>
      </c>
      <c r="I146">
        <v>166110</v>
      </c>
      <c r="J146" t="s">
        <v>25</v>
      </c>
      <c r="K146" t="s">
        <v>421</v>
      </c>
      <c r="N146" t="s">
        <v>422</v>
      </c>
      <c r="Q146" t="s">
        <v>420</v>
      </c>
      <c r="R146">
        <v>1593</v>
      </c>
      <c r="S146">
        <v>530</v>
      </c>
      <c r="U146">
        <f t="shared" si="2"/>
        <v>1592</v>
      </c>
    </row>
    <row r="147" spans="1:21" x14ac:dyDescent="0.25">
      <c r="A147" t="s">
        <v>20</v>
      </c>
      <c r="B147" t="s">
        <v>28</v>
      </c>
      <c r="C147" t="s">
        <v>22</v>
      </c>
      <c r="D147" t="s">
        <v>23</v>
      </c>
      <c r="E147" t="s">
        <v>5</v>
      </c>
      <c r="G147" t="s">
        <v>24</v>
      </c>
      <c r="H147">
        <v>166531</v>
      </c>
      <c r="I147">
        <v>167331</v>
      </c>
      <c r="J147" t="s">
        <v>25</v>
      </c>
      <c r="K147" t="s">
        <v>424</v>
      </c>
      <c r="N147" t="s">
        <v>425</v>
      </c>
      <c r="Q147" t="s">
        <v>423</v>
      </c>
      <c r="R147">
        <v>801</v>
      </c>
      <c r="S147">
        <v>266</v>
      </c>
      <c r="U147">
        <f t="shared" si="2"/>
        <v>800</v>
      </c>
    </row>
    <row r="148" spans="1:21" x14ac:dyDescent="0.25">
      <c r="A148" t="s">
        <v>20</v>
      </c>
      <c r="B148" t="s">
        <v>28</v>
      </c>
      <c r="C148" t="s">
        <v>22</v>
      </c>
      <c r="D148" t="s">
        <v>23</v>
      </c>
      <c r="E148" t="s">
        <v>5</v>
      </c>
      <c r="G148" t="s">
        <v>24</v>
      </c>
      <c r="H148">
        <v>167379</v>
      </c>
      <c r="I148">
        <v>168956</v>
      </c>
      <c r="J148" t="s">
        <v>25</v>
      </c>
      <c r="K148" t="s">
        <v>427</v>
      </c>
      <c r="N148" t="s">
        <v>428</v>
      </c>
      <c r="Q148" t="s">
        <v>426</v>
      </c>
      <c r="R148">
        <v>1578</v>
      </c>
      <c r="S148">
        <v>525</v>
      </c>
      <c r="U148">
        <f t="shared" si="2"/>
        <v>1577</v>
      </c>
    </row>
    <row r="149" spans="1:21" x14ac:dyDescent="0.25">
      <c r="A149" t="s">
        <v>20</v>
      </c>
      <c r="B149" t="s">
        <v>28</v>
      </c>
      <c r="C149" t="s">
        <v>22</v>
      </c>
      <c r="D149" t="s">
        <v>23</v>
      </c>
      <c r="E149" t="s">
        <v>5</v>
      </c>
      <c r="G149" t="s">
        <v>24</v>
      </c>
      <c r="H149">
        <v>168975</v>
      </c>
      <c r="I149">
        <v>170759</v>
      </c>
      <c r="J149" t="s">
        <v>25</v>
      </c>
      <c r="K149" t="s">
        <v>430</v>
      </c>
      <c r="N149" t="s">
        <v>431</v>
      </c>
      <c r="Q149" t="s">
        <v>429</v>
      </c>
      <c r="R149">
        <v>1785</v>
      </c>
      <c r="S149">
        <v>594</v>
      </c>
      <c r="U149">
        <f t="shared" si="2"/>
        <v>1784</v>
      </c>
    </row>
    <row r="150" spans="1:21" x14ac:dyDescent="0.25">
      <c r="A150" t="s">
        <v>20</v>
      </c>
      <c r="B150" t="s">
        <v>28</v>
      </c>
      <c r="C150" t="s">
        <v>22</v>
      </c>
      <c r="D150" t="s">
        <v>23</v>
      </c>
      <c r="E150" t="s">
        <v>5</v>
      </c>
      <c r="G150" t="s">
        <v>24</v>
      </c>
      <c r="H150">
        <v>170830</v>
      </c>
      <c r="I150">
        <v>172407</v>
      </c>
      <c r="J150" t="s">
        <v>25</v>
      </c>
      <c r="K150" t="s">
        <v>433</v>
      </c>
      <c r="N150" t="s">
        <v>428</v>
      </c>
      <c r="Q150" t="s">
        <v>432</v>
      </c>
      <c r="R150">
        <v>1578</v>
      </c>
      <c r="S150">
        <v>525</v>
      </c>
      <c r="U150">
        <f t="shared" si="2"/>
        <v>1577</v>
      </c>
    </row>
    <row r="151" spans="1:21" x14ac:dyDescent="0.25">
      <c r="A151" t="s">
        <v>20</v>
      </c>
      <c r="B151" t="s">
        <v>28</v>
      </c>
      <c r="C151" t="s">
        <v>22</v>
      </c>
      <c r="D151" t="s">
        <v>23</v>
      </c>
      <c r="E151" t="s">
        <v>5</v>
      </c>
      <c r="G151" t="s">
        <v>24</v>
      </c>
      <c r="H151">
        <v>172536</v>
      </c>
      <c r="I151">
        <v>174239</v>
      </c>
      <c r="J151" t="s">
        <v>25</v>
      </c>
      <c r="K151" t="s">
        <v>435</v>
      </c>
      <c r="N151" t="s">
        <v>422</v>
      </c>
      <c r="Q151" t="s">
        <v>434</v>
      </c>
      <c r="R151">
        <v>1704</v>
      </c>
      <c r="S151">
        <v>567</v>
      </c>
      <c r="U151">
        <f t="shared" si="2"/>
        <v>1703</v>
      </c>
    </row>
    <row r="152" spans="1:21" x14ac:dyDescent="0.25">
      <c r="A152" t="s">
        <v>20</v>
      </c>
      <c r="B152" t="s">
        <v>28</v>
      </c>
      <c r="C152" t="s">
        <v>22</v>
      </c>
      <c r="D152" t="s">
        <v>23</v>
      </c>
      <c r="E152" t="s">
        <v>5</v>
      </c>
      <c r="G152" t="s">
        <v>24</v>
      </c>
      <c r="H152">
        <v>174325</v>
      </c>
      <c r="I152">
        <v>175296</v>
      </c>
      <c r="J152" t="s">
        <v>25</v>
      </c>
      <c r="K152" t="s">
        <v>437</v>
      </c>
      <c r="N152" t="s">
        <v>166</v>
      </c>
      <c r="Q152" t="s">
        <v>436</v>
      </c>
      <c r="R152">
        <v>972</v>
      </c>
      <c r="S152">
        <v>323</v>
      </c>
      <c r="U152">
        <f t="shared" si="2"/>
        <v>971</v>
      </c>
    </row>
    <row r="153" spans="1:21" x14ac:dyDescent="0.25">
      <c r="A153" t="s">
        <v>20</v>
      </c>
      <c r="B153" t="s">
        <v>28</v>
      </c>
      <c r="C153" t="s">
        <v>22</v>
      </c>
      <c r="D153" t="s">
        <v>23</v>
      </c>
      <c r="E153" t="s">
        <v>5</v>
      </c>
      <c r="G153" t="s">
        <v>24</v>
      </c>
      <c r="H153">
        <v>175306</v>
      </c>
      <c r="I153">
        <v>176220</v>
      </c>
      <c r="J153" t="s">
        <v>25</v>
      </c>
      <c r="K153" t="s">
        <v>439</v>
      </c>
      <c r="N153" t="s">
        <v>166</v>
      </c>
      <c r="Q153" t="s">
        <v>438</v>
      </c>
      <c r="R153">
        <v>915</v>
      </c>
      <c r="S153">
        <v>304</v>
      </c>
      <c r="U153">
        <f t="shared" si="2"/>
        <v>914</v>
      </c>
    </row>
    <row r="154" spans="1:21" x14ac:dyDescent="0.25">
      <c r="A154" t="s">
        <v>20</v>
      </c>
      <c r="B154" t="s">
        <v>28</v>
      </c>
      <c r="C154" t="s">
        <v>22</v>
      </c>
      <c r="D154" t="s">
        <v>23</v>
      </c>
      <c r="E154" t="s">
        <v>5</v>
      </c>
      <c r="G154" t="s">
        <v>24</v>
      </c>
      <c r="H154">
        <v>176198</v>
      </c>
      <c r="I154">
        <v>177484</v>
      </c>
      <c r="J154" t="s">
        <v>25</v>
      </c>
      <c r="K154" t="s">
        <v>441</v>
      </c>
      <c r="N154" t="s">
        <v>442</v>
      </c>
      <c r="Q154" t="s">
        <v>440</v>
      </c>
      <c r="R154">
        <v>1287</v>
      </c>
      <c r="S154">
        <v>428</v>
      </c>
      <c r="U154">
        <f t="shared" si="2"/>
        <v>1286</v>
      </c>
    </row>
    <row r="155" spans="1:21" x14ac:dyDescent="0.25">
      <c r="A155" t="s">
        <v>20</v>
      </c>
      <c r="B155" t="s">
        <v>28</v>
      </c>
      <c r="C155" t="s">
        <v>22</v>
      </c>
      <c r="D155" t="s">
        <v>23</v>
      </c>
      <c r="E155" t="s">
        <v>5</v>
      </c>
      <c r="G155" t="s">
        <v>24</v>
      </c>
      <c r="H155">
        <v>177659</v>
      </c>
      <c r="I155">
        <v>180751</v>
      </c>
      <c r="J155" t="s">
        <v>25</v>
      </c>
      <c r="K155" t="s">
        <v>444</v>
      </c>
      <c r="N155" t="s">
        <v>445</v>
      </c>
      <c r="Q155" t="s">
        <v>443</v>
      </c>
      <c r="R155">
        <v>3093</v>
      </c>
      <c r="S155">
        <v>1030</v>
      </c>
      <c r="U155">
        <f t="shared" si="2"/>
        <v>3092</v>
      </c>
    </row>
    <row r="156" spans="1:21" x14ac:dyDescent="0.25">
      <c r="A156" t="s">
        <v>20</v>
      </c>
      <c r="B156" t="s">
        <v>28</v>
      </c>
      <c r="C156" t="s">
        <v>22</v>
      </c>
      <c r="D156" t="s">
        <v>23</v>
      </c>
      <c r="E156" t="s">
        <v>5</v>
      </c>
      <c r="G156" t="s">
        <v>24</v>
      </c>
      <c r="H156">
        <v>180862</v>
      </c>
      <c r="I156">
        <v>182319</v>
      </c>
      <c r="J156" t="s">
        <v>25</v>
      </c>
      <c r="K156" t="s">
        <v>447</v>
      </c>
      <c r="N156" t="s">
        <v>448</v>
      </c>
      <c r="Q156" t="s">
        <v>446</v>
      </c>
      <c r="R156">
        <v>1458</v>
      </c>
      <c r="S156">
        <v>485</v>
      </c>
      <c r="U156">
        <f t="shared" si="2"/>
        <v>1457</v>
      </c>
    </row>
    <row r="157" spans="1:21" x14ac:dyDescent="0.25">
      <c r="A157" t="s">
        <v>20</v>
      </c>
      <c r="B157" t="s">
        <v>28</v>
      </c>
      <c r="C157" t="s">
        <v>22</v>
      </c>
      <c r="D157" t="s">
        <v>23</v>
      </c>
      <c r="E157" t="s">
        <v>5</v>
      </c>
      <c r="G157" t="s">
        <v>24</v>
      </c>
      <c r="H157">
        <v>182372</v>
      </c>
      <c r="I157">
        <v>182992</v>
      </c>
      <c r="J157" t="s">
        <v>25</v>
      </c>
      <c r="K157" t="s">
        <v>450</v>
      </c>
      <c r="N157" t="s">
        <v>451</v>
      </c>
      <c r="Q157" t="s">
        <v>449</v>
      </c>
      <c r="R157">
        <v>621</v>
      </c>
      <c r="S157">
        <v>206</v>
      </c>
      <c r="U157">
        <f t="shared" si="2"/>
        <v>620</v>
      </c>
    </row>
    <row r="158" spans="1:21" x14ac:dyDescent="0.25">
      <c r="A158" t="s">
        <v>20</v>
      </c>
      <c r="B158" t="s">
        <v>28</v>
      </c>
      <c r="C158" t="s">
        <v>22</v>
      </c>
      <c r="D158" t="s">
        <v>23</v>
      </c>
      <c r="E158" t="s">
        <v>5</v>
      </c>
      <c r="G158" t="s">
        <v>24</v>
      </c>
      <c r="H158">
        <v>183026</v>
      </c>
      <c r="I158">
        <v>183355</v>
      </c>
      <c r="J158" t="s">
        <v>25</v>
      </c>
      <c r="K158" t="s">
        <v>453</v>
      </c>
      <c r="N158" t="s">
        <v>454</v>
      </c>
      <c r="Q158" t="s">
        <v>452</v>
      </c>
      <c r="R158">
        <v>330</v>
      </c>
      <c r="S158">
        <v>109</v>
      </c>
      <c r="U158">
        <f t="shared" si="2"/>
        <v>329</v>
      </c>
    </row>
    <row r="159" spans="1:21" x14ac:dyDescent="0.25">
      <c r="A159" t="s">
        <v>20</v>
      </c>
      <c r="B159" t="s">
        <v>28</v>
      </c>
      <c r="C159" t="s">
        <v>22</v>
      </c>
      <c r="D159" t="s">
        <v>23</v>
      </c>
      <c r="E159" t="s">
        <v>5</v>
      </c>
      <c r="G159" t="s">
        <v>24</v>
      </c>
      <c r="H159">
        <v>183373</v>
      </c>
      <c r="I159">
        <v>183840</v>
      </c>
      <c r="J159" t="s">
        <v>25</v>
      </c>
      <c r="K159" t="s">
        <v>456</v>
      </c>
      <c r="N159" t="s">
        <v>457</v>
      </c>
      <c r="Q159" t="s">
        <v>455</v>
      </c>
      <c r="R159">
        <v>468</v>
      </c>
      <c r="S159">
        <v>155</v>
      </c>
      <c r="U159">
        <f t="shared" si="2"/>
        <v>467</v>
      </c>
    </row>
    <row r="160" spans="1:21" x14ac:dyDescent="0.25">
      <c r="A160" t="s">
        <v>20</v>
      </c>
      <c r="B160" t="s">
        <v>28</v>
      </c>
      <c r="C160" t="s">
        <v>22</v>
      </c>
      <c r="D160" t="s">
        <v>23</v>
      </c>
      <c r="E160" t="s">
        <v>5</v>
      </c>
      <c r="G160" t="s">
        <v>24</v>
      </c>
      <c r="H160">
        <v>183856</v>
      </c>
      <c r="I160">
        <v>184824</v>
      </c>
      <c r="J160" t="s">
        <v>25</v>
      </c>
      <c r="K160" t="s">
        <v>459</v>
      </c>
      <c r="N160" t="s">
        <v>460</v>
      </c>
      <c r="Q160" t="s">
        <v>458</v>
      </c>
      <c r="R160">
        <v>969</v>
      </c>
      <c r="S160">
        <v>322</v>
      </c>
      <c r="U160">
        <f t="shared" si="2"/>
        <v>968</v>
      </c>
    </row>
    <row r="161" spans="1:21" x14ac:dyDescent="0.25">
      <c r="A161" t="s">
        <v>20</v>
      </c>
      <c r="B161" t="s">
        <v>28</v>
      </c>
      <c r="C161" t="s">
        <v>22</v>
      </c>
      <c r="D161" t="s">
        <v>23</v>
      </c>
      <c r="E161" t="s">
        <v>5</v>
      </c>
      <c r="G161" t="s">
        <v>24</v>
      </c>
      <c r="H161">
        <v>184857</v>
      </c>
      <c r="I161">
        <v>185732</v>
      </c>
      <c r="J161" t="s">
        <v>25</v>
      </c>
      <c r="K161" t="s">
        <v>462</v>
      </c>
      <c r="N161" t="s">
        <v>463</v>
      </c>
      <c r="Q161" t="s">
        <v>461</v>
      </c>
      <c r="R161">
        <v>876</v>
      </c>
      <c r="S161">
        <v>291</v>
      </c>
      <c r="U161">
        <f t="shared" si="2"/>
        <v>875</v>
      </c>
    </row>
    <row r="162" spans="1:21" x14ac:dyDescent="0.25">
      <c r="A162" t="s">
        <v>20</v>
      </c>
      <c r="B162" t="s">
        <v>28</v>
      </c>
      <c r="C162" t="s">
        <v>22</v>
      </c>
      <c r="D162" t="s">
        <v>23</v>
      </c>
      <c r="E162" t="s">
        <v>5</v>
      </c>
      <c r="G162" t="s">
        <v>24</v>
      </c>
      <c r="H162">
        <v>185841</v>
      </c>
      <c r="I162">
        <v>186011</v>
      </c>
      <c r="J162" t="s">
        <v>25</v>
      </c>
      <c r="K162" t="s">
        <v>465</v>
      </c>
      <c r="N162" t="s">
        <v>466</v>
      </c>
      <c r="Q162" t="s">
        <v>464</v>
      </c>
      <c r="R162">
        <v>171</v>
      </c>
      <c r="S162">
        <v>56</v>
      </c>
      <c r="U162">
        <f t="shared" si="2"/>
        <v>170</v>
      </c>
    </row>
    <row r="163" spans="1:21" x14ac:dyDescent="0.25">
      <c r="A163" t="s">
        <v>20</v>
      </c>
      <c r="B163" t="s">
        <v>28</v>
      </c>
      <c r="C163" t="s">
        <v>22</v>
      </c>
      <c r="D163" t="s">
        <v>23</v>
      </c>
      <c r="E163" t="s">
        <v>5</v>
      </c>
      <c r="G163" t="s">
        <v>24</v>
      </c>
      <c r="H163">
        <v>186078</v>
      </c>
      <c r="I163">
        <v>186860</v>
      </c>
      <c r="J163" t="s">
        <v>25</v>
      </c>
      <c r="K163" t="s">
        <v>468</v>
      </c>
      <c r="N163" t="s">
        <v>469</v>
      </c>
      <c r="Q163" t="s">
        <v>467</v>
      </c>
      <c r="R163">
        <v>783</v>
      </c>
      <c r="S163">
        <v>260</v>
      </c>
      <c r="U163">
        <f t="shared" si="2"/>
        <v>782</v>
      </c>
    </row>
    <row r="164" spans="1:21" x14ac:dyDescent="0.25">
      <c r="A164" t="s">
        <v>20</v>
      </c>
      <c r="B164" t="s">
        <v>28</v>
      </c>
      <c r="C164" t="s">
        <v>22</v>
      </c>
      <c r="D164" t="s">
        <v>23</v>
      </c>
      <c r="E164" t="s">
        <v>5</v>
      </c>
      <c r="G164" t="s">
        <v>24</v>
      </c>
      <c r="H164">
        <v>186844</v>
      </c>
      <c r="I164">
        <v>187692</v>
      </c>
      <c r="J164" t="s">
        <v>25</v>
      </c>
      <c r="K164" t="s">
        <v>471</v>
      </c>
      <c r="N164" t="s">
        <v>472</v>
      </c>
      <c r="Q164" t="s">
        <v>470</v>
      </c>
      <c r="R164">
        <v>849</v>
      </c>
      <c r="S164">
        <v>282</v>
      </c>
      <c r="U164">
        <f t="shared" si="2"/>
        <v>848</v>
      </c>
    </row>
    <row r="165" spans="1:21" x14ac:dyDescent="0.25">
      <c r="A165" t="s">
        <v>20</v>
      </c>
      <c r="B165" t="s">
        <v>28</v>
      </c>
      <c r="C165" t="s">
        <v>22</v>
      </c>
      <c r="D165" t="s">
        <v>23</v>
      </c>
      <c r="E165" t="s">
        <v>5</v>
      </c>
      <c r="G165" t="s">
        <v>24</v>
      </c>
      <c r="H165">
        <v>187761</v>
      </c>
      <c r="I165">
        <v>188000</v>
      </c>
      <c r="J165" t="s">
        <v>61</v>
      </c>
      <c r="K165" t="s">
        <v>474</v>
      </c>
      <c r="N165" t="s">
        <v>475</v>
      </c>
      <c r="Q165" t="s">
        <v>473</v>
      </c>
      <c r="R165">
        <v>240</v>
      </c>
      <c r="S165">
        <v>79</v>
      </c>
      <c r="U165">
        <f t="shared" si="2"/>
        <v>239</v>
      </c>
    </row>
    <row r="166" spans="1:21" x14ac:dyDescent="0.25">
      <c r="A166" t="s">
        <v>20</v>
      </c>
      <c r="B166" t="s">
        <v>28</v>
      </c>
      <c r="C166" t="s">
        <v>22</v>
      </c>
      <c r="D166" t="s">
        <v>23</v>
      </c>
      <c r="E166" t="s">
        <v>5</v>
      </c>
      <c r="G166" t="s">
        <v>24</v>
      </c>
      <c r="H166">
        <v>188368</v>
      </c>
      <c r="I166">
        <v>188955</v>
      </c>
      <c r="J166" t="s">
        <v>25</v>
      </c>
      <c r="K166" t="s">
        <v>477</v>
      </c>
      <c r="N166" t="s">
        <v>478</v>
      </c>
      <c r="Q166" t="s">
        <v>476</v>
      </c>
      <c r="R166">
        <v>588</v>
      </c>
      <c r="S166">
        <v>195</v>
      </c>
      <c r="U166">
        <f t="shared" si="2"/>
        <v>587</v>
      </c>
    </row>
    <row r="167" spans="1:21" x14ac:dyDescent="0.25">
      <c r="A167" t="s">
        <v>20</v>
      </c>
      <c r="B167" t="s">
        <v>28</v>
      </c>
      <c r="C167" t="s">
        <v>22</v>
      </c>
      <c r="D167" t="s">
        <v>23</v>
      </c>
      <c r="E167" t="s">
        <v>5</v>
      </c>
      <c r="G167" t="s">
        <v>24</v>
      </c>
      <c r="H167">
        <v>188971</v>
      </c>
      <c r="I167">
        <v>189501</v>
      </c>
      <c r="J167" t="s">
        <v>25</v>
      </c>
      <c r="K167" t="s">
        <v>480</v>
      </c>
      <c r="N167" t="s">
        <v>478</v>
      </c>
      <c r="Q167" t="s">
        <v>479</v>
      </c>
      <c r="R167">
        <v>531</v>
      </c>
      <c r="S167">
        <v>176</v>
      </c>
      <c r="U167">
        <f t="shared" si="2"/>
        <v>530</v>
      </c>
    </row>
    <row r="168" spans="1:21" x14ac:dyDescent="0.25">
      <c r="A168" t="s">
        <v>20</v>
      </c>
      <c r="B168" t="s">
        <v>28</v>
      </c>
      <c r="C168" t="s">
        <v>22</v>
      </c>
      <c r="D168" t="s">
        <v>23</v>
      </c>
      <c r="E168" t="s">
        <v>5</v>
      </c>
      <c r="G168" t="s">
        <v>24</v>
      </c>
      <c r="H168">
        <v>189498</v>
      </c>
      <c r="I168">
        <v>190556</v>
      </c>
      <c r="J168" t="s">
        <v>61</v>
      </c>
      <c r="K168" t="s">
        <v>482</v>
      </c>
      <c r="N168" t="s">
        <v>72</v>
      </c>
      <c r="Q168" t="s">
        <v>481</v>
      </c>
      <c r="R168">
        <v>1059</v>
      </c>
      <c r="S168">
        <v>352</v>
      </c>
      <c r="U168">
        <f t="shared" si="2"/>
        <v>1058</v>
      </c>
    </row>
    <row r="169" spans="1:21" x14ac:dyDescent="0.25">
      <c r="A169" t="s">
        <v>20</v>
      </c>
      <c r="B169" t="s">
        <v>28</v>
      </c>
      <c r="C169" t="s">
        <v>22</v>
      </c>
      <c r="D169" t="s">
        <v>23</v>
      </c>
      <c r="E169" t="s">
        <v>5</v>
      </c>
      <c r="G169" t="s">
        <v>24</v>
      </c>
      <c r="H169">
        <v>190808</v>
      </c>
      <c r="I169">
        <v>191575</v>
      </c>
      <c r="J169" t="s">
        <v>25</v>
      </c>
      <c r="K169" t="s">
        <v>484</v>
      </c>
      <c r="N169" t="s">
        <v>485</v>
      </c>
      <c r="Q169" t="s">
        <v>483</v>
      </c>
      <c r="R169">
        <v>768</v>
      </c>
      <c r="S169">
        <v>255</v>
      </c>
      <c r="U169">
        <f t="shared" si="2"/>
        <v>767</v>
      </c>
    </row>
    <row r="170" spans="1:21" x14ac:dyDescent="0.25">
      <c r="A170" t="s">
        <v>20</v>
      </c>
      <c r="B170" t="s">
        <v>28</v>
      </c>
      <c r="C170" t="s">
        <v>22</v>
      </c>
      <c r="D170" t="s">
        <v>23</v>
      </c>
      <c r="E170" t="s">
        <v>5</v>
      </c>
      <c r="G170" t="s">
        <v>24</v>
      </c>
      <c r="H170">
        <v>191627</v>
      </c>
      <c r="I170">
        <v>192322</v>
      </c>
      <c r="J170" t="s">
        <v>25</v>
      </c>
      <c r="K170" t="s">
        <v>487</v>
      </c>
      <c r="N170" t="s">
        <v>72</v>
      </c>
      <c r="Q170" t="s">
        <v>486</v>
      </c>
      <c r="R170">
        <v>696</v>
      </c>
      <c r="S170">
        <v>231</v>
      </c>
      <c r="U170">
        <f t="shared" si="2"/>
        <v>695</v>
      </c>
    </row>
    <row r="171" spans="1:21" x14ac:dyDescent="0.25">
      <c r="A171" t="s">
        <v>20</v>
      </c>
      <c r="B171" t="s">
        <v>28</v>
      </c>
      <c r="C171" t="s">
        <v>22</v>
      </c>
      <c r="D171" t="s">
        <v>23</v>
      </c>
      <c r="E171" t="s">
        <v>5</v>
      </c>
      <c r="G171" t="s">
        <v>24</v>
      </c>
      <c r="H171">
        <v>192562</v>
      </c>
      <c r="I171">
        <v>193632</v>
      </c>
      <c r="J171" t="s">
        <v>25</v>
      </c>
      <c r="K171" t="s">
        <v>489</v>
      </c>
      <c r="N171" t="s">
        <v>490</v>
      </c>
      <c r="Q171" t="s">
        <v>488</v>
      </c>
      <c r="R171">
        <v>1071</v>
      </c>
      <c r="S171">
        <v>356</v>
      </c>
      <c r="U171">
        <f t="shared" si="2"/>
        <v>1070</v>
      </c>
    </row>
    <row r="172" spans="1:21" x14ac:dyDescent="0.25">
      <c r="A172" t="s">
        <v>20</v>
      </c>
      <c r="B172" t="s">
        <v>28</v>
      </c>
      <c r="C172" t="s">
        <v>22</v>
      </c>
      <c r="D172" t="s">
        <v>23</v>
      </c>
      <c r="E172" t="s">
        <v>5</v>
      </c>
      <c r="G172" t="s">
        <v>24</v>
      </c>
      <c r="H172">
        <v>193822</v>
      </c>
      <c r="I172">
        <v>194694</v>
      </c>
      <c r="J172" t="s">
        <v>25</v>
      </c>
      <c r="K172" t="s">
        <v>492</v>
      </c>
      <c r="N172" t="s">
        <v>493</v>
      </c>
      <c r="Q172" t="s">
        <v>491</v>
      </c>
      <c r="R172">
        <v>873</v>
      </c>
      <c r="S172">
        <v>290</v>
      </c>
      <c r="U172">
        <f t="shared" si="2"/>
        <v>872</v>
      </c>
    </row>
    <row r="173" spans="1:21" x14ac:dyDescent="0.25">
      <c r="A173" t="s">
        <v>20</v>
      </c>
      <c r="B173" t="s">
        <v>28</v>
      </c>
      <c r="C173" t="s">
        <v>22</v>
      </c>
      <c r="D173" t="s">
        <v>23</v>
      </c>
      <c r="E173" t="s">
        <v>5</v>
      </c>
      <c r="G173" t="s">
        <v>24</v>
      </c>
      <c r="H173">
        <v>194789</v>
      </c>
      <c r="I173">
        <v>196132</v>
      </c>
      <c r="J173" t="s">
        <v>25</v>
      </c>
      <c r="K173" t="s">
        <v>495</v>
      </c>
      <c r="N173" t="s">
        <v>72</v>
      </c>
      <c r="Q173" t="s">
        <v>494</v>
      </c>
      <c r="R173">
        <v>1344</v>
      </c>
      <c r="S173">
        <v>447</v>
      </c>
      <c r="U173">
        <f t="shared" si="2"/>
        <v>1343</v>
      </c>
    </row>
    <row r="174" spans="1:21" x14ac:dyDescent="0.25">
      <c r="A174" t="s">
        <v>20</v>
      </c>
      <c r="B174" t="s">
        <v>28</v>
      </c>
      <c r="C174" t="s">
        <v>22</v>
      </c>
      <c r="D174" t="s">
        <v>23</v>
      </c>
      <c r="E174" t="s">
        <v>5</v>
      </c>
      <c r="G174" t="s">
        <v>24</v>
      </c>
      <c r="H174">
        <v>196207</v>
      </c>
      <c r="I174">
        <v>196605</v>
      </c>
      <c r="J174" t="s">
        <v>25</v>
      </c>
      <c r="K174" t="s">
        <v>497</v>
      </c>
      <c r="N174" t="s">
        <v>498</v>
      </c>
      <c r="Q174" t="s">
        <v>496</v>
      </c>
      <c r="R174">
        <v>399</v>
      </c>
      <c r="S174">
        <v>132</v>
      </c>
      <c r="U174">
        <f t="shared" si="2"/>
        <v>398</v>
      </c>
    </row>
    <row r="175" spans="1:21" x14ac:dyDescent="0.25">
      <c r="A175" t="s">
        <v>20</v>
      </c>
      <c r="B175" t="s">
        <v>28</v>
      </c>
      <c r="C175" t="s">
        <v>22</v>
      </c>
      <c r="D175" t="s">
        <v>23</v>
      </c>
      <c r="E175" t="s">
        <v>5</v>
      </c>
      <c r="G175" t="s">
        <v>24</v>
      </c>
      <c r="H175">
        <v>196730</v>
      </c>
      <c r="I175">
        <v>197167</v>
      </c>
      <c r="J175" t="s">
        <v>25</v>
      </c>
      <c r="K175" t="s">
        <v>500</v>
      </c>
      <c r="N175" t="s">
        <v>501</v>
      </c>
      <c r="Q175" t="s">
        <v>499</v>
      </c>
      <c r="R175">
        <v>438</v>
      </c>
      <c r="S175">
        <v>145</v>
      </c>
      <c r="U175">
        <f t="shared" si="2"/>
        <v>437</v>
      </c>
    </row>
    <row r="176" spans="1:21" x14ac:dyDescent="0.25">
      <c r="A176" t="s">
        <v>20</v>
      </c>
      <c r="B176" t="s">
        <v>28</v>
      </c>
      <c r="C176" t="s">
        <v>22</v>
      </c>
      <c r="D176" t="s">
        <v>23</v>
      </c>
      <c r="E176" t="s">
        <v>5</v>
      </c>
      <c r="G176" t="s">
        <v>24</v>
      </c>
      <c r="H176">
        <v>197310</v>
      </c>
      <c r="I176">
        <v>198203</v>
      </c>
      <c r="J176" t="s">
        <v>25</v>
      </c>
      <c r="K176" t="s">
        <v>503</v>
      </c>
      <c r="N176" t="s">
        <v>504</v>
      </c>
      <c r="Q176" t="s">
        <v>502</v>
      </c>
      <c r="R176">
        <v>894</v>
      </c>
      <c r="S176">
        <v>297</v>
      </c>
      <c r="U176">
        <f t="shared" si="2"/>
        <v>893</v>
      </c>
    </row>
    <row r="177" spans="1:21" x14ac:dyDescent="0.25">
      <c r="A177" t="s">
        <v>20</v>
      </c>
      <c r="B177" t="s">
        <v>28</v>
      </c>
      <c r="C177" t="s">
        <v>22</v>
      </c>
      <c r="D177" t="s">
        <v>23</v>
      </c>
      <c r="E177" t="s">
        <v>5</v>
      </c>
      <c r="G177" t="s">
        <v>24</v>
      </c>
      <c r="H177">
        <v>198225</v>
      </c>
      <c r="I177">
        <v>200732</v>
      </c>
      <c r="J177" t="s">
        <v>25</v>
      </c>
      <c r="K177" t="s">
        <v>506</v>
      </c>
      <c r="N177" t="s">
        <v>507</v>
      </c>
      <c r="Q177" t="s">
        <v>505</v>
      </c>
      <c r="R177">
        <v>2508</v>
      </c>
      <c r="S177">
        <v>835</v>
      </c>
      <c r="U177">
        <f t="shared" si="2"/>
        <v>2507</v>
      </c>
    </row>
    <row r="178" spans="1:21" x14ac:dyDescent="0.25">
      <c r="A178" t="s">
        <v>20</v>
      </c>
      <c r="B178" t="s">
        <v>28</v>
      </c>
      <c r="C178" t="s">
        <v>22</v>
      </c>
      <c r="D178" t="s">
        <v>23</v>
      </c>
      <c r="E178" t="s">
        <v>5</v>
      </c>
      <c r="G178" t="s">
        <v>24</v>
      </c>
      <c r="H178">
        <v>200770</v>
      </c>
      <c r="I178">
        <v>201273</v>
      </c>
      <c r="J178" t="s">
        <v>25</v>
      </c>
      <c r="K178" t="s">
        <v>509</v>
      </c>
      <c r="N178" t="s">
        <v>510</v>
      </c>
      <c r="Q178" t="s">
        <v>508</v>
      </c>
      <c r="R178">
        <v>504</v>
      </c>
      <c r="S178">
        <v>167</v>
      </c>
      <c r="U178">
        <f t="shared" si="2"/>
        <v>503</v>
      </c>
    </row>
    <row r="179" spans="1:21" x14ac:dyDescent="0.25">
      <c r="A179" t="s">
        <v>20</v>
      </c>
      <c r="B179" t="s">
        <v>28</v>
      </c>
      <c r="C179" t="s">
        <v>22</v>
      </c>
      <c r="D179" t="s">
        <v>23</v>
      </c>
      <c r="E179" t="s">
        <v>5</v>
      </c>
      <c r="G179" t="s">
        <v>24</v>
      </c>
      <c r="H179">
        <v>201303</v>
      </c>
      <c r="I179">
        <v>203093</v>
      </c>
      <c r="J179" t="s">
        <v>25</v>
      </c>
      <c r="K179" t="s">
        <v>512</v>
      </c>
      <c r="N179" t="s">
        <v>513</v>
      </c>
      <c r="Q179" t="s">
        <v>511</v>
      </c>
      <c r="R179">
        <v>1791</v>
      </c>
      <c r="S179">
        <v>596</v>
      </c>
      <c r="U179">
        <f t="shared" si="2"/>
        <v>1790</v>
      </c>
    </row>
    <row r="180" spans="1:21" x14ac:dyDescent="0.25">
      <c r="A180" t="s">
        <v>20</v>
      </c>
      <c r="B180" t="s">
        <v>28</v>
      </c>
      <c r="C180" t="s">
        <v>22</v>
      </c>
      <c r="D180" t="s">
        <v>23</v>
      </c>
      <c r="E180" t="s">
        <v>5</v>
      </c>
      <c r="G180" t="s">
        <v>24</v>
      </c>
      <c r="H180">
        <v>203169</v>
      </c>
      <c r="I180">
        <v>203582</v>
      </c>
      <c r="J180" t="s">
        <v>25</v>
      </c>
      <c r="K180" t="s">
        <v>515</v>
      </c>
      <c r="N180" t="s">
        <v>516</v>
      </c>
      <c r="Q180" t="s">
        <v>514</v>
      </c>
      <c r="R180">
        <v>414</v>
      </c>
      <c r="S180">
        <v>137</v>
      </c>
      <c r="U180">
        <f t="shared" si="2"/>
        <v>413</v>
      </c>
    </row>
    <row r="181" spans="1:21" x14ac:dyDescent="0.25">
      <c r="A181" t="s">
        <v>20</v>
      </c>
      <c r="B181" t="s">
        <v>28</v>
      </c>
      <c r="C181" t="s">
        <v>22</v>
      </c>
      <c r="D181" t="s">
        <v>23</v>
      </c>
      <c r="E181" t="s">
        <v>5</v>
      </c>
      <c r="G181" t="s">
        <v>24</v>
      </c>
      <c r="H181">
        <v>203708</v>
      </c>
      <c r="I181">
        <v>204358</v>
      </c>
      <c r="J181" t="s">
        <v>25</v>
      </c>
      <c r="K181" t="s">
        <v>518</v>
      </c>
      <c r="N181" t="s">
        <v>519</v>
      </c>
      <c r="Q181" t="s">
        <v>517</v>
      </c>
      <c r="R181">
        <v>651</v>
      </c>
      <c r="S181">
        <v>216</v>
      </c>
      <c r="U181">
        <f t="shared" si="2"/>
        <v>650</v>
      </c>
    </row>
    <row r="182" spans="1:21" x14ac:dyDescent="0.25">
      <c r="A182" t="s">
        <v>20</v>
      </c>
      <c r="B182" t="s">
        <v>28</v>
      </c>
      <c r="C182" t="s">
        <v>22</v>
      </c>
      <c r="D182" t="s">
        <v>23</v>
      </c>
      <c r="E182" t="s">
        <v>5</v>
      </c>
      <c r="G182" t="s">
        <v>24</v>
      </c>
      <c r="H182">
        <v>204453</v>
      </c>
      <c r="I182">
        <v>205199</v>
      </c>
      <c r="J182" t="s">
        <v>25</v>
      </c>
      <c r="K182" t="s">
        <v>521</v>
      </c>
      <c r="N182" t="s">
        <v>522</v>
      </c>
      <c r="Q182" t="s">
        <v>520</v>
      </c>
      <c r="R182">
        <v>747</v>
      </c>
      <c r="S182">
        <v>248</v>
      </c>
      <c r="U182">
        <f t="shared" si="2"/>
        <v>746</v>
      </c>
    </row>
    <row r="183" spans="1:21" x14ac:dyDescent="0.25">
      <c r="A183" t="s">
        <v>20</v>
      </c>
      <c r="B183" t="s">
        <v>28</v>
      </c>
      <c r="C183" t="s">
        <v>22</v>
      </c>
      <c r="D183" t="s">
        <v>23</v>
      </c>
      <c r="E183" t="s">
        <v>5</v>
      </c>
      <c r="G183" t="s">
        <v>24</v>
      </c>
      <c r="H183">
        <v>205368</v>
      </c>
      <c r="I183">
        <v>205874</v>
      </c>
      <c r="J183" t="s">
        <v>61</v>
      </c>
      <c r="K183" t="s">
        <v>524</v>
      </c>
      <c r="N183" t="s">
        <v>72</v>
      </c>
      <c r="Q183" t="s">
        <v>523</v>
      </c>
      <c r="R183">
        <v>507</v>
      </c>
      <c r="S183">
        <v>168</v>
      </c>
      <c r="U183">
        <f t="shared" si="2"/>
        <v>506</v>
      </c>
    </row>
    <row r="184" spans="1:21" x14ac:dyDescent="0.25">
      <c r="A184" t="s">
        <v>20</v>
      </c>
      <c r="B184" t="s">
        <v>28</v>
      </c>
      <c r="C184" t="s">
        <v>22</v>
      </c>
      <c r="D184" t="s">
        <v>23</v>
      </c>
      <c r="E184" t="s">
        <v>5</v>
      </c>
      <c r="G184" t="s">
        <v>24</v>
      </c>
      <c r="H184">
        <v>205992</v>
      </c>
      <c r="I184">
        <v>206996</v>
      </c>
      <c r="J184" t="s">
        <v>61</v>
      </c>
      <c r="K184" t="s">
        <v>526</v>
      </c>
      <c r="N184" t="s">
        <v>72</v>
      </c>
      <c r="Q184" t="s">
        <v>525</v>
      </c>
      <c r="R184">
        <v>1005</v>
      </c>
      <c r="S184">
        <v>334</v>
      </c>
      <c r="U184">
        <f t="shared" si="2"/>
        <v>1004</v>
      </c>
    </row>
    <row r="185" spans="1:21" x14ac:dyDescent="0.25">
      <c r="A185" t="s">
        <v>20</v>
      </c>
      <c r="B185" t="s">
        <v>28</v>
      </c>
      <c r="C185" t="s">
        <v>22</v>
      </c>
      <c r="D185" t="s">
        <v>23</v>
      </c>
      <c r="E185" t="s">
        <v>5</v>
      </c>
      <c r="G185" t="s">
        <v>24</v>
      </c>
      <c r="H185">
        <v>209184</v>
      </c>
      <c r="I185">
        <v>210080</v>
      </c>
      <c r="J185" t="s">
        <v>61</v>
      </c>
      <c r="K185" t="s">
        <v>531</v>
      </c>
      <c r="N185" t="s">
        <v>42</v>
      </c>
      <c r="Q185" t="s">
        <v>530</v>
      </c>
      <c r="R185">
        <v>897</v>
      </c>
      <c r="S185">
        <v>298</v>
      </c>
      <c r="U185">
        <f t="shared" si="2"/>
        <v>896</v>
      </c>
    </row>
    <row r="186" spans="1:21" x14ac:dyDescent="0.25">
      <c r="A186" t="s">
        <v>20</v>
      </c>
      <c r="B186" t="s">
        <v>28</v>
      </c>
      <c r="C186" t="s">
        <v>22</v>
      </c>
      <c r="D186" t="s">
        <v>23</v>
      </c>
      <c r="E186" t="s">
        <v>5</v>
      </c>
      <c r="G186" t="s">
        <v>24</v>
      </c>
      <c r="H186">
        <v>210243</v>
      </c>
      <c r="I186">
        <v>211601</v>
      </c>
      <c r="J186" t="s">
        <v>25</v>
      </c>
      <c r="K186" t="s">
        <v>533</v>
      </c>
      <c r="N186" t="s">
        <v>368</v>
      </c>
      <c r="Q186" t="s">
        <v>532</v>
      </c>
      <c r="R186">
        <v>1359</v>
      </c>
      <c r="S186">
        <v>452</v>
      </c>
      <c r="U186">
        <f t="shared" si="2"/>
        <v>1358</v>
      </c>
    </row>
    <row r="187" spans="1:21" x14ac:dyDescent="0.25">
      <c r="A187" t="s">
        <v>20</v>
      </c>
      <c r="B187" t="s">
        <v>28</v>
      </c>
      <c r="C187" t="s">
        <v>22</v>
      </c>
      <c r="D187" t="s">
        <v>23</v>
      </c>
      <c r="E187" t="s">
        <v>5</v>
      </c>
      <c r="G187" t="s">
        <v>24</v>
      </c>
      <c r="H187">
        <v>211614</v>
      </c>
      <c r="I187">
        <v>212171</v>
      </c>
      <c r="J187" t="s">
        <v>25</v>
      </c>
      <c r="K187" t="s">
        <v>535</v>
      </c>
      <c r="N187" t="s">
        <v>72</v>
      </c>
      <c r="Q187" t="s">
        <v>534</v>
      </c>
      <c r="R187">
        <v>558</v>
      </c>
      <c r="S187">
        <v>185</v>
      </c>
      <c r="U187">
        <f t="shared" si="2"/>
        <v>557</v>
      </c>
    </row>
    <row r="188" spans="1:21" x14ac:dyDescent="0.25">
      <c r="A188" t="s">
        <v>20</v>
      </c>
      <c r="B188" t="s">
        <v>28</v>
      </c>
      <c r="C188" t="s">
        <v>22</v>
      </c>
      <c r="D188" t="s">
        <v>23</v>
      </c>
      <c r="E188" t="s">
        <v>5</v>
      </c>
      <c r="G188" t="s">
        <v>24</v>
      </c>
      <c r="H188">
        <v>212178</v>
      </c>
      <c r="I188">
        <v>212768</v>
      </c>
      <c r="J188" t="s">
        <v>25</v>
      </c>
      <c r="K188" t="s">
        <v>537</v>
      </c>
      <c r="N188" t="s">
        <v>538</v>
      </c>
      <c r="Q188" t="s">
        <v>536</v>
      </c>
      <c r="R188">
        <v>591</v>
      </c>
      <c r="S188">
        <v>196</v>
      </c>
      <c r="U188">
        <f t="shared" si="2"/>
        <v>590</v>
      </c>
    </row>
    <row r="189" spans="1:21" x14ac:dyDescent="0.25">
      <c r="A189" t="s">
        <v>20</v>
      </c>
      <c r="B189" t="s">
        <v>28</v>
      </c>
      <c r="C189" t="s">
        <v>22</v>
      </c>
      <c r="D189" t="s">
        <v>23</v>
      </c>
      <c r="E189" t="s">
        <v>5</v>
      </c>
      <c r="G189" t="s">
        <v>24</v>
      </c>
      <c r="H189">
        <v>212840</v>
      </c>
      <c r="I189">
        <v>213262</v>
      </c>
      <c r="J189" t="s">
        <v>25</v>
      </c>
      <c r="K189" t="s">
        <v>540</v>
      </c>
      <c r="N189" t="s">
        <v>72</v>
      </c>
      <c r="Q189" t="s">
        <v>539</v>
      </c>
      <c r="R189">
        <v>423</v>
      </c>
      <c r="S189">
        <v>140</v>
      </c>
      <c r="U189">
        <f t="shared" si="2"/>
        <v>422</v>
      </c>
    </row>
    <row r="190" spans="1:21" x14ac:dyDescent="0.25">
      <c r="A190" t="s">
        <v>20</v>
      </c>
      <c r="B190" t="s">
        <v>28</v>
      </c>
      <c r="C190" t="s">
        <v>22</v>
      </c>
      <c r="D190" t="s">
        <v>23</v>
      </c>
      <c r="E190" t="s">
        <v>5</v>
      </c>
      <c r="G190" t="s">
        <v>24</v>
      </c>
      <c r="H190">
        <v>213263</v>
      </c>
      <c r="I190">
        <v>213646</v>
      </c>
      <c r="J190" t="s">
        <v>25</v>
      </c>
      <c r="K190" t="s">
        <v>542</v>
      </c>
      <c r="N190" t="s">
        <v>42</v>
      </c>
      <c r="Q190" t="s">
        <v>541</v>
      </c>
      <c r="R190">
        <v>384</v>
      </c>
      <c r="S190">
        <v>127</v>
      </c>
      <c r="U190">
        <f t="shared" si="2"/>
        <v>383</v>
      </c>
    </row>
    <row r="191" spans="1:21" x14ac:dyDescent="0.25">
      <c r="A191" t="s">
        <v>20</v>
      </c>
      <c r="B191" t="s">
        <v>28</v>
      </c>
      <c r="C191" t="s">
        <v>22</v>
      </c>
      <c r="D191" t="s">
        <v>23</v>
      </c>
      <c r="E191" t="s">
        <v>5</v>
      </c>
      <c r="G191" t="s">
        <v>24</v>
      </c>
      <c r="H191">
        <v>213695</v>
      </c>
      <c r="I191">
        <v>214720</v>
      </c>
      <c r="J191" t="s">
        <v>25</v>
      </c>
      <c r="K191" t="s">
        <v>544</v>
      </c>
      <c r="N191" t="s">
        <v>545</v>
      </c>
      <c r="Q191" t="s">
        <v>543</v>
      </c>
      <c r="R191">
        <v>1026</v>
      </c>
      <c r="S191">
        <v>341</v>
      </c>
      <c r="U191">
        <f t="shared" si="2"/>
        <v>1025</v>
      </c>
    </row>
    <row r="192" spans="1:21" x14ac:dyDescent="0.25">
      <c r="A192" t="s">
        <v>20</v>
      </c>
      <c r="B192" t="s">
        <v>28</v>
      </c>
      <c r="C192" t="s">
        <v>22</v>
      </c>
      <c r="D192" t="s">
        <v>23</v>
      </c>
      <c r="E192" t="s">
        <v>5</v>
      </c>
      <c r="G192" t="s">
        <v>24</v>
      </c>
      <c r="H192">
        <v>214731</v>
      </c>
      <c r="I192">
        <v>215426</v>
      </c>
      <c r="J192" t="s">
        <v>25</v>
      </c>
      <c r="K192" t="s">
        <v>547</v>
      </c>
      <c r="N192" t="s">
        <v>548</v>
      </c>
      <c r="Q192" t="s">
        <v>546</v>
      </c>
      <c r="R192">
        <v>696</v>
      </c>
      <c r="S192">
        <v>231</v>
      </c>
      <c r="U192">
        <f t="shared" si="2"/>
        <v>695</v>
      </c>
    </row>
    <row r="193" spans="1:21" x14ac:dyDescent="0.25">
      <c r="A193" t="s">
        <v>20</v>
      </c>
      <c r="B193" t="s">
        <v>28</v>
      </c>
      <c r="C193" t="s">
        <v>22</v>
      </c>
      <c r="D193" t="s">
        <v>23</v>
      </c>
      <c r="E193" t="s">
        <v>5</v>
      </c>
      <c r="G193" t="s">
        <v>24</v>
      </c>
      <c r="H193">
        <v>215517</v>
      </c>
      <c r="I193">
        <v>216170</v>
      </c>
      <c r="J193" t="s">
        <v>25</v>
      </c>
      <c r="K193" t="s">
        <v>550</v>
      </c>
      <c r="N193" t="s">
        <v>42</v>
      </c>
      <c r="Q193" t="s">
        <v>549</v>
      </c>
      <c r="R193">
        <v>654</v>
      </c>
      <c r="S193">
        <v>217</v>
      </c>
      <c r="U193">
        <f t="shared" si="2"/>
        <v>653</v>
      </c>
    </row>
    <row r="194" spans="1:21" x14ac:dyDescent="0.25">
      <c r="A194" t="s">
        <v>20</v>
      </c>
      <c r="B194" t="s">
        <v>28</v>
      </c>
      <c r="C194" t="s">
        <v>22</v>
      </c>
      <c r="D194" t="s">
        <v>23</v>
      </c>
      <c r="E194" t="s">
        <v>5</v>
      </c>
      <c r="G194" t="s">
        <v>24</v>
      </c>
      <c r="H194">
        <v>216647</v>
      </c>
      <c r="I194">
        <v>217933</v>
      </c>
      <c r="J194" t="s">
        <v>61</v>
      </c>
      <c r="K194" t="s">
        <v>553</v>
      </c>
      <c r="N194" t="s">
        <v>554</v>
      </c>
      <c r="Q194" t="s">
        <v>552</v>
      </c>
      <c r="R194">
        <v>1287</v>
      </c>
      <c r="S194">
        <v>428</v>
      </c>
      <c r="U194">
        <f t="shared" si="2"/>
        <v>1286</v>
      </c>
    </row>
    <row r="195" spans="1:21" x14ac:dyDescent="0.25">
      <c r="A195" t="s">
        <v>20</v>
      </c>
      <c r="B195" t="s">
        <v>28</v>
      </c>
      <c r="C195" t="s">
        <v>22</v>
      </c>
      <c r="D195" t="s">
        <v>23</v>
      </c>
      <c r="E195" t="s">
        <v>5</v>
      </c>
      <c r="G195" t="s">
        <v>24</v>
      </c>
      <c r="H195">
        <v>218139</v>
      </c>
      <c r="I195">
        <v>218852</v>
      </c>
      <c r="J195" t="s">
        <v>25</v>
      </c>
      <c r="K195" t="s">
        <v>556</v>
      </c>
      <c r="N195" t="s">
        <v>362</v>
      </c>
      <c r="Q195" t="s">
        <v>555</v>
      </c>
      <c r="R195">
        <v>714</v>
      </c>
      <c r="S195">
        <v>237</v>
      </c>
      <c r="U195">
        <f t="shared" ref="U195:U258" si="3">I195-H195</f>
        <v>713</v>
      </c>
    </row>
    <row r="196" spans="1:21" x14ac:dyDescent="0.25">
      <c r="A196" t="s">
        <v>20</v>
      </c>
      <c r="B196" t="s">
        <v>28</v>
      </c>
      <c r="C196" t="s">
        <v>22</v>
      </c>
      <c r="D196" t="s">
        <v>23</v>
      </c>
      <c r="E196" t="s">
        <v>5</v>
      </c>
      <c r="G196" t="s">
        <v>24</v>
      </c>
      <c r="H196">
        <v>218845</v>
      </c>
      <c r="I196">
        <v>220443</v>
      </c>
      <c r="J196" t="s">
        <v>25</v>
      </c>
      <c r="K196" t="s">
        <v>558</v>
      </c>
      <c r="N196" t="s">
        <v>559</v>
      </c>
      <c r="Q196" t="s">
        <v>557</v>
      </c>
      <c r="R196">
        <v>1599</v>
      </c>
      <c r="S196">
        <v>532</v>
      </c>
      <c r="U196">
        <f t="shared" si="3"/>
        <v>1598</v>
      </c>
    </row>
    <row r="197" spans="1:21" x14ac:dyDescent="0.25">
      <c r="A197" t="s">
        <v>20</v>
      </c>
      <c r="B197" t="s">
        <v>28</v>
      </c>
      <c r="C197" t="s">
        <v>22</v>
      </c>
      <c r="D197" t="s">
        <v>23</v>
      </c>
      <c r="E197" t="s">
        <v>5</v>
      </c>
      <c r="G197" t="s">
        <v>24</v>
      </c>
      <c r="H197">
        <v>220495</v>
      </c>
      <c r="I197">
        <v>221310</v>
      </c>
      <c r="J197" t="s">
        <v>25</v>
      </c>
      <c r="K197" t="s">
        <v>561</v>
      </c>
      <c r="N197" t="s">
        <v>562</v>
      </c>
      <c r="Q197" t="s">
        <v>560</v>
      </c>
      <c r="R197">
        <v>816</v>
      </c>
      <c r="S197">
        <v>271</v>
      </c>
      <c r="U197">
        <f t="shared" si="3"/>
        <v>815</v>
      </c>
    </row>
    <row r="198" spans="1:21" x14ac:dyDescent="0.25">
      <c r="A198" t="s">
        <v>20</v>
      </c>
      <c r="B198" t="s">
        <v>28</v>
      </c>
      <c r="C198" t="s">
        <v>22</v>
      </c>
      <c r="D198" t="s">
        <v>23</v>
      </c>
      <c r="E198" t="s">
        <v>5</v>
      </c>
      <c r="G198" t="s">
        <v>24</v>
      </c>
      <c r="H198">
        <v>221322</v>
      </c>
      <c r="I198">
        <v>222926</v>
      </c>
      <c r="J198" t="s">
        <v>61</v>
      </c>
      <c r="K198" t="s">
        <v>564</v>
      </c>
      <c r="N198" t="s">
        <v>428</v>
      </c>
      <c r="Q198" t="s">
        <v>563</v>
      </c>
      <c r="R198">
        <v>1605</v>
      </c>
      <c r="S198">
        <v>534</v>
      </c>
      <c r="U198">
        <f t="shared" si="3"/>
        <v>1604</v>
      </c>
    </row>
    <row r="199" spans="1:21" x14ac:dyDescent="0.25">
      <c r="A199" t="s">
        <v>20</v>
      </c>
      <c r="B199" t="s">
        <v>28</v>
      </c>
      <c r="C199" t="s">
        <v>22</v>
      </c>
      <c r="D199" t="s">
        <v>23</v>
      </c>
      <c r="E199" t="s">
        <v>5</v>
      </c>
      <c r="G199" t="s">
        <v>24</v>
      </c>
      <c r="H199">
        <v>222919</v>
      </c>
      <c r="I199">
        <v>224688</v>
      </c>
      <c r="J199" t="s">
        <v>61</v>
      </c>
      <c r="K199" t="s">
        <v>566</v>
      </c>
      <c r="N199" t="s">
        <v>431</v>
      </c>
      <c r="Q199" t="s">
        <v>565</v>
      </c>
      <c r="R199">
        <v>1770</v>
      </c>
      <c r="S199">
        <v>589</v>
      </c>
      <c r="U199">
        <f t="shared" si="3"/>
        <v>1769</v>
      </c>
    </row>
    <row r="200" spans="1:21" x14ac:dyDescent="0.25">
      <c r="A200" t="s">
        <v>20</v>
      </c>
      <c r="B200" t="s">
        <v>28</v>
      </c>
      <c r="C200" t="s">
        <v>22</v>
      </c>
      <c r="D200" t="s">
        <v>23</v>
      </c>
      <c r="E200" t="s">
        <v>5</v>
      </c>
      <c r="G200" t="s">
        <v>24</v>
      </c>
      <c r="H200">
        <v>224941</v>
      </c>
      <c r="I200">
        <v>226266</v>
      </c>
      <c r="J200" t="s">
        <v>25</v>
      </c>
      <c r="K200" t="s">
        <v>568</v>
      </c>
      <c r="N200" t="s">
        <v>422</v>
      </c>
      <c r="Q200" t="s">
        <v>567</v>
      </c>
      <c r="R200">
        <v>1326</v>
      </c>
      <c r="S200">
        <v>441</v>
      </c>
      <c r="U200">
        <f t="shared" si="3"/>
        <v>1325</v>
      </c>
    </row>
    <row r="201" spans="1:21" x14ac:dyDescent="0.25">
      <c r="A201" t="s">
        <v>20</v>
      </c>
      <c r="B201" t="s">
        <v>28</v>
      </c>
      <c r="C201" t="s">
        <v>22</v>
      </c>
      <c r="D201" t="s">
        <v>23</v>
      </c>
      <c r="E201" t="s">
        <v>5</v>
      </c>
      <c r="G201" t="s">
        <v>24</v>
      </c>
      <c r="H201">
        <v>226370</v>
      </c>
      <c r="I201">
        <v>227254</v>
      </c>
      <c r="J201" t="s">
        <v>25</v>
      </c>
      <c r="K201" t="s">
        <v>570</v>
      </c>
      <c r="N201" t="s">
        <v>166</v>
      </c>
      <c r="Q201" t="s">
        <v>569</v>
      </c>
      <c r="R201">
        <v>885</v>
      </c>
      <c r="S201">
        <v>294</v>
      </c>
      <c r="U201">
        <f t="shared" si="3"/>
        <v>884</v>
      </c>
    </row>
    <row r="202" spans="1:21" x14ac:dyDescent="0.25">
      <c r="A202" t="s">
        <v>20</v>
      </c>
      <c r="B202" t="s">
        <v>28</v>
      </c>
      <c r="C202" t="s">
        <v>22</v>
      </c>
      <c r="D202" t="s">
        <v>23</v>
      </c>
      <c r="E202" t="s">
        <v>5</v>
      </c>
      <c r="G202" t="s">
        <v>24</v>
      </c>
      <c r="H202">
        <v>227251</v>
      </c>
      <c r="I202">
        <v>228105</v>
      </c>
      <c r="J202" t="s">
        <v>25</v>
      </c>
      <c r="K202" t="s">
        <v>572</v>
      </c>
      <c r="N202" t="s">
        <v>166</v>
      </c>
      <c r="Q202" t="s">
        <v>571</v>
      </c>
      <c r="R202">
        <v>855</v>
      </c>
      <c r="S202">
        <v>284</v>
      </c>
      <c r="U202">
        <f t="shared" si="3"/>
        <v>854</v>
      </c>
    </row>
    <row r="203" spans="1:21" x14ac:dyDescent="0.25">
      <c r="A203" t="s">
        <v>20</v>
      </c>
      <c r="B203" t="s">
        <v>28</v>
      </c>
      <c r="C203" t="s">
        <v>22</v>
      </c>
      <c r="D203" t="s">
        <v>23</v>
      </c>
      <c r="E203" t="s">
        <v>5</v>
      </c>
      <c r="G203" t="s">
        <v>24</v>
      </c>
      <c r="H203">
        <v>228204</v>
      </c>
      <c r="I203">
        <v>230342</v>
      </c>
      <c r="J203" t="s">
        <v>25</v>
      </c>
      <c r="K203" t="s">
        <v>574</v>
      </c>
      <c r="N203" t="s">
        <v>575</v>
      </c>
      <c r="Q203" t="s">
        <v>573</v>
      </c>
      <c r="R203">
        <v>2139</v>
      </c>
      <c r="S203">
        <v>712</v>
      </c>
      <c r="U203">
        <f t="shared" si="3"/>
        <v>2138</v>
      </c>
    </row>
    <row r="204" spans="1:21" x14ac:dyDescent="0.25">
      <c r="A204" t="s">
        <v>20</v>
      </c>
      <c r="B204" t="s">
        <v>28</v>
      </c>
      <c r="C204" t="s">
        <v>22</v>
      </c>
      <c r="D204" t="s">
        <v>23</v>
      </c>
      <c r="E204" t="s">
        <v>5</v>
      </c>
      <c r="G204" t="s">
        <v>24</v>
      </c>
      <c r="H204">
        <v>230494</v>
      </c>
      <c r="I204">
        <v>231060</v>
      </c>
      <c r="J204" t="s">
        <v>25</v>
      </c>
      <c r="K204" t="s">
        <v>577</v>
      </c>
      <c r="N204" t="s">
        <v>578</v>
      </c>
      <c r="Q204" t="s">
        <v>576</v>
      </c>
      <c r="R204">
        <v>567</v>
      </c>
      <c r="S204">
        <v>188</v>
      </c>
      <c r="U204">
        <f t="shared" si="3"/>
        <v>566</v>
      </c>
    </row>
    <row r="205" spans="1:21" x14ac:dyDescent="0.25">
      <c r="A205" t="s">
        <v>20</v>
      </c>
      <c r="B205" t="s">
        <v>28</v>
      </c>
      <c r="C205" t="s">
        <v>22</v>
      </c>
      <c r="D205" t="s">
        <v>23</v>
      </c>
      <c r="E205" t="s">
        <v>5</v>
      </c>
      <c r="G205" t="s">
        <v>24</v>
      </c>
      <c r="H205">
        <v>231266</v>
      </c>
      <c r="I205">
        <v>233302</v>
      </c>
      <c r="J205" t="s">
        <v>25</v>
      </c>
      <c r="K205" t="s">
        <v>580</v>
      </c>
      <c r="N205" t="s">
        <v>581</v>
      </c>
      <c r="Q205" t="s">
        <v>579</v>
      </c>
      <c r="R205">
        <v>2037</v>
      </c>
      <c r="S205">
        <v>678</v>
      </c>
      <c r="U205">
        <f t="shared" si="3"/>
        <v>2036</v>
      </c>
    </row>
    <row r="206" spans="1:21" x14ac:dyDescent="0.25">
      <c r="A206" t="s">
        <v>20</v>
      </c>
      <c r="B206" t="s">
        <v>28</v>
      </c>
      <c r="C206" t="s">
        <v>22</v>
      </c>
      <c r="D206" t="s">
        <v>23</v>
      </c>
      <c r="E206" t="s">
        <v>5</v>
      </c>
      <c r="G206" t="s">
        <v>24</v>
      </c>
      <c r="H206">
        <v>233378</v>
      </c>
      <c r="I206">
        <v>233488</v>
      </c>
      <c r="J206" t="s">
        <v>25</v>
      </c>
      <c r="K206" t="s">
        <v>583</v>
      </c>
      <c r="N206" t="s">
        <v>72</v>
      </c>
      <c r="Q206" t="s">
        <v>582</v>
      </c>
      <c r="R206">
        <v>111</v>
      </c>
      <c r="S206">
        <v>36</v>
      </c>
      <c r="U206">
        <f t="shared" si="3"/>
        <v>110</v>
      </c>
    </row>
    <row r="207" spans="1:21" x14ac:dyDescent="0.25">
      <c r="A207" t="s">
        <v>20</v>
      </c>
      <c r="B207" t="s">
        <v>28</v>
      </c>
      <c r="C207" t="s">
        <v>22</v>
      </c>
      <c r="D207" t="s">
        <v>23</v>
      </c>
      <c r="E207" t="s">
        <v>5</v>
      </c>
      <c r="G207" t="s">
        <v>24</v>
      </c>
      <c r="H207">
        <v>233567</v>
      </c>
      <c r="I207">
        <v>234145</v>
      </c>
      <c r="J207" t="s">
        <v>25</v>
      </c>
      <c r="K207" t="s">
        <v>585</v>
      </c>
      <c r="N207" t="s">
        <v>586</v>
      </c>
      <c r="Q207" t="s">
        <v>584</v>
      </c>
      <c r="R207">
        <v>579</v>
      </c>
      <c r="S207">
        <v>192</v>
      </c>
      <c r="U207">
        <f t="shared" si="3"/>
        <v>578</v>
      </c>
    </row>
    <row r="208" spans="1:21" x14ac:dyDescent="0.25">
      <c r="A208" t="s">
        <v>20</v>
      </c>
      <c r="B208" t="s">
        <v>28</v>
      </c>
      <c r="C208" t="s">
        <v>22</v>
      </c>
      <c r="D208" t="s">
        <v>23</v>
      </c>
      <c r="E208" t="s">
        <v>5</v>
      </c>
      <c r="G208" t="s">
        <v>24</v>
      </c>
      <c r="H208">
        <v>234187</v>
      </c>
      <c r="I208">
        <v>234987</v>
      </c>
      <c r="J208" t="s">
        <v>25</v>
      </c>
      <c r="K208" t="s">
        <v>588</v>
      </c>
      <c r="N208" t="s">
        <v>589</v>
      </c>
      <c r="Q208" t="s">
        <v>587</v>
      </c>
      <c r="R208">
        <v>801</v>
      </c>
      <c r="S208">
        <v>266</v>
      </c>
      <c r="U208">
        <f t="shared" si="3"/>
        <v>800</v>
      </c>
    </row>
    <row r="209" spans="1:21" x14ac:dyDescent="0.25">
      <c r="A209" t="s">
        <v>20</v>
      </c>
      <c r="B209" t="s">
        <v>28</v>
      </c>
      <c r="C209" t="s">
        <v>22</v>
      </c>
      <c r="D209" t="s">
        <v>23</v>
      </c>
      <c r="E209" t="s">
        <v>5</v>
      </c>
      <c r="G209" t="s">
        <v>24</v>
      </c>
      <c r="H209">
        <v>235341</v>
      </c>
      <c r="I209">
        <v>236771</v>
      </c>
      <c r="J209" t="s">
        <v>25</v>
      </c>
      <c r="K209" t="s">
        <v>591</v>
      </c>
      <c r="N209" t="s">
        <v>592</v>
      </c>
      <c r="Q209" t="s">
        <v>590</v>
      </c>
      <c r="R209">
        <v>1431</v>
      </c>
      <c r="S209">
        <v>476</v>
      </c>
      <c r="U209">
        <f t="shared" si="3"/>
        <v>1430</v>
      </c>
    </row>
    <row r="210" spans="1:21" x14ac:dyDescent="0.25">
      <c r="A210" t="s">
        <v>20</v>
      </c>
      <c r="B210" t="s">
        <v>28</v>
      </c>
      <c r="C210" t="s">
        <v>22</v>
      </c>
      <c r="D210" t="s">
        <v>23</v>
      </c>
      <c r="E210" t="s">
        <v>5</v>
      </c>
      <c r="G210" t="s">
        <v>24</v>
      </c>
      <c r="H210">
        <v>236949</v>
      </c>
      <c r="I210">
        <v>237908</v>
      </c>
      <c r="J210" t="s">
        <v>25</v>
      </c>
      <c r="K210" t="s">
        <v>594</v>
      </c>
      <c r="N210" t="s">
        <v>595</v>
      </c>
      <c r="Q210" t="s">
        <v>593</v>
      </c>
      <c r="R210">
        <v>960</v>
      </c>
      <c r="S210">
        <v>319</v>
      </c>
      <c r="U210">
        <f t="shared" si="3"/>
        <v>959</v>
      </c>
    </row>
    <row r="211" spans="1:21" x14ac:dyDescent="0.25">
      <c r="A211" t="s">
        <v>20</v>
      </c>
      <c r="B211" t="s">
        <v>28</v>
      </c>
      <c r="C211" t="s">
        <v>22</v>
      </c>
      <c r="D211" t="s">
        <v>23</v>
      </c>
      <c r="E211" t="s">
        <v>5</v>
      </c>
      <c r="G211" t="s">
        <v>24</v>
      </c>
      <c r="H211">
        <v>237978</v>
      </c>
      <c r="I211">
        <v>239078</v>
      </c>
      <c r="J211" t="s">
        <v>61</v>
      </c>
      <c r="K211" t="s">
        <v>597</v>
      </c>
      <c r="N211" t="s">
        <v>598</v>
      </c>
      <c r="Q211" t="s">
        <v>596</v>
      </c>
      <c r="R211">
        <v>1101</v>
      </c>
      <c r="S211">
        <v>366</v>
      </c>
      <c r="U211">
        <f t="shared" si="3"/>
        <v>1100</v>
      </c>
    </row>
    <row r="212" spans="1:21" x14ac:dyDescent="0.25">
      <c r="A212" t="s">
        <v>20</v>
      </c>
      <c r="B212" t="s">
        <v>28</v>
      </c>
      <c r="C212" t="s">
        <v>22</v>
      </c>
      <c r="D212" t="s">
        <v>23</v>
      </c>
      <c r="E212" t="s">
        <v>5</v>
      </c>
      <c r="G212" t="s">
        <v>24</v>
      </c>
      <c r="H212">
        <v>239553</v>
      </c>
      <c r="I212">
        <v>241346</v>
      </c>
      <c r="J212" t="s">
        <v>25</v>
      </c>
      <c r="K212" t="s">
        <v>600</v>
      </c>
      <c r="N212" t="s">
        <v>601</v>
      </c>
      <c r="Q212" t="s">
        <v>599</v>
      </c>
      <c r="R212">
        <v>1794</v>
      </c>
      <c r="S212">
        <v>597</v>
      </c>
      <c r="U212">
        <f t="shared" si="3"/>
        <v>1793</v>
      </c>
    </row>
    <row r="213" spans="1:21" x14ac:dyDescent="0.25">
      <c r="A213" t="s">
        <v>20</v>
      </c>
      <c r="B213" t="s">
        <v>28</v>
      </c>
      <c r="C213" t="s">
        <v>22</v>
      </c>
      <c r="D213" t="s">
        <v>23</v>
      </c>
      <c r="E213" t="s">
        <v>5</v>
      </c>
      <c r="G213" t="s">
        <v>24</v>
      </c>
      <c r="H213">
        <v>241577</v>
      </c>
      <c r="I213">
        <v>242248</v>
      </c>
      <c r="J213" t="s">
        <v>25</v>
      </c>
      <c r="K213" t="s">
        <v>603</v>
      </c>
      <c r="N213" t="s">
        <v>42</v>
      </c>
      <c r="Q213" t="s">
        <v>602</v>
      </c>
      <c r="R213">
        <v>672</v>
      </c>
      <c r="S213">
        <v>223</v>
      </c>
      <c r="U213">
        <f t="shared" si="3"/>
        <v>671</v>
      </c>
    </row>
    <row r="214" spans="1:21" x14ac:dyDescent="0.25">
      <c r="A214" t="s">
        <v>20</v>
      </c>
      <c r="B214" t="s">
        <v>28</v>
      </c>
      <c r="C214" t="s">
        <v>22</v>
      </c>
      <c r="D214" t="s">
        <v>23</v>
      </c>
      <c r="E214" t="s">
        <v>5</v>
      </c>
      <c r="G214" t="s">
        <v>24</v>
      </c>
      <c r="H214">
        <v>242291</v>
      </c>
      <c r="I214">
        <v>243682</v>
      </c>
      <c r="J214" t="s">
        <v>25</v>
      </c>
      <c r="K214" t="s">
        <v>605</v>
      </c>
      <c r="N214" t="s">
        <v>606</v>
      </c>
      <c r="Q214" t="s">
        <v>604</v>
      </c>
      <c r="R214">
        <v>1392</v>
      </c>
      <c r="S214">
        <v>463</v>
      </c>
      <c r="U214">
        <f t="shared" si="3"/>
        <v>1391</v>
      </c>
    </row>
    <row r="215" spans="1:21" x14ac:dyDescent="0.25">
      <c r="A215" t="s">
        <v>20</v>
      </c>
      <c r="B215" t="s">
        <v>28</v>
      </c>
      <c r="C215" t="s">
        <v>22</v>
      </c>
      <c r="D215" t="s">
        <v>23</v>
      </c>
      <c r="E215" t="s">
        <v>5</v>
      </c>
      <c r="G215" t="s">
        <v>24</v>
      </c>
      <c r="H215">
        <v>243756</v>
      </c>
      <c r="I215">
        <v>245777</v>
      </c>
      <c r="J215" t="s">
        <v>61</v>
      </c>
      <c r="K215" t="s">
        <v>608</v>
      </c>
      <c r="N215" t="s">
        <v>609</v>
      </c>
      <c r="Q215" t="s">
        <v>607</v>
      </c>
      <c r="R215">
        <v>2022</v>
      </c>
      <c r="S215">
        <v>673</v>
      </c>
      <c r="U215">
        <f t="shared" si="3"/>
        <v>2021</v>
      </c>
    </row>
    <row r="216" spans="1:21" x14ac:dyDescent="0.25">
      <c r="A216" t="s">
        <v>20</v>
      </c>
      <c r="B216" t="s">
        <v>28</v>
      </c>
      <c r="C216" t="s">
        <v>22</v>
      </c>
      <c r="D216" t="s">
        <v>23</v>
      </c>
      <c r="E216" t="s">
        <v>5</v>
      </c>
      <c r="G216" t="s">
        <v>24</v>
      </c>
      <c r="H216">
        <v>246091</v>
      </c>
      <c r="I216">
        <v>246420</v>
      </c>
      <c r="J216" t="s">
        <v>25</v>
      </c>
      <c r="K216" t="s">
        <v>611</v>
      </c>
      <c r="N216" t="s">
        <v>612</v>
      </c>
      <c r="Q216" t="s">
        <v>610</v>
      </c>
      <c r="R216">
        <v>330</v>
      </c>
      <c r="S216">
        <v>109</v>
      </c>
      <c r="U216">
        <f t="shared" si="3"/>
        <v>329</v>
      </c>
    </row>
    <row r="217" spans="1:21" x14ac:dyDescent="0.25">
      <c r="A217" t="s">
        <v>20</v>
      </c>
      <c r="B217" t="s">
        <v>28</v>
      </c>
      <c r="C217" t="s">
        <v>22</v>
      </c>
      <c r="D217" t="s">
        <v>23</v>
      </c>
      <c r="E217" t="s">
        <v>5</v>
      </c>
      <c r="G217" t="s">
        <v>24</v>
      </c>
      <c r="H217">
        <v>246423</v>
      </c>
      <c r="I217">
        <v>247100</v>
      </c>
      <c r="J217" t="s">
        <v>25</v>
      </c>
      <c r="K217" t="s">
        <v>614</v>
      </c>
      <c r="N217" t="s">
        <v>42</v>
      </c>
      <c r="Q217" t="s">
        <v>613</v>
      </c>
      <c r="R217">
        <v>678</v>
      </c>
      <c r="S217">
        <v>225</v>
      </c>
      <c r="U217">
        <f t="shared" si="3"/>
        <v>677</v>
      </c>
    </row>
    <row r="218" spans="1:21" x14ac:dyDescent="0.25">
      <c r="A218" t="s">
        <v>20</v>
      </c>
      <c r="B218" t="s">
        <v>28</v>
      </c>
      <c r="C218" t="s">
        <v>22</v>
      </c>
      <c r="D218" t="s">
        <v>23</v>
      </c>
      <c r="E218" t="s">
        <v>5</v>
      </c>
      <c r="G218" t="s">
        <v>24</v>
      </c>
      <c r="H218">
        <v>247219</v>
      </c>
      <c r="I218">
        <v>247857</v>
      </c>
      <c r="J218" t="s">
        <v>25</v>
      </c>
      <c r="K218" t="s">
        <v>616</v>
      </c>
      <c r="N218" t="s">
        <v>469</v>
      </c>
      <c r="Q218" t="s">
        <v>615</v>
      </c>
      <c r="R218">
        <v>639</v>
      </c>
      <c r="S218">
        <v>212</v>
      </c>
      <c r="U218">
        <f t="shared" si="3"/>
        <v>638</v>
      </c>
    </row>
    <row r="219" spans="1:21" x14ac:dyDescent="0.25">
      <c r="A219" t="s">
        <v>20</v>
      </c>
      <c r="B219" t="s">
        <v>28</v>
      </c>
      <c r="C219" t="s">
        <v>22</v>
      </c>
      <c r="D219" t="s">
        <v>23</v>
      </c>
      <c r="E219" t="s">
        <v>5</v>
      </c>
      <c r="G219" t="s">
        <v>24</v>
      </c>
      <c r="H219">
        <v>248175</v>
      </c>
      <c r="I219">
        <v>249629</v>
      </c>
      <c r="J219" t="s">
        <v>25</v>
      </c>
      <c r="K219" t="s">
        <v>618</v>
      </c>
      <c r="N219" t="s">
        <v>171</v>
      </c>
      <c r="Q219" t="s">
        <v>617</v>
      </c>
      <c r="R219">
        <v>1455</v>
      </c>
      <c r="S219">
        <v>484</v>
      </c>
      <c r="U219">
        <f t="shared" si="3"/>
        <v>1454</v>
      </c>
    </row>
    <row r="220" spans="1:21" x14ac:dyDescent="0.25">
      <c r="A220" t="s">
        <v>20</v>
      </c>
      <c r="B220" t="s">
        <v>28</v>
      </c>
      <c r="C220" t="s">
        <v>22</v>
      </c>
      <c r="D220" t="s">
        <v>23</v>
      </c>
      <c r="E220" t="s">
        <v>5</v>
      </c>
      <c r="G220" t="s">
        <v>24</v>
      </c>
      <c r="H220">
        <v>249891</v>
      </c>
      <c r="I220">
        <v>250937</v>
      </c>
      <c r="J220" t="s">
        <v>61</v>
      </c>
      <c r="K220" t="s">
        <v>620</v>
      </c>
      <c r="N220" t="s">
        <v>589</v>
      </c>
      <c r="Q220" t="s">
        <v>619</v>
      </c>
      <c r="R220">
        <v>1047</v>
      </c>
      <c r="S220">
        <v>348</v>
      </c>
      <c r="U220">
        <f t="shared" si="3"/>
        <v>1046</v>
      </c>
    </row>
    <row r="221" spans="1:21" x14ac:dyDescent="0.25">
      <c r="A221" t="s">
        <v>20</v>
      </c>
      <c r="B221" t="s">
        <v>28</v>
      </c>
      <c r="C221" t="s">
        <v>22</v>
      </c>
      <c r="D221" t="s">
        <v>23</v>
      </c>
      <c r="E221" t="s">
        <v>5</v>
      </c>
      <c r="G221" t="s">
        <v>24</v>
      </c>
      <c r="H221">
        <v>251067</v>
      </c>
      <c r="I221">
        <v>252752</v>
      </c>
      <c r="J221" t="s">
        <v>61</v>
      </c>
      <c r="K221" t="s">
        <v>622</v>
      </c>
      <c r="N221" t="s">
        <v>171</v>
      </c>
      <c r="Q221" t="s">
        <v>621</v>
      </c>
      <c r="R221">
        <v>1686</v>
      </c>
      <c r="S221">
        <v>561</v>
      </c>
      <c r="U221">
        <f t="shared" si="3"/>
        <v>1685</v>
      </c>
    </row>
    <row r="222" spans="1:21" x14ac:dyDescent="0.25">
      <c r="A222" t="s">
        <v>20</v>
      </c>
      <c r="B222" t="s">
        <v>28</v>
      </c>
      <c r="C222" t="s">
        <v>22</v>
      </c>
      <c r="D222" t="s">
        <v>23</v>
      </c>
      <c r="E222" t="s">
        <v>5</v>
      </c>
      <c r="G222" t="s">
        <v>24</v>
      </c>
      <c r="H222">
        <v>253238</v>
      </c>
      <c r="I222">
        <v>253621</v>
      </c>
      <c r="J222" t="s">
        <v>25</v>
      </c>
      <c r="K222" t="s">
        <v>624</v>
      </c>
      <c r="N222" t="s">
        <v>98</v>
      </c>
      <c r="Q222" t="s">
        <v>623</v>
      </c>
      <c r="R222">
        <v>384</v>
      </c>
      <c r="S222">
        <v>127</v>
      </c>
      <c r="U222">
        <f t="shared" si="3"/>
        <v>383</v>
      </c>
    </row>
    <row r="223" spans="1:21" x14ac:dyDescent="0.25">
      <c r="A223" t="s">
        <v>20</v>
      </c>
      <c r="B223" t="s">
        <v>28</v>
      </c>
      <c r="C223" t="s">
        <v>22</v>
      </c>
      <c r="D223" t="s">
        <v>23</v>
      </c>
      <c r="E223" t="s">
        <v>5</v>
      </c>
      <c r="G223" t="s">
        <v>24</v>
      </c>
      <c r="H223">
        <v>253614</v>
      </c>
      <c r="I223">
        <v>254474</v>
      </c>
      <c r="J223" t="s">
        <v>25</v>
      </c>
      <c r="K223" t="s">
        <v>626</v>
      </c>
      <c r="N223" t="s">
        <v>362</v>
      </c>
      <c r="Q223" t="s">
        <v>625</v>
      </c>
      <c r="R223">
        <v>861</v>
      </c>
      <c r="S223">
        <v>286</v>
      </c>
      <c r="U223">
        <f t="shared" si="3"/>
        <v>860</v>
      </c>
    </row>
    <row r="224" spans="1:21" x14ac:dyDescent="0.25">
      <c r="A224" t="s">
        <v>20</v>
      </c>
      <c r="B224" t="s">
        <v>28</v>
      </c>
      <c r="C224" t="s">
        <v>22</v>
      </c>
      <c r="D224" t="s">
        <v>23</v>
      </c>
      <c r="E224" t="s">
        <v>5</v>
      </c>
      <c r="G224" t="s">
        <v>24</v>
      </c>
      <c r="H224">
        <v>254467</v>
      </c>
      <c r="I224">
        <v>255120</v>
      </c>
      <c r="J224" t="s">
        <v>25</v>
      </c>
      <c r="K224" t="s">
        <v>628</v>
      </c>
      <c r="N224" t="s">
        <v>72</v>
      </c>
      <c r="Q224" t="s">
        <v>627</v>
      </c>
      <c r="R224">
        <v>654</v>
      </c>
      <c r="S224">
        <v>217</v>
      </c>
      <c r="U224">
        <f t="shared" si="3"/>
        <v>653</v>
      </c>
    </row>
    <row r="225" spans="1:21" x14ac:dyDescent="0.25">
      <c r="A225" t="s">
        <v>20</v>
      </c>
      <c r="B225" t="s">
        <v>28</v>
      </c>
      <c r="C225" t="s">
        <v>22</v>
      </c>
      <c r="D225" t="s">
        <v>23</v>
      </c>
      <c r="E225" t="s">
        <v>5</v>
      </c>
      <c r="G225" t="s">
        <v>24</v>
      </c>
      <c r="H225">
        <v>255709</v>
      </c>
      <c r="I225">
        <v>256338</v>
      </c>
      <c r="J225" t="s">
        <v>61</v>
      </c>
      <c r="K225" t="s">
        <v>631</v>
      </c>
      <c r="N225" t="s">
        <v>72</v>
      </c>
      <c r="Q225" t="s">
        <v>630</v>
      </c>
      <c r="R225">
        <v>630</v>
      </c>
      <c r="S225">
        <v>209</v>
      </c>
      <c r="U225">
        <f t="shared" si="3"/>
        <v>629</v>
      </c>
    </row>
    <row r="226" spans="1:21" x14ac:dyDescent="0.25">
      <c r="A226" t="s">
        <v>20</v>
      </c>
      <c r="B226" t="s">
        <v>28</v>
      </c>
      <c r="C226" t="s">
        <v>22</v>
      </c>
      <c r="D226" t="s">
        <v>23</v>
      </c>
      <c r="E226" t="s">
        <v>5</v>
      </c>
      <c r="G226" t="s">
        <v>24</v>
      </c>
      <c r="H226">
        <v>257112</v>
      </c>
      <c r="I226">
        <v>257546</v>
      </c>
      <c r="J226" t="s">
        <v>61</v>
      </c>
      <c r="K226" t="s">
        <v>633</v>
      </c>
      <c r="N226" t="s">
        <v>72</v>
      </c>
      <c r="Q226" t="s">
        <v>632</v>
      </c>
      <c r="R226">
        <v>435</v>
      </c>
      <c r="S226">
        <v>144</v>
      </c>
      <c r="U226">
        <f t="shared" si="3"/>
        <v>434</v>
      </c>
    </row>
    <row r="227" spans="1:21" x14ac:dyDescent="0.25">
      <c r="A227" t="s">
        <v>20</v>
      </c>
      <c r="B227" t="s">
        <v>28</v>
      </c>
      <c r="C227" t="s">
        <v>22</v>
      </c>
      <c r="D227" t="s">
        <v>23</v>
      </c>
      <c r="E227" t="s">
        <v>5</v>
      </c>
      <c r="G227" t="s">
        <v>24</v>
      </c>
      <c r="H227">
        <v>257627</v>
      </c>
      <c r="I227">
        <v>258307</v>
      </c>
      <c r="J227" t="s">
        <v>61</v>
      </c>
      <c r="K227" t="s">
        <v>635</v>
      </c>
      <c r="N227" t="s">
        <v>72</v>
      </c>
      <c r="Q227" t="s">
        <v>634</v>
      </c>
      <c r="R227">
        <v>681</v>
      </c>
      <c r="S227">
        <v>226</v>
      </c>
      <c r="U227">
        <f t="shared" si="3"/>
        <v>680</v>
      </c>
    </row>
    <row r="228" spans="1:21" x14ac:dyDescent="0.25">
      <c r="A228" t="s">
        <v>20</v>
      </c>
      <c r="B228" t="s">
        <v>28</v>
      </c>
      <c r="C228" t="s">
        <v>22</v>
      </c>
      <c r="D228" t="s">
        <v>23</v>
      </c>
      <c r="E228" t="s">
        <v>5</v>
      </c>
      <c r="G228" t="s">
        <v>24</v>
      </c>
      <c r="H228">
        <v>258304</v>
      </c>
      <c r="I228">
        <v>258846</v>
      </c>
      <c r="J228" t="s">
        <v>61</v>
      </c>
      <c r="K228" t="s">
        <v>637</v>
      </c>
      <c r="N228" t="s">
        <v>638</v>
      </c>
      <c r="Q228" t="s">
        <v>636</v>
      </c>
      <c r="R228">
        <v>543</v>
      </c>
      <c r="S228">
        <v>180</v>
      </c>
      <c r="U228">
        <f t="shared" si="3"/>
        <v>542</v>
      </c>
    </row>
    <row r="229" spans="1:21" x14ac:dyDescent="0.25">
      <c r="A229" t="s">
        <v>20</v>
      </c>
      <c r="B229" t="s">
        <v>28</v>
      </c>
      <c r="C229" t="s">
        <v>22</v>
      </c>
      <c r="D229" t="s">
        <v>23</v>
      </c>
      <c r="E229" t="s">
        <v>5</v>
      </c>
      <c r="G229" t="s">
        <v>24</v>
      </c>
      <c r="H229">
        <v>259038</v>
      </c>
      <c r="I229">
        <v>259604</v>
      </c>
      <c r="J229" t="s">
        <v>25</v>
      </c>
      <c r="K229" t="s">
        <v>640</v>
      </c>
      <c r="N229" t="s">
        <v>72</v>
      </c>
      <c r="Q229" t="s">
        <v>639</v>
      </c>
      <c r="R229">
        <v>567</v>
      </c>
      <c r="S229">
        <v>188</v>
      </c>
      <c r="U229">
        <f t="shared" si="3"/>
        <v>566</v>
      </c>
    </row>
    <row r="230" spans="1:21" x14ac:dyDescent="0.25">
      <c r="A230" t="s">
        <v>20</v>
      </c>
      <c r="B230" t="s">
        <v>28</v>
      </c>
      <c r="C230" t="s">
        <v>22</v>
      </c>
      <c r="D230" t="s">
        <v>23</v>
      </c>
      <c r="E230" t="s">
        <v>5</v>
      </c>
      <c r="G230" t="s">
        <v>24</v>
      </c>
      <c r="H230">
        <v>259824</v>
      </c>
      <c r="I230">
        <v>260300</v>
      </c>
      <c r="J230" t="s">
        <v>25</v>
      </c>
      <c r="K230" t="s">
        <v>642</v>
      </c>
      <c r="N230" t="s">
        <v>516</v>
      </c>
      <c r="Q230" t="s">
        <v>641</v>
      </c>
      <c r="R230">
        <v>477</v>
      </c>
      <c r="S230">
        <v>158</v>
      </c>
      <c r="U230">
        <f t="shared" si="3"/>
        <v>476</v>
      </c>
    </row>
    <row r="231" spans="1:21" x14ac:dyDescent="0.25">
      <c r="A231" t="s">
        <v>20</v>
      </c>
      <c r="B231" t="s">
        <v>28</v>
      </c>
      <c r="C231" t="s">
        <v>22</v>
      </c>
      <c r="D231" t="s">
        <v>23</v>
      </c>
      <c r="E231" t="s">
        <v>5</v>
      </c>
      <c r="G231" t="s">
        <v>24</v>
      </c>
      <c r="H231">
        <v>260554</v>
      </c>
      <c r="I231">
        <v>262701</v>
      </c>
      <c r="J231" t="s">
        <v>25</v>
      </c>
      <c r="K231" t="s">
        <v>644</v>
      </c>
      <c r="N231" t="s">
        <v>645</v>
      </c>
      <c r="Q231" t="s">
        <v>643</v>
      </c>
      <c r="R231">
        <v>2148</v>
      </c>
      <c r="S231">
        <v>715</v>
      </c>
      <c r="U231">
        <f t="shared" si="3"/>
        <v>2147</v>
      </c>
    </row>
    <row r="232" spans="1:21" x14ac:dyDescent="0.25">
      <c r="A232" t="s">
        <v>20</v>
      </c>
      <c r="B232" t="s">
        <v>28</v>
      </c>
      <c r="C232" t="s">
        <v>22</v>
      </c>
      <c r="D232" t="s">
        <v>23</v>
      </c>
      <c r="E232" t="s">
        <v>5</v>
      </c>
      <c r="G232" t="s">
        <v>24</v>
      </c>
      <c r="H232">
        <v>263027</v>
      </c>
      <c r="I232">
        <v>263401</v>
      </c>
      <c r="J232" t="s">
        <v>61</v>
      </c>
      <c r="K232" t="s">
        <v>647</v>
      </c>
      <c r="N232" t="s">
        <v>72</v>
      </c>
      <c r="Q232" t="s">
        <v>646</v>
      </c>
      <c r="R232">
        <v>375</v>
      </c>
      <c r="S232">
        <v>124</v>
      </c>
      <c r="U232">
        <f t="shared" si="3"/>
        <v>374</v>
      </c>
    </row>
    <row r="233" spans="1:21" x14ac:dyDescent="0.25">
      <c r="A233" t="s">
        <v>20</v>
      </c>
      <c r="B233" t="s">
        <v>28</v>
      </c>
      <c r="C233" t="s">
        <v>22</v>
      </c>
      <c r="D233" t="s">
        <v>23</v>
      </c>
      <c r="E233" t="s">
        <v>5</v>
      </c>
      <c r="G233" t="s">
        <v>24</v>
      </c>
      <c r="H233">
        <v>263516</v>
      </c>
      <c r="I233">
        <v>263986</v>
      </c>
      <c r="J233" t="s">
        <v>25</v>
      </c>
      <c r="K233" t="s">
        <v>649</v>
      </c>
      <c r="N233" t="s">
        <v>650</v>
      </c>
      <c r="Q233" t="s">
        <v>648</v>
      </c>
      <c r="R233">
        <v>471</v>
      </c>
      <c r="S233">
        <v>156</v>
      </c>
      <c r="U233">
        <f t="shared" si="3"/>
        <v>470</v>
      </c>
    </row>
    <row r="234" spans="1:21" x14ac:dyDescent="0.25">
      <c r="A234" t="s">
        <v>20</v>
      </c>
      <c r="B234" t="s">
        <v>28</v>
      </c>
      <c r="C234" t="s">
        <v>22</v>
      </c>
      <c r="D234" t="s">
        <v>23</v>
      </c>
      <c r="E234" t="s">
        <v>5</v>
      </c>
      <c r="G234" t="s">
        <v>24</v>
      </c>
      <c r="H234">
        <v>264063</v>
      </c>
      <c r="I234">
        <v>265919</v>
      </c>
      <c r="J234" t="s">
        <v>61</v>
      </c>
      <c r="K234" t="s">
        <v>652</v>
      </c>
      <c r="N234" t="s">
        <v>653</v>
      </c>
      <c r="Q234" t="s">
        <v>651</v>
      </c>
      <c r="R234">
        <v>1857</v>
      </c>
      <c r="S234">
        <v>618</v>
      </c>
      <c r="U234">
        <f t="shared" si="3"/>
        <v>1856</v>
      </c>
    </row>
    <row r="235" spans="1:21" x14ac:dyDescent="0.25">
      <c r="A235" t="s">
        <v>20</v>
      </c>
      <c r="B235" t="s">
        <v>28</v>
      </c>
      <c r="C235" t="s">
        <v>22</v>
      </c>
      <c r="D235" t="s">
        <v>23</v>
      </c>
      <c r="E235" t="s">
        <v>5</v>
      </c>
      <c r="G235" t="s">
        <v>24</v>
      </c>
      <c r="H235">
        <v>265953</v>
      </c>
      <c r="I235">
        <v>266171</v>
      </c>
      <c r="J235" t="s">
        <v>61</v>
      </c>
      <c r="K235" t="s">
        <v>655</v>
      </c>
      <c r="N235" t="s">
        <v>656</v>
      </c>
      <c r="Q235" t="s">
        <v>654</v>
      </c>
      <c r="R235">
        <v>219</v>
      </c>
      <c r="S235">
        <v>72</v>
      </c>
      <c r="U235">
        <f t="shared" si="3"/>
        <v>218</v>
      </c>
    </row>
    <row r="236" spans="1:21" x14ac:dyDescent="0.25">
      <c r="A236" t="s">
        <v>20</v>
      </c>
      <c r="B236" t="s">
        <v>28</v>
      </c>
      <c r="C236" t="s">
        <v>22</v>
      </c>
      <c r="D236" t="s">
        <v>23</v>
      </c>
      <c r="E236" t="s">
        <v>5</v>
      </c>
      <c r="G236" t="s">
        <v>24</v>
      </c>
      <c r="H236">
        <v>266193</v>
      </c>
      <c r="I236">
        <v>266555</v>
      </c>
      <c r="J236" t="s">
        <v>61</v>
      </c>
      <c r="K236" t="s">
        <v>658</v>
      </c>
      <c r="N236" t="s">
        <v>659</v>
      </c>
      <c r="Q236" t="s">
        <v>657</v>
      </c>
      <c r="R236">
        <v>363</v>
      </c>
      <c r="S236">
        <v>120</v>
      </c>
      <c r="U236">
        <f t="shared" si="3"/>
        <v>362</v>
      </c>
    </row>
    <row r="237" spans="1:21" x14ac:dyDescent="0.25">
      <c r="A237" t="s">
        <v>20</v>
      </c>
      <c r="B237" t="s">
        <v>28</v>
      </c>
      <c r="C237" t="s">
        <v>22</v>
      </c>
      <c r="D237" t="s">
        <v>23</v>
      </c>
      <c r="E237" t="s">
        <v>5</v>
      </c>
      <c r="G237" t="s">
        <v>24</v>
      </c>
      <c r="H237">
        <v>266778</v>
      </c>
      <c r="I237">
        <v>267587</v>
      </c>
      <c r="J237" t="s">
        <v>25</v>
      </c>
      <c r="K237" t="s">
        <v>661</v>
      </c>
      <c r="N237" t="s">
        <v>662</v>
      </c>
      <c r="Q237" t="s">
        <v>660</v>
      </c>
      <c r="R237">
        <v>810</v>
      </c>
      <c r="S237">
        <v>269</v>
      </c>
      <c r="U237">
        <f t="shared" si="3"/>
        <v>809</v>
      </c>
    </row>
    <row r="238" spans="1:21" x14ac:dyDescent="0.25">
      <c r="A238" t="s">
        <v>20</v>
      </c>
      <c r="B238" t="s">
        <v>28</v>
      </c>
      <c r="C238" t="s">
        <v>22</v>
      </c>
      <c r="D238" t="s">
        <v>23</v>
      </c>
      <c r="E238" t="s">
        <v>5</v>
      </c>
      <c r="G238" t="s">
        <v>24</v>
      </c>
      <c r="H238">
        <v>267707</v>
      </c>
      <c r="I238">
        <v>267862</v>
      </c>
      <c r="J238" t="s">
        <v>25</v>
      </c>
      <c r="K238" t="s">
        <v>664</v>
      </c>
      <c r="N238" t="s">
        <v>72</v>
      </c>
      <c r="Q238" t="s">
        <v>663</v>
      </c>
      <c r="R238">
        <v>156</v>
      </c>
      <c r="S238">
        <v>51</v>
      </c>
      <c r="U238">
        <f t="shared" si="3"/>
        <v>155</v>
      </c>
    </row>
    <row r="239" spans="1:21" x14ac:dyDescent="0.25">
      <c r="A239" t="s">
        <v>20</v>
      </c>
      <c r="B239" t="s">
        <v>28</v>
      </c>
      <c r="C239" t="s">
        <v>22</v>
      </c>
      <c r="D239" t="s">
        <v>23</v>
      </c>
      <c r="E239" t="s">
        <v>5</v>
      </c>
      <c r="G239" t="s">
        <v>24</v>
      </c>
      <c r="H239">
        <v>267873</v>
      </c>
      <c r="I239">
        <v>268883</v>
      </c>
      <c r="J239" t="s">
        <v>25</v>
      </c>
      <c r="K239" t="s">
        <v>666</v>
      </c>
      <c r="N239" t="s">
        <v>72</v>
      </c>
      <c r="Q239" t="s">
        <v>665</v>
      </c>
      <c r="R239">
        <v>1011</v>
      </c>
      <c r="S239">
        <v>336</v>
      </c>
      <c r="U239">
        <f t="shared" si="3"/>
        <v>1010</v>
      </c>
    </row>
    <row r="240" spans="1:21" x14ac:dyDescent="0.25">
      <c r="A240" t="s">
        <v>20</v>
      </c>
      <c r="B240" t="s">
        <v>28</v>
      </c>
      <c r="C240" t="s">
        <v>22</v>
      </c>
      <c r="D240" t="s">
        <v>23</v>
      </c>
      <c r="E240" t="s">
        <v>5</v>
      </c>
      <c r="G240" t="s">
        <v>24</v>
      </c>
      <c r="H240">
        <v>268920</v>
      </c>
      <c r="I240">
        <v>269513</v>
      </c>
      <c r="J240" t="s">
        <v>25</v>
      </c>
      <c r="K240" t="s">
        <v>668</v>
      </c>
      <c r="N240" t="s">
        <v>72</v>
      </c>
      <c r="Q240" t="s">
        <v>667</v>
      </c>
      <c r="R240">
        <v>594</v>
      </c>
      <c r="S240">
        <v>197</v>
      </c>
      <c r="U240">
        <f t="shared" si="3"/>
        <v>593</v>
      </c>
    </row>
    <row r="241" spans="1:21" x14ac:dyDescent="0.25">
      <c r="A241" t="s">
        <v>20</v>
      </c>
      <c r="B241" t="s">
        <v>28</v>
      </c>
      <c r="C241" t="s">
        <v>22</v>
      </c>
      <c r="D241" t="s">
        <v>23</v>
      </c>
      <c r="E241" t="s">
        <v>5</v>
      </c>
      <c r="G241" t="s">
        <v>24</v>
      </c>
      <c r="H241">
        <v>269533</v>
      </c>
      <c r="I241">
        <v>270435</v>
      </c>
      <c r="J241" t="s">
        <v>25</v>
      </c>
      <c r="K241" t="s">
        <v>670</v>
      </c>
      <c r="N241" t="s">
        <v>72</v>
      </c>
      <c r="Q241" t="s">
        <v>669</v>
      </c>
      <c r="R241">
        <v>903</v>
      </c>
      <c r="S241">
        <v>300</v>
      </c>
      <c r="U241">
        <f t="shared" si="3"/>
        <v>902</v>
      </c>
    </row>
    <row r="242" spans="1:21" x14ac:dyDescent="0.25">
      <c r="A242" t="s">
        <v>20</v>
      </c>
      <c r="B242" t="s">
        <v>28</v>
      </c>
      <c r="C242" t="s">
        <v>22</v>
      </c>
      <c r="D242" t="s">
        <v>23</v>
      </c>
      <c r="E242" t="s">
        <v>5</v>
      </c>
      <c r="G242" t="s">
        <v>24</v>
      </c>
      <c r="H242">
        <v>271206</v>
      </c>
      <c r="I242">
        <v>272894</v>
      </c>
      <c r="J242" t="s">
        <v>25</v>
      </c>
      <c r="K242" t="s">
        <v>677</v>
      </c>
      <c r="N242" t="s">
        <v>678</v>
      </c>
      <c r="Q242" t="s">
        <v>676</v>
      </c>
      <c r="R242">
        <v>1689</v>
      </c>
      <c r="S242">
        <v>562</v>
      </c>
      <c r="U242">
        <f t="shared" si="3"/>
        <v>1688</v>
      </c>
    </row>
    <row r="243" spans="1:21" x14ac:dyDescent="0.25">
      <c r="A243" t="s">
        <v>20</v>
      </c>
      <c r="B243" t="s">
        <v>28</v>
      </c>
      <c r="C243" t="s">
        <v>22</v>
      </c>
      <c r="D243" t="s">
        <v>23</v>
      </c>
      <c r="E243" t="s">
        <v>5</v>
      </c>
      <c r="G243" t="s">
        <v>24</v>
      </c>
      <c r="H243">
        <v>272957</v>
      </c>
      <c r="I243">
        <v>273304</v>
      </c>
      <c r="J243" t="s">
        <v>25</v>
      </c>
      <c r="K243" t="s">
        <v>680</v>
      </c>
      <c r="N243" t="s">
        <v>42</v>
      </c>
      <c r="Q243" t="s">
        <v>679</v>
      </c>
      <c r="R243">
        <v>348</v>
      </c>
      <c r="S243">
        <v>115</v>
      </c>
      <c r="U243">
        <f t="shared" si="3"/>
        <v>347</v>
      </c>
    </row>
    <row r="244" spans="1:21" x14ac:dyDescent="0.25">
      <c r="A244" t="s">
        <v>20</v>
      </c>
      <c r="B244" t="s">
        <v>28</v>
      </c>
      <c r="C244" t="s">
        <v>22</v>
      </c>
      <c r="D244" t="s">
        <v>23</v>
      </c>
      <c r="E244" t="s">
        <v>5</v>
      </c>
      <c r="G244" t="s">
        <v>24</v>
      </c>
      <c r="H244">
        <v>273343</v>
      </c>
      <c r="I244">
        <v>273942</v>
      </c>
      <c r="J244" t="s">
        <v>25</v>
      </c>
      <c r="K244" t="s">
        <v>682</v>
      </c>
      <c r="N244" t="s">
        <v>683</v>
      </c>
      <c r="Q244" t="s">
        <v>681</v>
      </c>
      <c r="R244">
        <v>600</v>
      </c>
      <c r="S244">
        <v>199</v>
      </c>
      <c r="U244">
        <f t="shared" si="3"/>
        <v>599</v>
      </c>
    </row>
    <row r="245" spans="1:21" x14ac:dyDescent="0.25">
      <c r="A245" t="s">
        <v>20</v>
      </c>
      <c r="B245" t="s">
        <v>28</v>
      </c>
      <c r="C245" t="s">
        <v>22</v>
      </c>
      <c r="D245" t="s">
        <v>23</v>
      </c>
      <c r="E245" t="s">
        <v>5</v>
      </c>
      <c r="G245" t="s">
        <v>24</v>
      </c>
      <c r="H245">
        <v>273951</v>
      </c>
      <c r="I245">
        <v>274076</v>
      </c>
      <c r="J245" t="s">
        <v>25</v>
      </c>
      <c r="K245" t="s">
        <v>685</v>
      </c>
      <c r="N245" t="s">
        <v>72</v>
      </c>
      <c r="Q245" t="s">
        <v>684</v>
      </c>
      <c r="R245">
        <v>126</v>
      </c>
      <c r="S245">
        <v>41</v>
      </c>
      <c r="U245">
        <f t="shared" si="3"/>
        <v>125</v>
      </c>
    </row>
    <row r="246" spans="1:21" x14ac:dyDescent="0.25">
      <c r="A246" t="s">
        <v>20</v>
      </c>
      <c r="B246" t="s">
        <v>28</v>
      </c>
      <c r="C246" t="s">
        <v>22</v>
      </c>
      <c r="D246" t="s">
        <v>23</v>
      </c>
      <c r="E246" t="s">
        <v>5</v>
      </c>
      <c r="G246" t="s">
        <v>24</v>
      </c>
      <c r="H246">
        <v>274123</v>
      </c>
      <c r="I246">
        <v>274800</v>
      </c>
      <c r="J246" t="s">
        <v>25</v>
      </c>
      <c r="K246" t="s">
        <v>687</v>
      </c>
      <c r="N246" t="s">
        <v>688</v>
      </c>
      <c r="Q246" t="s">
        <v>686</v>
      </c>
      <c r="R246">
        <v>678</v>
      </c>
      <c r="S246">
        <v>225</v>
      </c>
      <c r="U246">
        <f t="shared" si="3"/>
        <v>677</v>
      </c>
    </row>
    <row r="247" spans="1:21" x14ac:dyDescent="0.25">
      <c r="A247" t="s">
        <v>20</v>
      </c>
      <c r="B247" t="s">
        <v>28</v>
      </c>
      <c r="C247" t="s">
        <v>22</v>
      </c>
      <c r="D247" t="s">
        <v>23</v>
      </c>
      <c r="E247" t="s">
        <v>5</v>
      </c>
      <c r="G247" t="s">
        <v>24</v>
      </c>
      <c r="H247">
        <v>274790</v>
      </c>
      <c r="I247">
        <v>276256</v>
      </c>
      <c r="J247" t="s">
        <v>25</v>
      </c>
      <c r="K247" t="s">
        <v>690</v>
      </c>
      <c r="N247" t="s">
        <v>691</v>
      </c>
      <c r="Q247" t="s">
        <v>689</v>
      </c>
      <c r="R247">
        <v>1467</v>
      </c>
      <c r="S247">
        <v>488</v>
      </c>
      <c r="U247">
        <f t="shared" si="3"/>
        <v>1466</v>
      </c>
    </row>
    <row r="248" spans="1:21" x14ac:dyDescent="0.25">
      <c r="A248" t="s">
        <v>20</v>
      </c>
      <c r="B248" t="s">
        <v>28</v>
      </c>
      <c r="C248" t="s">
        <v>22</v>
      </c>
      <c r="D248" t="s">
        <v>23</v>
      </c>
      <c r="E248" t="s">
        <v>5</v>
      </c>
      <c r="G248" t="s">
        <v>24</v>
      </c>
      <c r="H248">
        <v>276341</v>
      </c>
      <c r="I248">
        <v>277987</v>
      </c>
      <c r="J248" t="s">
        <v>25</v>
      </c>
      <c r="K248" t="s">
        <v>693</v>
      </c>
      <c r="N248" t="s">
        <v>694</v>
      </c>
      <c r="Q248" t="s">
        <v>692</v>
      </c>
      <c r="R248">
        <v>1647</v>
      </c>
      <c r="S248">
        <v>548</v>
      </c>
      <c r="U248">
        <f t="shared" si="3"/>
        <v>1646</v>
      </c>
    </row>
    <row r="249" spans="1:21" x14ac:dyDescent="0.25">
      <c r="A249" t="s">
        <v>20</v>
      </c>
      <c r="B249" t="s">
        <v>28</v>
      </c>
      <c r="C249" t="s">
        <v>22</v>
      </c>
      <c r="D249" t="s">
        <v>23</v>
      </c>
      <c r="E249" t="s">
        <v>5</v>
      </c>
      <c r="G249" t="s">
        <v>24</v>
      </c>
      <c r="H249">
        <v>278212</v>
      </c>
      <c r="I249">
        <v>278898</v>
      </c>
      <c r="J249" t="s">
        <v>25</v>
      </c>
      <c r="K249" t="s">
        <v>696</v>
      </c>
      <c r="N249" t="s">
        <v>42</v>
      </c>
      <c r="Q249" t="s">
        <v>695</v>
      </c>
      <c r="R249">
        <v>687</v>
      </c>
      <c r="S249">
        <v>228</v>
      </c>
      <c r="U249">
        <f t="shared" si="3"/>
        <v>686</v>
      </c>
    </row>
    <row r="250" spans="1:21" x14ac:dyDescent="0.25">
      <c r="A250" t="s">
        <v>20</v>
      </c>
      <c r="B250" t="s">
        <v>28</v>
      </c>
      <c r="C250" t="s">
        <v>22</v>
      </c>
      <c r="D250" t="s">
        <v>23</v>
      </c>
      <c r="E250" t="s">
        <v>5</v>
      </c>
      <c r="G250" t="s">
        <v>24</v>
      </c>
      <c r="H250">
        <v>278924</v>
      </c>
      <c r="I250">
        <v>279595</v>
      </c>
      <c r="J250" t="s">
        <v>25</v>
      </c>
      <c r="K250" t="s">
        <v>698</v>
      </c>
      <c r="N250" t="s">
        <v>42</v>
      </c>
      <c r="Q250" t="s">
        <v>697</v>
      </c>
      <c r="R250">
        <v>672</v>
      </c>
      <c r="S250">
        <v>223</v>
      </c>
      <c r="U250">
        <f t="shared" si="3"/>
        <v>671</v>
      </c>
    </row>
    <row r="251" spans="1:21" x14ac:dyDescent="0.25">
      <c r="A251" t="s">
        <v>20</v>
      </c>
      <c r="B251" t="s">
        <v>28</v>
      </c>
      <c r="C251" t="s">
        <v>22</v>
      </c>
      <c r="D251" t="s">
        <v>23</v>
      </c>
      <c r="E251" t="s">
        <v>5</v>
      </c>
      <c r="G251" t="s">
        <v>24</v>
      </c>
      <c r="H251">
        <v>279611</v>
      </c>
      <c r="I251">
        <v>281650</v>
      </c>
      <c r="J251" t="s">
        <v>25</v>
      </c>
      <c r="K251" t="s">
        <v>700</v>
      </c>
      <c r="N251" t="s">
        <v>701</v>
      </c>
      <c r="Q251" t="s">
        <v>699</v>
      </c>
      <c r="R251">
        <v>2040</v>
      </c>
      <c r="S251">
        <v>679</v>
      </c>
      <c r="U251">
        <f t="shared" si="3"/>
        <v>2039</v>
      </c>
    </row>
    <row r="252" spans="1:21" x14ac:dyDescent="0.25">
      <c r="A252" t="s">
        <v>20</v>
      </c>
      <c r="B252" t="s">
        <v>28</v>
      </c>
      <c r="C252" t="s">
        <v>22</v>
      </c>
      <c r="D252" t="s">
        <v>23</v>
      </c>
      <c r="E252" t="s">
        <v>5</v>
      </c>
      <c r="G252" t="s">
        <v>24</v>
      </c>
      <c r="H252">
        <v>281804</v>
      </c>
      <c r="I252">
        <v>283108</v>
      </c>
      <c r="J252" t="s">
        <v>25</v>
      </c>
      <c r="K252" t="s">
        <v>703</v>
      </c>
      <c r="N252" t="s">
        <v>704</v>
      </c>
      <c r="Q252" t="s">
        <v>702</v>
      </c>
      <c r="R252">
        <v>1305</v>
      </c>
      <c r="S252">
        <v>434</v>
      </c>
      <c r="U252">
        <f t="shared" si="3"/>
        <v>1304</v>
      </c>
    </row>
    <row r="253" spans="1:21" x14ac:dyDescent="0.25">
      <c r="A253" t="s">
        <v>20</v>
      </c>
      <c r="B253" t="s">
        <v>28</v>
      </c>
      <c r="C253" t="s">
        <v>22</v>
      </c>
      <c r="D253" t="s">
        <v>23</v>
      </c>
      <c r="E253" t="s">
        <v>5</v>
      </c>
      <c r="G253" t="s">
        <v>24</v>
      </c>
      <c r="H253">
        <v>283389</v>
      </c>
      <c r="I253">
        <v>283757</v>
      </c>
      <c r="J253" t="s">
        <v>25</v>
      </c>
      <c r="K253" t="s">
        <v>706</v>
      </c>
      <c r="N253" t="s">
        <v>42</v>
      </c>
      <c r="Q253" t="s">
        <v>705</v>
      </c>
      <c r="R253">
        <v>369</v>
      </c>
      <c r="S253">
        <v>122</v>
      </c>
      <c r="U253">
        <f t="shared" si="3"/>
        <v>368</v>
      </c>
    </row>
    <row r="254" spans="1:21" x14ac:dyDescent="0.25">
      <c r="A254" t="s">
        <v>20</v>
      </c>
      <c r="B254" t="s">
        <v>28</v>
      </c>
      <c r="C254" t="s">
        <v>22</v>
      </c>
      <c r="D254" t="s">
        <v>23</v>
      </c>
      <c r="E254" t="s">
        <v>5</v>
      </c>
      <c r="G254" t="s">
        <v>24</v>
      </c>
      <c r="H254">
        <v>283793</v>
      </c>
      <c r="I254">
        <v>284995</v>
      </c>
      <c r="J254" t="s">
        <v>25</v>
      </c>
      <c r="K254" t="s">
        <v>708</v>
      </c>
      <c r="N254" t="s">
        <v>42</v>
      </c>
      <c r="Q254" t="s">
        <v>707</v>
      </c>
      <c r="R254">
        <v>1203</v>
      </c>
      <c r="S254">
        <v>400</v>
      </c>
      <c r="U254">
        <f t="shared" si="3"/>
        <v>1202</v>
      </c>
    </row>
    <row r="255" spans="1:21" x14ac:dyDescent="0.25">
      <c r="A255" t="s">
        <v>20</v>
      </c>
      <c r="B255" t="s">
        <v>28</v>
      </c>
      <c r="C255" t="s">
        <v>22</v>
      </c>
      <c r="D255" t="s">
        <v>23</v>
      </c>
      <c r="E255" t="s">
        <v>5</v>
      </c>
      <c r="G255" t="s">
        <v>24</v>
      </c>
      <c r="H255">
        <v>285258</v>
      </c>
      <c r="I255">
        <v>286337</v>
      </c>
      <c r="J255" t="s">
        <v>25</v>
      </c>
      <c r="K255" t="s">
        <v>710</v>
      </c>
      <c r="N255" t="s">
        <v>711</v>
      </c>
      <c r="Q255" t="s">
        <v>709</v>
      </c>
      <c r="R255">
        <v>1080</v>
      </c>
      <c r="S255">
        <v>359</v>
      </c>
      <c r="U255">
        <f t="shared" si="3"/>
        <v>1079</v>
      </c>
    </row>
    <row r="256" spans="1:21" x14ac:dyDescent="0.25">
      <c r="A256" t="s">
        <v>20</v>
      </c>
      <c r="B256" t="s">
        <v>28</v>
      </c>
      <c r="C256" t="s">
        <v>22</v>
      </c>
      <c r="D256" t="s">
        <v>23</v>
      </c>
      <c r="E256" t="s">
        <v>5</v>
      </c>
      <c r="G256" t="s">
        <v>24</v>
      </c>
      <c r="H256">
        <v>286434</v>
      </c>
      <c r="I256">
        <v>287177</v>
      </c>
      <c r="J256" t="s">
        <v>25</v>
      </c>
      <c r="K256" t="s">
        <v>713</v>
      </c>
      <c r="N256" t="s">
        <v>714</v>
      </c>
      <c r="Q256" t="s">
        <v>712</v>
      </c>
      <c r="R256">
        <v>744</v>
      </c>
      <c r="S256">
        <v>247</v>
      </c>
      <c r="U256">
        <f t="shared" si="3"/>
        <v>743</v>
      </c>
    </row>
    <row r="257" spans="1:21" x14ac:dyDescent="0.25">
      <c r="A257" t="s">
        <v>20</v>
      </c>
      <c r="B257" t="s">
        <v>28</v>
      </c>
      <c r="C257" t="s">
        <v>22</v>
      </c>
      <c r="D257" t="s">
        <v>23</v>
      </c>
      <c r="E257" t="s">
        <v>5</v>
      </c>
      <c r="G257" t="s">
        <v>24</v>
      </c>
      <c r="H257">
        <v>287206</v>
      </c>
      <c r="I257">
        <v>288285</v>
      </c>
      <c r="J257" t="s">
        <v>25</v>
      </c>
      <c r="K257" t="s">
        <v>716</v>
      </c>
      <c r="N257" t="s">
        <v>717</v>
      </c>
      <c r="Q257" t="s">
        <v>715</v>
      </c>
      <c r="R257">
        <v>1080</v>
      </c>
      <c r="S257">
        <v>359</v>
      </c>
      <c r="U257">
        <f t="shared" si="3"/>
        <v>1079</v>
      </c>
    </row>
    <row r="258" spans="1:21" x14ac:dyDescent="0.25">
      <c r="A258" t="s">
        <v>20</v>
      </c>
      <c r="B258" t="s">
        <v>28</v>
      </c>
      <c r="C258" t="s">
        <v>22</v>
      </c>
      <c r="D258" t="s">
        <v>23</v>
      </c>
      <c r="E258" t="s">
        <v>5</v>
      </c>
      <c r="G258" t="s">
        <v>24</v>
      </c>
      <c r="H258">
        <v>288287</v>
      </c>
      <c r="I258">
        <v>288793</v>
      </c>
      <c r="J258" t="s">
        <v>25</v>
      </c>
      <c r="K258" t="s">
        <v>719</v>
      </c>
      <c r="N258" t="s">
        <v>720</v>
      </c>
      <c r="Q258" t="s">
        <v>718</v>
      </c>
      <c r="R258">
        <v>507</v>
      </c>
      <c r="S258">
        <v>168</v>
      </c>
      <c r="U258">
        <f t="shared" si="3"/>
        <v>506</v>
      </c>
    </row>
    <row r="259" spans="1:21" x14ac:dyDescent="0.25">
      <c r="A259" t="s">
        <v>20</v>
      </c>
      <c r="B259" t="s">
        <v>28</v>
      </c>
      <c r="C259" t="s">
        <v>22</v>
      </c>
      <c r="D259" t="s">
        <v>23</v>
      </c>
      <c r="E259" t="s">
        <v>5</v>
      </c>
      <c r="G259" t="s">
        <v>24</v>
      </c>
      <c r="H259">
        <v>288872</v>
      </c>
      <c r="I259">
        <v>289321</v>
      </c>
      <c r="J259" t="s">
        <v>25</v>
      </c>
      <c r="K259" t="s">
        <v>722</v>
      </c>
      <c r="N259" t="s">
        <v>723</v>
      </c>
      <c r="Q259" t="s">
        <v>721</v>
      </c>
      <c r="R259">
        <v>450</v>
      </c>
      <c r="S259">
        <v>149</v>
      </c>
      <c r="U259">
        <f t="shared" ref="U259:U322" si="4">I259-H259</f>
        <v>449</v>
      </c>
    </row>
    <row r="260" spans="1:21" x14ac:dyDescent="0.25">
      <c r="A260" t="s">
        <v>20</v>
      </c>
      <c r="B260" t="s">
        <v>28</v>
      </c>
      <c r="C260" t="s">
        <v>22</v>
      </c>
      <c r="D260" t="s">
        <v>23</v>
      </c>
      <c r="E260" t="s">
        <v>5</v>
      </c>
      <c r="G260" t="s">
        <v>24</v>
      </c>
      <c r="H260">
        <v>289334</v>
      </c>
      <c r="I260">
        <v>289963</v>
      </c>
      <c r="J260" t="s">
        <v>25</v>
      </c>
      <c r="K260" t="s">
        <v>725</v>
      </c>
      <c r="N260" t="s">
        <v>726</v>
      </c>
      <c r="Q260" t="s">
        <v>724</v>
      </c>
      <c r="R260">
        <v>630</v>
      </c>
      <c r="S260">
        <v>209</v>
      </c>
      <c r="U260">
        <f t="shared" si="4"/>
        <v>629</v>
      </c>
    </row>
    <row r="261" spans="1:21" x14ac:dyDescent="0.25">
      <c r="A261" t="s">
        <v>20</v>
      </c>
      <c r="B261" t="s">
        <v>28</v>
      </c>
      <c r="C261" t="s">
        <v>22</v>
      </c>
      <c r="D261" t="s">
        <v>23</v>
      </c>
      <c r="E261" t="s">
        <v>5</v>
      </c>
      <c r="G261" t="s">
        <v>24</v>
      </c>
      <c r="H261">
        <v>290014</v>
      </c>
      <c r="I261">
        <v>290451</v>
      </c>
      <c r="J261" t="s">
        <v>25</v>
      </c>
      <c r="K261" t="s">
        <v>728</v>
      </c>
      <c r="N261" t="s">
        <v>729</v>
      </c>
      <c r="Q261" t="s">
        <v>727</v>
      </c>
      <c r="R261">
        <v>438</v>
      </c>
      <c r="S261">
        <v>145</v>
      </c>
      <c r="U261">
        <f t="shared" si="4"/>
        <v>437</v>
      </c>
    </row>
    <row r="262" spans="1:21" x14ac:dyDescent="0.25">
      <c r="A262" t="s">
        <v>20</v>
      </c>
      <c r="B262" t="s">
        <v>28</v>
      </c>
      <c r="C262" t="s">
        <v>22</v>
      </c>
      <c r="D262" t="s">
        <v>23</v>
      </c>
      <c r="E262" t="s">
        <v>5</v>
      </c>
      <c r="G262" t="s">
        <v>24</v>
      </c>
      <c r="H262">
        <v>290586</v>
      </c>
      <c r="I262">
        <v>292874</v>
      </c>
      <c r="J262" t="s">
        <v>25</v>
      </c>
      <c r="K262" t="s">
        <v>731</v>
      </c>
      <c r="N262" t="s">
        <v>732</v>
      </c>
      <c r="Q262" t="s">
        <v>730</v>
      </c>
      <c r="R262">
        <v>2289</v>
      </c>
      <c r="S262">
        <v>762</v>
      </c>
      <c r="U262">
        <f t="shared" si="4"/>
        <v>2288</v>
      </c>
    </row>
    <row r="263" spans="1:21" x14ac:dyDescent="0.25">
      <c r="A263" t="s">
        <v>20</v>
      </c>
      <c r="B263" t="s">
        <v>28</v>
      </c>
      <c r="C263" t="s">
        <v>22</v>
      </c>
      <c r="D263" t="s">
        <v>23</v>
      </c>
      <c r="E263" t="s">
        <v>5</v>
      </c>
      <c r="G263" t="s">
        <v>24</v>
      </c>
      <c r="H263">
        <v>292994</v>
      </c>
      <c r="I263">
        <v>293773</v>
      </c>
      <c r="J263" t="s">
        <v>61</v>
      </c>
      <c r="K263" t="s">
        <v>734</v>
      </c>
      <c r="N263" t="s">
        <v>735</v>
      </c>
      <c r="Q263" t="s">
        <v>733</v>
      </c>
      <c r="R263">
        <v>780</v>
      </c>
      <c r="S263">
        <v>259</v>
      </c>
      <c r="U263">
        <f t="shared" si="4"/>
        <v>779</v>
      </c>
    </row>
    <row r="264" spans="1:21" x14ac:dyDescent="0.25">
      <c r="A264" t="s">
        <v>20</v>
      </c>
      <c r="B264" t="s">
        <v>28</v>
      </c>
      <c r="C264" t="s">
        <v>22</v>
      </c>
      <c r="D264" t="s">
        <v>23</v>
      </c>
      <c r="E264" t="s">
        <v>5</v>
      </c>
      <c r="G264" t="s">
        <v>24</v>
      </c>
      <c r="H264">
        <v>293776</v>
      </c>
      <c r="I264">
        <v>294576</v>
      </c>
      <c r="J264" t="s">
        <v>61</v>
      </c>
      <c r="K264" t="s">
        <v>737</v>
      </c>
      <c r="N264" t="s">
        <v>738</v>
      </c>
      <c r="Q264" t="s">
        <v>736</v>
      </c>
      <c r="R264">
        <v>801</v>
      </c>
      <c r="S264">
        <v>266</v>
      </c>
      <c r="U264">
        <f t="shared" si="4"/>
        <v>800</v>
      </c>
    </row>
    <row r="265" spans="1:21" x14ac:dyDescent="0.25">
      <c r="A265" t="s">
        <v>20</v>
      </c>
      <c r="B265" t="s">
        <v>28</v>
      </c>
      <c r="C265" t="s">
        <v>22</v>
      </c>
      <c r="D265" t="s">
        <v>23</v>
      </c>
      <c r="E265" t="s">
        <v>5</v>
      </c>
      <c r="G265" t="s">
        <v>24</v>
      </c>
      <c r="H265">
        <v>294828</v>
      </c>
      <c r="I265">
        <v>295226</v>
      </c>
      <c r="J265" t="s">
        <v>25</v>
      </c>
      <c r="K265" t="s">
        <v>740</v>
      </c>
      <c r="N265" t="s">
        <v>72</v>
      </c>
      <c r="Q265" t="s">
        <v>739</v>
      </c>
      <c r="R265">
        <v>399</v>
      </c>
      <c r="S265">
        <v>132</v>
      </c>
      <c r="U265">
        <f t="shared" si="4"/>
        <v>398</v>
      </c>
    </row>
    <row r="266" spans="1:21" x14ac:dyDescent="0.25">
      <c r="A266" t="s">
        <v>20</v>
      </c>
      <c r="B266" t="s">
        <v>28</v>
      </c>
      <c r="C266" t="s">
        <v>22</v>
      </c>
      <c r="D266" t="s">
        <v>23</v>
      </c>
      <c r="E266" t="s">
        <v>5</v>
      </c>
      <c r="G266" t="s">
        <v>24</v>
      </c>
      <c r="H266">
        <v>295226</v>
      </c>
      <c r="I266">
        <v>295933</v>
      </c>
      <c r="J266" t="s">
        <v>25</v>
      </c>
      <c r="K266" t="s">
        <v>742</v>
      </c>
      <c r="N266" t="s">
        <v>743</v>
      </c>
      <c r="Q266" t="s">
        <v>741</v>
      </c>
      <c r="R266">
        <v>708</v>
      </c>
      <c r="S266">
        <v>235</v>
      </c>
      <c r="U266">
        <f t="shared" si="4"/>
        <v>707</v>
      </c>
    </row>
    <row r="267" spans="1:21" x14ac:dyDescent="0.25">
      <c r="A267" t="s">
        <v>20</v>
      </c>
      <c r="B267" t="s">
        <v>28</v>
      </c>
      <c r="C267" t="s">
        <v>22</v>
      </c>
      <c r="D267" t="s">
        <v>23</v>
      </c>
      <c r="E267" t="s">
        <v>5</v>
      </c>
      <c r="G267" t="s">
        <v>24</v>
      </c>
      <c r="H267">
        <v>295946</v>
      </c>
      <c r="I267">
        <v>296176</v>
      </c>
      <c r="J267" t="s">
        <v>25</v>
      </c>
      <c r="K267" t="s">
        <v>745</v>
      </c>
      <c r="N267" t="s">
        <v>746</v>
      </c>
      <c r="Q267" t="s">
        <v>744</v>
      </c>
      <c r="R267">
        <v>231</v>
      </c>
      <c r="S267">
        <v>76</v>
      </c>
      <c r="U267">
        <f t="shared" si="4"/>
        <v>230</v>
      </c>
    </row>
    <row r="268" spans="1:21" x14ac:dyDescent="0.25">
      <c r="A268" t="s">
        <v>20</v>
      </c>
      <c r="B268" t="s">
        <v>28</v>
      </c>
      <c r="C268" t="s">
        <v>22</v>
      </c>
      <c r="D268" t="s">
        <v>23</v>
      </c>
      <c r="E268" t="s">
        <v>5</v>
      </c>
      <c r="G268" t="s">
        <v>24</v>
      </c>
      <c r="H268">
        <v>296368</v>
      </c>
      <c r="I268">
        <v>296853</v>
      </c>
      <c r="J268" t="s">
        <v>25</v>
      </c>
      <c r="K268" t="s">
        <v>748</v>
      </c>
      <c r="N268" t="s">
        <v>749</v>
      </c>
      <c r="Q268" t="s">
        <v>747</v>
      </c>
      <c r="R268">
        <v>486</v>
      </c>
      <c r="S268">
        <v>161</v>
      </c>
      <c r="U268">
        <f t="shared" si="4"/>
        <v>485</v>
      </c>
    </row>
    <row r="269" spans="1:21" x14ac:dyDescent="0.25">
      <c r="A269" t="s">
        <v>20</v>
      </c>
      <c r="B269" t="s">
        <v>28</v>
      </c>
      <c r="C269" t="s">
        <v>22</v>
      </c>
      <c r="D269" t="s">
        <v>23</v>
      </c>
      <c r="E269" t="s">
        <v>5</v>
      </c>
      <c r="G269" t="s">
        <v>24</v>
      </c>
      <c r="H269">
        <v>296853</v>
      </c>
      <c r="I269">
        <v>297380</v>
      </c>
      <c r="J269" t="s">
        <v>25</v>
      </c>
      <c r="K269" t="s">
        <v>751</v>
      </c>
      <c r="N269" t="s">
        <v>752</v>
      </c>
      <c r="Q269" t="s">
        <v>750</v>
      </c>
      <c r="R269">
        <v>528</v>
      </c>
      <c r="S269">
        <v>175</v>
      </c>
      <c r="U269">
        <f t="shared" si="4"/>
        <v>527</v>
      </c>
    </row>
    <row r="270" spans="1:21" x14ac:dyDescent="0.25">
      <c r="A270" t="s">
        <v>20</v>
      </c>
      <c r="B270" t="s">
        <v>28</v>
      </c>
      <c r="C270" t="s">
        <v>22</v>
      </c>
      <c r="D270" t="s">
        <v>23</v>
      </c>
      <c r="E270" t="s">
        <v>5</v>
      </c>
      <c r="G270" t="s">
        <v>24</v>
      </c>
      <c r="H270">
        <v>297404</v>
      </c>
      <c r="I270">
        <v>298921</v>
      </c>
      <c r="J270" t="s">
        <v>25</v>
      </c>
      <c r="K270" t="s">
        <v>754</v>
      </c>
      <c r="N270" t="s">
        <v>755</v>
      </c>
      <c r="Q270" t="s">
        <v>753</v>
      </c>
      <c r="R270">
        <v>1518</v>
      </c>
      <c r="S270">
        <v>505</v>
      </c>
      <c r="U270">
        <f t="shared" si="4"/>
        <v>1517</v>
      </c>
    </row>
    <row r="271" spans="1:21" x14ac:dyDescent="0.25">
      <c r="A271" t="s">
        <v>20</v>
      </c>
      <c r="B271" t="s">
        <v>28</v>
      </c>
      <c r="C271" t="s">
        <v>22</v>
      </c>
      <c r="D271" t="s">
        <v>23</v>
      </c>
      <c r="E271" t="s">
        <v>5</v>
      </c>
      <c r="G271" t="s">
        <v>24</v>
      </c>
      <c r="H271">
        <v>299020</v>
      </c>
      <c r="I271">
        <v>299904</v>
      </c>
      <c r="J271" t="s">
        <v>25</v>
      </c>
      <c r="K271" t="s">
        <v>757</v>
      </c>
      <c r="N271" t="s">
        <v>758</v>
      </c>
      <c r="Q271" t="s">
        <v>756</v>
      </c>
      <c r="R271">
        <v>885</v>
      </c>
      <c r="S271">
        <v>294</v>
      </c>
      <c r="U271">
        <f t="shared" si="4"/>
        <v>884</v>
      </c>
    </row>
    <row r="272" spans="1:21" x14ac:dyDescent="0.25">
      <c r="A272" t="s">
        <v>20</v>
      </c>
      <c r="B272" t="s">
        <v>28</v>
      </c>
      <c r="C272" t="s">
        <v>22</v>
      </c>
      <c r="D272" t="s">
        <v>23</v>
      </c>
      <c r="E272" t="s">
        <v>5</v>
      </c>
      <c r="G272" t="s">
        <v>24</v>
      </c>
      <c r="H272">
        <v>299963</v>
      </c>
      <c r="I272">
        <v>301360</v>
      </c>
      <c r="J272" t="s">
        <v>25</v>
      </c>
      <c r="K272" t="s">
        <v>760</v>
      </c>
      <c r="N272" t="s">
        <v>761</v>
      </c>
      <c r="Q272" t="s">
        <v>759</v>
      </c>
      <c r="R272">
        <v>1398</v>
      </c>
      <c r="S272">
        <v>465</v>
      </c>
      <c r="U272">
        <f t="shared" si="4"/>
        <v>1397</v>
      </c>
    </row>
    <row r="273" spans="1:21" x14ac:dyDescent="0.25">
      <c r="A273" t="s">
        <v>20</v>
      </c>
      <c r="B273" t="s">
        <v>28</v>
      </c>
      <c r="C273" t="s">
        <v>22</v>
      </c>
      <c r="D273" t="s">
        <v>23</v>
      </c>
      <c r="E273" t="s">
        <v>5</v>
      </c>
      <c r="G273" t="s">
        <v>24</v>
      </c>
      <c r="H273">
        <v>301416</v>
      </c>
      <c r="I273">
        <v>301820</v>
      </c>
      <c r="J273" t="s">
        <v>25</v>
      </c>
      <c r="K273" t="s">
        <v>763</v>
      </c>
      <c r="N273" t="s">
        <v>764</v>
      </c>
      <c r="Q273" t="s">
        <v>762</v>
      </c>
      <c r="R273">
        <v>405</v>
      </c>
      <c r="S273">
        <v>134</v>
      </c>
      <c r="U273">
        <f t="shared" si="4"/>
        <v>404</v>
      </c>
    </row>
    <row r="274" spans="1:21" x14ac:dyDescent="0.25">
      <c r="A274" t="s">
        <v>20</v>
      </c>
      <c r="B274" t="s">
        <v>28</v>
      </c>
      <c r="C274" t="s">
        <v>22</v>
      </c>
      <c r="D274" t="s">
        <v>23</v>
      </c>
      <c r="E274" t="s">
        <v>5</v>
      </c>
      <c r="G274" t="s">
        <v>24</v>
      </c>
      <c r="H274">
        <v>301963</v>
      </c>
      <c r="I274">
        <v>304302</v>
      </c>
      <c r="J274" t="s">
        <v>25</v>
      </c>
      <c r="K274" t="s">
        <v>766</v>
      </c>
      <c r="N274" t="s">
        <v>143</v>
      </c>
      <c r="Q274" t="s">
        <v>765</v>
      </c>
      <c r="R274">
        <v>2340</v>
      </c>
      <c r="S274">
        <v>779</v>
      </c>
      <c r="U274">
        <f t="shared" si="4"/>
        <v>2339</v>
      </c>
    </row>
    <row r="275" spans="1:21" x14ac:dyDescent="0.25">
      <c r="A275" t="s">
        <v>20</v>
      </c>
      <c r="B275" t="s">
        <v>28</v>
      </c>
      <c r="C275" t="s">
        <v>22</v>
      </c>
      <c r="D275" t="s">
        <v>23</v>
      </c>
      <c r="E275" t="s">
        <v>5</v>
      </c>
      <c r="G275" t="s">
        <v>24</v>
      </c>
      <c r="H275">
        <v>304322</v>
      </c>
      <c r="I275">
        <v>306814</v>
      </c>
      <c r="J275" t="s">
        <v>25</v>
      </c>
      <c r="K275" t="s">
        <v>768</v>
      </c>
      <c r="N275" t="s">
        <v>143</v>
      </c>
      <c r="Q275" t="s">
        <v>767</v>
      </c>
      <c r="R275">
        <v>2493</v>
      </c>
      <c r="S275">
        <v>830</v>
      </c>
      <c r="U275">
        <f t="shared" si="4"/>
        <v>2492</v>
      </c>
    </row>
    <row r="276" spans="1:21" x14ac:dyDescent="0.25">
      <c r="A276" t="s">
        <v>20</v>
      </c>
      <c r="B276" t="s">
        <v>28</v>
      </c>
      <c r="C276" t="s">
        <v>22</v>
      </c>
      <c r="D276" t="s">
        <v>23</v>
      </c>
      <c r="E276" t="s">
        <v>5</v>
      </c>
      <c r="G276" t="s">
        <v>24</v>
      </c>
      <c r="H276">
        <v>307041</v>
      </c>
      <c r="I276">
        <v>311933</v>
      </c>
      <c r="J276" t="s">
        <v>25</v>
      </c>
      <c r="K276" t="s">
        <v>770</v>
      </c>
      <c r="N276" t="s">
        <v>771</v>
      </c>
      <c r="Q276" t="s">
        <v>769</v>
      </c>
      <c r="R276">
        <v>4893</v>
      </c>
      <c r="S276">
        <v>1630</v>
      </c>
      <c r="U276">
        <f t="shared" si="4"/>
        <v>4892</v>
      </c>
    </row>
    <row r="277" spans="1:21" x14ac:dyDescent="0.25">
      <c r="A277" t="s">
        <v>20</v>
      </c>
      <c r="B277" t="s">
        <v>28</v>
      </c>
      <c r="C277" t="s">
        <v>22</v>
      </c>
      <c r="D277" t="s">
        <v>23</v>
      </c>
      <c r="E277" t="s">
        <v>5</v>
      </c>
      <c r="G277" t="s">
        <v>24</v>
      </c>
      <c r="H277">
        <v>311987</v>
      </c>
      <c r="I277">
        <v>315943</v>
      </c>
      <c r="J277" t="s">
        <v>25</v>
      </c>
      <c r="K277" t="s">
        <v>773</v>
      </c>
      <c r="N277" t="s">
        <v>774</v>
      </c>
      <c r="Q277" t="s">
        <v>772</v>
      </c>
      <c r="R277">
        <v>3957</v>
      </c>
      <c r="S277">
        <v>1318</v>
      </c>
      <c r="U277">
        <f t="shared" si="4"/>
        <v>3956</v>
      </c>
    </row>
    <row r="278" spans="1:21" x14ac:dyDescent="0.25">
      <c r="A278" t="s">
        <v>20</v>
      </c>
      <c r="B278" t="s">
        <v>28</v>
      </c>
      <c r="C278" t="s">
        <v>22</v>
      </c>
      <c r="D278" t="s">
        <v>23</v>
      </c>
      <c r="E278" t="s">
        <v>5</v>
      </c>
      <c r="G278" t="s">
        <v>24</v>
      </c>
      <c r="H278">
        <v>316018</v>
      </c>
      <c r="I278">
        <v>316866</v>
      </c>
      <c r="J278" t="s">
        <v>25</v>
      </c>
      <c r="K278" t="s">
        <v>776</v>
      </c>
      <c r="N278" t="s">
        <v>143</v>
      </c>
      <c r="Q278" t="s">
        <v>775</v>
      </c>
      <c r="R278">
        <v>849</v>
      </c>
      <c r="S278">
        <v>282</v>
      </c>
      <c r="U278">
        <f t="shared" si="4"/>
        <v>848</v>
      </c>
    </row>
    <row r="279" spans="1:21" x14ac:dyDescent="0.25">
      <c r="A279" t="s">
        <v>20</v>
      </c>
      <c r="B279" t="s">
        <v>28</v>
      </c>
      <c r="C279" t="s">
        <v>22</v>
      </c>
      <c r="D279" t="s">
        <v>23</v>
      </c>
      <c r="E279" t="s">
        <v>5</v>
      </c>
      <c r="G279" t="s">
        <v>24</v>
      </c>
      <c r="H279">
        <v>317002</v>
      </c>
      <c r="I279">
        <v>317754</v>
      </c>
      <c r="J279" t="s">
        <v>25</v>
      </c>
      <c r="K279" t="s">
        <v>778</v>
      </c>
      <c r="N279" t="s">
        <v>779</v>
      </c>
      <c r="Q279" t="s">
        <v>777</v>
      </c>
      <c r="R279">
        <v>753</v>
      </c>
      <c r="S279">
        <v>250</v>
      </c>
      <c r="U279">
        <f t="shared" si="4"/>
        <v>752</v>
      </c>
    </row>
    <row r="280" spans="1:21" x14ac:dyDescent="0.25">
      <c r="A280" t="s">
        <v>20</v>
      </c>
      <c r="B280" t="s">
        <v>28</v>
      </c>
      <c r="C280" t="s">
        <v>22</v>
      </c>
      <c r="D280" t="s">
        <v>23</v>
      </c>
      <c r="E280" t="s">
        <v>5</v>
      </c>
      <c r="G280" t="s">
        <v>24</v>
      </c>
      <c r="H280">
        <v>317817</v>
      </c>
      <c r="I280">
        <v>319079</v>
      </c>
      <c r="J280" t="s">
        <v>25</v>
      </c>
      <c r="K280" t="s">
        <v>781</v>
      </c>
      <c r="N280" t="s">
        <v>782</v>
      </c>
      <c r="Q280" t="s">
        <v>780</v>
      </c>
      <c r="R280">
        <v>1263</v>
      </c>
      <c r="S280">
        <v>420</v>
      </c>
      <c r="U280">
        <f t="shared" si="4"/>
        <v>1262</v>
      </c>
    </row>
    <row r="281" spans="1:21" x14ac:dyDescent="0.25">
      <c r="A281" t="s">
        <v>20</v>
      </c>
      <c r="B281" t="s">
        <v>28</v>
      </c>
      <c r="C281" t="s">
        <v>22</v>
      </c>
      <c r="D281" t="s">
        <v>23</v>
      </c>
      <c r="E281" t="s">
        <v>5</v>
      </c>
      <c r="G281" t="s">
        <v>24</v>
      </c>
      <c r="H281">
        <v>319266</v>
      </c>
      <c r="I281">
        <v>320291</v>
      </c>
      <c r="J281" t="s">
        <v>25</v>
      </c>
      <c r="K281" t="s">
        <v>784</v>
      </c>
      <c r="N281" t="s">
        <v>785</v>
      </c>
      <c r="Q281" t="s">
        <v>783</v>
      </c>
      <c r="R281">
        <v>1026</v>
      </c>
      <c r="S281">
        <v>341</v>
      </c>
      <c r="U281">
        <f t="shared" si="4"/>
        <v>1025</v>
      </c>
    </row>
    <row r="282" spans="1:21" x14ac:dyDescent="0.25">
      <c r="A282" t="s">
        <v>20</v>
      </c>
      <c r="B282" t="s">
        <v>28</v>
      </c>
      <c r="C282" t="s">
        <v>22</v>
      </c>
      <c r="D282" t="s">
        <v>23</v>
      </c>
      <c r="E282" t="s">
        <v>5</v>
      </c>
      <c r="G282" t="s">
        <v>24</v>
      </c>
      <c r="H282">
        <v>320377</v>
      </c>
      <c r="I282">
        <v>321168</v>
      </c>
      <c r="J282" t="s">
        <v>25</v>
      </c>
      <c r="K282" t="s">
        <v>787</v>
      </c>
      <c r="N282" t="s">
        <v>788</v>
      </c>
      <c r="Q282" t="s">
        <v>786</v>
      </c>
      <c r="R282">
        <v>792</v>
      </c>
      <c r="S282">
        <v>263</v>
      </c>
      <c r="U282">
        <f t="shared" si="4"/>
        <v>791</v>
      </c>
    </row>
    <row r="283" spans="1:21" x14ac:dyDescent="0.25">
      <c r="A283" t="s">
        <v>20</v>
      </c>
      <c r="B283" t="s">
        <v>28</v>
      </c>
      <c r="C283" t="s">
        <v>22</v>
      </c>
      <c r="D283" t="s">
        <v>23</v>
      </c>
      <c r="E283" t="s">
        <v>5</v>
      </c>
      <c r="G283" t="s">
        <v>24</v>
      </c>
      <c r="H283">
        <v>321360</v>
      </c>
      <c r="I283">
        <v>322490</v>
      </c>
      <c r="J283" t="s">
        <v>25</v>
      </c>
      <c r="K283" t="s">
        <v>790</v>
      </c>
      <c r="N283" t="s">
        <v>791</v>
      </c>
      <c r="Q283" t="s">
        <v>789</v>
      </c>
      <c r="R283">
        <v>1131</v>
      </c>
      <c r="S283">
        <v>376</v>
      </c>
      <c r="U283">
        <f t="shared" si="4"/>
        <v>1130</v>
      </c>
    </row>
    <row r="284" spans="1:21" x14ac:dyDescent="0.25">
      <c r="A284" t="s">
        <v>20</v>
      </c>
      <c r="B284" t="s">
        <v>28</v>
      </c>
      <c r="C284" t="s">
        <v>22</v>
      </c>
      <c r="D284" t="s">
        <v>23</v>
      </c>
      <c r="E284" t="s">
        <v>5</v>
      </c>
      <c r="G284" t="s">
        <v>24</v>
      </c>
      <c r="H284">
        <v>322562</v>
      </c>
      <c r="I284">
        <v>323029</v>
      </c>
      <c r="J284" t="s">
        <v>25</v>
      </c>
      <c r="K284" t="s">
        <v>793</v>
      </c>
      <c r="N284" t="s">
        <v>794</v>
      </c>
      <c r="Q284" t="s">
        <v>792</v>
      </c>
      <c r="R284">
        <v>468</v>
      </c>
      <c r="S284">
        <v>155</v>
      </c>
      <c r="U284">
        <f t="shared" si="4"/>
        <v>467</v>
      </c>
    </row>
    <row r="285" spans="1:21" x14ac:dyDescent="0.25">
      <c r="A285" t="s">
        <v>20</v>
      </c>
      <c r="B285" t="s">
        <v>28</v>
      </c>
      <c r="C285" t="s">
        <v>22</v>
      </c>
      <c r="D285" t="s">
        <v>23</v>
      </c>
      <c r="E285" t="s">
        <v>5</v>
      </c>
      <c r="G285" t="s">
        <v>24</v>
      </c>
      <c r="H285">
        <v>322992</v>
      </c>
      <c r="I285">
        <v>324686</v>
      </c>
      <c r="J285" t="s">
        <v>25</v>
      </c>
      <c r="K285" t="s">
        <v>796</v>
      </c>
      <c r="N285" t="s">
        <v>797</v>
      </c>
      <c r="Q285" t="s">
        <v>795</v>
      </c>
      <c r="R285">
        <v>1695</v>
      </c>
      <c r="S285">
        <v>564</v>
      </c>
      <c r="U285">
        <f t="shared" si="4"/>
        <v>1694</v>
      </c>
    </row>
    <row r="286" spans="1:21" x14ac:dyDescent="0.25">
      <c r="A286" t="s">
        <v>20</v>
      </c>
      <c r="B286" t="s">
        <v>28</v>
      </c>
      <c r="C286" t="s">
        <v>22</v>
      </c>
      <c r="D286" t="s">
        <v>23</v>
      </c>
      <c r="E286" t="s">
        <v>5</v>
      </c>
      <c r="G286" t="s">
        <v>24</v>
      </c>
      <c r="H286">
        <v>324732</v>
      </c>
      <c r="I286">
        <v>325658</v>
      </c>
      <c r="J286" t="s">
        <v>61</v>
      </c>
      <c r="K286" t="s">
        <v>799</v>
      </c>
      <c r="N286" t="s">
        <v>425</v>
      </c>
      <c r="Q286" t="s">
        <v>798</v>
      </c>
      <c r="R286">
        <v>927</v>
      </c>
      <c r="S286">
        <v>308</v>
      </c>
      <c r="U286">
        <f t="shared" si="4"/>
        <v>926</v>
      </c>
    </row>
    <row r="287" spans="1:21" x14ac:dyDescent="0.25">
      <c r="A287" t="s">
        <v>20</v>
      </c>
      <c r="B287" t="s">
        <v>28</v>
      </c>
      <c r="C287" t="s">
        <v>22</v>
      </c>
      <c r="D287" t="s">
        <v>23</v>
      </c>
      <c r="E287" t="s">
        <v>5</v>
      </c>
      <c r="G287" t="s">
        <v>24</v>
      </c>
      <c r="H287">
        <v>325968</v>
      </c>
      <c r="I287">
        <v>327662</v>
      </c>
      <c r="J287" t="s">
        <v>61</v>
      </c>
      <c r="K287" t="s">
        <v>801</v>
      </c>
      <c r="N287" t="s">
        <v>171</v>
      </c>
      <c r="Q287" t="s">
        <v>800</v>
      </c>
      <c r="R287">
        <v>1695</v>
      </c>
      <c r="S287">
        <v>564</v>
      </c>
      <c r="U287">
        <f t="shared" si="4"/>
        <v>1694</v>
      </c>
    </row>
    <row r="288" spans="1:21" x14ac:dyDescent="0.25">
      <c r="A288" t="s">
        <v>20</v>
      </c>
      <c r="B288" t="s">
        <v>28</v>
      </c>
      <c r="C288" t="s">
        <v>22</v>
      </c>
      <c r="D288" t="s">
        <v>23</v>
      </c>
      <c r="E288" t="s">
        <v>5</v>
      </c>
      <c r="G288" t="s">
        <v>24</v>
      </c>
      <c r="H288">
        <v>327909</v>
      </c>
      <c r="I288">
        <v>330629</v>
      </c>
      <c r="J288" t="s">
        <v>25</v>
      </c>
      <c r="K288" t="s">
        <v>803</v>
      </c>
      <c r="N288" t="s">
        <v>72</v>
      </c>
      <c r="Q288" t="s">
        <v>802</v>
      </c>
      <c r="R288">
        <v>2721</v>
      </c>
      <c r="S288">
        <v>906</v>
      </c>
      <c r="U288">
        <f t="shared" si="4"/>
        <v>2720</v>
      </c>
    </row>
    <row r="289" spans="1:21" x14ac:dyDescent="0.25">
      <c r="A289" t="s">
        <v>20</v>
      </c>
      <c r="B289" t="s">
        <v>28</v>
      </c>
      <c r="C289" t="s">
        <v>22</v>
      </c>
      <c r="D289" t="s">
        <v>23</v>
      </c>
      <c r="E289" t="s">
        <v>5</v>
      </c>
      <c r="G289" t="s">
        <v>24</v>
      </c>
      <c r="H289">
        <v>330655</v>
      </c>
      <c r="I289">
        <v>332259</v>
      </c>
      <c r="J289" t="s">
        <v>25</v>
      </c>
      <c r="K289" t="s">
        <v>805</v>
      </c>
      <c r="N289" t="s">
        <v>143</v>
      </c>
      <c r="Q289" t="s">
        <v>804</v>
      </c>
      <c r="R289">
        <v>1605</v>
      </c>
      <c r="S289">
        <v>534</v>
      </c>
      <c r="U289">
        <f t="shared" si="4"/>
        <v>1604</v>
      </c>
    </row>
    <row r="290" spans="1:21" x14ac:dyDescent="0.25">
      <c r="A290" t="s">
        <v>20</v>
      </c>
      <c r="B290" t="s">
        <v>28</v>
      </c>
      <c r="C290" t="s">
        <v>22</v>
      </c>
      <c r="D290" t="s">
        <v>23</v>
      </c>
      <c r="E290" t="s">
        <v>5</v>
      </c>
      <c r="G290" t="s">
        <v>24</v>
      </c>
      <c r="H290">
        <v>332286</v>
      </c>
      <c r="I290">
        <v>333752</v>
      </c>
      <c r="J290" t="s">
        <v>25</v>
      </c>
      <c r="K290" t="s">
        <v>807</v>
      </c>
      <c r="N290" t="s">
        <v>808</v>
      </c>
      <c r="Q290" t="s">
        <v>806</v>
      </c>
      <c r="R290">
        <v>1467</v>
      </c>
      <c r="S290">
        <v>488</v>
      </c>
      <c r="U290">
        <f t="shared" si="4"/>
        <v>1466</v>
      </c>
    </row>
    <row r="291" spans="1:21" x14ac:dyDescent="0.25">
      <c r="A291" t="s">
        <v>20</v>
      </c>
      <c r="B291" t="s">
        <v>28</v>
      </c>
      <c r="C291" t="s">
        <v>22</v>
      </c>
      <c r="D291" t="s">
        <v>23</v>
      </c>
      <c r="E291" t="s">
        <v>5</v>
      </c>
      <c r="G291" t="s">
        <v>24</v>
      </c>
      <c r="H291">
        <v>333929</v>
      </c>
      <c r="I291">
        <v>335533</v>
      </c>
      <c r="J291" t="s">
        <v>25</v>
      </c>
      <c r="K291" t="s">
        <v>810</v>
      </c>
      <c r="N291" t="s">
        <v>811</v>
      </c>
      <c r="Q291" t="s">
        <v>809</v>
      </c>
      <c r="R291">
        <v>1605</v>
      </c>
      <c r="S291">
        <v>534</v>
      </c>
      <c r="U291">
        <f t="shared" si="4"/>
        <v>1604</v>
      </c>
    </row>
    <row r="292" spans="1:21" x14ac:dyDescent="0.25">
      <c r="A292" t="s">
        <v>20</v>
      </c>
      <c r="B292" t="s">
        <v>28</v>
      </c>
      <c r="C292" t="s">
        <v>22</v>
      </c>
      <c r="D292" t="s">
        <v>23</v>
      </c>
      <c r="E292" t="s">
        <v>5</v>
      </c>
      <c r="G292" t="s">
        <v>24</v>
      </c>
      <c r="H292">
        <v>335773</v>
      </c>
      <c r="I292">
        <v>336459</v>
      </c>
      <c r="J292" t="s">
        <v>25</v>
      </c>
      <c r="K292" t="s">
        <v>813</v>
      </c>
      <c r="N292" t="s">
        <v>814</v>
      </c>
      <c r="Q292" t="s">
        <v>812</v>
      </c>
      <c r="R292">
        <v>687</v>
      </c>
      <c r="S292">
        <v>228</v>
      </c>
      <c r="U292">
        <f t="shared" si="4"/>
        <v>686</v>
      </c>
    </row>
    <row r="293" spans="1:21" x14ac:dyDescent="0.25">
      <c r="A293" t="s">
        <v>20</v>
      </c>
      <c r="B293" t="s">
        <v>28</v>
      </c>
      <c r="C293" t="s">
        <v>22</v>
      </c>
      <c r="D293" t="s">
        <v>23</v>
      </c>
      <c r="E293" t="s">
        <v>5</v>
      </c>
      <c r="G293" t="s">
        <v>24</v>
      </c>
      <c r="H293">
        <v>336602</v>
      </c>
      <c r="I293">
        <v>337297</v>
      </c>
      <c r="J293" t="s">
        <v>25</v>
      </c>
      <c r="K293" t="s">
        <v>816</v>
      </c>
      <c r="N293" t="s">
        <v>817</v>
      </c>
      <c r="Q293" t="s">
        <v>815</v>
      </c>
      <c r="R293">
        <v>696</v>
      </c>
      <c r="S293">
        <v>231</v>
      </c>
      <c r="U293">
        <f t="shared" si="4"/>
        <v>695</v>
      </c>
    </row>
    <row r="294" spans="1:21" x14ac:dyDescent="0.25">
      <c r="A294" t="s">
        <v>20</v>
      </c>
      <c r="B294" t="s">
        <v>28</v>
      </c>
      <c r="C294" t="s">
        <v>22</v>
      </c>
      <c r="D294" t="s">
        <v>23</v>
      </c>
      <c r="E294" t="s">
        <v>5</v>
      </c>
      <c r="G294" t="s">
        <v>24</v>
      </c>
      <c r="H294">
        <v>337422</v>
      </c>
      <c r="I294">
        <v>340148</v>
      </c>
      <c r="J294" t="s">
        <v>25</v>
      </c>
      <c r="K294" t="s">
        <v>819</v>
      </c>
      <c r="N294" t="s">
        <v>820</v>
      </c>
      <c r="Q294" t="s">
        <v>818</v>
      </c>
      <c r="R294">
        <v>2727</v>
      </c>
      <c r="S294">
        <v>908</v>
      </c>
      <c r="U294">
        <f t="shared" si="4"/>
        <v>2726</v>
      </c>
    </row>
    <row r="295" spans="1:21" x14ac:dyDescent="0.25">
      <c r="A295" t="s">
        <v>20</v>
      </c>
      <c r="B295" t="s">
        <v>28</v>
      </c>
      <c r="C295" t="s">
        <v>22</v>
      </c>
      <c r="D295" t="s">
        <v>23</v>
      </c>
      <c r="E295" t="s">
        <v>5</v>
      </c>
      <c r="G295" t="s">
        <v>24</v>
      </c>
      <c r="H295">
        <v>340452</v>
      </c>
      <c r="I295">
        <v>341399</v>
      </c>
      <c r="J295" t="s">
        <v>25</v>
      </c>
      <c r="K295" t="s">
        <v>822</v>
      </c>
      <c r="N295" t="s">
        <v>362</v>
      </c>
      <c r="Q295" t="s">
        <v>821</v>
      </c>
      <c r="R295">
        <v>948</v>
      </c>
      <c r="S295">
        <v>315</v>
      </c>
      <c r="U295">
        <f t="shared" si="4"/>
        <v>947</v>
      </c>
    </row>
    <row r="296" spans="1:21" x14ac:dyDescent="0.25">
      <c r="A296" t="s">
        <v>20</v>
      </c>
      <c r="B296" t="s">
        <v>28</v>
      </c>
      <c r="C296" t="s">
        <v>22</v>
      </c>
      <c r="D296" t="s">
        <v>23</v>
      </c>
      <c r="E296" t="s">
        <v>5</v>
      </c>
      <c r="G296" t="s">
        <v>24</v>
      </c>
      <c r="H296">
        <v>341402</v>
      </c>
      <c r="I296">
        <v>342106</v>
      </c>
      <c r="J296" t="s">
        <v>25</v>
      </c>
      <c r="K296" t="s">
        <v>824</v>
      </c>
      <c r="N296" t="s">
        <v>825</v>
      </c>
      <c r="Q296" t="s">
        <v>823</v>
      </c>
      <c r="R296">
        <v>705</v>
      </c>
      <c r="S296">
        <v>234</v>
      </c>
      <c r="U296">
        <f t="shared" si="4"/>
        <v>704</v>
      </c>
    </row>
    <row r="297" spans="1:21" x14ac:dyDescent="0.25">
      <c r="A297" t="s">
        <v>20</v>
      </c>
      <c r="B297" t="s">
        <v>28</v>
      </c>
      <c r="C297" t="s">
        <v>22</v>
      </c>
      <c r="D297" t="s">
        <v>23</v>
      </c>
      <c r="E297" t="s">
        <v>5</v>
      </c>
      <c r="G297" t="s">
        <v>24</v>
      </c>
      <c r="H297">
        <v>342103</v>
      </c>
      <c r="I297">
        <v>343530</v>
      </c>
      <c r="J297" t="s">
        <v>25</v>
      </c>
      <c r="K297" t="s">
        <v>827</v>
      </c>
      <c r="N297" t="s">
        <v>42</v>
      </c>
      <c r="Q297" t="s">
        <v>826</v>
      </c>
      <c r="R297">
        <v>1428</v>
      </c>
      <c r="S297">
        <v>475</v>
      </c>
      <c r="U297">
        <f t="shared" si="4"/>
        <v>1427</v>
      </c>
    </row>
    <row r="298" spans="1:21" x14ac:dyDescent="0.25">
      <c r="A298" t="s">
        <v>20</v>
      </c>
      <c r="B298" t="s">
        <v>28</v>
      </c>
      <c r="C298" t="s">
        <v>22</v>
      </c>
      <c r="D298" t="s">
        <v>23</v>
      </c>
      <c r="E298" t="s">
        <v>5</v>
      </c>
      <c r="G298" t="s">
        <v>24</v>
      </c>
      <c r="H298">
        <v>343534</v>
      </c>
      <c r="I298">
        <v>344952</v>
      </c>
      <c r="J298" t="s">
        <v>25</v>
      </c>
      <c r="K298" t="s">
        <v>829</v>
      </c>
      <c r="N298" t="s">
        <v>42</v>
      </c>
      <c r="Q298" t="s">
        <v>828</v>
      </c>
      <c r="R298">
        <v>1419</v>
      </c>
      <c r="S298">
        <v>472</v>
      </c>
      <c r="U298">
        <f t="shared" si="4"/>
        <v>1418</v>
      </c>
    </row>
    <row r="299" spans="1:21" x14ac:dyDescent="0.25">
      <c r="A299" t="s">
        <v>20</v>
      </c>
      <c r="B299" t="s">
        <v>28</v>
      </c>
      <c r="C299" t="s">
        <v>22</v>
      </c>
      <c r="D299" t="s">
        <v>23</v>
      </c>
      <c r="E299" t="s">
        <v>5</v>
      </c>
      <c r="G299" t="s">
        <v>24</v>
      </c>
      <c r="H299">
        <v>345019</v>
      </c>
      <c r="I299">
        <v>346089</v>
      </c>
      <c r="J299" t="s">
        <v>25</v>
      </c>
      <c r="K299" t="s">
        <v>831</v>
      </c>
      <c r="N299" t="s">
        <v>42</v>
      </c>
      <c r="Q299" t="s">
        <v>830</v>
      </c>
      <c r="R299">
        <v>1071</v>
      </c>
      <c r="S299">
        <v>356</v>
      </c>
      <c r="U299">
        <f t="shared" si="4"/>
        <v>1070</v>
      </c>
    </row>
    <row r="300" spans="1:21" x14ac:dyDescent="0.25">
      <c r="A300" t="s">
        <v>20</v>
      </c>
      <c r="B300" t="s">
        <v>28</v>
      </c>
      <c r="C300" t="s">
        <v>22</v>
      </c>
      <c r="D300" t="s">
        <v>23</v>
      </c>
      <c r="E300" t="s">
        <v>5</v>
      </c>
      <c r="G300" t="s">
        <v>24</v>
      </c>
      <c r="H300">
        <v>346181</v>
      </c>
      <c r="I300">
        <v>347377</v>
      </c>
      <c r="J300" t="s">
        <v>25</v>
      </c>
      <c r="K300" t="s">
        <v>833</v>
      </c>
      <c r="N300" t="s">
        <v>72</v>
      </c>
      <c r="Q300" t="s">
        <v>832</v>
      </c>
      <c r="R300">
        <v>1197</v>
      </c>
      <c r="S300">
        <v>398</v>
      </c>
      <c r="U300">
        <f t="shared" si="4"/>
        <v>1196</v>
      </c>
    </row>
    <row r="301" spans="1:21" x14ac:dyDescent="0.25">
      <c r="A301" t="s">
        <v>20</v>
      </c>
      <c r="B301" t="s">
        <v>28</v>
      </c>
      <c r="C301" t="s">
        <v>22</v>
      </c>
      <c r="D301" t="s">
        <v>23</v>
      </c>
      <c r="E301" t="s">
        <v>5</v>
      </c>
      <c r="G301" t="s">
        <v>24</v>
      </c>
      <c r="H301">
        <v>347399</v>
      </c>
      <c r="I301">
        <v>348097</v>
      </c>
      <c r="J301" t="s">
        <v>25</v>
      </c>
      <c r="K301" t="s">
        <v>835</v>
      </c>
      <c r="N301" t="s">
        <v>42</v>
      </c>
      <c r="Q301" t="s">
        <v>834</v>
      </c>
      <c r="R301">
        <v>699</v>
      </c>
      <c r="S301">
        <v>232</v>
      </c>
      <c r="U301">
        <f t="shared" si="4"/>
        <v>698</v>
      </c>
    </row>
    <row r="302" spans="1:21" x14ac:dyDescent="0.25">
      <c r="A302" t="s">
        <v>20</v>
      </c>
      <c r="B302" t="s">
        <v>28</v>
      </c>
      <c r="C302" t="s">
        <v>22</v>
      </c>
      <c r="D302" t="s">
        <v>23</v>
      </c>
      <c r="E302" t="s">
        <v>5</v>
      </c>
      <c r="G302" t="s">
        <v>24</v>
      </c>
      <c r="H302">
        <v>348359</v>
      </c>
      <c r="I302">
        <v>350017</v>
      </c>
      <c r="J302" t="s">
        <v>25</v>
      </c>
      <c r="K302" t="s">
        <v>837</v>
      </c>
      <c r="N302" t="s">
        <v>838</v>
      </c>
      <c r="Q302" t="s">
        <v>836</v>
      </c>
      <c r="R302">
        <v>1659</v>
      </c>
      <c r="S302">
        <v>552</v>
      </c>
      <c r="U302">
        <f t="shared" si="4"/>
        <v>1658</v>
      </c>
    </row>
    <row r="303" spans="1:21" x14ac:dyDescent="0.25">
      <c r="A303" t="s">
        <v>20</v>
      </c>
      <c r="B303" t="s">
        <v>28</v>
      </c>
      <c r="C303" t="s">
        <v>22</v>
      </c>
      <c r="D303" t="s">
        <v>23</v>
      </c>
      <c r="E303" t="s">
        <v>5</v>
      </c>
      <c r="G303" t="s">
        <v>24</v>
      </c>
      <c r="H303">
        <v>350068</v>
      </c>
      <c r="I303">
        <v>351747</v>
      </c>
      <c r="J303" t="s">
        <v>25</v>
      </c>
      <c r="K303" t="s">
        <v>840</v>
      </c>
      <c r="N303" t="s">
        <v>841</v>
      </c>
      <c r="Q303" t="s">
        <v>839</v>
      </c>
      <c r="R303">
        <v>1680</v>
      </c>
      <c r="S303">
        <v>559</v>
      </c>
      <c r="U303">
        <f t="shared" si="4"/>
        <v>1679</v>
      </c>
    </row>
    <row r="304" spans="1:21" x14ac:dyDescent="0.25">
      <c r="A304" t="s">
        <v>20</v>
      </c>
      <c r="B304" t="s">
        <v>28</v>
      </c>
      <c r="C304" t="s">
        <v>22</v>
      </c>
      <c r="D304" t="s">
        <v>23</v>
      </c>
      <c r="E304" t="s">
        <v>5</v>
      </c>
      <c r="G304" t="s">
        <v>24</v>
      </c>
      <c r="H304">
        <v>351792</v>
      </c>
      <c r="I304">
        <v>353420</v>
      </c>
      <c r="J304" t="s">
        <v>61</v>
      </c>
      <c r="K304" t="s">
        <v>843</v>
      </c>
      <c r="N304" t="s">
        <v>365</v>
      </c>
      <c r="Q304" t="s">
        <v>842</v>
      </c>
      <c r="R304">
        <v>1629</v>
      </c>
      <c r="S304">
        <v>542</v>
      </c>
      <c r="U304">
        <f t="shared" si="4"/>
        <v>1628</v>
      </c>
    </row>
    <row r="305" spans="1:21" x14ac:dyDescent="0.25">
      <c r="A305" t="s">
        <v>20</v>
      </c>
      <c r="B305" t="s">
        <v>28</v>
      </c>
      <c r="C305" t="s">
        <v>22</v>
      </c>
      <c r="D305" t="s">
        <v>23</v>
      </c>
      <c r="E305" t="s">
        <v>5</v>
      </c>
      <c r="G305" t="s">
        <v>24</v>
      </c>
      <c r="H305">
        <v>353647</v>
      </c>
      <c r="I305">
        <v>353796</v>
      </c>
      <c r="J305" t="s">
        <v>25</v>
      </c>
      <c r="K305" t="s">
        <v>845</v>
      </c>
      <c r="N305" t="s">
        <v>846</v>
      </c>
      <c r="Q305" t="s">
        <v>844</v>
      </c>
      <c r="R305">
        <v>150</v>
      </c>
      <c r="S305">
        <v>49</v>
      </c>
      <c r="U305">
        <f t="shared" si="4"/>
        <v>149</v>
      </c>
    </row>
    <row r="306" spans="1:21" x14ac:dyDescent="0.25">
      <c r="A306" t="s">
        <v>20</v>
      </c>
      <c r="B306" t="s">
        <v>28</v>
      </c>
      <c r="C306" t="s">
        <v>22</v>
      </c>
      <c r="D306" t="s">
        <v>23</v>
      </c>
      <c r="E306" t="s">
        <v>5</v>
      </c>
      <c r="G306" t="s">
        <v>24</v>
      </c>
      <c r="H306">
        <v>353898</v>
      </c>
      <c r="I306">
        <v>354128</v>
      </c>
      <c r="J306" t="s">
        <v>25</v>
      </c>
      <c r="K306" t="s">
        <v>848</v>
      </c>
      <c r="N306" t="s">
        <v>849</v>
      </c>
      <c r="Q306" t="s">
        <v>847</v>
      </c>
      <c r="R306">
        <v>231</v>
      </c>
      <c r="S306">
        <v>76</v>
      </c>
      <c r="U306">
        <f t="shared" si="4"/>
        <v>230</v>
      </c>
    </row>
    <row r="307" spans="1:21" x14ac:dyDescent="0.25">
      <c r="A307" t="s">
        <v>20</v>
      </c>
      <c r="B307" t="s">
        <v>28</v>
      </c>
      <c r="C307" t="s">
        <v>22</v>
      </c>
      <c r="D307" t="s">
        <v>23</v>
      </c>
      <c r="E307" t="s">
        <v>5</v>
      </c>
      <c r="G307" t="s">
        <v>24</v>
      </c>
      <c r="H307">
        <v>354189</v>
      </c>
      <c r="I307">
        <v>354707</v>
      </c>
      <c r="J307" t="s">
        <v>25</v>
      </c>
      <c r="K307" t="s">
        <v>851</v>
      </c>
      <c r="N307" t="s">
        <v>578</v>
      </c>
      <c r="Q307" t="s">
        <v>850</v>
      </c>
      <c r="R307">
        <v>519</v>
      </c>
      <c r="S307">
        <v>172</v>
      </c>
      <c r="U307">
        <f t="shared" si="4"/>
        <v>518</v>
      </c>
    </row>
    <row r="308" spans="1:21" x14ac:dyDescent="0.25">
      <c r="A308" t="s">
        <v>20</v>
      </c>
      <c r="B308" t="s">
        <v>28</v>
      </c>
      <c r="C308" t="s">
        <v>22</v>
      </c>
      <c r="D308" t="s">
        <v>23</v>
      </c>
      <c r="E308" t="s">
        <v>5</v>
      </c>
      <c r="G308" t="s">
        <v>24</v>
      </c>
      <c r="H308">
        <v>354795</v>
      </c>
      <c r="I308">
        <v>355220</v>
      </c>
      <c r="J308" t="s">
        <v>25</v>
      </c>
      <c r="K308" t="s">
        <v>853</v>
      </c>
      <c r="N308" t="s">
        <v>854</v>
      </c>
      <c r="Q308" t="s">
        <v>852</v>
      </c>
      <c r="R308">
        <v>426</v>
      </c>
      <c r="S308">
        <v>141</v>
      </c>
      <c r="U308">
        <f t="shared" si="4"/>
        <v>425</v>
      </c>
    </row>
    <row r="309" spans="1:21" x14ac:dyDescent="0.25">
      <c r="A309" t="s">
        <v>20</v>
      </c>
      <c r="B309" t="s">
        <v>28</v>
      </c>
      <c r="C309" t="s">
        <v>22</v>
      </c>
      <c r="D309" t="s">
        <v>23</v>
      </c>
      <c r="E309" t="s">
        <v>5</v>
      </c>
      <c r="G309" t="s">
        <v>24</v>
      </c>
      <c r="H309">
        <v>355334</v>
      </c>
      <c r="I309">
        <v>356026</v>
      </c>
      <c r="J309" t="s">
        <v>25</v>
      </c>
      <c r="K309" t="s">
        <v>856</v>
      </c>
      <c r="N309" t="s">
        <v>857</v>
      </c>
      <c r="Q309" t="s">
        <v>855</v>
      </c>
      <c r="R309">
        <v>693</v>
      </c>
      <c r="S309">
        <v>230</v>
      </c>
      <c r="U309">
        <f t="shared" si="4"/>
        <v>692</v>
      </c>
    </row>
    <row r="310" spans="1:21" x14ac:dyDescent="0.25">
      <c r="A310" t="s">
        <v>20</v>
      </c>
      <c r="B310" t="s">
        <v>28</v>
      </c>
      <c r="C310" t="s">
        <v>22</v>
      </c>
      <c r="D310" t="s">
        <v>23</v>
      </c>
      <c r="E310" t="s">
        <v>5</v>
      </c>
      <c r="G310" t="s">
        <v>24</v>
      </c>
      <c r="H310">
        <v>356276</v>
      </c>
      <c r="I310">
        <v>356806</v>
      </c>
      <c r="J310" t="s">
        <v>25</v>
      </c>
      <c r="K310" t="s">
        <v>859</v>
      </c>
      <c r="N310" t="s">
        <v>860</v>
      </c>
      <c r="Q310" t="s">
        <v>858</v>
      </c>
      <c r="R310">
        <v>531</v>
      </c>
      <c r="S310">
        <v>176</v>
      </c>
      <c r="U310">
        <f t="shared" si="4"/>
        <v>530</v>
      </c>
    </row>
    <row r="311" spans="1:21" x14ac:dyDescent="0.25">
      <c r="A311" t="s">
        <v>20</v>
      </c>
      <c r="B311" t="s">
        <v>28</v>
      </c>
      <c r="C311" t="s">
        <v>22</v>
      </c>
      <c r="D311" t="s">
        <v>23</v>
      </c>
      <c r="E311" t="s">
        <v>5</v>
      </c>
      <c r="G311" t="s">
        <v>24</v>
      </c>
      <c r="H311">
        <v>356873</v>
      </c>
      <c r="I311">
        <v>357256</v>
      </c>
      <c r="J311" t="s">
        <v>25</v>
      </c>
      <c r="K311" t="s">
        <v>862</v>
      </c>
      <c r="N311" t="s">
        <v>863</v>
      </c>
      <c r="Q311" t="s">
        <v>861</v>
      </c>
      <c r="R311">
        <v>384</v>
      </c>
      <c r="S311">
        <v>127</v>
      </c>
      <c r="U311">
        <f t="shared" si="4"/>
        <v>383</v>
      </c>
    </row>
    <row r="312" spans="1:21" x14ac:dyDescent="0.25">
      <c r="A312" t="s">
        <v>20</v>
      </c>
      <c r="B312" t="s">
        <v>28</v>
      </c>
      <c r="C312" t="s">
        <v>22</v>
      </c>
      <c r="D312" t="s">
        <v>23</v>
      </c>
      <c r="E312" t="s">
        <v>5</v>
      </c>
      <c r="G312" t="s">
        <v>24</v>
      </c>
      <c r="H312">
        <v>357744</v>
      </c>
      <c r="I312">
        <v>361484</v>
      </c>
      <c r="J312" t="s">
        <v>25</v>
      </c>
      <c r="K312" t="s">
        <v>865</v>
      </c>
      <c r="N312" t="s">
        <v>866</v>
      </c>
      <c r="Q312" t="s">
        <v>864</v>
      </c>
      <c r="R312">
        <v>3741</v>
      </c>
      <c r="S312">
        <v>1246</v>
      </c>
      <c r="U312">
        <f t="shared" si="4"/>
        <v>3740</v>
      </c>
    </row>
    <row r="313" spans="1:21" x14ac:dyDescent="0.25">
      <c r="A313" t="s">
        <v>20</v>
      </c>
      <c r="B313" t="s">
        <v>28</v>
      </c>
      <c r="C313" t="s">
        <v>22</v>
      </c>
      <c r="D313" t="s">
        <v>23</v>
      </c>
      <c r="E313" t="s">
        <v>5</v>
      </c>
      <c r="G313" t="s">
        <v>24</v>
      </c>
      <c r="H313">
        <v>361501</v>
      </c>
      <c r="I313">
        <v>365010</v>
      </c>
      <c r="J313" t="s">
        <v>25</v>
      </c>
      <c r="K313" t="s">
        <v>868</v>
      </c>
      <c r="N313" t="s">
        <v>869</v>
      </c>
      <c r="Q313" t="s">
        <v>867</v>
      </c>
      <c r="R313">
        <v>3510</v>
      </c>
      <c r="S313">
        <v>1169</v>
      </c>
      <c r="U313">
        <f t="shared" si="4"/>
        <v>3509</v>
      </c>
    </row>
    <row r="314" spans="1:21" x14ac:dyDescent="0.25">
      <c r="A314" t="s">
        <v>20</v>
      </c>
      <c r="B314" t="s">
        <v>28</v>
      </c>
      <c r="C314" t="s">
        <v>22</v>
      </c>
      <c r="D314" t="s">
        <v>23</v>
      </c>
      <c r="E314" t="s">
        <v>5</v>
      </c>
      <c r="G314" t="s">
        <v>24</v>
      </c>
      <c r="H314">
        <v>365219</v>
      </c>
      <c r="I314">
        <v>365461</v>
      </c>
      <c r="J314" t="s">
        <v>25</v>
      </c>
      <c r="K314" t="s">
        <v>871</v>
      </c>
      <c r="N314" t="s">
        <v>872</v>
      </c>
      <c r="Q314" t="s">
        <v>870</v>
      </c>
      <c r="R314">
        <v>243</v>
      </c>
      <c r="S314">
        <v>80</v>
      </c>
      <c r="U314">
        <f t="shared" si="4"/>
        <v>242</v>
      </c>
    </row>
    <row r="315" spans="1:21" x14ac:dyDescent="0.25">
      <c r="A315" t="s">
        <v>20</v>
      </c>
      <c r="B315" t="s">
        <v>28</v>
      </c>
      <c r="C315" t="s">
        <v>22</v>
      </c>
      <c r="D315" t="s">
        <v>23</v>
      </c>
      <c r="E315" t="s">
        <v>5</v>
      </c>
      <c r="G315" t="s">
        <v>24</v>
      </c>
      <c r="H315">
        <v>365540</v>
      </c>
      <c r="I315">
        <v>365968</v>
      </c>
      <c r="J315" t="s">
        <v>25</v>
      </c>
      <c r="K315" t="s">
        <v>874</v>
      </c>
      <c r="N315" t="s">
        <v>875</v>
      </c>
      <c r="Q315" t="s">
        <v>873</v>
      </c>
      <c r="R315">
        <v>429</v>
      </c>
      <c r="S315">
        <v>142</v>
      </c>
      <c r="U315">
        <f t="shared" si="4"/>
        <v>428</v>
      </c>
    </row>
    <row r="316" spans="1:21" x14ac:dyDescent="0.25">
      <c r="A316" t="s">
        <v>20</v>
      </c>
      <c r="B316" t="s">
        <v>28</v>
      </c>
      <c r="C316" t="s">
        <v>22</v>
      </c>
      <c r="D316" t="s">
        <v>23</v>
      </c>
      <c r="E316" t="s">
        <v>5</v>
      </c>
      <c r="G316" t="s">
        <v>24</v>
      </c>
      <c r="H316">
        <v>366193</v>
      </c>
      <c r="I316">
        <v>366663</v>
      </c>
      <c r="J316" t="s">
        <v>25</v>
      </c>
      <c r="K316" t="s">
        <v>877</v>
      </c>
      <c r="N316" t="s">
        <v>878</v>
      </c>
      <c r="Q316" t="s">
        <v>876</v>
      </c>
      <c r="R316">
        <v>471</v>
      </c>
      <c r="S316">
        <v>156</v>
      </c>
      <c r="U316">
        <f t="shared" si="4"/>
        <v>470</v>
      </c>
    </row>
    <row r="317" spans="1:21" x14ac:dyDescent="0.25">
      <c r="A317" t="s">
        <v>20</v>
      </c>
      <c r="B317" t="s">
        <v>28</v>
      </c>
      <c r="C317" t="s">
        <v>22</v>
      </c>
      <c r="D317" t="s">
        <v>23</v>
      </c>
      <c r="E317" t="s">
        <v>5</v>
      </c>
      <c r="G317" t="s">
        <v>24</v>
      </c>
      <c r="H317">
        <v>366719</v>
      </c>
      <c r="I317">
        <v>368800</v>
      </c>
      <c r="J317" t="s">
        <v>25</v>
      </c>
      <c r="K317" t="s">
        <v>880</v>
      </c>
      <c r="N317" t="s">
        <v>881</v>
      </c>
      <c r="Q317" t="s">
        <v>879</v>
      </c>
      <c r="R317">
        <v>2082</v>
      </c>
      <c r="S317">
        <v>693</v>
      </c>
      <c r="U317">
        <f t="shared" si="4"/>
        <v>2081</v>
      </c>
    </row>
    <row r="318" spans="1:21" x14ac:dyDescent="0.25">
      <c r="A318" t="s">
        <v>20</v>
      </c>
      <c r="B318" t="s">
        <v>28</v>
      </c>
      <c r="C318" t="s">
        <v>22</v>
      </c>
      <c r="D318" t="s">
        <v>23</v>
      </c>
      <c r="E318" t="s">
        <v>5</v>
      </c>
      <c r="G318" t="s">
        <v>24</v>
      </c>
      <c r="H318">
        <v>368924</v>
      </c>
      <c r="I318">
        <v>370126</v>
      </c>
      <c r="J318" t="s">
        <v>25</v>
      </c>
      <c r="K318" t="s">
        <v>883</v>
      </c>
      <c r="N318" t="s">
        <v>884</v>
      </c>
      <c r="Q318" t="s">
        <v>882</v>
      </c>
      <c r="R318">
        <v>1203</v>
      </c>
      <c r="S318">
        <v>400</v>
      </c>
      <c r="U318">
        <f t="shared" si="4"/>
        <v>1202</v>
      </c>
    </row>
    <row r="319" spans="1:21" x14ac:dyDescent="0.25">
      <c r="A319" t="s">
        <v>20</v>
      </c>
      <c r="B319" t="s">
        <v>28</v>
      </c>
      <c r="C319" t="s">
        <v>22</v>
      </c>
      <c r="D319" t="s">
        <v>23</v>
      </c>
      <c r="E319" t="s">
        <v>5</v>
      </c>
      <c r="G319" t="s">
        <v>24</v>
      </c>
      <c r="H319">
        <v>370295</v>
      </c>
      <c r="I319">
        <v>371209</v>
      </c>
      <c r="J319" t="s">
        <v>25</v>
      </c>
      <c r="K319" t="s">
        <v>886</v>
      </c>
      <c r="N319" t="s">
        <v>42</v>
      </c>
      <c r="Q319" t="s">
        <v>885</v>
      </c>
      <c r="R319">
        <v>915</v>
      </c>
      <c r="S319">
        <v>304</v>
      </c>
      <c r="U319">
        <f t="shared" si="4"/>
        <v>914</v>
      </c>
    </row>
    <row r="320" spans="1:21" x14ac:dyDescent="0.25">
      <c r="A320" t="s">
        <v>20</v>
      </c>
      <c r="B320" t="s">
        <v>28</v>
      </c>
      <c r="C320" t="s">
        <v>22</v>
      </c>
      <c r="D320" t="s">
        <v>23</v>
      </c>
      <c r="E320" t="s">
        <v>5</v>
      </c>
      <c r="G320" t="s">
        <v>24</v>
      </c>
      <c r="H320">
        <v>371303</v>
      </c>
      <c r="I320">
        <v>371848</v>
      </c>
      <c r="J320" t="s">
        <v>25</v>
      </c>
      <c r="K320" t="s">
        <v>888</v>
      </c>
      <c r="N320" t="s">
        <v>889</v>
      </c>
      <c r="Q320" t="s">
        <v>887</v>
      </c>
      <c r="R320">
        <v>546</v>
      </c>
      <c r="S320">
        <v>181</v>
      </c>
      <c r="U320">
        <f t="shared" si="4"/>
        <v>545</v>
      </c>
    </row>
    <row r="321" spans="1:21" x14ac:dyDescent="0.25">
      <c r="A321" t="s">
        <v>20</v>
      </c>
      <c r="B321" t="s">
        <v>28</v>
      </c>
      <c r="C321" t="s">
        <v>22</v>
      </c>
      <c r="D321" t="s">
        <v>23</v>
      </c>
      <c r="E321" t="s">
        <v>5</v>
      </c>
      <c r="G321" t="s">
        <v>24</v>
      </c>
      <c r="H321">
        <v>372068</v>
      </c>
      <c r="I321">
        <v>373258</v>
      </c>
      <c r="J321" t="s">
        <v>25</v>
      </c>
      <c r="K321" t="s">
        <v>891</v>
      </c>
      <c r="N321" t="s">
        <v>892</v>
      </c>
      <c r="Q321" t="s">
        <v>890</v>
      </c>
      <c r="R321">
        <v>1191</v>
      </c>
      <c r="S321">
        <v>396</v>
      </c>
      <c r="U321">
        <f t="shared" si="4"/>
        <v>1190</v>
      </c>
    </row>
    <row r="322" spans="1:21" x14ac:dyDescent="0.25">
      <c r="A322" t="s">
        <v>20</v>
      </c>
      <c r="B322" t="s">
        <v>28</v>
      </c>
      <c r="C322" t="s">
        <v>22</v>
      </c>
      <c r="D322" t="s">
        <v>23</v>
      </c>
      <c r="E322" t="s">
        <v>5</v>
      </c>
      <c r="G322" t="s">
        <v>24</v>
      </c>
      <c r="H322">
        <v>373484</v>
      </c>
      <c r="I322">
        <v>374176</v>
      </c>
      <c r="J322" t="s">
        <v>25</v>
      </c>
      <c r="K322" t="s">
        <v>894</v>
      </c>
      <c r="N322" t="s">
        <v>895</v>
      </c>
      <c r="Q322" t="s">
        <v>893</v>
      </c>
      <c r="R322">
        <v>693</v>
      </c>
      <c r="S322">
        <v>230</v>
      </c>
      <c r="U322">
        <f t="shared" si="4"/>
        <v>692</v>
      </c>
    </row>
    <row r="323" spans="1:21" x14ac:dyDescent="0.25">
      <c r="A323" t="s">
        <v>20</v>
      </c>
      <c r="B323" t="s">
        <v>28</v>
      </c>
      <c r="C323" t="s">
        <v>22</v>
      </c>
      <c r="D323" t="s">
        <v>23</v>
      </c>
      <c r="E323" t="s">
        <v>5</v>
      </c>
      <c r="G323" t="s">
        <v>24</v>
      </c>
      <c r="H323">
        <v>374198</v>
      </c>
      <c r="I323">
        <v>375196</v>
      </c>
      <c r="J323" t="s">
        <v>25</v>
      </c>
      <c r="K323" t="s">
        <v>897</v>
      </c>
      <c r="N323" t="s">
        <v>42</v>
      </c>
      <c r="Q323" t="s">
        <v>896</v>
      </c>
      <c r="R323">
        <v>999</v>
      </c>
      <c r="S323">
        <v>332</v>
      </c>
      <c r="U323">
        <f t="shared" ref="U323:U386" si="5">I323-H323</f>
        <v>998</v>
      </c>
    </row>
    <row r="324" spans="1:21" x14ac:dyDescent="0.25">
      <c r="A324" t="s">
        <v>20</v>
      </c>
      <c r="B324" t="s">
        <v>28</v>
      </c>
      <c r="C324" t="s">
        <v>22</v>
      </c>
      <c r="D324" t="s">
        <v>23</v>
      </c>
      <c r="E324" t="s">
        <v>5</v>
      </c>
      <c r="G324" t="s">
        <v>24</v>
      </c>
      <c r="H324">
        <v>375532</v>
      </c>
      <c r="I324">
        <v>375990</v>
      </c>
      <c r="J324" t="s">
        <v>25</v>
      </c>
      <c r="K324" t="s">
        <v>899</v>
      </c>
      <c r="N324" t="s">
        <v>900</v>
      </c>
      <c r="Q324" t="s">
        <v>898</v>
      </c>
      <c r="R324">
        <v>459</v>
      </c>
      <c r="S324">
        <v>152</v>
      </c>
      <c r="U324">
        <f t="shared" si="5"/>
        <v>458</v>
      </c>
    </row>
    <row r="325" spans="1:21" x14ac:dyDescent="0.25">
      <c r="A325" t="s">
        <v>20</v>
      </c>
      <c r="B325" t="s">
        <v>28</v>
      </c>
      <c r="C325" t="s">
        <v>22</v>
      </c>
      <c r="D325" t="s">
        <v>23</v>
      </c>
      <c r="E325" t="s">
        <v>5</v>
      </c>
      <c r="G325" t="s">
        <v>24</v>
      </c>
      <c r="H325">
        <v>376033</v>
      </c>
      <c r="I325">
        <v>376521</v>
      </c>
      <c r="J325" t="s">
        <v>25</v>
      </c>
      <c r="K325" t="s">
        <v>902</v>
      </c>
      <c r="N325" t="s">
        <v>903</v>
      </c>
      <c r="Q325" t="s">
        <v>901</v>
      </c>
      <c r="R325">
        <v>489</v>
      </c>
      <c r="S325">
        <v>162</v>
      </c>
      <c r="U325">
        <f t="shared" si="5"/>
        <v>488</v>
      </c>
    </row>
    <row r="326" spans="1:21" x14ac:dyDescent="0.25">
      <c r="A326" t="s">
        <v>20</v>
      </c>
      <c r="B326" t="s">
        <v>28</v>
      </c>
      <c r="C326" t="s">
        <v>22</v>
      </c>
      <c r="D326" t="s">
        <v>23</v>
      </c>
      <c r="E326" t="s">
        <v>5</v>
      </c>
      <c r="G326" t="s">
        <v>24</v>
      </c>
      <c r="H326">
        <v>376518</v>
      </c>
      <c r="I326">
        <v>377540</v>
      </c>
      <c r="J326" t="s">
        <v>25</v>
      </c>
      <c r="K326" t="s">
        <v>905</v>
      </c>
      <c r="N326" t="s">
        <v>906</v>
      </c>
      <c r="Q326" t="s">
        <v>904</v>
      </c>
      <c r="R326">
        <v>1023</v>
      </c>
      <c r="S326">
        <v>340</v>
      </c>
      <c r="U326">
        <f t="shared" si="5"/>
        <v>1022</v>
      </c>
    </row>
    <row r="327" spans="1:21" x14ac:dyDescent="0.25">
      <c r="A327" t="s">
        <v>20</v>
      </c>
      <c r="B327" t="s">
        <v>28</v>
      </c>
      <c r="C327" t="s">
        <v>22</v>
      </c>
      <c r="D327" t="s">
        <v>23</v>
      </c>
      <c r="E327" t="s">
        <v>5</v>
      </c>
      <c r="G327" t="s">
        <v>24</v>
      </c>
      <c r="H327">
        <v>377562</v>
      </c>
      <c r="I327">
        <v>379994</v>
      </c>
      <c r="J327" t="s">
        <v>25</v>
      </c>
      <c r="K327" t="s">
        <v>908</v>
      </c>
      <c r="N327" t="s">
        <v>909</v>
      </c>
      <c r="Q327" t="s">
        <v>907</v>
      </c>
      <c r="R327">
        <v>2433</v>
      </c>
      <c r="S327">
        <v>810</v>
      </c>
      <c r="U327">
        <f t="shared" si="5"/>
        <v>2432</v>
      </c>
    </row>
    <row r="328" spans="1:21" x14ac:dyDescent="0.25">
      <c r="A328" t="s">
        <v>20</v>
      </c>
      <c r="B328" t="s">
        <v>28</v>
      </c>
      <c r="C328" t="s">
        <v>22</v>
      </c>
      <c r="D328" t="s">
        <v>23</v>
      </c>
      <c r="E328" t="s">
        <v>5</v>
      </c>
      <c r="G328" t="s">
        <v>24</v>
      </c>
      <c r="H328">
        <v>380199</v>
      </c>
      <c r="I328">
        <v>381605</v>
      </c>
      <c r="J328" t="s">
        <v>25</v>
      </c>
      <c r="K328" t="s">
        <v>911</v>
      </c>
      <c r="N328" t="s">
        <v>332</v>
      </c>
      <c r="Q328" t="s">
        <v>910</v>
      </c>
      <c r="R328">
        <v>1407</v>
      </c>
      <c r="S328">
        <v>468</v>
      </c>
      <c r="U328">
        <f t="shared" si="5"/>
        <v>1406</v>
      </c>
    </row>
    <row r="329" spans="1:21" x14ac:dyDescent="0.25">
      <c r="A329" t="s">
        <v>20</v>
      </c>
      <c r="B329" t="s">
        <v>28</v>
      </c>
      <c r="C329" t="s">
        <v>22</v>
      </c>
      <c r="D329" t="s">
        <v>23</v>
      </c>
      <c r="E329" t="s">
        <v>5</v>
      </c>
      <c r="G329" t="s">
        <v>24</v>
      </c>
      <c r="H329">
        <v>381598</v>
      </c>
      <c r="I329">
        <v>382680</v>
      </c>
      <c r="J329" t="s">
        <v>25</v>
      </c>
      <c r="K329" t="s">
        <v>913</v>
      </c>
      <c r="N329" t="s">
        <v>42</v>
      </c>
      <c r="Q329" t="s">
        <v>912</v>
      </c>
      <c r="R329">
        <v>1083</v>
      </c>
      <c r="S329">
        <v>360</v>
      </c>
      <c r="U329">
        <f t="shared" si="5"/>
        <v>1082</v>
      </c>
    </row>
    <row r="330" spans="1:21" x14ac:dyDescent="0.25">
      <c r="A330" t="s">
        <v>20</v>
      </c>
      <c r="B330" t="s">
        <v>28</v>
      </c>
      <c r="C330" t="s">
        <v>22</v>
      </c>
      <c r="D330" t="s">
        <v>23</v>
      </c>
      <c r="E330" t="s">
        <v>5</v>
      </c>
      <c r="G330" t="s">
        <v>24</v>
      </c>
      <c r="H330">
        <v>382694</v>
      </c>
      <c r="I330">
        <v>382969</v>
      </c>
      <c r="J330" t="s">
        <v>25</v>
      </c>
      <c r="K330" t="s">
        <v>915</v>
      </c>
      <c r="N330" t="s">
        <v>72</v>
      </c>
      <c r="Q330" t="s">
        <v>914</v>
      </c>
      <c r="R330">
        <v>276</v>
      </c>
      <c r="S330">
        <v>91</v>
      </c>
      <c r="U330">
        <f t="shared" si="5"/>
        <v>275</v>
      </c>
    </row>
    <row r="331" spans="1:21" x14ac:dyDescent="0.25">
      <c r="A331" t="s">
        <v>20</v>
      </c>
      <c r="B331" t="s">
        <v>28</v>
      </c>
      <c r="C331" t="s">
        <v>22</v>
      </c>
      <c r="D331" t="s">
        <v>23</v>
      </c>
      <c r="E331" t="s">
        <v>5</v>
      </c>
      <c r="G331" t="s">
        <v>24</v>
      </c>
      <c r="H331">
        <v>382969</v>
      </c>
      <c r="I331">
        <v>383067</v>
      </c>
      <c r="J331" t="s">
        <v>25</v>
      </c>
      <c r="K331" t="s">
        <v>917</v>
      </c>
      <c r="N331" t="s">
        <v>72</v>
      </c>
      <c r="Q331" t="s">
        <v>916</v>
      </c>
      <c r="R331">
        <v>99</v>
      </c>
      <c r="S331">
        <v>32</v>
      </c>
      <c r="U331">
        <f t="shared" si="5"/>
        <v>98</v>
      </c>
    </row>
    <row r="332" spans="1:21" x14ac:dyDescent="0.25">
      <c r="A332" t="s">
        <v>20</v>
      </c>
      <c r="B332" t="s">
        <v>28</v>
      </c>
      <c r="C332" t="s">
        <v>22</v>
      </c>
      <c r="D332" t="s">
        <v>23</v>
      </c>
      <c r="E332" t="s">
        <v>5</v>
      </c>
      <c r="G332" t="s">
        <v>24</v>
      </c>
      <c r="H332">
        <v>383037</v>
      </c>
      <c r="I332">
        <v>383228</v>
      </c>
      <c r="J332" t="s">
        <v>25</v>
      </c>
      <c r="K332" t="s">
        <v>919</v>
      </c>
      <c r="N332" t="s">
        <v>72</v>
      </c>
      <c r="Q332" t="s">
        <v>918</v>
      </c>
      <c r="R332">
        <v>192</v>
      </c>
      <c r="S332">
        <v>63</v>
      </c>
      <c r="U332">
        <f t="shared" si="5"/>
        <v>191</v>
      </c>
    </row>
    <row r="333" spans="1:21" x14ac:dyDescent="0.25">
      <c r="A333" t="s">
        <v>20</v>
      </c>
      <c r="B333" t="s">
        <v>28</v>
      </c>
      <c r="C333" t="s">
        <v>22</v>
      </c>
      <c r="D333" t="s">
        <v>23</v>
      </c>
      <c r="E333" t="s">
        <v>5</v>
      </c>
      <c r="G333" t="s">
        <v>24</v>
      </c>
      <c r="H333">
        <v>383282</v>
      </c>
      <c r="I333">
        <v>384544</v>
      </c>
      <c r="J333" t="s">
        <v>61</v>
      </c>
      <c r="K333" t="s">
        <v>921</v>
      </c>
      <c r="N333" t="s">
        <v>922</v>
      </c>
      <c r="Q333" t="s">
        <v>920</v>
      </c>
      <c r="R333">
        <v>1263</v>
      </c>
      <c r="S333">
        <v>420</v>
      </c>
      <c r="U333">
        <f t="shared" si="5"/>
        <v>1262</v>
      </c>
    </row>
    <row r="334" spans="1:21" x14ac:dyDescent="0.25">
      <c r="A334" t="s">
        <v>20</v>
      </c>
      <c r="B334" t="s">
        <v>28</v>
      </c>
      <c r="C334" t="s">
        <v>22</v>
      </c>
      <c r="D334" t="s">
        <v>23</v>
      </c>
      <c r="E334" t="s">
        <v>5</v>
      </c>
      <c r="G334" t="s">
        <v>24</v>
      </c>
      <c r="H334">
        <v>386508</v>
      </c>
      <c r="I334">
        <v>388442</v>
      </c>
      <c r="J334" t="s">
        <v>25</v>
      </c>
      <c r="K334" t="s">
        <v>925</v>
      </c>
      <c r="N334" t="s">
        <v>926</v>
      </c>
      <c r="Q334" t="s">
        <v>924</v>
      </c>
      <c r="R334">
        <v>1935</v>
      </c>
      <c r="S334">
        <v>644</v>
      </c>
      <c r="U334">
        <f t="shared" si="5"/>
        <v>1934</v>
      </c>
    </row>
    <row r="335" spans="1:21" x14ac:dyDescent="0.25">
      <c r="A335" t="s">
        <v>20</v>
      </c>
      <c r="B335" t="s">
        <v>28</v>
      </c>
      <c r="C335" t="s">
        <v>22</v>
      </c>
      <c r="D335" t="s">
        <v>23</v>
      </c>
      <c r="E335" t="s">
        <v>5</v>
      </c>
      <c r="G335" t="s">
        <v>24</v>
      </c>
      <c r="H335">
        <v>388460</v>
      </c>
      <c r="I335">
        <v>389860</v>
      </c>
      <c r="J335" t="s">
        <v>25</v>
      </c>
      <c r="K335" t="s">
        <v>928</v>
      </c>
      <c r="N335" t="s">
        <v>929</v>
      </c>
      <c r="Q335" t="s">
        <v>927</v>
      </c>
      <c r="R335">
        <v>1401</v>
      </c>
      <c r="S335">
        <v>466</v>
      </c>
      <c r="U335">
        <f t="shared" si="5"/>
        <v>1400</v>
      </c>
    </row>
    <row r="336" spans="1:21" x14ac:dyDescent="0.25">
      <c r="A336" t="s">
        <v>20</v>
      </c>
      <c r="B336" t="s">
        <v>28</v>
      </c>
      <c r="C336" t="s">
        <v>22</v>
      </c>
      <c r="D336" t="s">
        <v>23</v>
      </c>
      <c r="E336" t="s">
        <v>5</v>
      </c>
      <c r="G336" t="s">
        <v>24</v>
      </c>
      <c r="H336">
        <v>389977</v>
      </c>
      <c r="I336">
        <v>391062</v>
      </c>
      <c r="J336" t="s">
        <v>25</v>
      </c>
      <c r="K336" t="s">
        <v>931</v>
      </c>
      <c r="N336" t="s">
        <v>932</v>
      </c>
      <c r="Q336" t="s">
        <v>930</v>
      </c>
      <c r="R336">
        <v>1086</v>
      </c>
      <c r="S336">
        <v>361</v>
      </c>
      <c r="U336">
        <f t="shared" si="5"/>
        <v>1085</v>
      </c>
    </row>
    <row r="337" spans="1:21" x14ac:dyDescent="0.25">
      <c r="A337" t="s">
        <v>20</v>
      </c>
      <c r="B337" t="s">
        <v>28</v>
      </c>
      <c r="C337" t="s">
        <v>22</v>
      </c>
      <c r="D337" t="s">
        <v>23</v>
      </c>
      <c r="E337" t="s">
        <v>5</v>
      </c>
      <c r="G337" t="s">
        <v>24</v>
      </c>
      <c r="H337">
        <v>391180</v>
      </c>
      <c r="I337">
        <v>392226</v>
      </c>
      <c r="J337" t="s">
        <v>25</v>
      </c>
      <c r="K337" t="s">
        <v>934</v>
      </c>
      <c r="N337" t="s">
        <v>589</v>
      </c>
      <c r="Q337" t="s">
        <v>933</v>
      </c>
      <c r="R337">
        <v>1047</v>
      </c>
      <c r="S337">
        <v>348</v>
      </c>
      <c r="U337">
        <f t="shared" si="5"/>
        <v>1046</v>
      </c>
    </row>
    <row r="338" spans="1:21" x14ac:dyDescent="0.25">
      <c r="A338" t="s">
        <v>20</v>
      </c>
      <c r="B338" t="s">
        <v>28</v>
      </c>
      <c r="C338" t="s">
        <v>22</v>
      </c>
      <c r="D338" t="s">
        <v>23</v>
      </c>
      <c r="E338" t="s">
        <v>5</v>
      </c>
      <c r="G338" t="s">
        <v>24</v>
      </c>
      <c r="H338">
        <v>392416</v>
      </c>
      <c r="I338">
        <v>392811</v>
      </c>
      <c r="J338" t="s">
        <v>61</v>
      </c>
      <c r="K338" t="s">
        <v>936</v>
      </c>
      <c r="N338" t="s">
        <v>42</v>
      </c>
      <c r="Q338" t="s">
        <v>935</v>
      </c>
      <c r="R338">
        <v>396</v>
      </c>
      <c r="S338">
        <v>131</v>
      </c>
      <c r="U338">
        <f t="shared" si="5"/>
        <v>395</v>
      </c>
    </row>
    <row r="339" spans="1:21" x14ac:dyDescent="0.25">
      <c r="A339" t="s">
        <v>20</v>
      </c>
      <c r="B339" t="s">
        <v>28</v>
      </c>
      <c r="C339" t="s">
        <v>22</v>
      </c>
      <c r="D339" t="s">
        <v>23</v>
      </c>
      <c r="E339" t="s">
        <v>5</v>
      </c>
      <c r="G339" t="s">
        <v>24</v>
      </c>
      <c r="H339">
        <v>393148</v>
      </c>
      <c r="I339">
        <v>393627</v>
      </c>
      <c r="J339" t="s">
        <v>25</v>
      </c>
      <c r="K339" t="s">
        <v>938</v>
      </c>
      <c r="N339" t="s">
        <v>939</v>
      </c>
      <c r="Q339" t="s">
        <v>937</v>
      </c>
      <c r="R339">
        <v>480</v>
      </c>
      <c r="S339">
        <v>159</v>
      </c>
      <c r="U339">
        <f t="shared" si="5"/>
        <v>479</v>
      </c>
    </row>
    <row r="340" spans="1:21" x14ac:dyDescent="0.25">
      <c r="A340" t="s">
        <v>20</v>
      </c>
      <c r="B340" t="s">
        <v>28</v>
      </c>
      <c r="C340" t="s">
        <v>22</v>
      </c>
      <c r="D340" t="s">
        <v>23</v>
      </c>
      <c r="E340" t="s">
        <v>5</v>
      </c>
      <c r="G340" t="s">
        <v>24</v>
      </c>
      <c r="H340">
        <v>393652</v>
      </c>
      <c r="I340">
        <v>394692</v>
      </c>
      <c r="J340" t="s">
        <v>25</v>
      </c>
      <c r="K340" t="s">
        <v>941</v>
      </c>
      <c r="N340" t="s">
        <v>942</v>
      </c>
      <c r="Q340" t="s">
        <v>940</v>
      </c>
      <c r="R340">
        <v>1041</v>
      </c>
      <c r="S340">
        <v>346</v>
      </c>
      <c r="U340">
        <f t="shared" si="5"/>
        <v>1040</v>
      </c>
    </row>
    <row r="341" spans="1:21" x14ac:dyDescent="0.25">
      <c r="A341" t="s">
        <v>20</v>
      </c>
      <c r="B341" t="s">
        <v>28</v>
      </c>
      <c r="C341" t="s">
        <v>22</v>
      </c>
      <c r="D341" t="s">
        <v>23</v>
      </c>
      <c r="E341" t="s">
        <v>5</v>
      </c>
      <c r="G341" t="s">
        <v>24</v>
      </c>
      <c r="H341">
        <v>394722</v>
      </c>
      <c r="I341">
        <v>395432</v>
      </c>
      <c r="J341" t="s">
        <v>25</v>
      </c>
      <c r="K341" t="s">
        <v>944</v>
      </c>
      <c r="N341" t="s">
        <v>945</v>
      </c>
      <c r="Q341" t="s">
        <v>943</v>
      </c>
      <c r="R341">
        <v>711</v>
      </c>
      <c r="S341">
        <v>236</v>
      </c>
      <c r="U341">
        <f t="shared" si="5"/>
        <v>710</v>
      </c>
    </row>
    <row r="342" spans="1:21" x14ac:dyDescent="0.25">
      <c r="A342" t="s">
        <v>20</v>
      </c>
      <c r="B342" t="s">
        <v>28</v>
      </c>
      <c r="C342" t="s">
        <v>22</v>
      </c>
      <c r="D342" t="s">
        <v>23</v>
      </c>
      <c r="E342" t="s">
        <v>5</v>
      </c>
      <c r="G342" t="s">
        <v>24</v>
      </c>
      <c r="H342">
        <v>395452</v>
      </c>
      <c r="I342">
        <v>397086</v>
      </c>
      <c r="J342" t="s">
        <v>25</v>
      </c>
      <c r="K342" t="s">
        <v>947</v>
      </c>
      <c r="N342" t="s">
        <v>362</v>
      </c>
      <c r="Q342" t="s">
        <v>946</v>
      </c>
      <c r="R342">
        <v>1635</v>
      </c>
      <c r="S342">
        <v>544</v>
      </c>
      <c r="U342">
        <f t="shared" si="5"/>
        <v>1634</v>
      </c>
    </row>
    <row r="343" spans="1:21" x14ac:dyDescent="0.25">
      <c r="A343" t="s">
        <v>20</v>
      </c>
      <c r="B343" t="s">
        <v>28</v>
      </c>
      <c r="C343" t="s">
        <v>22</v>
      </c>
      <c r="D343" t="s">
        <v>23</v>
      </c>
      <c r="E343" t="s">
        <v>5</v>
      </c>
      <c r="G343" t="s">
        <v>24</v>
      </c>
      <c r="H343">
        <v>397373</v>
      </c>
      <c r="I343">
        <v>397879</v>
      </c>
      <c r="J343" t="s">
        <v>61</v>
      </c>
      <c r="K343" t="s">
        <v>949</v>
      </c>
      <c r="N343" t="s">
        <v>950</v>
      </c>
      <c r="Q343" t="s">
        <v>948</v>
      </c>
      <c r="R343">
        <v>507</v>
      </c>
      <c r="S343">
        <v>168</v>
      </c>
      <c r="U343">
        <f t="shared" si="5"/>
        <v>506</v>
      </c>
    </row>
    <row r="344" spans="1:21" x14ac:dyDescent="0.25">
      <c r="A344" t="s">
        <v>20</v>
      </c>
      <c r="B344" t="s">
        <v>28</v>
      </c>
      <c r="C344" t="s">
        <v>22</v>
      </c>
      <c r="D344" t="s">
        <v>23</v>
      </c>
      <c r="E344" t="s">
        <v>5</v>
      </c>
      <c r="G344" t="s">
        <v>24</v>
      </c>
      <c r="H344">
        <v>398062</v>
      </c>
      <c r="I344">
        <v>399498</v>
      </c>
      <c r="J344" t="s">
        <v>25</v>
      </c>
      <c r="K344" t="s">
        <v>952</v>
      </c>
      <c r="N344" t="s">
        <v>953</v>
      </c>
      <c r="Q344" t="s">
        <v>951</v>
      </c>
      <c r="R344">
        <v>1437</v>
      </c>
      <c r="S344">
        <v>478</v>
      </c>
      <c r="U344">
        <f t="shared" si="5"/>
        <v>1436</v>
      </c>
    </row>
    <row r="345" spans="1:21" x14ac:dyDescent="0.25">
      <c r="A345" t="s">
        <v>20</v>
      </c>
      <c r="B345" t="s">
        <v>28</v>
      </c>
      <c r="C345" t="s">
        <v>22</v>
      </c>
      <c r="D345" t="s">
        <v>23</v>
      </c>
      <c r="E345" t="s">
        <v>5</v>
      </c>
      <c r="G345" t="s">
        <v>24</v>
      </c>
      <c r="H345">
        <v>399663</v>
      </c>
      <c r="I345">
        <v>400448</v>
      </c>
      <c r="J345" t="s">
        <v>25</v>
      </c>
      <c r="K345" t="s">
        <v>955</v>
      </c>
      <c r="N345" t="s">
        <v>956</v>
      </c>
      <c r="Q345" t="s">
        <v>954</v>
      </c>
      <c r="R345">
        <v>786</v>
      </c>
      <c r="S345">
        <v>261</v>
      </c>
      <c r="U345">
        <f t="shared" si="5"/>
        <v>785</v>
      </c>
    </row>
    <row r="346" spans="1:21" x14ac:dyDescent="0.25">
      <c r="A346" t="s">
        <v>20</v>
      </c>
      <c r="B346" t="s">
        <v>28</v>
      </c>
      <c r="C346" t="s">
        <v>22</v>
      </c>
      <c r="D346" t="s">
        <v>23</v>
      </c>
      <c r="E346" t="s">
        <v>5</v>
      </c>
      <c r="G346" t="s">
        <v>24</v>
      </c>
      <c r="H346">
        <v>400581</v>
      </c>
      <c r="I346">
        <v>401492</v>
      </c>
      <c r="J346" t="s">
        <v>61</v>
      </c>
      <c r="K346" t="s">
        <v>958</v>
      </c>
      <c r="N346" t="s">
        <v>959</v>
      </c>
      <c r="Q346" t="s">
        <v>957</v>
      </c>
      <c r="R346">
        <v>912</v>
      </c>
      <c r="S346">
        <v>303</v>
      </c>
      <c r="U346">
        <f t="shared" si="5"/>
        <v>911</v>
      </c>
    </row>
    <row r="347" spans="1:21" x14ac:dyDescent="0.25">
      <c r="A347" t="s">
        <v>20</v>
      </c>
      <c r="B347" t="s">
        <v>28</v>
      </c>
      <c r="C347" t="s">
        <v>22</v>
      </c>
      <c r="D347" t="s">
        <v>23</v>
      </c>
      <c r="E347" t="s">
        <v>5</v>
      </c>
      <c r="G347" t="s">
        <v>24</v>
      </c>
      <c r="H347">
        <v>401494</v>
      </c>
      <c r="I347">
        <v>403926</v>
      </c>
      <c r="J347" t="s">
        <v>61</v>
      </c>
      <c r="K347" t="s">
        <v>961</v>
      </c>
      <c r="N347" t="s">
        <v>962</v>
      </c>
      <c r="Q347" t="s">
        <v>960</v>
      </c>
      <c r="R347">
        <v>2433</v>
      </c>
      <c r="S347">
        <v>810</v>
      </c>
      <c r="U347">
        <f t="shared" si="5"/>
        <v>2432</v>
      </c>
    </row>
    <row r="348" spans="1:21" x14ac:dyDescent="0.25">
      <c r="A348" t="s">
        <v>20</v>
      </c>
      <c r="B348" t="s">
        <v>28</v>
      </c>
      <c r="C348" t="s">
        <v>22</v>
      </c>
      <c r="D348" t="s">
        <v>23</v>
      </c>
      <c r="E348" t="s">
        <v>5</v>
      </c>
      <c r="G348" t="s">
        <v>24</v>
      </c>
      <c r="H348">
        <v>403990</v>
      </c>
      <c r="I348">
        <v>404286</v>
      </c>
      <c r="J348" t="s">
        <v>61</v>
      </c>
      <c r="K348" t="s">
        <v>964</v>
      </c>
      <c r="N348" t="s">
        <v>72</v>
      </c>
      <c r="Q348" t="s">
        <v>963</v>
      </c>
      <c r="R348">
        <v>297</v>
      </c>
      <c r="S348">
        <v>98</v>
      </c>
      <c r="U348">
        <f t="shared" si="5"/>
        <v>296</v>
      </c>
    </row>
    <row r="349" spans="1:21" x14ac:dyDescent="0.25">
      <c r="A349" t="s">
        <v>20</v>
      </c>
      <c r="B349" t="s">
        <v>28</v>
      </c>
      <c r="C349" t="s">
        <v>22</v>
      </c>
      <c r="D349" t="s">
        <v>23</v>
      </c>
      <c r="E349" t="s">
        <v>5</v>
      </c>
      <c r="G349" t="s">
        <v>24</v>
      </c>
      <c r="H349">
        <v>404384</v>
      </c>
      <c r="I349">
        <v>404797</v>
      </c>
      <c r="J349" t="s">
        <v>61</v>
      </c>
      <c r="K349" t="s">
        <v>966</v>
      </c>
      <c r="N349" t="s">
        <v>967</v>
      </c>
      <c r="Q349" t="s">
        <v>965</v>
      </c>
      <c r="R349">
        <v>414</v>
      </c>
      <c r="S349">
        <v>137</v>
      </c>
      <c r="U349">
        <f t="shared" si="5"/>
        <v>413</v>
      </c>
    </row>
    <row r="350" spans="1:21" x14ac:dyDescent="0.25">
      <c r="A350" t="s">
        <v>20</v>
      </c>
      <c r="B350" t="s">
        <v>28</v>
      </c>
      <c r="C350" t="s">
        <v>22</v>
      </c>
      <c r="D350" t="s">
        <v>23</v>
      </c>
      <c r="E350" t="s">
        <v>5</v>
      </c>
      <c r="G350" t="s">
        <v>24</v>
      </c>
      <c r="H350">
        <v>404956</v>
      </c>
      <c r="I350">
        <v>405642</v>
      </c>
      <c r="J350" t="s">
        <v>25</v>
      </c>
      <c r="K350" t="s">
        <v>969</v>
      </c>
      <c r="N350" t="s">
        <v>970</v>
      </c>
      <c r="Q350" t="s">
        <v>968</v>
      </c>
      <c r="R350">
        <v>687</v>
      </c>
      <c r="S350">
        <v>228</v>
      </c>
      <c r="U350">
        <f t="shared" si="5"/>
        <v>686</v>
      </c>
    </row>
    <row r="351" spans="1:21" x14ac:dyDescent="0.25">
      <c r="A351" t="s">
        <v>20</v>
      </c>
      <c r="B351" t="s">
        <v>28</v>
      </c>
      <c r="C351" t="s">
        <v>22</v>
      </c>
      <c r="D351" t="s">
        <v>23</v>
      </c>
      <c r="E351" t="s">
        <v>5</v>
      </c>
      <c r="G351" t="s">
        <v>24</v>
      </c>
      <c r="H351">
        <v>405659</v>
      </c>
      <c r="I351">
        <v>406621</v>
      </c>
      <c r="J351" t="s">
        <v>25</v>
      </c>
      <c r="K351" t="s">
        <v>972</v>
      </c>
      <c r="N351" t="s">
        <v>973</v>
      </c>
      <c r="Q351" t="s">
        <v>971</v>
      </c>
      <c r="R351">
        <v>963</v>
      </c>
      <c r="S351">
        <v>320</v>
      </c>
      <c r="U351">
        <f t="shared" si="5"/>
        <v>962</v>
      </c>
    </row>
    <row r="352" spans="1:21" x14ac:dyDescent="0.25">
      <c r="A352" t="s">
        <v>20</v>
      </c>
      <c r="B352" t="s">
        <v>28</v>
      </c>
      <c r="C352" t="s">
        <v>22</v>
      </c>
      <c r="D352" t="s">
        <v>23</v>
      </c>
      <c r="E352" t="s">
        <v>5</v>
      </c>
      <c r="G352" t="s">
        <v>24</v>
      </c>
      <c r="H352">
        <v>407009</v>
      </c>
      <c r="I352">
        <v>409165</v>
      </c>
      <c r="J352" t="s">
        <v>25</v>
      </c>
      <c r="K352" t="s">
        <v>976</v>
      </c>
      <c r="N352" t="s">
        <v>977</v>
      </c>
      <c r="Q352" t="s">
        <v>975</v>
      </c>
      <c r="R352">
        <v>2157</v>
      </c>
      <c r="S352">
        <v>718</v>
      </c>
      <c r="U352">
        <f t="shared" si="5"/>
        <v>2156</v>
      </c>
    </row>
    <row r="353" spans="1:21" x14ac:dyDescent="0.25">
      <c r="A353" t="s">
        <v>20</v>
      </c>
      <c r="B353" t="s">
        <v>28</v>
      </c>
      <c r="C353" t="s">
        <v>22</v>
      </c>
      <c r="D353" t="s">
        <v>23</v>
      </c>
      <c r="E353" t="s">
        <v>5</v>
      </c>
      <c r="G353" t="s">
        <v>24</v>
      </c>
      <c r="H353">
        <v>409244</v>
      </c>
      <c r="I353">
        <v>410131</v>
      </c>
      <c r="J353" t="s">
        <v>25</v>
      </c>
      <c r="K353" t="s">
        <v>979</v>
      </c>
      <c r="N353" t="s">
        <v>42</v>
      </c>
      <c r="Q353" t="s">
        <v>978</v>
      </c>
      <c r="R353">
        <v>888</v>
      </c>
      <c r="S353">
        <v>295</v>
      </c>
      <c r="U353">
        <f t="shared" si="5"/>
        <v>887</v>
      </c>
    </row>
    <row r="354" spans="1:21" x14ac:dyDescent="0.25">
      <c r="A354" t="s">
        <v>20</v>
      </c>
      <c r="B354" t="s">
        <v>28</v>
      </c>
      <c r="C354" t="s">
        <v>22</v>
      </c>
      <c r="D354" t="s">
        <v>23</v>
      </c>
      <c r="E354" t="s">
        <v>5</v>
      </c>
      <c r="G354" t="s">
        <v>24</v>
      </c>
      <c r="H354">
        <v>410128</v>
      </c>
      <c r="I354">
        <v>410514</v>
      </c>
      <c r="J354" t="s">
        <v>61</v>
      </c>
      <c r="K354" t="s">
        <v>981</v>
      </c>
      <c r="N354" t="s">
        <v>72</v>
      </c>
      <c r="Q354" t="s">
        <v>980</v>
      </c>
      <c r="R354">
        <v>387</v>
      </c>
      <c r="S354">
        <v>128</v>
      </c>
      <c r="U354">
        <f t="shared" si="5"/>
        <v>386</v>
      </c>
    </row>
    <row r="355" spans="1:21" x14ac:dyDescent="0.25">
      <c r="A355" t="s">
        <v>20</v>
      </c>
      <c r="B355" t="s">
        <v>28</v>
      </c>
      <c r="C355" t="s">
        <v>22</v>
      </c>
      <c r="D355" t="s">
        <v>23</v>
      </c>
      <c r="E355" t="s">
        <v>5</v>
      </c>
      <c r="G355" t="s">
        <v>24</v>
      </c>
      <c r="H355">
        <v>410568</v>
      </c>
      <c r="I355">
        <v>410969</v>
      </c>
      <c r="J355" t="s">
        <v>61</v>
      </c>
      <c r="K355" t="s">
        <v>983</v>
      </c>
      <c r="N355" t="s">
        <v>42</v>
      </c>
      <c r="Q355" t="s">
        <v>982</v>
      </c>
      <c r="R355">
        <v>402</v>
      </c>
      <c r="S355">
        <v>133</v>
      </c>
      <c r="U355">
        <f t="shared" si="5"/>
        <v>401</v>
      </c>
    </row>
    <row r="356" spans="1:21" x14ac:dyDescent="0.25">
      <c r="A356" t="s">
        <v>20</v>
      </c>
      <c r="B356" t="s">
        <v>28</v>
      </c>
      <c r="C356" t="s">
        <v>22</v>
      </c>
      <c r="D356" t="s">
        <v>23</v>
      </c>
      <c r="E356" t="s">
        <v>5</v>
      </c>
      <c r="G356" t="s">
        <v>24</v>
      </c>
      <c r="H356">
        <v>411006</v>
      </c>
      <c r="I356">
        <v>411320</v>
      </c>
      <c r="J356" t="s">
        <v>61</v>
      </c>
      <c r="K356" t="s">
        <v>985</v>
      </c>
      <c r="N356" t="s">
        <v>42</v>
      </c>
      <c r="Q356" t="s">
        <v>984</v>
      </c>
      <c r="R356">
        <v>315</v>
      </c>
      <c r="S356">
        <v>104</v>
      </c>
      <c r="U356">
        <f t="shared" si="5"/>
        <v>314</v>
      </c>
    </row>
    <row r="357" spans="1:21" x14ac:dyDescent="0.25">
      <c r="A357" t="s">
        <v>20</v>
      </c>
      <c r="B357" t="s">
        <v>28</v>
      </c>
      <c r="C357" t="s">
        <v>22</v>
      </c>
      <c r="D357" t="s">
        <v>23</v>
      </c>
      <c r="E357" t="s">
        <v>5</v>
      </c>
      <c r="G357" t="s">
        <v>24</v>
      </c>
      <c r="H357">
        <v>411480</v>
      </c>
      <c r="I357">
        <v>411686</v>
      </c>
      <c r="J357" t="s">
        <v>61</v>
      </c>
      <c r="K357" t="s">
        <v>987</v>
      </c>
      <c r="N357" t="s">
        <v>42</v>
      </c>
      <c r="Q357" t="s">
        <v>986</v>
      </c>
      <c r="R357">
        <v>207</v>
      </c>
      <c r="S357">
        <v>68</v>
      </c>
      <c r="U357">
        <f t="shared" si="5"/>
        <v>206</v>
      </c>
    </row>
    <row r="358" spans="1:21" x14ac:dyDescent="0.25">
      <c r="A358" t="s">
        <v>20</v>
      </c>
      <c r="B358" t="s">
        <v>28</v>
      </c>
      <c r="C358" t="s">
        <v>22</v>
      </c>
      <c r="D358" t="s">
        <v>23</v>
      </c>
      <c r="E358" t="s">
        <v>5</v>
      </c>
      <c r="G358" t="s">
        <v>24</v>
      </c>
      <c r="H358">
        <v>411861</v>
      </c>
      <c r="I358">
        <v>412736</v>
      </c>
      <c r="J358" t="s">
        <v>25</v>
      </c>
      <c r="K358" t="s">
        <v>989</v>
      </c>
      <c r="N358" t="s">
        <v>990</v>
      </c>
      <c r="Q358" t="s">
        <v>988</v>
      </c>
      <c r="R358">
        <v>876</v>
      </c>
      <c r="S358">
        <v>291</v>
      </c>
      <c r="U358">
        <f t="shared" si="5"/>
        <v>875</v>
      </c>
    </row>
    <row r="359" spans="1:21" x14ac:dyDescent="0.25">
      <c r="A359" t="s">
        <v>20</v>
      </c>
      <c r="B359" t="s">
        <v>28</v>
      </c>
      <c r="C359" t="s">
        <v>22</v>
      </c>
      <c r="D359" t="s">
        <v>23</v>
      </c>
      <c r="E359" t="s">
        <v>5</v>
      </c>
      <c r="G359" t="s">
        <v>24</v>
      </c>
      <c r="H359">
        <v>412913</v>
      </c>
      <c r="I359">
        <v>414319</v>
      </c>
      <c r="J359" t="s">
        <v>25</v>
      </c>
      <c r="K359" t="s">
        <v>992</v>
      </c>
      <c r="N359" t="s">
        <v>691</v>
      </c>
      <c r="Q359" t="s">
        <v>991</v>
      </c>
      <c r="R359">
        <v>1407</v>
      </c>
      <c r="S359">
        <v>468</v>
      </c>
      <c r="U359">
        <f t="shared" si="5"/>
        <v>1406</v>
      </c>
    </row>
    <row r="360" spans="1:21" x14ac:dyDescent="0.25">
      <c r="A360" t="s">
        <v>20</v>
      </c>
      <c r="B360" t="s">
        <v>28</v>
      </c>
      <c r="C360" t="s">
        <v>22</v>
      </c>
      <c r="D360" t="s">
        <v>23</v>
      </c>
      <c r="E360" t="s">
        <v>5</v>
      </c>
      <c r="G360" t="s">
        <v>24</v>
      </c>
      <c r="H360">
        <v>414453</v>
      </c>
      <c r="I360">
        <v>415190</v>
      </c>
      <c r="J360" t="s">
        <v>25</v>
      </c>
      <c r="K360" t="s">
        <v>994</v>
      </c>
      <c r="N360" t="s">
        <v>995</v>
      </c>
      <c r="Q360" t="s">
        <v>993</v>
      </c>
      <c r="R360">
        <v>738</v>
      </c>
      <c r="S360">
        <v>245</v>
      </c>
      <c r="U360">
        <f t="shared" si="5"/>
        <v>737</v>
      </c>
    </row>
    <row r="361" spans="1:21" x14ac:dyDescent="0.25">
      <c r="A361" t="s">
        <v>20</v>
      </c>
      <c r="B361" t="s">
        <v>28</v>
      </c>
      <c r="C361" t="s">
        <v>22</v>
      </c>
      <c r="D361" t="s">
        <v>23</v>
      </c>
      <c r="E361" t="s">
        <v>5</v>
      </c>
      <c r="G361" t="s">
        <v>24</v>
      </c>
      <c r="H361">
        <v>415298</v>
      </c>
      <c r="I361">
        <v>415513</v>
      </c>
      <c r="J361" t="s">
        <v>61</v>
      </c>
      <c r="K361" t="s">
        <v>997</v>
      </c>
      <c r="N361" t="s">
        <v>998</v>
      </c>
      <c r="Q361" t="s">
        <v>996</v>
      </c>
      <c r="R361">
        <v>216</v>
      </c>
      <c r="S361">
        <v>71</v>
      </c>
      <c r="U361">
        <f t="shared" si="5"/>
        <v>215</v>
      </c>
    </row>
    <row r="362" spans="1:21" x14ac:dyDescent="0.25">
      <c r="A362" t="s">
        <v>20</v>
      </c>
      <c r="B362" t="s">
        <v>28</v>
      </c>
      <c r="C362" t="s">
        <v>22</v>
      </c>
      <c r="D362" t="s">
        <v>23</v>
      </c>
      <c r="E362" t="s">
        <v>5</v>
      </c>
      <c r="G362" t="s">
        <v>24</v>
      </c>
      <c r="H362">
        <v>415648</v>
      </c>
      <c r="I362">
        <v>416586</v>
      </c>
      <c r="J362" t="s">
        <v>25</v>
      </c>
      <c r="K362" t="s">
        <v>1000</v>
      </c>
      <c r="N362" t="s">
        <v>1001</v>
      </c>
      <c r="Q362" t="s">
        <v>999</v>
      </c>
      <c r="R362">
        <v>939</v>
      </c>
      <c r="S362">
        <v>312</v>
      </c>
      <c r="U362">
        <f t="shared" si="5"/>
        <v>938</v>
      </c>
    </row>
    <row r="363" spans="1:21" x14ac:dyDescent="0.25">
      <c r="A363" t="s">
        <v>20</v>
      </c>
      <c r="B363" t="s">
        <v>28</v>
      </c>
      <c r="C363" t="s">
        <v>22</v>
      </c>
      <c r="D363" t="s">
        <v>23</v>
      </c>
      <c r="E363" t="s">
        <v>5</v>
      </c>
      <c r="G363" t="s">
        <v>24</v>
      </c>
      <c r="H363">
        <v>416583</v>
      </c>
      <c r="I363">
        <v>417557</v>
      </c>
      <c r="J363" t="s">
        <v>25</v>
      </c>
      <c r="K363" t="s">
        <v>1003</v>
      </c>
      <c r="N363" t="s">
        <v>1004</v>
      </c>
      <c r="Q363" t="s">
        <v>1002</v>
      </c>
      <c r="R363">
        <v>975</v>
      </c>
      <c r="S363">
        <v>324</v>
      </c>
      <c r="U363">
        <f t="shared" si="5"/>
        <v>974</v>
      </c>
    </row>
    <row r="364" spans="1:21" x14ac:dyDescent="0.25">
      <c r="A364" t="s">
        <v>20</v>
      </c>
      <c r="B364" t="s">
        <v>28</v>
      </c>
      <c r="C364" t="s">
        <v>22</v>
      </c>
      <c r="D364" t="s">
        <v>23</v>
      </c>
      <c r="E364" t="s">
        <v>5</v>
      </c>
      <c r="G364" t="s">
        <v>24</v>
      </c>
      <c r="H364">
        <v>417557</v>
      </c>
      <c r="I364">
        <v>418471</v>
      </c>
      <c r="J364" t="s">
        <v>25</v>
      </c>
      <c r="K364" t="s">
        <v>1006</v>
      </c>
      <c r="N364" t="s">
        <v>1007</v>
      </c>
      <c r="Q364" t="s">
        <v>1005</v>
      </c>
      <c r="R364">
        <v>915</v>
      </c>
      <c r="S364">
        <v>304</v>
      </c>
      <c r="U364">
        <f t="shared" si="5"/>
        <v>914</v>
      </c>
    </row>
    <row r="365" spans="1:21" x14ac:dyDescent="0.25">
      <c r="A365" t="s">
        <v>20</v>
      </c>
      <c r="B365" t="s">
        <v>28</v>
      </c>
      <c r="C365" t="s">
        <v>22</v>
      </c>
      <c r="D365" t="s">
        <v>23</v>
      </c>
      <c r="E365" t="s">
        <v>5</v>
      </c>
      <c r="G365" t="s">
        <v>24</v>
      </c>
      <c r="H365">
        <v>418584</v>
      </c>
      <c r="I365">
        <v>419597</v>
      </c>
      <c r="J365" t="s">
        <v>25</v>
      </c>
      <c r="K365" t="s">
        <v>1009</v>
      </c>
      <c r="N365" t="s">
        <v>1010</v>
      </c>
      <c r="Q365" t="s">
        <v>1008</v>
      </c>
      <c r="R365">
        <v>1014</v>
      </c>
      <c r="S365">
        <v>337</v>
      </c>
      <c r="U365">
        <f t="shared" si="5"/>
        <v>1013</v>
      </c>
    </row>
    <row r="366" spans="1:21" x14ac:dyDescent="0.25">
      <c r="A366" t="s">
        <v>20</v>
      </c>
      <c r="B366" t="s">
        <v>28</v>
      </c>
      <c r="C366" t="s">
        <v>22</v>
      </c>
      <c r="D366" t="s">
        <v>23</v>
      </c>
      <c r="E366" t="s">
        <v>5</v>
      </c>
      <c r="G366" t="s">
        <v>24</v>
      </c>
      <c r="H366">
        <v>419626</v>
      </c>
      <c r="I366">
        <v>420555</v>
      </c>
      <c r="J366" t="s">
        <v>25</v>
      </c>
      <c r="K366" t="s">
        <v>1012</v>
      </c>
      <c r="N366" t="s">
        <v>42</v>
      </c>
      <c r="Q366" t="s">
        <v>1011</v>
      </c>
      <c r="R366">
        <v>930</v>
      </c>
      <c r="S366">
        <v>309</v>
      </c>
      <c r="U366">
        <f t="shared" si="5"/>
        <v>929</v>
      </c>
    </row>
    <row r="367" spans="1:21" x14ac:dyDescent="0.25">
      <c r="A367" t="s">
        <v>20</v>
      </c>
      <c r="B367" t="s">
        <v>28</v>
      </c>
      <c r="C367" t="s">
        <v>22</v>
      </c>
      <c r="D367" t="s">
        <v>23</v>
      </c>
      <c r="E367" t="s">
        <v>5</v>
      </c>
      <c r="G367" t="s">
        <v>24</v>
      </c>
      <c r="H367">
        <v>420696</v>
      </c>
      <c r="I367">
        <v>420959</v>
      </c>
      <c r="J367" t="s">
        <v>25</v>
      </c>
      <c r="K367" t="s">
        <v>1014</v>
      </c>
      <c r="N367" t="s">
        <v>42</v>
      </c>
      <c r="Q367" t="s">
        <v>1013</v>
      </c>
      <c r="R367">
        <v>264</v>
      </c>
      <c r="S367">
        <v>87</v>
      </c>
      <c r="U367">
        <f t="shared" si="5"/>
        <v>263</v>
      </c>
    </row>
    <row r="368" spans="1:21" x14ac:dyDescent="0.25">
      <c r="A368" t="s">
        <v>20</v>
      </c>
      <c r="B368" t="s">
        <v>28</v>
      </c>
      <c r="C368" t="s">
        <v>22</v>
      </c>
      <c r="D368" t="s">
        <v>23</v>
      </c>
      <c r="E368" t="s">
        <v>5</v>
      </c>
      <c r="G368" t="s">
        <v>24</v>
      </c>
      <c r="H368">
        <v>421335</v>
      </c>
      <c r="I368">
        <v>421865</v>
      </c>
      <c r="J368" t="s">
        <v>25</v>
      </c>
      <c r="K368" t="s">
        <v>1016</v>
      </c>
      <c r="N368" t="s">
        <v>1017</v>
      </c>
      <c r="Q368" t="s">
        <v>1015</v>
      </c>
      <c r="R368">
        <v>531</v>
      </c>
      <c r="S368">
        <v>176</v>
      </c>
      <c r="U368">
        <f t="shared" si="5"/>
        <v>530</v>
      </c>
    </row>
    <row r="369" spans="1:21" x14ac:dyDescent="0.25">
      <c r="A369" t="s">
        <v>20</v>
      </c>
      <c r="B369" t="s">
        <v>28</v>
      </c>
      <c r="C369" t="s">
        <v>22</v>
      </c>
      <c r="D369" t="s">
        <v>23</v>
      </c>
      <c r="E369" t="s">
        <v>5</v>
      </c>
      <c r="G369" t="s">
        <v>24</v>
      </c>
      <c r="H369">
        <v>422059</v>
      </c>
      <c r="I369">
        <v>423936</v>
      </c>
      <c r="J369" t="s">
        <v>25</v>
      </c>
      <c r="K369" t="s">
        <v>1019</v>
      </c>
      <c r="N369" t="s">
        <v>1020</v>
      </c>
      <c r="Q369" t="s">
        <v>1018</v>
      </c>
      <c r="R369">
        <v>1878</v>
      </c>
      <c r="S369">
        <v>625</v>
      </c>
      <c r="U369">
        <f t="shared" si="5"/>
        <v>1877</v>
      </c>
    </row>
    <row r="370" spans="1:21" x14ac:dyDescent="0.25">
      <c r="A370" t="s">
        <v>20</v>
      </c>
      <c r="B370" t="s">
        <v>28</v>
      </c>
      <c r="C370" t="s">
        <v>22</v>
      </c>
      <c r="D370" t="s">
        <v>23</v>
      </c>
      <c r="E370" t="s">
        <v>5</v>
      </c>
      <c r="G370" t="s">
        <v>24</v>
      </c>
      <c r="H370">
        <v>423954</v>
      </c>
      <c r="I370">
        <v>424457</v>
      </c>
      <c r="J370" t="s">
        <v>25</v>
      </c>
      <c r="K370" t="s">
        <v>1022</v>
      </c>
      <c r="N370" t="s">
        <v>1023</v>
      </c>
      <c r="Q370" t="s">
        <v>1021</v>
      </c>
      <c r="R370">
        <v>504</v>
      </c>
      <c r="S370">
        <v>167</v>
      </c>
      <c r="U370">
        <f t="shared" si="5"/>
        <v>503</v>
      </c>
    </row>
    <row r="371" spans="1:21" x14ac:dyDescent="0.25">
      <c r="A371" t="s">
        <v>20</v>
      </c>
      <c r="B371" t="s">
        <v>28</v>
      </c>
      <c r="C371" t="s">
        <v>22</v>
      </c>
      <c r="D371" t="s">
        <v>23</v>
      </c>
      <c r="E371" t="s">
        <v>5</v>
      </c>
      <c r="G371" t="s">
        <v>24</v>
      </c>
      <c r="H371">
        <v>424571</v>
      </c>
      <c r="I371">
        <v>426928</v>
      </c>
      <c r="J371" t="s">
        <v>25</v>
      </c>
      <c r="K371" t="s">
        <v>1025</v>
      </c>
      <c r="N371" t="s">
        <v>1026</v>
      </c>
      <c r="Q371" t="s">
        <v>1024</v>
      </c>
      <c r="R371">
        <v>2358</v>
      </c>
      <c r="S371">
        <v>785</v>
      </c>
      <c r="U371">
        <f t="shared" si="5"/>
        <v>2357</v>
      </c>
    </row>
    <row r="372" spans="1:21" x14ac:dyDescent="0.25">
      <c r="A372" t="s">
        <v>20</v>
      </c>
      <c r="B372" t="s">
        <v>28</v>
      </c>
      <c r="C372" t="s">
        <v>22</v>
      </c>
      <c r="D372" t="s">
        <v>23</v>
      </c>
      <c r="E372" t="s">
        <v>5</v>
      </c>
      <c r="G372" t="s">
        <v>24</v>
      </c>
      <c r="H372">
        <v>426951</v>
      </c>
      <c r="I372">
        <v>428303</v>
      </c>
      <c r="J372" t="s">
        <v>25</v>
      </c>
      <c r="K372" t="s">
        <v>1028</v>
      </c>
      <c r="N372" t="s">
        <v>1029</v>
      </c>
      <c r="Q372" t="s">
        <v>1027</v>
      </c>
      <c r="R372">
        <v>1353</v>
      </c>
      <c r="S372">
        <v>450</v>
      </c>
      <c r="U372">
        <f t="shared" si="5"/>
        <v>1352</v>
      </c>
    </row>
    <row r="373" spans="1:21" x14ac:dyDescent="0.25">
      <c r="A373" t="s">
        <v>20</v>
      </c>
      <c r="B373" t="s">
        <v>28</v>
      </c>
      <c r="C373" t="s">
        <v>22</v>
      </c>
      <c r="D373" t="s">
        <v>23</v>
      </c>
      <c r="E373" t="s">
        <v>5</v>
      </c>
      <c r="G373" t="s">
        <v>24</v>
      </c>
      <c r="H373">
        <v>428407</v>
      </c>
      <c r="I373">
        <v>428976</v>
      </c>
      <c r="J373" t="s">
        <v>25</v>
      </c>
      <c r="K373" t="s">
        <v>1031</v>
      </c>
      <c r="N373" t="s">
        <v>638</v>
      </c>
      <c r="Q373" t="s">
        <v>1030</v>
      </c>
      <c r="R373">
        <v>570</v>
      </c>
      <c r="S373">
        <v>189</v>
      </c>
      <c r="U373">
        <f t="shared" si="5"/>
        <v>569</v>
      </c>
    </row>
    <row r="374" spans="1:21" x14ac:dyDescent="0.25">
      <c r="A374" t="s">
        <v>20</v>
      </c>
      <c r="B374" t="s">
        <v>28</v>
      </c>
      <c r="C374" t="s">
        <v>22</v>
      </c>
      <c r="D374" t="s">
        <v>23</v>
      </c>
      <c r="E374" t="s">
        <v>5</v>
      </c>
      <c r="G374" t="s">
        <v>24</v>
      </c>
      <c r="H374">
        <v>428979</v>
      </c>
      <c r="I374">
        <v>429377</v>
      </c>
      <c r="J374" t="s">
        <v>25</v>
      </c>
      <c r="K374" t="s">
        <v>1033</v>
      </c>
      <c r="N374" t="s">
        <v>42</v>
      </c>
      <c r="Q374" t="s">
        <v>1032</v>
      </c>
      <c r="R374">
        <v>399</v>
      </c>
      <c r="S374">
        <v>132</v>
      </c>
      <c r="U374">
        <f t="shared" si="5"/>
        <v>398</v>
      </c>
    </row>
    <row r="375" spans="1:21" x14ac:dyDescent="0.25">
      <c r="A375" t="s">
        <v>20</v>
      </c>
      <c r="B375" t="s">
        <v>28</v>
      </c>
      <c r="C375" t="s">
        <v>22</v>
      </c>
      <c r="D375" t="s">
        <v>23</v>
      </c>
      <c r="E375" t="s">
        <v>5</v>
      </c>
      <c r="G375" t="s">
        <v>24</v>
      </c>
      <c r="H375">
        <v>429400</v>
      </c>
      <c r="I375">
        <v>430101</v>
      </c>
      <c r="J375" t="s">
        <v>25</v>
      </c>
      <c r="K375" t="s">
        <v>1035</v>
      </c>
      <c r="N375" t="s">
        <v>42</v>
      </c>
      <c r="Q375" t="s">
        <v>1034</v>
      </c>
      <c r="R375">
        <v>702</v>
      </c>
      <c r="S375">
        <v>233</v>
      </c>
      <c r="U375">
        <f t="shared" si="5"/>
        <v>701</v>
      </c>
    </row>
    <row r="376" spans="1:21" x14ac:dyDescent="0.25">
      <c r="A376" t="s">
        <v>20</v>
      </c>
      <c r="B376" t="s">
        <v>28</v>
      </c>
      <c r="C376" t="s">
        <v>22</v>
      </c>
      <c r="D376" t="s">
        <v>23</v>
      </c>
      <c r="E376" t="s">
        <v>5</v>
      </c>
      <c r="G376" t="s">
        <v>24</v>
      </c>
      <c r="H376">
        <v>430068</v>
      </c>
      <c r="I376">
        <v>430457</v>
      </c>
      <c r="J376" t="s">
        <v>25</v>
      </c>
      <c r="K376" t="s">
        <v>1037</v>
      </c>
      <c r="N376" t="s">
        <v>42</v>
      </c>
      <c r="Q376" t="s">
        <v>1036</v>
      </c>
      <c r="R376">
        <v>390</v>
      </c>
      <c r="S376">
        <v>129</v>
      </c>
      <c r="U376">
        <f t="shared" si="5"/>
        <v>389</v>
      </c>
    </row>
    <row r="377" spans="1:21" x14ac:dyDescent="0.25">
      <c r="A377" t="s">
        <v>20</v>
      </c>
      <c r="B377" t="s">
        <v>28</v>
      </c>
      <c r="C377" t="s">
        <v>22</v>
      </c>
      <c r="D377" t="s">
        <v>23</v>
      </c>
      <c r="E377" t="s">
        <v>5</v>
      </c>
      <c r="G377" t="s">
        <v>24</v>
      </c>
      <c r="H377">
        <v>430768</v>
      </c>
      <c r="I377">
        <v>432966</v>
      </c>
      <c r="J377" t="s">
        <v>25</v>
      </c>
      <c r="K377" t="s">
        <v>1039</v>
      </c>
      <c r="N377" t="s">
        <v>1040</v>
      </c>
      <c r="Q377" t="s">
        <v>1038</v>
      </c>
      <c r="R377">
        <v>2199</v>
      </c>
      <c r="S377">
        <v>732</v>
      </c>
      <c r="U377">
        <f t="shared" si="5"/>
        <v>2198</v>
      </c>
    </row>
    <row r="378" spans="1:21" x14ac:dyDescent="0.25">
      <c r="A378" t="s">
        <v>20</v>
      </c>
      <c r="B378" t="s">
        <v>28</v>
      </c>
      <c r="C378" t="s">
        <v>22</v>
      </c>
      <c r="D378" t="s">
        <v>23</v>
      </c>
      <c r="E378" t="s">
        <v>5</v>
      </c>
      <c r="G378" t="s">
        <v>24</v>
      </c>
      <c r="H378">
        <v>433147</v>
      </c>
      <c r="I378">
        <v>434406</v>
      </c>
      <c r="J378" t="s">
        <v>25</v>
      </c>
      <c r="K378" t="s">
        <v>1042</v>
      </c>
      <c r="N378" t="s">
        <v>1043</v>
      </c>
      <c r="Q378" t="s">
        <v>1041</v>
      </c>
      <c r="R378">
        <v>1260</v>
      </c>
      <c r="S378">
        <v>419</v>
      </c>
      <c r="U378">
        <f t="shared" si="5"/>
        <v>1259</v>
      </c>
    </row>
    <row r="379" spans="1:21" x14ac:dyDescent="0.25">
      <c r="A379" t="s">
        <v>20</v>
      </c>
      <c r="B379" t="s">
        <v>28</v>
      </c>
      <c r="C379" t="s">
        <v>22</v>
      </c>
      <c r="D379" t="s">
        <v>23</v>
      </c>
      <c r="E379" t="s">
        <v>5</v>
      </c>
      <c r="G379" t="s">
        <v>24</v>
      </c>
      <c r="H379">
        <v>434437</v>
      </c>
      <c r="I379">
        <v>435081</v>
      </c>
      <c r="J379" t="s">
        <v>25</v>
      </c>
      <c r="K379" t="s">
        <v>1045</v>
      </c>
      <c r="N379" t="s">
        <v>1046</v>
      </c>
      <c r="Q379" t="s">
        <v>1044</v>
      </c>
      <c r="R379">
        <v>645</v>
      </c>
      <c r="S379">
        <v>214</v>
      </c>
      <c r="U379">
        <f t="shared" si="5"/>
        <v>644</v>
      </c>
    </row>
    <row r="380" spans="1:21" x14ac:dyDescent="0.25">
      <c r="A380" t="s">
        <v>20</v>
      </c>
      <c r="B380" t="s">
        <v>28</v>
      </c>
      <c r="C380" t="s">
        <v>22</v>
      </c>
      <c r="D380" t="s">
        <v>23</v>
      </c>
      <c r="E380" t="s">
        <v>5</v>
      </c>
      <c r="G380" t="s">
        <v>24</v>
      </c>
      <c r="H380">
        <v>435086</v>
      </c>
      <c r="I380">
        <v>436390</v>
      </c>
      <c r="J380" t="s">
        <v>25</v>
      </c>
      <c r="K380" t="s">
        <v>1048</v>
      </c>
      <c r="N380" t="s">
        <v>1049</v>
      </c>
      <c r="Q380" t="s">
        <v>1047</v>
      </c>
      <c r="R380">
        <v>1305</v>
      </c>
      <c r="S380">
        <v>434</v>
      </c>
      <c r="U380">
        <f t="shared" si="5"/>
        <v>1304</v>
      </c>
    </row>
    <row r="381" spans="1:21" x14ac:dyDescent="0.25">
      <c r="A381" t="s">
        <v>20</v>
      </c>
      <c r="B381" t="s">
        <v>28</v>
      </c>
      <c r="C381" t="s">
        <v>22</v>
      </c>
      <c r="D381" t="s">
        <v>23</v>
      </c>
      <c r="E381" t="s">
        <v>5</v>
      </c>
      <c r="G381" t="s">
        <v>24</v>
      </c>
      <c r="H381">
        <v>436433</v>
      </c>
      <c r="I381">
        <v>437509</v>
      </c>
      <c r="J381" t="s">
        <v>25</v>
      </c>
      <c r="K381" t="s">
        <v>1051</v>
      </c>
      <c r="N381" t="s">
        <v>1052</v>
      </c>
      <c r="Q381" t="s">
        <v>1050</v>
      </c>
      <c r="R381">
        <v>1077</v>
      </c>
      <c r="S381">
        <v>358</v>
      </c>
      <c r="U381">
        <f t="shared" si="5"/>
        <v>1076</v>
      </c>
    </row>
    <row r="382" spans="1:21" x14ac:dyDescent="0.25">
      <c r="A382" t="s">
        <v>20</v>
      </c>
      <c r="B382" t="s">
        <v>28</v>
      </c>
      <c r="C382" t="s">
        <v>22</v>
      </c>
      <c r="D382" t="s">
        <v>23</v>
      </c>
      <c r="E382" t="s">
        <v>5</v>
      </c>
      <c r="G382" t="s">
        <v>24</v>
      </c>
      <c r="H382">
        <v>437571</v>
      </c>
      <c r="I382">
        <v>438155</v>
      </c>
      <c r="J382" t="s">
        <v>25</v>
      </c>
      <c r="K382" t="s">
        <v>1054</v>
      </c>
      <c r="N382" t="s">
        <v>1055</v>
      </c>
      <c r="Q382" t="s">
        <v>1053</v>
      </c>
      <c r="R382">
        <v>585</v>
      </c>
      <c r="S382">
        <v>194</v>
      </c>
      <c r="U382">
        <f t="shared" si="5"/>
        <v>584</v>
      </c>
    </row>
    <row r="383" spans="1:21" x14ac:dyDescent="0.25">
      <c r="A383" t="s">
        <v>20</v>
      </c>
      <c r="B383" t="s">
        <v>28</v>
      </c>
      <c r="C383" t="s">
        <v>22</v>
      </c>
      <c r="D383" t="s">
        <v>23</v>
      </c>
      <c r="E383" t="s">
        <v>5</v>
      </c>
      <c r="G383" t="s">
        <v>24</v>
      </c>
      <c r="H383">
        <v>438189</v>
      </c>
      <c r="I383">
        <v>439085</v>
      </c>
      <c r="J383" t="s">
        <v>25</v>
      </c>
      <c r="K383" t="s">
        <v>1057</v>
      </c>
      <c r="N383" t="s">
        <v>1058</v>
      </c>
      <c r="Q383" t="s">
        <v>1056</v>
      </c>
      <c r="R383">
        <v>897</v>
      </c>
      <c r="S383">
        <v>298</v>
      </c>
      <c r="U383">
        <f t="shared" si="5"/>
        <v>896</v>
      </c>
    </row>
    <row r="384" spans="1:21" x14ac:dyDescent="0.25">
      <c r="A384" t="s">
        <v>20</v>
      </c>
      <c r="B384" t="s">
        <v>28</v>
      </c>
      <c r="C384" t="s">
        <v>22</v>
      </c>
      <c r="D384" t="s">
        <v>23</v>
      </c>
      <c r="E384" t="s">
        <v>5</v>
      </c>
      <c r="G384" t="s">
        <v>24</v>
      </c>
      <c r="H384">
        <v>439082</v>
      </c>
      <c r="I384">
        <v>439696</v>
      </c>
      <c r="J384" t="s">
        <v>25</v>
      </c>
      <c r="K384" t="s">
        <v>1060</v>
      </c>
      <c r="N384" t="s">
        <v>1061</v>
      </c>
      <c r="Q384" t="s">
        <v>1059</v>
      </c>
      <c r="R384">
        <v>615</v>
      </c>
      <c r="S384">
        <v>204</v>
      </c>
      <c r="U384">
        <f t="shared" si="5"/>
        <v>614</v>
      </c>
    </row>
    <row r="385" spans="1:21" x14ac:dyDescent="0.25">
      <c r="A385" t="s">
        <v>20</v>
      </c>
      <c r="B385" t="s">
        <v>28</v>
      </c>
      <c r="C385" t="s">
        <v>22</v>
      </c>
      <c r="D385" t="s">
        <v>23</v>
      </c>
      <c r="E385" t="s">
        <v>5</v>
      </c>
      <c r="G385" t="s">
        <v>24</v>
      </c>
      <c r="H385">
        <v>439708</v>
      </c>
      <c r="I385">
        <v>440418</v>
      </c>
      <c r="J385" t="s">
        <v>25</v>
      </c>
      <c r="K385" t="s">
        <v>1063</v>
      </c>
      <c r="N385" t="s">
        <v>1064</v>
      </c>
      <c r="Q385" t="s">
        <v>1062</v>
      </c>
      <c r="R385">
        <v>711</v>
      </c>
      <c r="S385">
        <v>236</v>
      </c>
      <c r="U385">
        <f t="shared" si="5"/>
        <v>710</v>
      </c>
    </row>
    <row r="386" spans="1:21" x14ac:dyDescent="0.25">
      <c r="A386" t="s">
        <v>20</v>
      </c>
      <c r="B386" t="s">
        <v>28</v>
      </c>
      <c r="C386" t="s">
        <v>22</v>
      </c>
      <c r="D386" t="s">
        <v>23</v>
      </c>
      <c r="E386" t="s">
        <v>5</v>
      </c>
      <c r="G386" t="s">
        <v>24</v>
      </c>
      <c r="H386">
        <v>440468</v>
      </c>
      <c r="I386">
        <v>441229</v>
      </c>
      <c r="J386" t="s">
        <v>25</v>
      </c>
      <c r="K386" t="s">
        <v>1066</v>
      </c>
      <c r="N386" t="s">
        <v>1067</v>
      </c>
      <c r="Q386" t="s">
        <v>1065</v>
      </c>
      <c r="R386">
        <v>762</v>
      </c>
      <c r="S386">
        <v>253</v>
      </c>
      <c r="U386">
        <f t="shared" si="5"/>
        <v>761</v>
      </c>
    </row>
    <row r="387" spans="1:21" x14ac:dyDescent="0.25">
      <c r="A387" t="s">
        <v>20</v>
      </c>
      <c r="B387" t="s">
        <v>28</v>
      </c>
      <c r="C387" t="s">
        <v>22</v>
      </c>
      <c r="D387" t="s">
        <v>23</v>
      </c>
      <c r="E387" t="s">
        <v>5</v>
      </c>
      <c r="G387" t="s">
        <v>24</v>
      </c>
      <c r="H387">
        <v>441310</v>
      </c>
      <c r="I387">
        <v>441945</v>
      </c>
      <c r="J387" t="s">
        <v>25</v>
      </c>
      <c r="K387" t="s">
        <v>1069</v>
      </c>
      <c r="N387" t="s">
        <v>1070</v>
      </c>
      <c r="Q387" t="s">
        <v>1068</v>
      </c>
      <c r="R387">
        <v>636</v>
      </c>
      <c r="S387">
        <v>211</v>
      </c>
      <c r="U387">
        <f t="shared" ref="U387:U450" si="6">I387-H387</f>
        <v>635</v>
      </c>
    </row>
    <row r="388" spans="1:21" x14ac:dyDescent="0.25">
      <c r="A388" t="s">
        <v>20</v>
      </c>
      <c r="B388" t="s">
        <v>28</v>
      </c>
      <c r="C388" t="s">
        <v>22</v>
      </c>
      <c r="D388" t="s">
        <v>23</v>
      </c>
      <c r="E388" t="s">
        <v>5</v>
      </c>
      <c r="G388" t="s">
        <v>24</v>
      </c>
      <c r="H388">
        <v>441946</v>
      </c>
      <c r="I388">
        <v>443367</v>
      </c>
      <c r="J388" t="s">
        <v>25</v>
      </c>
      <c r="K388" t="s">
        <v>1072</v>
      </c>
      <c r="N388" t="s">
        <v>72</v>
      </c>
      <c r="Q388" t="s">
        <v>1071</v>
      </c>
      <c r="R388">
        <v>1422</v>
      </c>
      <c r="S388">
        <v>473</v>
      </c>
      <c r="U388">
        <f t="shared" si="6"/>
        <v>1421</v>
      </c>
    </row>
    <row r="389" spans="1:21" x14ac:dyDescent="0.25">
      <c r="A389" t="s">
        <v>20</v>
      </c>
      <c r="B389" t="s">
        <v>28</v>
      </c>
      <c r="C389" t="s">
        <v>22</v>
      </c>
      <c r="D389" t="s">
        <v>23</v>
      </c>
      <c r="E389" t="s">
        <v>5</v>
      </c>
      <c r="G389" t="s">
        <v>24</v>
      </c>
      <c r="H389">
        <v>443580</v>
      </c>
      <c r="I389">
        <v>443864</v>
      </c>
      <c r="J389" t="s">
        <v>25</v>
      </c>
      <c r="K389" t="s">
        <v>1074</v>
      </c>
      <c r="N389" t="s">
        <v>1075</v>
      </c>
      <c r="Q389" t="s">
        <v>1073</v>
      </c>
      <c r="R389">
        <v>285</v>
      </c>
      <c r="S389">
        <v>94</v>
      </c>
      <c r="U389">
        <f t="shared" si="6"/>
        <v>284</v>
      </c>
    </row>
    <row r="390" spans="1:21" x14ac:dyDescent="0.25">
      <c r="A390" t="s">
        <v>20</v>
      </c>
      <c r="B390" t="s">
        <v>28</v>
      </c>
      <c r="C390" t="s">
        <v>22</v>
      </c>
      <c r="D390" t="s">
        <v>23</v>
      </c>
      <c r="E390" t="s">
        <v>5</v>
      </c>
      <c r="G390" t="s">
        <v>24</v>
      </c>
      <c r="H390">
        <v>443888</v>
      </c>
      <c r="I390">
        <v>445519</v>
      </c>
      <c r="J390" t="s">
        <v>25</v>
      </c>
      <c r="K390" t="s">
        <v>1077</v>
      </c>
      <c r="N390" t="s">
        <v>1078</v>
      </c>
      <c r="Q390" t="s">
        <v>1076</v>
      </c>
      <c r="R390">
        <v>1632</v>
      </c>
      <c r="S390">
        <v>543</v>
      </c>
      <c r="U390">
        <f t="shared" si="6"/>
        <v>1631</v>
      </c>
    </row>
    <row r="391" spans="1:21" x14ac:dyDescent="0.25">
      <c r="A391" t="s">
        <v>20</v>
      </c>
      <c r="B391" t="s">
        <v>28</v>
      </c>
      <c r="C391" t="s">
        <v>22</v>
      </c>
      <c r="D391" t="s">
        <v>23</v>
      </c>
      <c r="E391" t="s">
        <v>5</v>
      </c>
      <c r="G391" t="s">
        <v>24</v>
      </c>
      <c r="H391">
        <v>445690</v>
      </c>
      <c r="I391">
        <v>446193</v>
      </c>
      <c r="J391" t="s">
        <v>25</v>
      </c>
      <c r="K391" t="s">
        <v>1080</v>
      </c>
      <c r="N391" t="s">
        <v>42</v>
      </c>
      <c r="Q391" t="s">
        <v>1079</v>
      </c>
      <c r="R391">
        <v>504</v>
      </c>
      <c r="S391">
        <v>167</v>
      </c>
      <c r="U391">
        <f t="shared" si="6"/>
        <v>503</v>
      </c>
    </row>
    <row r="392" spans="1:21" x14ac:dyDescent="0.25">
      <c r="A392" t="s">
        <v>20</v>
      </c>
      <c r="B392" t="s">
        <v>28</v>
      </c>
      <c r="C392" t="s">
        <v>22</v>
      </c>
      <c r="D392" t="s">
        <v>23</v>
      </c>
      <c r="E392" t="s">
        <v>5</v>
      </c>
      <c r="G392" t="s">
        <v>24</v>
      </c>
      <c r="H392">
        <v>446309</v>
      </c>
      <c r="I392">
        <v>447811</v>
      </c>
      <c r="J392" t="s">
        <v>25</v>
      </c>
      <c r="K392" t="s">
        <v>1082</v>
      </c>
      <c r="N392" t="s">
        <v>1083</v>
      </c>
      <c r="Q392" t="s">
        <v>1081</v>
      </c>
      <c r="R392">
        <v>1503</v>
      </c>
      <c r="S392">
        <v>500</v>
      </c>
      <c r="U392">
        <f t="shared" si="6"/>
        <v>1502</v>
      </c>
    </row>
    <row r="393" spans="1:21" x14ac:dyDescent="0.25">
      <c r="A393" t="s">
        <v>20</v>
      </c>
      <c r="B393" t="s">
        <v>28</v>
      </c>
      <c r="C393" t="s">
        <v>22</v>
      </c>
      <c r="D393" t="s">
        <v>23</v>
      </c>
      <c r="E393" t="s">
        <v>5</v>
      </c>
      <c r="G393" t="s">
        <v>24</v>
      </c>
      <c r="H393">
        <v>448093</v>
      </c>
      <c r="I393">
        <v>448569</v>
      </c>
      <c r="J393" t="s">
        <v>25</v>
      </c>
      <c r="K393" t="s">
        <v>1085</v>
      </c>
      <c r="N393" t="s">
        <v>1086</v>
      </c>
      <c r="Q393" t="s">
        <v>1084</v>
      </c>
      <c r="R393">
        <v>477</v>
      </c>
      <c r="S393">
        <v>158</v>
      </c>
      <c r="U393">
        <f t="shared" si="6"/>
        <v>476</v>
      </c>
    </row>
    <row r="394" spans="1:21" x14ac:dyDescent="0.25">
      <c r="A394" t="s">
        <v>20</v>
      </c>
      <c r="B394" t="s">
        <v>28</v>
      </c>
      <c r="C394" t="s">
        <v>22</v>
      </c>
      <c r="D394" t="s">
        <v>23</v>
      </c>
      <c r="E394" t="s">
        <v>5</v>
      </c>
      <c r="G394" t="s">
        <v>24</v>
      </c>
      <c r="H394">
        <v>448698</v>
      </c>
      <c r="I394">
        <v>450197</v>
      </c>
      <c r="J394" t="s">
        <v>25</v>
      </c>
      <c r="K394" t="s">
        <v>1088</v>
      </c>
      <c r="N394" t="s">
        <v>1089</v>
      </c>
      <c r="Q394" t="s">
        <v>1087</v>
      </c>
      <c r="R394">
        <v>1500</v>
      </c>
      <c r="S394">
        <v>499</v>
      </c>
      <c r="U394">
        <f t="shared" si="6"/>
        <v>1499</v>
      </c>
    </row>
    <row r="395" spans="1:21" x14ac:dyDescent="0.25">
      <c r="A395" t="s">
        <v>20</v>
      </c>
      <c r="B395" t="s">
        <v>28</v>
      </c>
      <c r="C395" t="s">
        <v>22</v>
      </c>
      <c r="D395" t="s">
        <v>23</v>
      </c>
      <c r="E395" t="s">
        <v>5</v>
      </c>
      <c r="G395" t="s">
        <v>24</v>
      </c>
      <c r="H395">
        <v>450291</v>
      </c>
      <c r="I395">
        <v>451202</v>
      </c>
      <c r="J395" t="s">
        <v>25</v>
      </c>
      <c r="K395" t="s">
        <v>1091</v>
      </c>
      <c r="N395" t="s">
        <v>72</v>
      </c>
      <c r="Q395" t="s">
        <v>1090</v>
      </c>
      <c r="R395">
        <v>912</v>
      </c>
      <c r="S395">
        <v>303</v>
      </c>
      <c r="U395">
        <f t="shared" si="6"/>
        <v>911</v>
      </c>
    </row>
    <row r="396" spans="1:21" x14ac:dyDescent="0.25">
      <c r="A396" t="s">
        <v>20</v>
      </c>
      <c r="B396" t="s">
        <v>28</v>
      </c>
      <c r="C396" t="s">
        <v>22</v>
      </c>
      <c r="D396" t="s">
        <v>23</v>
      </c>
      <c r="E396" t="s">
        <v>5</v>
      </c>
      <c r="G396" t="s">
        <v>24</v>
      </c>
      <c r="H396">
        <v>451241</v>
      </c>
      <c r="I396">
        <v>451558</v>
      </c>
      <c r="J396" t="s">
        <v>25</v>
      </c>
      <c r="K396" t="s">
        <v>1093</v>
      </c>
      <c r="N396" t="s">
        <v>1094</v>
      </c>
      <c r="Q396" t="s">
        <v>1092</v>
      </c>
      <c r="R396">
        <v>318</v>
      </c>
      <c r="S396">
        <v>105</v>
      </c>
      <c r="U396">
        <f t="shared" si="6"/>
        <v>317</v>
      </c>
    </row>
    <row r="397" spans="1:21" x14ac:dyDescent="0.25">
      <c r="A397" t="s">
        <v>20</v>
      </c>
      <c r="B397" t="s">
        <v>28</v>
      </c>
      <c r="C397" t="s">
        <v>22</v>
      </c>
      <c r="D397" t="s">
        <v>23</v>
      </c>
      <c r="E397" t="s">
        <v>5</v>
      </c>
      <c r="G397" t="s">
        <v>24</v>
      </c>
      <c r="H397">
        <v>451644</v>
      </c>
      <c r="I397">
        <v>452030</v>
      </c>
      <c r="J397" t="s">
        <v>25</v>
      </c>
      <c r="K397" t="s">
        <v>1096</v>
      </c>
      <c r="N397" t="s">
        <v>1097</v>
      </c>
      <c r="Q397" t="s">
        <v>1095</v>
      </c>
      <c r="R397">
        <v>387</v>
      </c>
      <c r="S397">
        <v>128</v>
      </c>
      <c r="U397">
        <f t="shared" si="6"/>
        <v>386</v>
      </c>
    </row>
    <row r="398" spans="1:21" x14ac:dyDescent="0.25">
      <c r="A398" t="s">
        <v>20</v>
      </c>
      <c r="B398" t="s">
        <v>28</v>
      </c>
      <c r="C398" t="s">
        <v>22</v>
      </c>
      <c r="D398" t="s">
        <v>23</v>
      </c>
      <c r="E398" t="s">
        <v>5</v>
      </c>
      <c r="G398" t="s">
        <v>24</v>
      </c>
      <c r="H398">
        <v>452033</v>
      </c>
      <c r="I398">
        <v>452782</v>
      </c>
      <c r="J398" t="s">
        <v>25</v>
      </c>
      <c r="K398" t="s">
        <v>1099</v>
      </c>
      <c r="N398" t="s">
        <v>1100</v>
      </c>
      <c r="Q398" t="s">
        <v>1098</v>
      </c>
      <c r="R398">
        <v>750</v>
      </c>
      <c r="S398">
        <v>249</v>
      </c>
      <c r="U398">
        <f t="shared" si="6"/>
        <v>749</v>
      </c>
    </row>
    <row r="399" spans="1:21" x14ac:dyDescent="0.25">
      <c r="A399" t="s">
        <v>20</v>
      </c>
      <c r="B399" t="s">
        <v>28</v>
      </c>
      <c r="C399" t="s">
        <v>22</v>
      </c>
      <c r="D399" t="s">
        <v>23</v>
      </c>
      <c r="E399" t="s">
        <v>5</v>
      </c>
      <c r="G399" t="s">
        <v>24</v>
      </c>
      <c r="H399">
        <v>452853</v>
      </c>
      <c r="I399">
        <v>453287</v>
      </c>
      <c r="J399" t="s">
        <v>25</v>
      </c>
      <c r="K399" t="s">
        <v>1102</v>
      </c>
      <c r="N399" t="s">
        <v>1097</v>
      </c>
      <c r="Q399" t="s">
        <v>1101</v>
      </c>
      <c r="R399">
        <v>435</v>
      </c>
      <c r="S399">
        <v>144</v>
      </c>
      <c r="U399">
        <f t="shared" si="6"/>
        <v>434</v>
      </c>
    </row>
    <row r="400" spans="1:21" x14ac:dyDescent="0.25">
      <c r="A400" t="s">
        <v>20</v>
      </c>
      <c r="B400" t="s">
        <v>28</v>
      </c>
      <c r="C400" t="s">
        <v>22</v>
      </c>
      <c r="D400" t="s">
        <v>23</v>
      </c>
      <c r="E400" t="s">
        <v>5</v>
      </c>
      <c r="G400" t="s">
        <v>24</v>
      </c>
      <c r="H400">
        <v>460175</v>
      </c>
      <c r="I400">
        <v>461293</v>
      </c>
      <c r="J400" t="s">
        <v>25</v>
      </c>
      <c r="K400" t="s">
        <v>1115</v>
      </c>
      <c r="N400" t="s">
        <v>72</v>
      </c>
      <c r="Q400" t="s">
        <v>1114</v>
      </c>
      <c r="R400">
        <v>1119</v>
      </c>
      <c r="S400">
        <v>372</v>
      </c>
      <c r="U400">
        <f t="shared" si="6"/>
        <v>1118</v>
      </c>
    </row>
    <row r="401" spans="1:21" x14ac:dyDescent="0.25">
      <c r="A401" t="s">
        <v>20</v>
      </c>
      <c r="B401" t="s">
        <v>28</v>
      </c>
      <c r="C401" t="s">
        <v>22</v>
      </c>
      <c r="D401" t="s">
        <v>23</v>
      </c>
      <c r="E401" t="s">
        <v>5</v>
      </c>
      <c r="G401" t="s">
        <v>24</v>
      </c>
      <c r="H401">
        <v>462382</v>
      </c>
      <c r="I401">
        <v>462588</v>
      </c>
      <c r="J401" t="s">
        <v>25</v>
      </c>
      <c r="K401" t="s">
        <v>1118</v>
      </c>
      <c r="N401" t="s">
        <v>72</v>
      </c>
      <c r="Q401" t="s">
        <v>1117</v>
      </c>
      <c r="R401">
        <v>207</v>
      </c>
      <c r="S401">
        <v>68</v>
      </c>
      <c r="U401">
        <f t="shared" si="6"/>
        <v>206</v>
      </c>
    </row>
    <row r="402" spans="1:21" x14ac:dyDescent="0.25">
      <c r="A402" t="s">
        <v>20</v>
      </c>
      <c r="B402" t="s">
        <v>28</v>
      </c>
      <c r="C402" t="s">
        <v>22</v>
      </c>
      <c r="D402" t="s">
        <v>23</v>
      </c>
      <c r="E402" t="s">
        <v>5</v>
      </c>
      <c r="G402" t="s">
        <v>24</v>
      </c>
      <c r="H402">
        <v>462779</v>
      </c>
      <c r="I402">
        <v>463928</v>
      </c>
      <c r="J402" t="s">
        <v>61</v>
      </c>
      <c r="K402" t="s">
        <v>1121</v>
      </c>
      <c r="N402" t="s">
        <v>586</v>
      </c>
      <c r="Q402" t="s">
        <v>1119</v>
      </c>
      <c r="R402">
        <v>1149</v>
      </c>
      <c r="S402">
        <v>382</v>
      </c>
      <c r="T402" t="s">
        <v>1120</v>
      </c>
      <c r="U402">
        <f t="shared" si="6"/>
        <v>1149</v>
      </c>
    </row>
    <row r="403" spans="1:21" x14ac:dyDescent="0.25">
      <c r="A403" t="s">
        <v>20</v>
      </c>
      <c r="B403" t="s">
        <v>28</v>
      </c>
      <c r="C403" t="s">
        <v>22</v>
      </c>
      <c r="D403" t="s">
        <v>23</v>
      </c>
      <c r="E403" t="s">
        <v>5</v>
      </c>
      <c r="G403" t="s">
        <v>24</v>
      </c>
      <c r="H403">
        <v>463988</v>
      </c>
      <c r="I403">
        <v>464308</v>
      </c>
      <c r="J403" t="s">
        <v>25</v>
      </c>
      <c r="K403" t="s">
        <v>1123</v>
      </c>
      <c r="N403" t="s">
        <v>42</v>
      </c>
      <c r="Q403" t="s">
        <v>1122</v>
      </c>
      <c r="R403">
        <v>321</v>
      </c>
      <c r="S403">
        <v>106</v>
      </c>
      <c r="U403">
        <f t="shared" si="6"/>
        <v>320</v>
      </c>
    </row>
    <row r="404" spans="1:21" x14ac:dyDescent="0.25">
      <c r="A404" t="s">
        <v>20</v>
      </c>
      <c r="B404" t="s">
        <v>28</v>
      </c>
      <c r="C404" t="s">
        <v>22</v>
      </c>
      <c r="D404" t="s">
        <v>23</v>
      </c>
      <c r="E404" t="s">
        <v>5</v>
      </c>
      <c r="G404" t="s">
        <v>24</v>
      </c>
      <c r="H404">
        <v>464657</v>
      </c>
      <c r="I404">
        <v>465013</v>
      </c>
      <c r="J404" t="s">
        <v>25</v>
      </c>
      <c r="K404" t="s">
        <v>1125</v>
      </c>
      <c r="N404" t="s">
        <v>72</v>
      </c>
      <c r="Q404" t="s">
        <v>1124</v>
      </c>
      <c r="R404">
        <v>357</v>
      </c>
      <c r="S404">
        <v>118</v>
      </c>
      <c r="U404">
        <f t="shared" si="6"/>
        <v>356</v>
      </c>
    </row>
    <row r="405" spans="1:21" x14ac:dyDescent="0.25">
      <c r="A405" t="s">
        <v>20</v>
      </c>
      <c r="B405" t="s">
        <v>28</v>
      </c>
      <c r="C405" t="s">
        <v>22</v>
      </c>
      <c r="D405" t="s">
        <v>23</v>
      </c>
      <c r="E405" t="s">
        <v>5</v>
      </c>
      <c r="G405" t="s">
        <v>24</v>
      </c>
      <c r="H405">
        <v>465221</v>
      </c>
      <c r="I405">
        <v>466162</v>
      </c>
      <c r="J405" t="s">
        <v>25</v>
      </c>
      <c r="K405" t="s">
        <v>1127</v>
      </c>
      <c r="N405" t="s">
        <v>42</v>
      </c>
      <c r="Q405" t="s">
        <v>1126</v>
      </c>
      <c r="R405">
        <v>942</v>
      </c>
      <c r="S405">
        <v>313</v>
      </c>
      <c r="U405">
        <f t="shared" si="6"/>
        <v>941</v>
      </c>
    </row>
    <row r="406" spans="1:21" x14ac:dyDescent="0.25">
      <c r="A406" t="s">
        <v>20</v>
      </c>
      <c r="B406" t="s">
        <v>28</v>
      </c>
      <c r="C406" t="s">
        <v>22</v>
      </c>
      <c r="D406" t="s">
        <v>23</v>
      </c>
      <c r="E406" t="s">
        <v>5</v>
      </c>
      <c r="G406" t="s">
        <v>24</v>
      </c>
      <c r="H406">
        <v>466412</v>
      </c>
      <c r="I406">
        <v>467458</v>
      </c>
      <c r="J406" t="s">
        <v>25</v>
      </c>
      <c r="K406" t="s">
        <v>1129</v>
      </c>
      <c r="N406" t="s">
        <v>589</v>
      </c>
      <c r="Q406" t="s">
        <v>1128</v>
      </c>
      <c r="R406">
        <v>1047</v>
      </c>
      <c r="S406">
        <v>348</v>
      </c>
      <c r="U406">
        <f t="shared" si="6"/>
        <v>1046</v>
      </c>
    </row>
    <row r="407" spans="1:21" x14ac:dyDescent="0.25">
      <c r="A407" t="s">
        <v>20</v>
      </c>
      <c r="B407" t="s">
        <v>28</v>
      </c>
      <c r="C407" t="s">
        <v>22</v>
      </c>
      <c r="D407" t="s">
        <v>23</v>
      </c>
      <c r="E407" t="s">
        <v>5</v>
      </c>
      <c r="G407" t="s">
        <v>24</v>
      </c>
      <c r="H407">
        <v>467726</v>
      </c>
      <c r="I407">
        <v>468184</v>
      </c>
      <c r="J407" t="s">
        <v>61</v>
      </c>
      <c r="K407" t="s">
        <v>1131</v>
      </c>
      <c r="N407" t="s">
        <v>137</v>
      </c>
      <c r="Q407" t="s">
        <v>1130</v>
      </c>
      <c r="R407">
        <v>459</v>
      </c>
      <c r="S407">
        <v>152</v>
      </c>
      <c r="U407">
        <f t="shared" si="6"/>
        <v>458</v>
      </c>
    </row>
    <row r="408" spans="1:21" x14ac:dyDescent="0.25">
      <c r="A408" t="s">
        <v>20</v>
      </c>
      <c r="B408" t="s">
        <v>28</v>
      </c>
      <c r="C408" t="s">
        <v>22</v>
      </c>
      <c r="D408" t="s">
        <v>23</v>
      </c>
      <c r="E408" t="s">
        <v>5</v>
      </c>
      <c r="G408" t="s">
        <v>24</v>
      </c>
      <c r="H408">
        <v>468358</v>
      </c>
      <c r="I408">
        <v>469953</v>
      </c>
      <c r="J408" t="s">
        <v>61</v>
      </c>
      <c r="K408" t="s">
        <v>1133</v>
      </c>
      <c r="N408" t="s">
        <v>1134</v>
      </c>
      <c r="Q408" t="s">
        <v>1132</v>
      </c>
      <c r="R408">
        <v>1596</v>
      </c>
      <c r="S408">
        <v>531</v>
      </c>
      <c r="U408">
        <f t="shared" si="6"/>
        <v>1595</v>
      </c>
    </row>
    <row r="409" spans="1:21" x14ac:dyDescent="0.25">
      <c r="A409" t="s">
        <v>20</v>
      </c>
      <c r="B409" t="s">
        <v>28</v>
      </c>
      <c r="C409" t="s">
        <v>22</v>
      </c>
      <c r="D409" t="s">
        <v>23</v>
      </c>
      <c r="E409" t="s">
        <v>5</v>
      </c>
      <c r="G409" t="s">
        <v>24</v>
      </c>
      <c r="H409">
        <v>470192</v>
      </c>
      <c r="I409">
        <v>470470</v>
      </c>
      <c r="J409" t="s">
        <v>61</v>
      </c>
      <c r="K409" t="s">
        <v>1136</v>
      </c>
      <c r="N409" t="s">
        <v>72</v>
      </c>
      <c r="Q409" t="s">
        <v>1135</v>
      </c>
      <c r="R409">
        <v>279</v>
      </c>
      <c r="S409">
        <v>92</v>
      </c>
      <c r="U409">
        <f t="shared" si="6"/>
        <v>278</v>
      </c>
    </row>
    <row r="410" spans="1:21" x14ac:dyDescent="0.25">
      <c r="A410" t="s">
        <v>20</v>
      </c>
      <c r="B410" t="s">
        <v>28</v>
      </c>
      <c r="C410" t="s">
        <v>22</v>
      </c>
      <c r="D410" t="s">
        <v>23</v>
      </c>
      <c r="E410" t="s">
        <v>5</v>
      </c>
      <c r="G410" t="s">
        <v>24</v>
      </c>
      <c r="H410">
        <v>470718</v>
      </c>
      <c r="I410">
        <v>471698</v>
      </c>
      <c r="J410" t="s">
        <v>25</v>
      </c>
      <c r="K410" t="s">
        <v>1138</v>
      </c>
      <c r="N410" t="s">
        <v>1139</v>
      </c>
      <c r="Q410" t="s">
        <v>1137</v>
      </c>
      <c r="R410">
        <v>981</v>
      </c>
      <c r="S410">
        <v>326</v>
      </c>
      <c r="U410">
        <f t="shared" si="6"/>
        <v>980</v>
      </c>
    </row>
    <row r="411" spans="1:21" x14ac:dyDescent="0.25">
      <c r="A411" t="s">
        <v>20</v>
      </c>
      <c r="B411" t="s">
        <v>28</v>
      </c>
      <c r="C411" t="s">
        <v>22</v>
      </c>
      <c r="D411" t="s">
        <v>23</v>
      </c>
      <c r="E411" t="s">
        <v>5</v>
      </c>
      <c r="G411" t="s">
        <v>24</v>
      </c>
      <c r="H411">
        <v>471712</v>
      </c>
      <c r="I411">
        <v>472275</v>
      </c>
      <c r="J411" t="s">
        <v>25</v>
      </c>
      <c r="K411" t="s">
        <v>1141</v>
      </c>
      <c r="N411" t="s">
        <v>279</v>
      </c>
      <c r="Q411" t="s">
        <v>1140</v>
      </c>
      <c r="R411">
        <v>564</v>
      </c>
      <c r="S411">
        <v>187</v>
      </c>
      <c r="U411">
        <f t="shared" si="6"/>
        <v>563</v>
      </c>
    </row>
    <row r="412" spans="1:21" x14ac:dyDescent="0.25">
      <c r="A412" t="s">
        <v>20</v>
      </c>
      <c r="B412" t="s">
        <v>28</v>
      </c>
      <c r="C412" t="s">
        <v>22</v>
      </c>
      <c r="D412" t="s">
        <v>23</v>
      </c>
      <c r="E412" t="s">
        <v>5</v>
      </c>
      <c r="G412" t="s">
        <v>24</v>
      </c>
      <c r="H412">
        <v>472332</v>
      </c>
      <c r="I412">
        <v>473009</v>
      </c>
      <c r="J412" t="s">
        <v>25</v>
      </c>
      <c r="K412" t="s">
        <v>1143</v>
      </c>
      <c r="N412" t="s">
        <v>1144</v>
      </c>
      <c r="Q412" t="s">
        <v>1142</v>
      </c>
      <c r="R412">
        <v>678</v>
      </c>
      <c r="S412">
        <v>225</v>
      </c>
      <c r="U412">
        <f t="shared" si="6"/>
        <v>677</v>
      </c>
    </row>
    <row r="413" spans="1:21" x14ac:dyDescent="0.25">
      <c r="A413" t="s">
        <v>20</v>
      </c>
      <c r="B413" t="s">
        <v>28</v>
      </c>
      <c r="C413" t="s">
        <v>22</v>
      </c>
      <c r="D413" t="s">
        <v>23</v>
      </c>
      <c r="E413" t="s">
        <v>5</v>
      </c>
      <c r="G413" t="s">
        <v>24</v>
      </c>
      <c r="H413">
        <v>473086</v>
      </c>
      <c r="I413">
        <v>475266</v>
      </c>
      <c r="J413" t="s">
        <v>25</v>
      </c>
      <c r="K413" t="s">
        <v>1146</v>
      </c>
      <c r="N413" t="s">
        <v>380</v>
      </c>
      <c r="Q413" t="s">
        <v>1145</v>
      </c>
      <c r="R413">
        <v>2181</v>
      </c>
      <c r="S413">
        <v>726</v>
      </c>
      <c r="U413">
        <f t="shared" si="6"/>
        <v>2180</v>
      </c>
    </row>
    <row r="414" spans="1:21" x14ac:dyDescent="0.25">
      <c r="A414" t="s">
        <v>20</v>
      </c>
      <c r="B414" t="s">
        <v>28</v>
      </c>
      <c r="C414" t="s">
        <v>22</v>
      </c>
      <c r="D414" t="s">
        <v>23</v>
      </c>
      <c r="E414" t="s">
        <v>5</v>
      </c>
      <c r="G414" t="s">
        <v>24</v>
      </c>
      <c r="H414">
        <v>475628</v>
      </c>
      <c r="I414">
        <v>478174</v>
      </c>
      <c r="J414" t="s">
        <v>25</v>
      </c>
      <c r="K414" t="s">
        <v>1148</v>
      </c>
      <c r="N414" t="s">
        <v>1149</v>
      </c>
      <c r="Q414" t="s">
        <v>1147</v>
      </c>
      <c r="R414">
        <v>2547</v>
      </c>
      <c r="S414">
        <v>848</v>
      </c>
      <c r="U414">
        <f t="shared" si="6"/>
        <v>2546</v>
      </c>
    </row>
    <row r="415" spans="1:21" x14ac:dyDescent="0.25">
      <c r="A415" t="s">
        <v>20</v>
      </c>
      <c r="B415" t="s">
        <v>28</v>
      </c>
      <c r="C415" t="s">
        <v>22</v>
      </c>
      <c r="D415" t="s">
        <v>23</v>
      </c>
      <c r="E415" t="s">
        <v>5</v>
      </c>
      <c r="G415" t="s">
        <v>24</v>
      </c>
      <c r="H415">
        <v>478396</v>
      </c>
      <c r="I415">
        <v>479592</v>
      </c>
      <c r="J415" t="s">
        <v>61</v>
      </c>
      <c r="K415" t="s">
        <v>1151</v>
      </c>
      <c r="N415" t="s">
        <v>1152</v>
      </c>
      <c r="Q415" t="s">
        <v>1150</v>
      </c>
      <c r="R415">
        <v>1197</v>
      </c>
      <c r="S415">
        <v>398</v>
      </c>
      <c r="U415">
        <f t="shared" si="6"/>
        <v>1196</v>
      </c>
    </row>
    <row r="416" spans="1:21" x14ac:dyDescent="0.25">
      <c r="A416" t="s">
        <v>20</v>
      </c>
      <c r="B416" t="s">
        <v>28</v>
      </c>
      <c r="C416" t="s">
        <v>22</v>
      </c>
      <c r="D416" t="s">
        <v>23</v>
      </c>
      <c r="E416" t="s">
        <v>5</v>
      </c>
      <c r="G416" t="s">
        <v>24</v>
      </c>
      <c r="H416">
        <v>479706</v>
      </c>
      <c r="I416">
        <v>480701</v>
      </c>
      <c r="J416" t="s">
        <v>25</v>
      </c>
      <c r="K416" t="s">
        <v>1154</v>
      </c>
      <c r="N416" t="s">
        <v>1155</v>
      </c>
      <c r="Q416" t="s">
        <v>1153</v>
      </c>
      <c r="R416">
        <v>996</v>
      </c>
      <c r="S416">
        <v>331</v>
      </c>
      <c r="U416">
        <f t="shared" si="6"/>
        <v>995</v>
      </c>
    </row>
    <row r="417" spans="1:21" x14ac:dyDescent="0.25">
      <c r="A417" t="s">
        <v>20</v>
      </c>
      <c r="B417" t="s">
        <v>28</v>
      </c>
      <c r="C417" t="s">
        <v>22</v>
      </c>
      <c r="D417" t="s">
        <v>23</v>
      </c>
      <c r="E417" t="s">
        <v>5</v>
      </c>
      <c r="G417" t="s">
        <v>24</v>
      </c>
      <c r="H417">
        <v>481263</v>
      </c>
      <c r="I417">
        <v>481676</v>
      </c>
      <c r="J417" t="s">
        <v>61</v>
      </c>
      <c r="K417" t="s">
        <v>1158</v>
      </c>
      <c r="N417" t="s">
        <v>72</v>
      </c>
      <c r="Q417" t="s">
        <v>1157</v>
      </c>
      <c r="R417">
        <v>414</v>
      </c>
      <c r="S417">
        <v>137</v>
      </c>
      <c r="U417">
        <f t="shared" si="6"/>
        <v>413</v>
      </c>
    </row>
    <row r="418" spans="1:21" x14ac:dyDescent="0.25">
      <c r="A418" t="s">
        <v>20</v>
      </c>
      <c r="B418" t="s">
        <v>28</v>
      </c>
      <c r="C418" t="s">
        <v>22</v>
      </c>
      <c r="D418" t="s">
        <v>23</v>
      </c>
      <c r="E418" t="s">
        <v>5</v>
      </c>
      <c r="G418" t="s">
        <v>24</v>
      </c>
      <c r="H418">
        <v>481847</v>
      </c>
      <c r="I418">
        <v>483079</v>
      </c>
      <c r="J418" t="s">
        <v>61</v>
      </c>
      <c r="K418" t="s">
        <v>1160</v>
      </c>
      <c r="N418" t="s">
        <v>1161</v>
      </c>
      <c r="Q418" t="s">
        <v>1159</v>
      </c>
      <c r="R418">
        <v>1233</v>
      </c>
      <c r="S418">
        <v>410</v>
      </c>
      <c r="U418">
        <f t="shared" si="6"/>
        <v>1232</v>
      </c>
    </row>
    <row r="419" spans="1:21" x14ac:dyDescent="0.25">
      <c r="A419" t="s">
        <v>20</v>
      </c>
      <c r="B419" t="s">
        <v>28</v>
      </c>
      <c r="C419" t="s">
        <v>22</v>
      </c>
      <c r="D419" t="s">
        <v>23</v>
      </c>
      <c r="E419" t="s">
        <v>5</v>
      </c>
      <c r="G419" t="s">
        <v>24</v>
      </c>
      <c r="H419">
        <v>483154</v>
      </c>
      <c r="I419">
        <v>484098</v>
      </c>
      <c r="J419" t="s">
        <v>61</v>
      </c>
      <c r="K419" t="s">
        <v>1163</v>
      </c>
      <c r="N419" t="s">
        <v>1164</v>
      </c>
      <c r="Q419" t="s">
        <v>1162</v>
      </c>
      <c r="R419">
        <v>945</v>
      </c>
      <c r="S419">
        <v>314</v>
      </c>
      <c r="U419">
        <f t="shared" si="6"/>
        <v>944</v>
      </c>
    </row>
    <row r="420" spans="1:21" x14ac:dyDescent="0.25">
      <c r="A420" t="s">
        <v>20</v>
      </c>
      <c r="B420" t="s">
        <v>28</v>
      </c>
      <c r="C420" t="s">
        <v>22</v>
      </c>
      <c r="D420" t="s">
        <v>23</v>
      </c>
      <c r="E420" t="s">
        <v>5</v>
      </c>
      <c r="G420" t="s">
        <v>24</v>
      </c>
      <c r="H420">
        <v>484286</v>
      </c>
      <c r="I420">
        <v>484699</v>
      </c>
      <c r="J420" t="s">
        <v>25</v>
      </c>
      <c r="K420" t="s">
        <v>1166</v>
      </c>
      <c r="N420" t="s">
        <v>380</v>
      </c>
      <c r="Q420" t="s">
        <v>1165</v>
      </c>
      <c r="R420">
        <v>414</v>
      </c>
      <c r="S420">
        <v>137</v>
      </c>
      <c r="U420">
        <f t="shared" si="6"/>
        <v>413</v>
      </c>
    </row>
    <row r="421" spans="1:21" x14ac:dyDescent="0.25">
      <c r="A421" t="s">
        <v>20</v>
      </c>
      <c r="B421" t="s">
        <v>28</v>
      </c>
      <c r="C421" t="s">
        <v>22</v>
      </c>
      <c r="D421" t="s">
        <v>23</v>
      </c>
      <c r="E421" t="s">
        <v>5</v>
      </c>
      <c r="G421" t="s">
        <v>24</v>
      </c>
      <c r="H421">
        <v>484709</v>
      </c>
      <c r="I421">
        <v>486175</v>
      </c>
      <c r="J421" t="s">
        <v>61</v>
      </c>
      <c r="K421" t="s">
        <v>1168</v>
      </c>
      <c r="N421" t="s">
        <v>448</v>
      </c>
      <c r="Q421" t="s">
        <v>1167</v>
      </c>
      <c r="R421">
        <v>1467</v>
      </c>
      <c r="S421">
        <v>488</v>
      </c>
      <c r="U421">
        <f t="shared" si="6"/>
        <v>1466</v>
      </c>
    </row>
    <row r="422" spans="1:21" x14ac:dyDescent="0.25">
      <c r="A422" t="s">
        <v>20</v>
      </c>
      <c r="B422" t="s">
        <v>28</v>
      </c>
      <c r="C422" t="s">
        <v>22</v>
      </c>
      <c r="D422" t="s">
        <v>23</v>
      </c>
      <c r="E422" t="s">
        <v>5</v>
      </c>
      <c r="G422" t="s">
        <v>24</v>
      </c>
      <c r="H422">
        <v>486550</v>
      </c>
      <c r="I422">
        <v>486705</v>
      </c>
      <c r="J422" t="s">
        <v>25</v>
      </c>
      <c r="K422" t="s">
        <v>1170</v>
      </c>
      <c r="N422" t="s">
        <v>72</v>
      </c>
      <c r="Q422" t="s">
        <v>1169</v>
      </c>
      <c r="R422">
        <v>156</v>
      </c>
      <c r="S422">
        <v>51</v>
      </c>
      <c r="U422">
        <f t="shared" si="6"/>
        <v>155</v>
      </c>
    </row>
    <row r="423" spans="1:21" x14ac:dyDescent="0.25">
      <c r="A423" t="s">
        <v>20</v>
      </c>
      <c r="B423" t="s">
        <v>28</v>
      </c>
      <c r="C423" t="s">
        <v>22</v>
      </c>
      <c r="D423" t="s">
        <v>23</v>
      </c>
      <c r="E423" t="s">
        <v>5</v>
      </c>
      <c r="G423" t="s">
        <v>24</v>
      </c>
      <c r="H423">
        <v>486775</v>
      </c>
      <c r="I423">
        <v>488379</v>
      </c>
      <c r="J423" t="s">
        <v>25</v>
      </c>
      <c r="K423" t="s">
        <v>1172</v>
      </c>
      <c r="N423" t="s">
        <v>1173</v>
      </c>
      <c r="Q423" t="s">
        <v>1171</v>
      </c>
      <c r="R423">
        <v>1605</v>
      </c>
      <c r="S423">
        <v>534</v>
      </c>
      <c r="U423">
        <f t="shared" si="6"/>
        <v>1604</v>
      </c>
    </row>
    <row r="424" spans="1:21" x14ac:dyDescent="0.25">
      <c r="A424" t="s">
        <v>20</v>
      </c>
      <c r="B424" t="s">
        <v>28</v>
      </c>
      <c r="C424" t="s">
        <v>22</v>
      </c>
      <c r="D424" t="s">
        <v>23</v>
      </c>
      <c r="E424" t="s">
        <v>5</v>
      </c>
      <c r="G424" t="s">
        <v>24</v>
      </c>
      <c r="H424">
        <v>488508</v>
      </c>
      <c r="I424">
        <v>491300</v>
      </c>
      <c r="J424" t="s">
        <v>61</v>
      </c>
      <c r="K424" t="s">
        <v>1175</v>
      </c>
      <c r="N424" t="s">
        <v>1176</v>
      </c>
      <c r="Q424" t="s">
        <v>1174</v>
      </c>
      <c r="R424">
        <v>2793</v>
      </c>
      <c r="S424">
        <v>930</v>
      </c>
      <c r="U424">
        <f t="shared" si="6"/>
        <v>2792</v>
      </c>
    </row>
    <row r="425" spans="1:21" x14ac:dyDescent="0.25">
      <c r="A425" t="s">
        <v>20</v>
      </c>
      <c r="B425" t="s">
        <v>28</v>
      </c>
      <c r="C425" t="s">
        <v>22</v>
      </c>
      <c r="D425" t="s">
        <v>23</v>
      </c>
      <c r="E425" t="s">
        <v>5</v>
      </c>
      <c r="G425" t="s">
        <v>24</v>
      </c>
      <c r="H425">
        <v>492172</v>
      </c>
      <c r="I425">
        <v>494757</v>
      </c>
      <c r="J425" t="s">
        <v>25</v>
      </c>
      <c r="K425" t="s">
        <v>1178</v>
      </c>
      <c r="N425" t="s">
        <v>1179</v>
      </c>
      <c r="Q425" t="s">
        <v>1177</v>
      </c>
      <c r="R425">
        <v>2586</v>
      </c>
      <c r="S425">
        <v>861</v>
      </c>
      <c r="U425">
        <f t="shared" si="6"/>
        <v>2585</v>
      </c>
    </row>
    <row r="426" spans="1:21" x14ac:dyDescent="0.25">
      <c r="A426" t="s">
        <v>20</v>
      </c>
      <c r="B426" t="s">
        <v>28</v>
      </c>
      <c r="C426" t="s">
        <v>22</v>
      </c>
      <c r="D426" t="s">
        <v>23</v>
      </c>
      <c r="E426" t="s">
        <v>5</v>
      </c>
      <c r="G426" t="s">
        <v>24</v>
      </c>
      <c r="H426">
        <v>494963</v>
      </c>
      <c r="I426">
        <v>496570</v>
      </c>
      <c r="J426" t="s">
        <v>25</v>
      </c>
      <c r="K426" t="s">
        <v>1181</v>
      </c>
      <c r="N426" t="s">
        <v>1173</v>
      </c>
      <c r="Q426" t="s">
        <v>1180</v>
      </c>
      <c r="R426">
        <v>1608</v>
      </c>
      <c r="S426">
        <v>535</v>
      </c>
      <c r="U426">
        <f t="shared" si="6"/>
        <v>1607</v>
      </c>
    </row>
    <row r="427" spans="1:21" x14ac:dyDescent="0.25">
      <c r="A427" t="s">
        <v>20</v>
      </c>
      <c r="B427" t="s">
        <v>28</v>
      </c>
      <c r="C427" t="s">
        <v>22</v>
      </c>
      <c r="D427" t="s">
        <v>23</v>
      </c>
      <c r="E427" t="s">
        <v>5</v>
      </c>
      <c r="G427" t="s">
        <v>24</v>
      </c>
      <c r="H427">
        <v>496754</v>
      </c>
      <c r="I427">
        <v>497023</v>
      </c>
      <c r="J427" t="s">
        <v>61</v>
      </c>
      <c r="K427" t="s">
        <v>1183</v>
      </c>
      <c r="N427" t="s">
        <v>1184</v>
      </c>
      <c r="Q427" t="s">
        <v>1182</v>
      </c>
      <c r="R427">
        <v>270</v>
      </c>
      <c r="S427">
        <v>89</v>
      </c>
      <c r="U427">
        <f t="shared" si="6"/>
        <v>269</v>
      </c>
    </row>
    <row r="428" spans="1:21" x14ac:dyDescent="0.25">
      <c r="A428" t="s">
        <v>20</v>
      </c>
      <c r="B428" t="s">
        <v>28</v>
      </c>
      <c r="C428" t="s">
        <v>22</v>
      </c>
      <c r="D428" t="s">
        <v>23</v>
      </c>
      <c r="E428" t="s">
        <v>5</v>
      </c>
      <c r="G428" t="s">
        <v>24</v>
      </c>
      <c r="H428">
        <v>497157</v>
      </c>
      <c r="I428">
        <v>497366</v>
      </c>
      <c r="J428" t="s">
        <v>61</v>
      </c>
      <c r="K428" t="s">
        <v>1186</v>
      </c>
      <c r="N428" t="s">
        <v>72</v>
      </c>
      <c r="Q428" t="s">
        <v>1185</v>
      </c>
      <c r="R428">
        <v>210</v>
      </c>
      <c r="S428">
        <v>69</v>
      </c>
      <c r="U428">
        <f t="shared" si="6"/>
        <v>209</v>
      </c>
    </row>
    <row r="429" spans="1:21" x14ac:dyDescent="0.25">
      <c r="A429" t="s">
        <v>20</v>
      </c>
      <c r="B429" t="s">
        <v>28</v>
      </c>
      <c r="C429" t="s">
        <v>22</v>
      </c>
      <c r="D429" t="s">
        <v>23</v>
      </c>
      <c r="E429" t="s">
        <v>5</v>
      </c>
      <c r="G429" t="s">
        <v>24</v>
      </c>
      <c r="H429">
        <v>497558</v>
      </c>
      <c r="I429">
        <v>498499</v>
      </c>
      <c r="J429" t="s">
        <v>25</v>
      </c>
      <c r="K429" t="s">
        <v>1188</v>
      </c>
      <c r="N429" t="s">
        <v>72</v>
      </c>
      <c r="Q429" t="s">
        <v>1187</v>
      </c>
      <c r="R429">
        <v>942</v>
      </c>
      <c r="S429">
        <v>313</v>
      </c>
      <c r="U429">
        <f t="shared" si="6"/>
        <v>941</v>
      </c>
    </row>
    <row r="430" spans="1:21" x14ac:dyDescent="0.25">
      <c r="A430" t="s">
        <v>20</v>
      </c>
      <c r="B430" t="s">
        <v>28</v>
      </c>
      <c r="C430" t="s">
        <v>22</v>
      </c>
      <c r="D430" t="s">
        <v>23</v>
      </c>
      <c r="E430" t="s">
        <v>5</v>
      </c>
      <c r="G430" t="s">
        <v>24</v>
      </c>
      <c r="H430">
        <v>498993</v>
      </c>
      <c r="I430">
        <v>499763</v>
      </c>
      <c r="J430" t="s">
        <v>61</v>
      </c>
      <c r="K430" t="s">
        <v>1191</v>
      </c>
      <c r="N430" t="s">
        <v>362</v>
      </c>
      <c r="Q430" t="s">
        <v>1190</v>
      </c>
      <c r="R430">
        <v>771</v>
      </c>
      <c r="S430">
        <v>256</v>
      </c>
      <c r="U430">
        <f t="shared" si="6"/>
        <v>770</v>
      </c>
    </row>
    <row r="431" spans="1:21" x14ac:dyDescent="0.25">
      <c r="A431" t="s">
        <v>20</v>
      </c>
      <c r="B431" t="s">
        <v>28</v>
      </c>
      <c r="C431" t="s">
        <v>22</v>
      </c>
      <c r="D431" t="s">
        <v>23</v>
      </c>
      <c r="E431" t="s">
        <v>5</v>
      </c>
      <c r="G431" t="s">
        <v>24</v>
      </c>
      <c r="H431">
        <v>499753</v>
      </c>
      <c r="I431">
        <v>500520</v>
      </c>
      <c r="J431" t="s">
        <v>61</v>
      </c>
      <c r="K431" t="s">
        <v>1193</v>
      </c>
      <c r="N431" t="s">
        <v>166</v>
      </c>
      <c r="Q431" t="s">
        <v>1192</v>
      </c>
      <c r="R431">
        <v>768</v>
      </c>
      <c r="S431">
        <v>255</v>
      </c>
      <c r="U431">
        <f t="shared" si="6"/>
        <v>767</v>
      </c>
    </row>
    <row r="432" spans="1:21" x14ac:dyDescent="0.25">
      <c r="A432" t="s">
        <v>20</v>
      </c>
      <c r="B432" t="s">
        <v>28</v>
      </c>
      <c r="C432" t="s">
        <v>22</v>
      </c>
      <c r="D432" t="s">
        <v>23</v>
      </c>
      <c r="E432" t="s">
        <v>5</v>
      </c>
      <c r="G432" t="s">
        <v>24</v>
      </c>
      <c r="H432">
        <v>500544</v>
      </c>
      <c r="I432">
        <v>501503</v>
      </c>
      <c r="J432" t="s">
        <v>61</v>
      </c>
      <c r="K432" t="s">
        <v>1195</v>
      </c>
      <c r="N432" t="s">
        <v>1196</v>
      </c>
      <c r="Q432" t="s">
        <v>1194</v>
      </c>
      <c r="R432">
        <v>960</v>
      </c>
      <c r="S432">
        <v>319</v>
      </c>
      <c r="U432">
        <f t="shared" si="6"/>
        <v>959</v>
      </c>
    </row>
    <row r="433" spans="1:21" x14ac:dyDescent="0.25">
      <c r="A433" t="s">
        <v>20</v>
      </c>
      <c r="B433" t="s">
        <v>28</v>
      </c>
      <c r="C433" t="s">
        <v>22</v>
      </c>
      <c r="D433" t="s">
        <v>23</v>
      </c>
      <c r="E433" t="s">
        <v>5</v>
      </c>
      <c r="G433" t="s">
        <v>24</v>
      </c>
      <c r="H433">
        <v>501546</v>
      </c>
      <c r="I433">
        <v>503537</v>
      </c>
      <c r="J433" t="s">
        <v>61</v>
      </c>
      <c r="K433" t="s">
        <v>1198</v>
      </c>
      <c r="N433" t="s">
        <v>1199</v>
      </c>
      <c r="Q433" t="s">
        <v>1197</v>
      </c>
      <c r="R433">
        <v>1992</v>
      </c>
      <c r="S433">
        <v>663</v>
      </c>
      <c r="U433">
        <f t="shared" si="6"/>
        <v>1991</v>
      </c>
    </row>
    <row r="434" spans="1:21" x14ac:dyDescent="0.25">
      <c r="A434" t="s">
        <v>20</v>
      </c>
      <c r="B434" t="s">
        <v>28</v>
      </c>
      <c r="C434" t="s">
        <v>22</v>
      </c>
      <c r="D434" t="s">
        <v>23</v>
      </c>
      <c r="E434" t="s">
        <v>5</v>
      </c>
      <c r="G434" t="s">
        <v>24</v>
      </c>
      <c r="H434">
        <v>503743</v>
      </c>
      <c r="I434">
        <v>503931</v>
      </c>
      <c r="J434" t="s">
        <v>25</v>
      </c>
      <c r="K434" t="s">
        <v>1201</v>
      </c>
      <c r="N434" t="s">
        <v>72</v>
      </c>
      <c r="Q434" t="s">
        <v>1200</v>
      </c>
      <c r="R434">
        <v>189</v>
      </c>
      <c r="S434">
        <v>62</v>
      </c>
      <c r="U434">
        <f t="shared" si="6"/>
        <v>188</v>
      </c>
    </row>
    <row r="435" spans="1:21" x14ac:dyDescent="0.25">
      <c r="A435" t="s">
        <v>20</v>
      </c>
      <c r="B435" t="s">
        <v>28</v>
      </c>
      <c r="C435" t="s">
        <v>22</v>
      </c>
      <c r="D435" t="s">
        <v>23</v>
      </c>
      <c r="E435" t="s">
        <v>5</v>
      </c>
      <c r="G435" t="s">
        <v>24</v>
      </c>
      <c r="H435">
        <v>503940</v>
      </c>
      <c r="I435">
        <v>505598</v>
      </c>
      <c r="J435" t="s">
        <v>25</v>
      </c>
      <c r="K435" t="s">
        <v>1203</v>
      </c>
      <c r="N435" t="s">
        <v>1173</v>
      </c>
      <c r="Q435" t="s">
        <v>1202</v>
      </c>
      <c r="R435">
        <v>1659</v>
      </c>
      <c r="S435">
        <v>552</v>
      </c>
      <c r="U435">
        <f t="shared" si="6"/>
        <v>1658</v>
      </c>
    </row>
    <row r="436" spans="1:21" x14ac:dyDescent="0.25">
      <c r="A436" t="s">
        <v>20</v>
      </c>
      <c r="B436" t="s">
        <v>28</v>
      </c>
      <c r="C436" t="s">
        <v>22</v>
      </c>
      <c r="D436" t="s">
        <v>23</v>
      </c>
      <c r="E436" t="s">
        <v>5</v>
      </c>
      <c r="G436" t="s">
        <v>24</v>
      </c>
      <c r="H436">
        <v>506116</v>
      </c>
      <c r="I436">
        <v>507456</v>
      </c>
      <c r="J436" t="s">
        <v>25</v>
      </c>
      <c r="K436" t="s">
        <v>1205</v>
      </c>
      <c r="N436" t="s">
        <v>1206</v>
      </c>
      <c r="Q436" t="s">
        <v>1204</v>
      </c>
      <c r="R436">
        <v>1341</v>
      </c>
      <c r="S436">
        <v>446</v>
      </c>
      <c r="U436">
        <f t="shared" si="6"/>
        <v>1340</v>
      </c>
    </row>
    <row r="437" spans="1:21" x14ac:dyDescent="0.25">
      <c r="A437" t="s">
        <v>20</v>
      </c>
      <c r="B437" t="s">
        <v>28</v>
      </c>
      <c r="C437" t="s">
        <v>22</v>
      </c>
      <c r="D437" t="s">
        <v>23</v>
      </c>
      <c r="E437" t="s">
        <v>5</v>
      </c>
      <c r="G437" t="s">
        <v>24</v>
      </c>
      <c r="H437">
        <v>507604</v>
      </c>
      <c r="I437">
        <v>508362</v>
      </c>
      <c r="J437" t="s">
        <v>25</v>
      </c>
      <c r="K437" t="s">
        <v>1208</v>
      </c>
      <c r="N437" t="s">
        <v>1209</v>
      </c>
      <c r="Q437" t="s">
        <v>1207</v>
      </c>
      <c r="R437">
        <v>759</v>
      </c>
      <c r="S437">
        <v>252</v>
      </c>
      <c r="U437">
        <f t="shared" si="6"/>
        <v>758</v>
      </c>
    </row>
    <row r="438" spans="1:21" x14ac:dyDescent="0.25">
      <c r="A438" t="s">
        <v>20</v>
      </c>
      <c r="B438" t="s">
        <v>28</v>
      </c>
      <c r="C438" t="s">
        <v>22</v>
      </c>
      <c r="D438" t="s">
        <v>23</v>
      </c>
      <c r="E438" t="s">
        <v>5</v>
      </c>
      <c r="G438" t="s">
        <v>24</v>
      </c>
      <c r="H438">
        <v>508482</v>
      </c>
      <c r="I438">
        <v>509129</v>
      </c>
      <c r="J438" t="s">
        <v>25</v>
      </c>
      <c r="K438" t="s">
        <v>1211</v>
      </c>
      <c r="N438" t="s">
        <v>1212</v>
      </c>
      <c r="Q438" t="s">
        <v>1210</v>
      </c>
      <c r="R438">
        <v>648</v>
      </c>
      <c r="S438">
        <v>215</v>
      </c>
      <c r="U438">
        <f t="shared" si="6"/>
        <v>647</v>
      </c>
    </row>
    <row r="439" spans="1:21" x14ac:dyDescent="0.25">
      <c r="A439" t="s">
        <v>20</v>
      </c>
      <c r="B439" t="s">
        <v>28</v>
      </c>
      <c r="C439" t="s">
        <v>22</v>
      </c>
      <c r="D439" t="s">
        <v>23</v>
      </c>
      <c r="E439" t="s">
        <v>5</v>
      </c>
      <c r="G439" t="s">
        <v>24</v>
      </c>
      <c r="H439">
        <v>509314</v>
      </c>
      <c r="I439">
        <v>510021</v>
      </c>
      <c r="J439" t="s">
        <v>25</v>
      </c>
      <c r="K439" t="s">
        <v>1214</v>
      </c>
      <c r="N439" t="s">
        <v>1215</v>
      </c>
      <c r="Q439" t="s">
        <v>1213</v>
      </c>
      <c r="R439">
        <v>708</v>
      </c>
      <c r="S439">
        <v>235</v>
      </c>
      <c r="U439">
        <f t="shared" si="6"/>
        <v>707</v>
      </c>
    </row>
    <row r="440" spans="1:21" x14ac:dyDescent="0.25">
      <c r="A440" t="s">
        <v>20</v>
      </c>
      <c r="B440" t="s">
        <v>28</v>
      </c>
      <c r="C440" t="s">
        <v>22</v>
      </c>
      <c r="D440" t="s">
        <v>23</v>
      </c>
      <c r="E440" t="s">
        <v>5</v>
      </c>
      <c r="G440" t="s">
        <v>24</v>
      </c>
      <c r="H440">
        <v>510074</v>
      </c>
      <c r="I440">
        <v>510631</v>
      </c>
      <c r="J440" t="s">
        <v>25</v>
      </c>
      <c r="K440" t="s">
        <v>1217</v>
      </c>
      <c r="N440" t="s">
        <v>1218</v>
      </c>
      <c r="Q440" t="s">
        <v>1216</v>
      </c>
      <c r="R440">
        <v>558</v>
      </c>
      <c r="S440">
        <v>185</v>
      </c>
      <c r="U440">
        <f t="shared" si="6"/>
        <v>557</v>
      </c>
    </row>
    <row r="441" spans="1:21" x14ac:dyDescent="0.25">
      <c r="A441" t="s">
        <v>20</v>
      </c>
      <c r="B441" t="s">
        <v>28</v>
      </c>
      <c r="C441" t="s">
        <v>22</v>
      </c>
      <c r="D441" t="s">
        <v>23</v>
      </c>
      <c r="E441" t="s">
        <v>5</v>
      </c>
      <c r="G441" t="s">
        <v>24</v>
      </c>
      <c r="H441">
        <v>510637</v>
      </c>
      <c r="I441">
        <v>510900</v>
      </c>
      <c r="J441" t="s">
        <v>25</v>
      </c>
      <c r="K441" t="s">
        <v>1220</v>
      </c>
      <c r="N441" t="s">
        <v>72</v>
      </c>
      <c r="Q441" t="s">
        <v>1219</v>
      </c>
      <c r="R441">
        <v>264</v>
      </c>
      <c r="S441">
        <v>87</v>
      </c>
      <c r="U441">
        <f t="shared" si="6"/>
        <v>263</v>
      </c>
    </row>
    <row r="442" spans="1:21" x14ac:dyDescent="0.25">
      <c r="A442" t="s">
        <v>20</v>
      </c>
      <c r="B442" t="s">
        <v>28</v>
      </c>
      <c r="C442" t="s">
        <v>22</v>
      </c>
      <c r="D442" t="s">
        <v>23</v>
      </c>
      <c r="E442" t="s">
        <v>5</v>
      </c>
      <c r="G442" t="s">
        <v>24</v>
      </c>
      <c r="H442">
        <v>510975</v>
      </c>
      <c r="I442">
        <v>511730</v>
      </c>
      <c r="J442" t="s">
        <v>25</v>
      </c>
      <c r="K442" t="s">
        <v>1222</v>
      </c>
      <c r="N442" t="s">
        <v>1223</v>
      </c>
      <c r="Q442" t="s">
        <v>1221</v>
      </c>
      <c r="R442">
        <v>756</v>
      </c>
      <c r="S442">
        <v>251</v>
      </c>
      <c r="U442">
        <f t="shared" si="6"/>
        <v>755</v>
      </c>
    </row>
    <row r="443" spans="1:21" x14ac:dyDescent="0.25">
      <c r="A443" t="s">
        <v>20</v>
      </c>
      <c r="B443" t="s">
        <v>28</v>
      </c>
      <c r="C443" t="s">
        <v>22</v>
      </c>
      <c r="D443" t="s">
        <v>23</v>
      </c>
      <c r="E443" t="s">
        <v>5</v>
      </c>
      <c r="G443" t="s">
        <v>24</v>
      </c>
      <c r="H443">
        <v>511789</v>
      </c>
      <c r="I443">
        <v>512616</v>
      </c>
      <c r="J443" t="s">
        <v>25</v>
      </c>
      <c r="K443" t="s">
        <v>1225</v>
      </c>
      <c r="N443" t="s">
        <v>1226</v>
      </c>
      <c r="Q443" t="s">
        <v>1224</v>
      </c>
      <c r="R443">
        <v>828</v>
      </c>
      <c r="S443">
        <v>275</v>
      </c>
      <c r="U443">
        <f t="shared" si="6"/>
        <v>827</v>
      </c>
    </row>
    <row r="444" spans="1:21" x14ac:dyDescent="0.25">
      <c r="A444" t="s">
        <v>20</v>
      </c>
      <c r="B444" t="s">
        <v>28</v>
      </c>
      <c r="C444" t="s">
        <v>22</v>
      </c>
      <c r="D444" t="s">
        <v>23</v>
      </c>
      <c r="E444" t="s">
        <v>5</v>
      </c>
      <c r="G444" t="s">
        <v>24</v>
      </c>
      <c r="H444">
        <v>512654</v>
      </c>
      <c r="I444">
        <v>513799</v>
      </c>
      <c r="J444" t="s">
        <v>25</v>
      </c>
      <c r="K444" t="s">
        <v>1228</v>
      </c>
      <c r="N444" t="s">
        <v>1229</v>
      </c>
      <c r="Q444" t="s">
        <v>1227</v>
      </c>
      <c r="R444">
        <v>1146</v>
      </c>
      <c r="S444">
        <v>381</v>
      </c>
      <c r="U444">
        <f t="shared" si="6"/>
        <v>1145</v>
      </c>
    </row>
    <row r="445" spans="1:21" x14ac:dyDescent="0.25">
      <c r="A445" t="s">
        <v>20</v>
      </c>
      <c r="B445" t="s">
        <v>28</v>
      </c>
      <c r="C445" t="s">
        <v>22</v>
      </c>
      <c r="D445" t="s">
        <v>23</v>
      </c>
      <c r="E445" t="s">
        <v>5</v>
      </c>
      <c r="G445" t="s">
        <v>24</v>
      </c>
      <c r="H445">
        <v>513835</v>
      </c>
      <c r="I445">
        <v>515121</v>
      </c>
      <c r="J445" t="s">
        <v>25</v>
      </c>
      <c r="K445" t="s">
        <v>1231</v>
      </c>
      <c r="N445" t="s">
        <v>1232</v>
      </c>
      <c r="Q445" t="s">
        <v>1230</v>
      </c>
      <c r="R445">
        <v>1287</v>
      </c>
      <c r="S445">
        <v>428</v>
      </c>
      <c r="U445">
        <f t="shared" si="6"/>
        <v>1286</v>
      </c>
    </row>
    <row r="446" spans="1:21" x14ac:dyDescent="0.25">
      <c r="A446" t="s">
        <v>20</v>
      </c>
      <c r="B446" t="s">
        <v>28</v>
      </c>
      <c r="C446" t="s">
        <v>22</v>
      </c>
      <c r="D446" t="s">
        <v>23</v>
      </c>
      <c r="E446" t="s">
        <v>5</v>
      </c>
      <c r="G446" t="s">
        <v>24</v>
      </c>
      <c r="H446">
        <v>515132</v>
      </c>
      <c r="I446">
        <v>516193</v>
      </c>
      <c r="J446" t="s">
        <v>25</v>
      </c>
      <c r="K446" t="s">
        <v>1234</v>
      </c>
      <c r="N446" t="s">
        <v>1235</v>
      </c>
      <c r="Q446" t="s">
        <v>1233</v>
      </c>
      <c r="R446">
        <v>1062</v>
      </c>
      <c r="S446">
        <v>353</v>
      </c>
      <c r="U446">
        <f t="shared" si="6"/>
        <v>1061</v>
      </c>
    </row>
    <row r="447" spans="1:21" x14ac:dyDescent="0.25">
      <c r="A447" t="s">
        <v>20</v>
      </c>
      <c r="B447" t="s">
        <v>28</v>
      </c>
      <c r="C447" t="s">
        <v>22</v>
      </c>
      <c r="D447" t="s">
        <v>23</v>
      </c>
      <c r="E447" t="s">
        <v>5</v>
      </c>
      <c r="G447" t="s">
        <v>24</v>
      </c>
      <c r="H447">
        <v>516268</v>
      </c>
      <c r="I447">
        <v>520569</v>
      </c>
      <c r="J447" t="s">
        <v>25</v>
      </c>
      <c r="K447" t="s">
        <v>1237</v>
      </c>
      <c r="N447" t="s">
        <v>1238</v>
      </c>
      <c r="Q447" t="s">
        <v>1236</v>
      </c>
      <c r="R447">
        <v>4302</v>
      </c>
      <c r="S447">
        <v>1433</v>
      </c>
      <c r="U447">
        <f t="shared" si="6"/>
        <v>4301</v>
      </c>
    </row>
    <row r="448" spans="1:21" x14ac:dyDescent="0.25">
      <c r="A448" t="s">
        <v>20</v>
      </c>
      <c r="B448" t="s">
        <v>28</v>
      </c>
      <c r="C448" t="s">
        <v>22</v>
      </c>
      <c r="D448" t="s">
        <v>23</v>
      </c>
      <c r="E448" t="s">
        <v>5</v>
      </c>
      <c r="G448" t="s">
        <v>24</v>
      </c>
      <c r="H448">
        <v>520889</v>
      </c>
      <c r="I448">
        <v>521347</v>
      </c>
      <c r="J448" t="s">
        <v>25</v>
      </c>
      <c r="K448" t="s">
        <v>1240</v>
      </c>
      <c r="N448" t="s">
        <v>1241</v>
      </c>
      <c r="Q448" t="s">
        <v>1239</v>
      </c>
      <c r="R448">
        <v>459</v>
      </c>
      <c r="S448">
        <v>152</v>
      </c>
      <c r="U448">
        <f t="shared" si="6"/>
        <v>458</v>
      </c>
    </row>
    <row r="449" spans="1:21" x14ac:dyDescent="0.25">
      <c r="A449" t="s">
        <v>20</v>
      </c>
      <c r="B449" t="s">
        <v>28</v>
      </c>
      <c r="C449" t="s">
        <v>22</v>
      </c>
      <c r="D449" t="s">
        <v>23</v>
      </c>
      <c r="E449" t="s">
        <v>5</v>
      </c>
      <c r="G449" t="s">
        <v>24</v>
      </c>
      <c r="H449">
        <v>521381</v>
      </c>
      <c r="I449">
        <v>522529</v>
      </c>
      <c r="J449" t="s">
        <v>25</v>
      </c>
      <c r="K449" t="s">
        <v>1243</v>
      </c>
      <c r="N449" t="s">
        <v>1244</v>
      </c>
      <c r="Q449" t="s">
        <v>1242</v>
      </c>
      <c r="R449">
        <v>1149</v>
      </c>
      <c r="S449">
        <v>382</v>
      </c>
      <c r="U449">
        <f t="shared" si="6"/>
        <v>1148</v>
      </c>
    </row>
    <row r="450" spans="1:21" x14ac:dyDescent="0.25">
      <c r="A450" t="s">
        <v>20</v>
      </c>
      <c r="B450" t="s">
        <v>28</v>
      </c>
      <c r="C450" t="s">
        <v>22</v>
      </c>
      <c r="D450" t="s">
        <v>23</v>
      </c>
      <c r="E450" t="s">
        <v>5</v>
      </c>
      <c r="G450" t="s">
        <v>24</v>
      </c>
      <c r="H450">
        <v>522592</v>
      </c>
      <c r="I450">
        <v>522864</v>
      </c>
      <c r="J450" t="s">
        <v>25</v>
      </c>
      <c r="K450" t="s">
        <v>1246</v>
      </c>
      <c r="N450" t="s">
        <v>1247</v>
      </c>
      <c r="Q450" t="s">
        <v>1245</v>
      </c>
      <c r="R450">
        <v>273</v>
      </c>
      <c r="S450">
        <v>90</v>
      </c>
      <c r="U450">
        <f t="shared" si="6"/>
        <v>272</v>
      </c>
    </row>
    <row r="451" spans="1:21" x14ac:dyDescent="0.25">
      <c r="A451" t="s">
        <v>20</v>
      </c>
      <c r="B451" t="s">
        <v>28</v>
      </c>
      <c r="C451" t="s">
        <v>22</v>
      </c>
      <c r="D451" t="s">
        <v>23</v>
      </c>
      <c r="E451" t="s">
        <v>5</v>
      </c>
      <c r="G451" t="s">
        <v>24</v>
      </c>
      <c r="H451">
        <v>522857</v>
      </c>
      <c r="I451">
        <v>523195</v>
      </c>
      <c r="J451" t="s">
        <v>25</v>
      </c>
      <c r="K451" t="s">
        <v>1249</v>
      </c>
      <c r="N451" t="s">
        <v>872</v>
      </c>
      <c r="Q451" t="s">
        <v>1248</v>
      </c>
      <c r="R451">
        <v>339</v>
      </c>
      <c r="S451">
        <v>112</v>
      </c>
      <c r="U451">
        <f t="shared" ref="U451:U514" si="7">I451-H451</f>
        <v>338</v>
      </c>
    </row>
    <row r="452" spans="1:21" x14ac:dyDescent="0.25">
      <c r="A452" t="s">
        <v>20</v>
      </c>
      <c r="B452" t="s">
        <v>28</v>
      </c>
      <c r="C452" t="s">
        <v>22</v>
      </c>
      <c r="D452" t="s">
        <v>23</v>
      </c>
      <c r="E452" t="s">
        <v>5</v>
      </c>
      <c r="G452" t="s">
        <v>24</v>
      </c>
      <c r="H452">
        <v>523182</v>
      </c>
      <c r="I452">
        <v>526667</v>
      </c>
      <c r="J452" t="s">
        <v>25</v>
      </c>
      <c r="K452" t="s">
        <v>1251</v>
      </c>
      <c r="N452" t="s">
        <v>1252</v>
      </c>
      <c r="Q452" t="s">
        <v>1250</v>
      </c>
      <c r="R452">
        <v>3486</v>
      </c>
      <c r="S452">
        <v>1161</v>
      </c>
      <c r="U452">
        <f t="shared" si="7"/>
        <v>3485</v>
      </c>
    </row>
    <row r="453" spans="1:21" x14ac:dyDescent="0.25">
      <c r="A453" t="s">
        <v>20</v>
      </c>
      <c r="B453" t="s">
        <v>28</v>
      </c>
      <c r="C453" t="s">
        <v>22</v>
      </c>
      <c r="D453" t="s">
        <v>23</v>
      </c>
      <c r="E453" t="s">
        <v>5</v>
      </c>
      <c r="G453" t="s">
        <v>24</v>
      </c>
      <c r="H453">
        <v>526895</v>
      </c>
      <c r="I453">
        <v>527248</v>
      </c>
      <c r="J453" t="s">
        <v>25</v>
      </c>
      <c r="K453" t="s">
        <v>1254</v>
      </c>
      <c r="N453" t="s">
        <v>1255</v>
      </c>
      <c r="Q453" t="s">
        <v>1253</v>
      </c>
      <c r="R453">
        <v>354</v>
      </c>
      <c r="S453">
        <v>117</v>
      </c>
      <c r="U453">
        <f t="shared" si="7"/>
        <v>353</v>
      </c>
    </row>
    <row r="454" spans="1:21" x14ac:dyDescent="0.25">
      <c r="A454" t="s">
        <v>20</v>
      </c>
      <c r="B454" t="s">
        <v>28</v>
      </c>
      <c r="C454" t="s">
        <v>22</v>
      </c>
      <c r="D454" t="s">
        <v>23</v>
      </c>
      <c r="E454" t="s">
        <v>5</v>
      </c>
      <c r="G454" t="s">
        <v>24</v>
      </c>
      <c r="H454">
        <v>527281</v>
      </c>
      <c r="I454">
        <v>528243</v>
      </c>
      <c r="J454" t="s">
        <v>25</v>
      </c>
      <c r="K454" t="s">
        <v>1257</v>
      </c>
      <c r="N454" t="s">
        <v>251</v>
      </c>
      <c r="Q454" t="s">
        <v>1256</v>
      </c>
      <c r="R454">
        <v>963</v>
      </c>
      <c r="S454">
        <v>320</v>
      </c>
      <c r="U454">
        <f t="shared" si="7"/>
        <v>962</v>
      </c>
    </row>
    <row r="455" spans="1:21" x14ac:dyDescent="0.25">
      <c r="A455" t="s">
        <v>20</v>
      </c>
      <c r="B455" t="s">
        <v>28</v>
      </c>
      <c r="C455" t="s">
        <v>22</v>
      </c>
      <c r="D455" t="s">
        <v>23</v>
      </c>
      <c r="E455" t="s">
        <v>5</v>
      </c>
      <c r="G455" t="s">
        <v>24</v>
      </c>
      <c r="H455">
        <v>528246</v>
      </c>
      <c r="I455">
        <v>529175</v>
      </c>
      <c r="J455" t="s">
        <v>25</v>
      </c>
      <c r="K455" t="s">
        <v>1259</v>
      </c>
      <c r="N455" t="s">
        <v>1260</v>
      </c>
      <c r="Q455" t="s">
        <v>1258</v>
      </c>
      <c r="R455">
        <v>930</v>
      </c>
      <c r="S455">
        <v>309</v>
      </c>
      <c r="U455">
        <f t="shared" si="7"/>
        <v>929</v>
      </c>
    </row>
    <row r="456" spans="1:21" x14ac:dyDescent="0.25">
      <c r="A456" t="s">
        <v>20</v>
      </c>
      <c r="B456" t="s">
        <v>28</v>
      </c>
      <c r="C456" t="s">
        <v>22</v>
      </c>
      <c r="D456" t="s">
        <v>23</v>
      </c>
      <c r="E456" t="s">
        <v>5</v>
      </c>
      <c r="G456" t="s">
        <v>24</v>
      </c>
      <c r="H456">
        <v>529197</v>
      </c>
      <c r="I456">
        <v>530132</v>
      </c>
      <c r="J456" t="s">
        <v>25</v>
      </c>
      <c r="K456" t="s">
        <v>1262</v>
      </c>
      <c r="N456" t="s">
        <v>1263</v>
      </c>
      <c r="Q456" t="s">
        <v>1261</v>
      </c>
      <c r="R456">
        <v>936</v>
      </c>
      <c r="S456">
        <v>311</v>
      </c>
      <c r="U456">
        <f t="shared" si="7"/>
        <v>935</v>
      </c>
    </row>
    <row r="457" spans="1:21" x14ac:dyDescent="0.25">
      <c r="A457" t="s">
        <v>20</v>
      </c>
      <c r="B457" t="s">
        <v>28</v>
      </c>
      <c r="C457" t="s">
        <v>22</v>
      </c>
      <c r="D457" t="s">
        <v>23</v>
      </c>
      <c r="E457" t="s">
        <v>5</v>
      </c>
      <c r="G457" t="s">
        <v>24</v>
      </c>
      <c r="H457">
        <v>530153</v>
      </c>
      <c r="I457">
        <v>532525</v>
      </c>
      <c r="J457" t="s">
        <v>25</v>
      </c>
      <c r="K457" t="s">
        <v>1265</v>
      </c>
      <c r="N457" t="s">
        <v>1266</v>
      </c>
      <c r="Q457" t="s">
        <v>1264</v>
      </c>
      <c r="R457">
        <v>2373</v>
      </c>
      <c r="S457">
        <v>790</v>
      </c>
      <c r="U457">
        <f t="shared" si="7"/>
        <v>2372</v>
      </c>
    </row>
    <row r="458" spans="1:21" x14ac:dyDescent="0.25">
      <c r="A458" t="s">
        <v>20</v>
      </c>
      <c r="B458" t="s">
        <v>28</v>
      </c>
      <c r="C458" t="s">
        <v>22</v>
      </c>
      <c r="D458" t="s">
        <v>23</v>
      </c>
      <c r="E458" t="s">
        <v>5</v>
      </c>
      <c r="G458" t="s">
        <v>24</v>
      </c>
      <c r="H458">
        <v>532624</v>
      </c>
      <c r="I458">
        <v>532848</v>
      </c>
      <c r="J458" t="s">
        <v>25</v>
      </c>
      <c r="K458" t="s">
        <v>1268</v>
      </c>
      <c r="N458" t="s">
        <v>1269</v>
      </c>
      <c r="Q458" t="s">
        <v>1267</v>
      </c>
      <c r="R458">
        <v>225</v>
      </c>
      <c r="S458">
        <v>74</v>
      </c>
      <c r="U458">
        <f t="shared" si="7"/>
        <v>224</v>
      </c>
    </row>
    <row r="459" spans="1:21" x14ac:dyDescent="0.25">
      <c r="A459" t="s">
        <v>20</v>
      </c>
      <c r="B459" t="s">
        <v>28</v>
      </c>
      <c r="C459" t="s">
        <v>22</v>
      </c>
      <c r="D459" t="s">
        <v>23</v>
      </c>
      <c r="E459" t="s">
        <v>5</v>
      </c>
      <c r="G459" t="s">
        <v>24</v>
      </c>
      <c r="H459">
        <v>532845</v>
      </c>
      <c r="I459">
        <v>533930</v>
      </c>
      <c r="J459" t="s">
        <v>25</v>
      </c>
      <c r="K459" t="s">
        <v>1271</v>
      </c>
      <c r="N459" t="s">
        <v>1272</v>
      </c>
      <c r="Q459" t="s">
        <v>1270</v>
      </c>
      <c r="R459">
        <v>1086</v>
      </c>
      <c r="S459">
        <v>361</v>
      </c>
      <c r="U459">
        <f t="shared" si="7"/>
        <v>1085</v>
      </c>
    </row>
    <row r="460" spans="1:21" x14ac:dyDescent="0.25">
      <c r="A460" t="s">
        <v>20</v>
      </c>
      <c r="B460" t="s">
        <v>28</v>
      </c>
      <c r="C460" t="s">
        <v>22</v>
      </c>
      <c r="D460" t="s">
        <v>23</v>
      </c>
      <c r="E460" t="s">
        <v>5</v>
      </c>
      <c r="G460" t="s">
        <v>24</v>
      </c>
      <c r="H460">
        <v>533970</v>
      </c>
      <c r="I460">
        <v>534983</v>
      </c>
      <c r="J460" t="s">
        <v>25</v>
      </c>
      <c r="K460" t="s">
        <v>1274</v>
      </c>
      <c r="N460" t="s">
        <v>1275</v>
      </c>
      <c r="Q460" t="s">
        <v>1273</v>
      </c>
      <c r="R460">
        <v>1014</v>
      </c>
      <c r="S460">
        <v>337</v>
      </c>
      <c r="U460">
        <f t="shared" si="7"/>
        <v>1013</v>
      </c>
    </row>
    <row r="461" spans="1:21" x14ac:dyDescent="0.25">
      <c r="A461" t="s">
        <v>20</v>
      </c>
      <c r="B461" t="s">
        <v>28</v>
      </c>
      <c r="C461" t="s">
        <v>22</v>
      </c>
      <c r="D461" t="s">
        <v>23</v>
      </c>
      <c r="E461" t="s">
        <v>5</v>
      </c>
      <c r="G461" t="s">
        <v>24</v>
      </c>
      <c r="H461">
        <v>535022</v>
      </c>
      <c r="I461">
        <v>535750</v>
      </c>
      <c r="J461" t="s">
        <v>25</v>
      </c>
      <c r="K461" t="s">
        <v>1277</v>
      </c>
      <c r="N461" t="s">
        <v>362</v>
      </c>
      <c r="Q461" t="s">
        <v>1276</v>
      </c>
      <c r="R461">
        <v>729</v>
      </c>
      <c r="S461">
        <v>242</v>
      </c>
      <c r="U461">
        <f t="shared" si="7"/>
        <v>728</v>
      </c>
    </row>
    <row r="462" spans="1:21" x14ac:dyDescent="0.25">
      <c r="A462" t="s">
        <v>20</v>
      </c>
      <c r="B462" t="s">
        <v>28</v>
      </c>
      <c r="C462" t="s">
        <v>22</v>
      </c>
      <c r="D462" t="s">
        <v>23</v>
      </c>
      <c r="E462" t="s">
        <v>5</v>
      </c>
      <c r="G462" t="s">
        <v>24</v>
      </c>
      <c r="H462">
        <v>535810</v>
      </c>
      <c r="I462">
        <v>536547</v>
      </c>
      <c r="J462" t="s">
        <v>25</v>
      </c>
      <c r="K462" t="s">
        <v>1279</v>
      </c>
      <c r="N462" t="s">
        <v>72</v>
      </c>
      <c r="Q462" t="s">
        <v>1278</v>
      </c>
      <c r="R462">
        <v>738</v>
      </c>
      <c r="S462">
        <v>245</v>
      </c>
      <c r="U462">
        <f t="shared" si="7"/>
        <v>737</v>
      </c>
    </row>
    <row r="463" spans="1:21" x14ac:dyDescent="0.25">
      <c r="A463" t="s">
        <v>20</v>
      </c>
      <c r="B463" t="s">
        <v>28</v>
      </c>
      <c r="C463" t="s">
        <v>22</v>
      </c>
      <c r="D463" t="s">
        <v>23</v>
      </c>
      <c r="E463" t="s">
        <v>5</v>
      </c>
      <c r="G463" t="s">
        <v>24</v>
      </c>
      <c r="H463">
        <v>536575</v>
      </c>
      <c r="I463">
        <v>537912</v>
      </c>
      <c r="J463" t="s">
        <v>25</v>
      </c>
      <c r="K463" t="s">
        <v>1281</v>
      </c>
      <c r="N463" t="s">
        <v>1282</v>
      </c>
      <c r="Q463" t="s">
        <v>1280</v>
      </c>
      <c r="R463">
        <v>1338</v>
      </c>
      <c r="S463">
        <v>445</v>
      </c>
      <c r="U463">
        <f t="shared" si="7"/>
        <v>1337</v>
      </c>
    </row>
    <row r="464" spans="1:21" x14ac:dyDescent="0.25">
      <c r="A464" t="s">
        <v>20</v>
      </c>
      <c r="B464" t="s">
        <v>28</v>
      </c>
      <c r="C464" t="s">
        <v>22</v>
      </c>
      <c r="D464" t="s">
        <v>23</v>
      </c>
      <c r="E464" t="s">
        <v>5</v>
      </c>
      <c r="G464" t="s">
        <v>24</v>
      </c>
      <c r="H464">
        <v>537942</v>
      </c>
      <c r="I464">
        <v>539159</v>
      </c>
      <c r="J464" t="s">
        <v>25</v>
      </c>
      <c r="K464" t="s">
        <v>1284</v>
      </c>
      <c r="N464" t="s">
        <v>1285</v>
      </c>
      <c r="Q464" t="s">
        <v>1283</v>
      </c>
      <c r="R464">
        <v>1218</v>
      </c>
      <c r="S464">
        <v>405</v>
      </c>
      <c r="U464">
        <f t="shared" si="7"/>
        <v>1217</v>
      </c>
    </row>
    <row r="465" spans="1:21" x14ac:dyDescent="0.25">
      <c r="A465" t="s">
        <v>20</v>
      </c>
      <c r="B465" t="s">
        <v>28</v>
      </c>
      <c r="C465" t="s">
        <v>22</v>
      </c>
      <c r="D465" t="s">
        <v>23</v>
      </c>
      <c r="E465" t="s">
        <v>5</v>
      </c>
      <c r="G465" t="s">
        <v>24</v>
      </c>
      <c r="H465">
        <v>539226</v>
      </c>
      <c r="I465">
        <v>539402</v>
      </c>
      <c r="J465" t="s">
        <v>61</v>
      </c>
      <c r="K465" t="s">
        <v>1287</v>
      </c>
      <c r="N465" t="s">
        <v>72</v>
      </c>
      <c r="Q465" t="s">
        <v>1286</v>
      </c>
      <c r="R465">
        <v>177</v>
      </c>
      <c r="S465">
        <v>58</v>
      </c>
      <c r="U465">
        <f t="shared" si="7"/>
        <v>176</v>
      </c>
    </row>
    <row r="466" spans="1:21" x14ac:dyDescent="0.25">
      <c r="A466" t="s">
        <v>20</v>
      </c>
      <c r="B466" t="s">
        <v>28</v>
      </c>
      <c r="C466" t="s">
        <v>22</v>
      </c>
      <c r="D466" t="s">
        <v>23</v>
      </c>
      <c r="E466" t="s">
        <v>5</v>
      </c>
      <c r="G466" t="s">
        <v>24</v>
      </c>
      <c r="H466">
        <v>539573</v>
      </c>
      <c r="I466">
        <v>540877</v>
      </c>
      <c r="J466" t="s">
        <v>25</v>
      </c>
      <c r="K466" t="s">
        <v>1289</v>
      </c>
      <c r="N466" t="s">
        <v>1290</v>
      </c>
      <c r="Q466" t="s">
        <v>1288</v>
      </c>
      <c r="R466">
        <v>1305</v>
      </c>
      <c r="S466">
        <v>434</v>
      </c>
      <c r="U466">
        <f t="shared" si="7"/>
        <v>1304</v>
      </c>
    </row>
    <row r="467" spans="1:21" x14ac:dyDescent="0.25">
      <c r="A467" t="s">
        <v>20</v>
      </c>
      <c r="B467" t="s">
        <v>28</v>
      </c>
      <c r="C467" t="s">
        <v>22</v>
      </c>
      <c r="D467" t="s">
        <v>23</v>
      </c>
      <c r="E467" t="s">
        <v>5</v>
      </c>
      <c r="G467" t="s">
        <v>24</v>
      </c>
      <c r="H467">
        <v>540905</v>
      </c>
      <c r="I467">
        <v>542188</v>
      </c>
      <c r="J467" t="s">
        <v>25</v>
      </c>
      <c r="K467" t="s">
        <v>1292</v>
      </c>
      <c r="N467" t="s">
        <v>1290</v>
      </c>
      <c r="Q467" t="s">
        <v>1291</v>
      </c>
      <c r="R467">
        <v>1284</v>
      </c>
      <c r="S467">
        <v>427</v>
      </c>
      <c r="U467">
        <f t="shared" si="7"/>
        <v>1283</v>
      </c>
    </row>
    <row r="468" spans="1:21" x14ac:dyDescent="0.25">
      <c r="A468" t="s">
        <v>20</v>
      </c>
      <c r="B468" t="s">
        <v>28</v>
      </c>
      <c r="C468" t="s">
        <v>22</v>
      </c>
      <c r="D468" t="s">
        <v>23</v>
      </c>
      <c r="E468" t="s">
        <v>5</v>
      </c>
      <c r="G468" t="s">
        <v>24</v>
      </c>
      <c r="H468">
        <v>542213</v>
      </c>
      <c r="I468">
        <v>543286</v>
      </c>
      <c r="J468" t="s">
        <v>25</v>
      </c>
      <c r="K468" t="s">
        <v>1294</v>
      </c>
      <c r="N468" t="s">
        <v>1295</v>
      </c>
      <c r="Q468" t="s">
        <v>1293</v>
      </c>
      <c r="R468">
        <v>1074</v>
      </c>
      <c r="S468">
        <v>357</v>
      </c>
      <c r="U468">
        <f t="shared" si="7"/>
        <v>1073</v>
      </c>
    </row>
    <row r="469" spans="1:21" x14ac:dyDescent="0.25">
      <c r="A469" t="s">
        <v>20</v>
      </c>
      <c r="B469" t="s">
        <v>28</v>
      </c>
      <c r="C469" t="s">
        <v>22</v>
      </c>
      <c r="D469" t="s">
        <v>23</v>
      </c>
      <c r="E469" t="s">
        <v>5</v>
      </c>
      <c r="G469" t="s">
        <v>24</v>
      </c>
      <c r="H469">
        <v>543306</v>
      </c>
      <c r="I469">
        <v>544442</v>
      </c>
      <c r="J469" t="s">
        <v>25</v>
      </c>
      <c r="K469" t="s">
        <v>1297</v>
      </c>
      <c r="N469" t="s">
        <v>1298</v>
      </c>
      <c r="Q469" t="s">
        <v>1296</v>
      </c>
      <c r="R469">
        <v>1137</v>
      </c>
      <c r="S469">
        <v>378</v>
      </c>
      <c r="U469">
        <f t="shared" si="7"/>
        <v>1136</v>
      </c>
    </row>
    <row r="470" spans="1:21" x14ac:dyDescent="0.25">
      <c r="A470" t="s">
        <v>20</v>
      </c>
      <c r="B470" t="s">
        <v>28</v>
      </c>
      <c r="C470" t="s">
        <v>22</v>
      </c>
      <c r="D470" t="s">
        <v>23</v>
      </c>
      <c r="E470" t="s">
        <v>5</v>
      </c>
      <c r="G470" t="s">
        <v>24</v>
      </c>
      <c r="H470">
        <v>544670</v>
      </c>
      <c r="I470">
        <v>545101</v>
      </c>
      <c r="J470" t="s">
        <v>25</v>
      </c>
      <c r="K470" t="s">
        <v>1300</v>
      </c>
      <c r="N470" t="s">
        <v>1301</v>
      </c>
      <c r="Q470" t="s">
        <v>1299</v>
      </c>
      <c r="R470">
        <v>432</v>
      </c>
      <c r="S470">
        <v>143</v>
      </c>
      <c r="U470">
        <f t="shared" si="7"/>
        <v>431</v>
      </c>
    </row>
    <row r="471" spans="1:21" x14ac:dyDescent="0.25">
      <c r="A471" t="s">
        <v>20</v>
      </c>
      <c r="B471" t="s">
        <v>28</v>
      </c>
      <c r="C471" t="s">
        <v>22</v>
      </c>
      <c r="D471" t="s">
        <v>23</v>
      </c>
      <c r="E471" t="s">
        <v>5</v>
      </c>
      <c r="G471" t="s">
        <v>24</v>
      </c>
      <c r="H471">
        <v>545124</v>
      </c>
      <c r="I471">
        <v>546065</v>
      </c>
      <c r="J471" t="s">
        <v>25</v>
      </c>
      <c r="K471" t="s">
        <v>1303</v>
      </c>
      <c r="N471" t="s">
        <v>1304</v>
      </c>
      <c r="Q471" t="s">
        <v>1302</v>
      </c>
      <c r="R471">
        <v>942</v>
      </c>
      <c r="S471">
        <v>313</v>
      </c>
      <c r="U471">
        <f t="shared" si="7"/>
        <v>941</v>
      </c>
    </row>
    <row r="472" spans="1:21" x14ac:dyDescent="0.25">
      <c r="A472" t="s">
        <v>20</v>
      </c>
      <c r="B472" t="s">
        <v>28</v>
      </c>
      <c r="C472" t="s">
        <v>22</v>
      </c>
      <c r="D472" t="s">
        <v>23</v>
      </c>
      <c r="E472" t="s">
        <v>5</v>
      </c>
      <c r="G472" t="s">
        <v>24</v>
      </c>
      <c r="H472">
        <v>546237</v>
      </c>
      <c r="I472">
        <v>546728</v>
      </c>
      <c r="J472" t="s">
        <v>25</v>
      </c>
      <c r="K472" t="s">
        <v>1306</v>
      </c>
      <c r="N472" t="s">
        <v>1307</v>
      </c>
      <c r="Q472" t="s">
        <v>1305</v>
      </c>
      <c r="R472">
        <v>492</v>
      </c>
      <c r="S472">
        <v>163</v>
      </c>
      <c r="U472">
        <f t="shared" si="7"/>
        <v>491</v>
      </c>
    </row>
    <row r="473" spans="1:21" x14ac:dyDescent="0.25">
      <c r="A473" t="s">
        <v>20</v>
      </c>
      <c r="B473" t="s">
        <v>28</v>
      </c>
      <c r="C473" t="s">
        <v>22</v>
      </c>
      <c r="D473" t="s">
        <v>23</v>
      </c>
      <c r="E473" t="s">
        <v>5</v>
      </c>
      <c r="G473" t="s">
        <v>24</v>
      </c>
      <c r="H473">
        <v>546888</v>
      </c>
      <c r="I473">
        <v>549092</v>
      </c>
      <c r="J473" t="s">
        <v>25</v>
      </c>
      <c r="K473" t="s">
        <v>1309</v>
      </c>
      <c r="N473" t="s">
        <v>1310</v>
      </c>
      <c r="Q473" t="s">
        <v>1308</v>
      </c>
      <c r="R473">
        <v>2205</v>
      </c>
      <c r="S473">
        <v>734</v>
      </c>
      <c r="U473">
        <f t="shared" si="7"/>
        <v>2204</v>
      </c>
    </row>
    <row r="474" spans="1:21" x14ac:dyDescent="0.25">
      <c r="A474" t="s">
        <v>20</v>
      </c>
      <c r="B474" t="s">
        <v>28</v>
      </c>
      <c r="C474" t="s">
        <v>22</v>
      </c>
      <c r="D474" t="s">
        <v>23</v>
      </c>
      <c r="E474" t="s">
        <v>5</v>
      </c>
      <c r="G474" t="s">
        <v>24</v>
      </c>
      <c r="H474">
        <v>549160</v>
      </c>
      <c r="I474">
        <v>550620</v>
      </c>
      <c r="J474" t="s">
        <v>25</v>
      </c>
      <c r="K474" t="s">
        <v>1312</v>
      </c>
      <c r="N474" t="s">
        <v>1313</v>
      </c>
      <c r="Q474" t="s">
        <v>1311</v>
      </c>
      <c r="R474">
        <v>1461</v>
      </c>
      <c r="S474">
        <v>486</v>
      </c>
      <c r="U474">
        <f t="shared" si="7"/>
        <v>1460</v>
      </c>
    </row>
    <row r="475" spans="1:21" x14ac:dyDescent="0.25">
      <c r="A475" t="s">
        <v>20</v>
      </c>
      <c r="B475" t="s">
        <v>28</v>
      </c>
      <c r="C475" t="s">
        <v>22</v>
      </c>
      <c r="D475" t="s">
        <v>23</v>
      </c>
      <c r="E475" t="s">
        <v>5</v>
      </c>
      <c r="G475" t="s">
        <v>24</v>
      </c>
      <c r="H475">
        <v>550625</v>
      </c>
      <c r="I475">
        <v>552004</v>
      </c>
      <c r="J475" t="s">
        <v>25</v>
      </c>
      <c r="K475" t="s">
        <v>1315</v>
      </c>
      <c r="N475" t="s">
        <v>1316</v>
      </c>
      <c r="Q475" t="s">
        <v>1314</v>
      </c>
      <c r="R475">
        <v>1380</v>
      </c>
      <c r="S475">
        <v>459</v>
      </c>
      <c r="U475">
        <f t="shared" si="7"/>
        <v>1379</v>
      </c>
    </row>
    <row r="476" spans="1:21" x14ac:dyDescent="0.25">
      <c r="A476" t="s">
        <v>20</v>
      </c>
      <c r="B476" t="s">
        <v>28</v>
      </c>
      <c r="C476" t="s">
        <v>22</v>
      </c>
      <c r="D476" t="s">
        <v>23</v>
      </c>
      <c r="E476" t="s">
        <v>5</v>
      </c>
      <c r="G476" t="s">
        <v>24</v>
      </c>
      <c r="H476">
        <v>552030</v>
      </c>
      <c r="I476">
        <v>553013</v>
      </c>
      <c r="J476" t="s">
        <v>25</v>
      </c>
      <c r="K476" t="s">
        <v>1318</v>
      </c>
      <c r="N476" t="s">
        <v>1319</v>
      </c>
      <c r="Q476" t="s">
        <v>1317</v>
      </c>
      <c r="R476">
        <v>984</v>
      </c>
      <c r="S476">
        <v>327</v>
      </c>
      <c r="U476">
        <f t="shared" si="7"/>
        <v>983</v>
      </c>
    </row>
    <row r="477" spans="1:21" x14ac:dyDescent="0.25">
      <c r="A477" t="s">
        <v>20</v>
      </c>
      <c r="B477" t="s">
        <v>28</v>
      </c>
      <c r="C477" t="s">
        <v>22</v>
      </c>
      <c r="D477" t="s">
        <v>23</v>
      </c>
      <c r="E477" t="s">
        <v>5</v>
      </c>
      <c r="G477" t="s">
        <v>24</v>
      </c>
      <c r="H477">
        <v>553083</v>
      </c>
      <c r="I477">
        <v>554195</v>
      </c>
      <c r="J477" t="s">
        <v>25</v>
      </c>
      <c r="K477" t="s">
        <v>1321</v>
      </c>
      <c r="N477" t="s">
        <v>1322</v>
      </c>
      <c r="Q477" t="s">
        <v>1320</v>
      </c>
      <c r="R477">
        <v>1113</v>
      </c>
      <c r="S477">
        <v>370</v>
      </c>
      <c r="U477">
        <f t="shared" si="7"/>
        <v>1112</v>
      </c>
    </row>
    <row r="478" spans="1:21" x14ac:dyDescent="0.25">
      <c r="A478" t="s">
        <v>20</v>
      </c>
      <c r="B478" t="s">
        <v>28</v>
      </c>
      <c r="C478" t="s">
        <v>22</v>
      </c>
      <c r="D478" t="s">
        <v>23</v>
      </c>
      <c r="E478" t="s">
        <v>5</v>
      </c>
      <c r="G478" t="s">
        <v>24</v>
      </c>
      <c r="H478">
        <v>554207</v>
      </c>
      <c r="I478">
        <v>555301</v>
      </c>
      <c r="J478" t="s">
        <v>25</v>
      </c>
      <c r="K478" t="s">
        <v>1324</v>
      </c>
      <c r="N478" t="s">
        <v>1325</v>
      </c>
      <c r="Q478" t="s">
        <v>1323</v>
      </c>
      <c r="R478">
        <v>1095</v>
      </c>
      <c r="S478">
        <v>364</v>
      </c>
      <c r="U478">
        <f t="shared" si="7"/>
        <v>1094</v>
      </c>
    </row>
    <row r="479" spans="1:21" x14ac:dyDescent="0.25">
      <c r="A479" t="s">
        <v>20</v>
      </c>
      <c r="B479" t="s">
        <v>28</v>
      </c>
      <c r="C479" t="s">
        <v>22</v>
      </c>
      <c r="D479" t="s">
        <v>23</v>
      </c>
      <c r="E479" t="s">
        <v>5</v>
      </c>
      <c r="G479" t="s">
        <v>24</v>
      </c>
      <c r="H479">
        <v>555338</v>
      </c>
      <c r="I479">
        <v>555532</v>
      </c>
      <c r="J479" t="s">
        <v>61</v>
      </c>
      <c r="K479" t="s">
        <v>1327</v>
      </c>
      <c r="N479" t="s">
        <v>1328</v>
      </c>
      <c r="Q479" t="s">
        <v>1326</v>
      </c>
      <c r="R479">
        <v>195</v>
      </c>
      <c r="S479">
        <v>64</v>
      </c>
      <c r="U479">
        <f t="shared" si="7"/>
        <v>194</v>
      </c>
    </row>
    <row r="480" spans="1:21" x14ac:dyDescent="0.25">
      <c r="A480" t="s">
        <v>20</v>
      </c>
      <c r="B480" t="s">
        <v>28</v>
      </c>
      <c r="C480" t="s">
        <v>22</v>
      </c>
      <c r="D480" t="s">
        <v>23</v>
      </c>
      <c r="E480" t="s">
        <v>5</v>
      </c>
      <c r="G480" t="s">
        <v>24</v>
      </c>
      <c r="H480">
        <v>555876</v>
      </c>
      <c r="I480">
        <v>557252</v>
      </c>
      <c r="J480" t="s">
        <v>25</v>
      </c>
      <c r="K480" t="s">
        <v>1330</v>
      </c>
      <c r="N480" t="s">
        <v>1331</v>
      </c>
      <c r="Q480" t="s">
        <v>1329</v>
      </c>
      <c r="R480">
        <v>1377</v>
      </c>
      <c r="S480">
        <v>458</v>
      </c>
      <c r="U480">
        <f t="shared" si="7"/>
        <v>1376</v>
      </c>
    </row>
    <row r="481" spans="1:21" x14ac:dyDescent="0.25">
      <c r="A481" t="s">
        <v>20</v>
      </c>
      <c r="B481" t="s">
        <v>28</v>
      </c>
      <c r="C481" t="s">
        <v>22</v>
      </c>
      <c r="D481" t="s">
        <v>23</v>
      </c>
      <c r="E481" t="s">
        <v>5</v>
      </c>
      <c r="G481" t="s">
        <v>24</v>
      </c>
      <c r="H481">
        <v>557333</v>
      </c>
      <c r="I481">
        <v>558523</v>
      </c>
      <c r="J481" t="s">
        <v>61</v>
      </c>
      <c r="K481" t="s">
        <v>1333</v>
      </c>
      <c r="N481" t="s">
        <v>128</v>
      </c>
      <c r="Q481" t="s">
        <v>1332</v>
      </c>
      <c r="R481">
        <v>1191</v>
      </c>
      <c r="S481">
        <v>396</v>
      </c>
      <c r="U481">
        <f t="shared" si="7"/>
        <v>1190</v>
      </c>
    </row>
    <row r="482" spans="1:21" x14ac:dyDescent="0.25">
      <c r="A482" t="s">
        <v>20</v>
      </c>
      <c r="B482" t="s">
        <v>28</v>
      </c>
      <c r="C482" t="s">
        <v>22</v>
      </c>
      <c r="D482" t="s">
        <v>23</v>
      </c>
      <c r="E482" t="s">
        <v>5</v>
      </c>
      <c r="G482" t="s">
        <v>24</v>
      </c>
      <c r="H482">
        <v>558764</v>
      </c>
      <c r="I482">
        <v>559969</v>
      </c>
      <c r="J482" t="s">
        <v>25</v>
      </c>
      <c r="K482" t="s">
        <v>1335</v>
      </c>
      <c r="N482" t="s">
        <v>1336</v>
      </c>
      <c r="Q482" t="s">
        <v>1334</v>
      </c>
      <c r="R482">
        <v>1206</v>
      </c>
      <c r="S482">
        <v>401</v>
      </c>
      <c r="U482">
        <f t="shared" si="7"/>
        <v>1205</v>
      </c>
    </row>
    <row r="483" spans="1:21" x14ac:dyDescent="0.25">
      <c r="A483" t="s">
        <v>20</v>
      </c>
      <c r="B483" t="s">
        <v>28</v>
      </c>
      <c r="C483" t="s">
        <v>22</v>
      </c>
      <c r="D483" t="s">
        <v>23</v>
      </c>
      <c r="E483" t="s">
        <v>5</v>
      </c>
      <c r="G483" t="s">
        <v>24</v>
      </c>
      <c r="H483">
        <v>560024</v>
      </c>
      <c r="I483">
        <v>561751</v>
      </c>
      <c r="J483" t="s">
        <v>25</v>
      </c>
      <c r="K483" t="s">
        <v>1338</v>
      </c>
      <c r="N483" t="s">
        <v>332</v>
      </c>
      <c r="Q483" t="s">
        <v>1337</v>
      </c>
      <c r="R483">
        <v>1728</v>
      </c>
      <c r="S483">
        <v>575</v>
      </c>
      <c r="U483">
        <f t="shared" si="7"/>
        <v>1727</v>
      </c>
    </row>
    <row r="484" spans="1:21" x14ac:dyDescent="0.25">
      <c r="A484" t="s">
        <v>20</v>
      </c>
      <c r="B484" t="s">
        <v>28</v>
      </c>
      <c r="C484" t="s">
        <v>22</v>
      </c>
      <c r="D484" t="s">
        <v>23</v>
      </c>
      <c r="E484" t="s">
        <v>5</v>
      </c>
      <c r="G484" t="s">
        <v>24</v>
      </c>
      <c r="H484">
        <v>561965</v>
      </c>
      <c r="I484">
        <v>563899</v>
      </c>
      <c r="J484" t="s">
        <v>25</v>
      </c>
      <c r="K484" t="s">
        <v>1340</v>
      </c>
      <c r="N484" t="s">
        <v>1341</v>
      </c>
      <c r="Q484" t="s">
        <v>1339</v>
      </c>
      <c r="R484">
        <v>1935</v>
      </c>
      <c r="S484">
        <v>644</v>
      </c>
      <c r="U484">
        <f t="shared" si="7"/>
        <v>1934</v>
      </c>
    </row>
    <row r="485" spans="1:21" x14ac:dyDescent="0.25">
      <c r="A485" t="s">
        <v>20</v>
      </c>
      <c r="B485" t="s">
        <v>28</v>
      </c>
      <c r="C485" t="s">
        <v>22</v>
      </c>
      <c r="D485" t="s">
        <v>23</v>
      </c>
      <c r="E485" t="s">
        <v>5</v>
      </c>
      <c r="G485" t="s">
        <v>24</v>
      </c>
      <c r="H485">
        <v>563915</v>
      </c>
      <c r="I485">
        <v>565111</v>
      </c>
      <c r="J485" t="s">
        <v>25</v>
      </c>
      <c r="K485" t="s">
        <v>1343</v>
      </c>
      <c r="N485" t="s">
        <v>1344</v>
      </c>
      <c r="Q485" t="s">
        <v>1342</v>
      </c>
      <c r="R485">
        <v>1197</v>
      </c>
      <c r="S485">
        <v>398</v>
      </c>
      <c r="U485">
        <f t="shared" si="7"/>
        <v>1196</v>
      </c>
    </row>
    <row r="486" spans="1:21" x14ac:dyDescent="0.25">
      <c r="A486" t="s">
        <v>20</v>
      </c>
      <c r="B486" t="s">
        <v>28</v>
      </c>
      <c r="C486" t="s">
        <v>22</v>
      </c>
      <c r="D486" t="s">
        <v>23</v>
      </c>
      <c r="E486" t="s">
        <v>5</v>
      </c>
      <c r="G486" t="s">
        <v>24</v>
      </c>
      <c r="H486">
        <v>565145</v>
      </c>
      <c r="I486">
        <v>566533</v>
      </c>
      <c r="J486" t="s">
        <v>25</v>
      </c>
      <c r="K486" t="s">
        <v>1346</v>
      </c>
      <c r="N486" t="s">
        <v>1347</v>
      </c>
      <c r="Q486" t="s">
        <v>1345</v>
      </c>
      <c r="R486">
        <v>1389</v>
      </c>
      <c r="S486">
        <v>462</v>
      </c>
      <c r="U486">
        <f t="shared" si="7"/>
        <v>1388</v>
      </c>
    </row>
    <row r="487" spans="1:21" x14ac:dyDescent="0.25">
      <c r="A487" t="s">
        <v>20</v>
      </c>
      <c r="B487" t="s">
        <v>28</v>
      </c>
      <c r="C487" t="s">
        <v>22</v>
      </c>
      <c r="D487" t="s">
        <v>23</v>
      </c>
      <c r="E487" t="s">
        <v>5</v>
      </c>
      <c r="G487" t="s">
        <v>24</v>
      </c>
      <c r="H487">
        <v>566657</v>
      </c>
      <c r="I487">
        <v>568561</v>
      </c>
      <c r="J487" t="s">
        <v>25</v>
      </c>
      <c r="K487" t="s">
        <v>1349</v>
      </c>
      <c r="N487" t="s">
        <v>1350</v>
      </c>
      <c r="Q487" t="s">
        <v>1348</v>
      </c>
      <c r="R487">
        <v>1905</v>
      </c>
      <c r="S487">
        <v>634</v>
      </c>
      <c r="U487">
        <f t="shared" si="7"/>
        <v>1904</v>
      </c>
    </row>
    <row r="488" spans="1:21" x14ac:dyDescent="0.25">
      <c r="A488" t="s">
        <v>20</v>
      </c>
      <c r="B488" t="s">
        <v>28</v>
      </c>
      <c r="C488" t="s">
        <v>22</v>
      </c>
      <c r="D488" t="s">
        <v>23</v>
      </c>
      <c r="E488" t="s">
        <v>5</v>
      </c>
      <c r="G488" t="s">
        <v>24</v>
      </c>
      <c r="H488">
        <v>568831</v>
      </c>
      <c r="I488">
        <v>570306</v>
      </c>
      <c r="J488" t="s">
        <v>25</v>
      </c>
      <c r="K488" t="s">
        <v>1352</v>
      </c>
      <c r="N488" t="s">
        <v>171</v>
      </c>
      <c r="Q488" t="s">
        <v>1351</v>
      </c>
      <c r="R488">
        <v>1476</v>
      </c>
      <c r="S488">
        <v>491</v>
      </c>
      <c r="U488">
        <f t="shared" si="7"/>
        <v>1475</v>
      </c>
    </row>
    <row r="489" spans="1:21" x14ac:dyDescent="0.25">
      <c r="A489" t="s">
        <v>20</v>
      </c>
      <c r="B489" t="s">
        <v>28</v>
      </c>
      <c r="C489" t="s">
        <v>22</v>
      </c>
      <c r="D489" t="s">
        <v>23</v>
      </c>
      <c r="E489" t="s">
        <v>5</v>
      </c>
      <c r="G489" t="s">
        <v>24</v>
      </c>
      <c r="H489">
        <v>570422</v>
      </c>
      <c r="I489">
        <v>572080</v>
      </c>
      <c r="J489" t="s">
        <v>61</v>
      </c>
      <c r="K489" t="s">
        <v>1354</v>
      </c>
      <c r="N489" t="s">
        <v>1355</v>
      </c>
      <c r="Q489" t="s">
        <v>1353</v>
      </c>
      <c r="R489">
        <v>1659</v>
      </c>
      <c r="S489">
        <v>552</v>
      </c>
      <c r="U489">
        <f t="shared" si="7"/>
        <v>1658</v>
      </c>
    </row>
    <row r="490" spans="1:21" x14ac:dyDescent="0.25">
      <c r="A490" t="s">
        <v>20</v>
      </c>
      <c r="B490" t="s">
        <v>28</v>
      </c>
      <c r="C490" t="s">
        <v>22</v>
      </c>
      <c r="D490" t="s">
        <v>23</v>
      </c>
      <c r="E490" t="s">
        <v>5</v>
      </c>
      <c r="G490" t="s">
        <v>24</v>
      </c>
      <c r="H490">
        <v>572100</v>
      </c>
      <c r="I490">
        <v>572654</v>
      </c>
      <c r="J490" t="s">
        <v>61</v>
      </c>
      <c r="K490" t="s">
        <v>1357</v>
      </c>
      <c r="N490" t="s">
        <v>200</v>
      </c>
      <c r="Q490" t="s">
        <v>1356</v>
      </c>
      <c r="R490">
        <v>555</v>
      </c>
      <c r="S490">
        <v>184</v>
      </c>
      <c r="U490">
        <f t="shared" si="7"/>
        <v>554</v>
      </c>
    </row>
    <row r="491" spans="1:21" x14ac:dyDescent="0.25">
      <c r="A491" t="s">
        <v>20</v>
      </c>
      <c r="B491" t="s">
        <v>28</v>
      </c>
      <c r="C491" t="s">
        <v>22</v>
      </c>
      <c r="D491" t="s">
        <v>23</v>
      </c>
      <c r="E491" t="s">
        <v>5</v>
      </c>
      <c r="G491" t="s">
        <v>24</v>
      </c>
      <c r="H491">
        <v>572993</v>
      </c>
      <c r="I491">
        <v>574237</v>
      </c>
      <c r="J491" t="s">
        <v>25</v>
      </c>
      <c r="K491" t="s">
        <v>1359</v>
      </c>
      <c r="N491" t="s">
        <v>171</v>
      </c>
      <c r="Q491" t="s">
        <v>1358</v>
      </c>
      <c r="R491">
        <v>1245</v>
      </c>
      <c r="S491">
        <v>414</v>
      </c>
      <c r="U491">
        <f t="shared" si="7"/>
        <v>1244</v>
      </c>
    </row>
    <row r="492" spans="1:21" x14ac:dyDescent="0.25">
      <c r="A492" t="s">
        <v>20</v>
      </c>
      <c r="B492" t="s">
        <v>28</v>
      </c>
      <c r="C492" t="s">
        <v>22</v>
      </c>
      <c r="D492" t="s">
        <v>23</v>
      </c>
      <c r="E492" t="s">
        <v>5</v>
      </c>
      <c r="G492" t="s">
        <v>24</v>
      </c>
      <c r="H492">
        <v>574444</v>
      </c>
      <c r="I492">
        <v>575493</v>
      </c>
      <c r="J492" t="s">
        <v>25</v>
      </c>
      <c r="K492" t="s">
        <v>1361</v>
      </c>
      <c r="N492" t="s">
        <v>554</v>
      </c>
      <c r="Q492" t="s">
        <v>1360</v>
      </c>
      <c r="R492">
        <v>1050</v>
      </c>
      <c r="S492">
        <v>349</v>
      </c>
      <c r="U492">
        <f t="shared" si="7"/>
        <v>1049</v>
      </c>
    </row>
    <row r="493" spans="1:21" x14ac:dyDescent="0.25">
      <c r="A493" t="s">
        <v>20</v>
      </c>
      <c r="B493" t="s">
        <v>28</v>
      </c>
      <c r="C493" t="s">
        <v>22</v>
      </c>
      <c r="D493" t="s">
        <v>23</v>
      </c>
      <c r="E493" t="s">
        <v>5</v>
      </c>
      <c r="G493" t="s">
        <v>24</v>
      </c>
      <c r="H493">
        <v>575495</v>
      </c>
      <c r="I493">
        <v>576373</v>
      </c>
      <c r="J493" t="s">
        <v>61</v>
      </c>
      <c r="K493" t="s">
        <v>1363</v>
      </c>
      <c r="N493" t="s">
        <v>1364</v>
      </c>
      <c r="Q493" t="s">
        <v>1362</v>
      </c>
      <c r="R493">
        <v>879</v>
      </c>
      <c r="S493">
        <v>292</v>
      </c>
      <c r="U493">
        <f t="shared" si="7"/>
        <v>878</v>
      </c>
    </row>
    <row r="494" spans="1:21" x14ac:dyDescent="0.25">
      <c r="A494" t="s">
        <v>20</v>
      </c>
      <c r="B494" t="s">
        <v>28</v>
      </c>
      <c r="C494" t="s">
        <v>22</v>
      </c>
      <c r="D494" t="s">
        <v>23</v>
      </c>
      <c r="E494" t="s">
        <v>5</v>
      </c>
      <c r="G494" t="s">
        <v>24</v>
      </c>
      <c r="H494">
        <v>576490</v>
      </c>
      <c r="I494">
        <v>580260</v>
      </c>
      <c r="J494" t="s">
        <v>25</v>
      </c>
      <c r="K494" t="s">
        <v>1366</v>
      </c>
      <c r="N494" t="s">
        <v>1367</v>
      </c>
      <c r="Q494" t="s">
        <v>1365</v>
      </c>
      <c r="R494">
        <v>3771</v>
      </c>
      <c r="S494">
        <v>1256</v>
      </c>
      <c r="U494">
        <f t="shared" si="7"/>
        <v>3770</v>
      </c>
    </row>
    <row r="495" spans="1:21" x14ac:dyDescent="0.25">
      <c r="A495" t="s">
        <v>20</v>
      </c>
      <c r="B495" t="s">
        <v>28</v>
      </c>
      <c r="C495" t="s">
        <v>22</v>
      </c>
      <c r="D495" t="s">
        <v>23</v>
      </c>
      <c r="E495" t="s">
        <v>5</v>
      </c>
      <c r="G495" t="s">
        <v>24</v>
      </c>
      <c r="H495">
        <v>580364</v>
      </c>
      <c r="I495">
        <v>581164</v>
      </c>
      <c r="J495" t="s">
        <v>25</v>
      </c>
      <c r="K495" t="s">
        <v>1369</v>
      </c>
      <c r="N495" t="s">
        <v>1370</v>
      </c>
      <c r="Q495" t="s">
        <v>1368</v>
      </c>
      <c r="R495">
        <v>801</v>
      </c>
      <c r="S495">
        <v>266</v>
      </c>
      <c r="U495">
        <f t="shared" si="7"/>
        <v>800</v>
      </c>
    </row>
    <row r="496" spans="1:21" x14ac:dyDescent="0.25">
      <c r="A496" t="s">
        <v>20</v>
      </c>
      <c r="B496" t="s">
        <v>28</v>
      </c>
      <c r="C496" t="s">
        <v>22</v>
      </c>
      <c r="D496" t="s">
        <v>23</v>
      </c>
      <c r="E496" t="s">
        <v>5</v>
      </c>
      <c r="G496" t="s">
        <v>24</v>
      </c>
      <c r="H496">
        <v>581303</v>
      </c>
      <c r="I496">
        <v>582103</v>
      </c>
      <c r="J496" t="s">
        <v>25</v>
      </c>
      <c r="K496" t="s">
        <v>1372</v>
      </c>
      <c r="N496" t="s">
        <v>42</v>
      </c>
      <c r="Q496" t="s">
        <v>1371</v>
      </c>
      <c r="R496">
        <v>801</v>
      </c>
      <c r="S496">
        <v>266</v>
      </c>
      <c r="U496">
        <f t="shared" si="7"/>
        <v>800</v>
      </c>
    </row>
    <row r="497" spans="1:21" x14ac:dyDescent="0.25">
      <c r="A497" t="s">
        <v>20</v>
      </c>
      <c r="B497" t="s">
        <v>28</v>
      </c>
      <c r="C497" t="s">
        <v>22</v>
      </c>
      <c r="D497" t="s">
        <v>23</v>
      </c>
      <c r="E497" t="s">
        <v>5</v>
      </c>
      <c r="G497" t="s">
        <v>24</v>
      </c>
      <c r="H497">
        <v>582244</v>
      </c>
      <c r="I497">
        <v>583380</v>
      </c>
      <c r="J497" t="s">
        <v>25</v>
      </c>
      <c r="K497" t="s">
        <v>1374</v>
      </c>
      <c r="N497" t="s">
        <v>72</v>
      </c>
      <c r="Q497" t="s">
        <v>1373</v>
      </c>
      <c r="R497">
        <v>1137</v>
      </c>
      <c r="S497">
        <v>378</v>
      </c>
      <c r="U497">
        <f t="shared" si="7"/>
        <v>1136</v>
      </c>
    </row>
    <row r="498" spans="1:21" x14ac:dyDescent="0.25">
      <c r="A498" t="s">
        <v>20</v>
      </c>
      <c r="B498" t="s">
        <v>28</v>
      </c>
      <c r="C498" t="s">
        <v>22</v>
      </c>
      <c r="D498" t="s">
        <v>23</v>
      </c>
      <c r="E498" t="s">
        <v>5</v>
      </c>
      <c r="G498" t="s">
        <v>24</v>
      </c>
      <c r="H498">
        <v>583358</v>
      </c>
      <c r="I498">
        <v>584593</v>
      </c>
      <c r="J498" t="s">
        <v>25</v>
      </c>
      <c r="K498" t="s">
        <v>1376</v>
      </c>
      <c r="N498" t="s">
        <v>343</v>
      </c>
      <c r="Q498" t="s">
        <v>1375</v>
      </c>
      <c r="R498">
        <v>1236</v>
      </c>
      <c r="S498">
        <v>411</v>
      </c>
      <c r="U498">
        <f t="shared" si="7"/>
        <v>1235</v>
      </c>
    </row>
    <row r="499" spans="1:21" x14ac:dyDescent="0.25">
      <c r="A499" t="s">
        <v>20</v>
      </c>
      <c r="B499" t="s">
        <v>28</v>
      </c>
      <c r="C499" t="s">
        <v>22</v>
      </c>
      <c r="D499" t="s">
        <v>23</v>
      </c>
      <c r="E499" t="s">
        <v>5</v>
      </c>
      <c r="G499" t="s">
        <v>24</v>
      </c>
      <c r="H499">
        <v>584605</v>
      </c>
      <c r="I499">
        <v>585348</v>
      </c>
      <c r="J499" t="s">
        <v>25</v>
      </c>
      <c r="K499" t="s">
        <v>1378</v>
      </c>
      <c r="N499" t="s">
        <v>1379</v>
      </c>
      <c r="Q499" t="s">
        <v>1377</v>
      </c>
      <c r="R499">
        <v>744</v>
      </c>
      <c r="S499">
        <v>247</v>
      </c>
      <c r="U499">
        <f t="shared" si="7"/>
        <v>743</v>
      </c>
    </row>
    <row r="500" spans="1:21" x14ac:dyDescent="0.25">
      <c r="A500" t="s">
        <v>20</v>
      </c>
      <c r="B500" t="s">
        <v>28</v>
      </c>
      <c r="C500" t="s">
        <v>22</v>
      </c>
      <c r="D500" t="s">
        <v>23</v>
      </c>
      <c r="E500" t="s">
        <v>5</v>
      </c>
      <c r="G500" t="s">
        <v>24</v>
      </c>
      <c r="H500">
        <v>585355</v>
      </c>
      <c r="I500">
        <v>586080</v>
      </c>
      <c r="J500" t="s">
        <v>25</v>
      </c>
      <c r="K500" t="s">
        <v>1381</v>
      </c>
      <c r="N500" t="s">
        <v>72</v>
      </c>
      <c r="Q500" t="s">
        <v>1380</v>
      </c>
      <c r="R500">
        <v>726</v>
      </c>
      <c r="S500">
        <v>241</v>
      </c>
      <c r="U500">
        <f t="shared" si="7"/>
        <v>725</v>
      </c>
    </row>
    <row r="501" spans="1:21" x14ac:dyDescent="0.25">
      <c r="A501" t="s">
        <v>20</v>
      </c>
      <c r="B501" t="s">
        <v>28</v>
      </c>
      <c r="C501" t="s">
        <v>22</v>
      </c>
      <c r="D501" t="s">
        <v>23</v>
      </c>
      <c r="E501" t="s">
        <v>5</v>
      </c>
      <c r="G501" t="s">
        <v>24</v>
      </c>
      <c r="H501">
        <v>586082</v>
      </c>
      <c r="I501">
        <v>586177</v>
      </c>
      <c r="J501" t="s">
        <v>25</v>
      </c>
      <c r="K501" t="s">
        <v>1383</v>
      </c>
      <c r="N501" t="s">
        <v>72</v>
      </c>
      <c r="Q501" t="s">
        <v>1382</v>
      </c>
      <c r="R501">
        <v>96</v>
      </c>
      <c r="S501">
        <v>31</v>
      </c>
      <c r="U501">
        <f t="shared" si="7"/>
        <v>95</v>
      </c>
    </row>
    <row r="502" spans="1:21" x14ac:dyDescent="0.25">
      <c r="A502" t="s">
        <v>20</v>
      </c>
      <c r="B502" t="s">
        <v>28</v>
      </c>
      <c r="C502" t="s">
        <v>22</v>
      </c>
      <c r="D502" t="s">
        <v>23</v>
      </c>
      <c r="E502" t="s">
        <v>5</v>
      </c>
      <c r="G502" t="s">
        <v>24</v>
      </c>
      <c r="H502">
        <v>586182</v>
      </c>
      <c r="I502">
        <v>586778</v>
      </c>
      <c r="J502" t="s">
        <v>25</v>
      </c>
      <c r="K502" t="s">
        <v>1385</v>
      </c>
      <c r="N502" t="s">
        <v>72</v>
      </c>
      <c r="Q502" t="s">
        <v>1384</v>
      </c>
      <c r="R502">
        <v>597</v>
      </c>
      <c r="S502">
        <v>198</v>
      </c>
      <c r="U502">
        <f t="shared" si="7"/>
        <v>596</v>
      </c>
    </row>
    <row r="503" spans="1:21" x14ac:dyDescent="0.25">
      <c r="A503" t="s">
        <v>20</v>
      </c>
      <c r="B503" t="s">
        <v>28</v>
      </c>
      <c r="C503" t="s">
        <v>22</v>
      </c>
      <c r="D503" t="s">
        <v>23</v>
      </c>
      <c r="E503" t="s">
        <v>5</v>
      </c>
      <c r="G503" t="s">
        <v>24</v>
      </c>
      <c r="H503">
        <v>586792</v>
      </c>
      <c r="I503">
        <v>588939</v>
      </c>
      <c r="J503" t="s">
        <v>25</v>
      </c>
      <c r="K503" t="s">
        <v>1387</v>
      </c>
      <c r="N503" t="s">
        <v>72</v>
      </c>
      <c r="Q503" t="s">
        <v>1386</v>
      </c>
      <c r="R503">
        <v>2148</v>
      </c>
      <c r="S503">
        <v>715</v>
      </c>
      <c r="U503">
        <f t="shared" si="7"/>
        <v>2147</v>
      </c>
    </row>
    <row r="504" spans="1:21" x14ac:dyDescent="0.25">
      <c r="A504" t="s">
        <v>20</v>
      </c>
      <c r="B504" t="s">
        <v>28</v>
      </c>
      <c r="C504" t="s">
        <v>22</v>
      </c>
      <c r="D504" t="s">
        <v>23</v>
      </c>
      <c r="E504" t="s">
        <v>5</v>
      </c>
      <c r="G504" t="s">
        <v>24</v>
      </c>
      <c r="H504">
        <v>588953</v>
      </c>
      <c r="I504">
        <v>590017</v>
      </c>
      <c r="J504" t="s">
        <v>25</v>
      </c>
      <c r="K504" t="s">
        <v>1389</v>
      </c>
      <c r="N504" t="s">
        <v>72</v>
      </c>
      <c r="Q504" t="s">
        <v>1388</v>
      </c>
      <c r="R504">
        <v>1065</v>
      </c>
      <c r="S504">
        <v>354</v>
      </c>
      <c r="U504">
        <f t="shared" si="7"/>
        <v>1064</v>
      </c>
    </row>
    <row r="505" spans="1:21" x14ac:dyDescent="0.25">
      <c r="A505" t="s">
        <v>20</v>
      </c>
      <c r="B505" t="s">
        <v>28</v>
      </c>
      <c r="C505" t="s">
        <v>22</v>
      </c>
      <c r="D505" t="s">
        <v>23</v>
      </c>
      <c r="E505" t="s">
        <v>5</v>
      </c>
      <c r="G505" t="s">
        <v>24</v>
      </c>
      <c r="H505">
        <v>590001</v>
      </c>
      <c r="I505">
        <v>590549</v>
      </c>
      <c r="J505" t="s">
        <v>25</v>
      </c>
      <c r="K505" t="s">
        <v>1391</v>
      </c>
      <c r="N505" t="s">
        <v>1392</v>
      </c>
      <c r="Q505" t="s">
        <v>1390</v>
      </c>
      <c r="R505">
        <v>549</v>
      </c>
      <c r="S505">
        <v>182</v>
      </c>
      <c r="U505">
        <f t="shared" si="7"/>
        <v>548</v>
      </c>
    </row>
    <row r="506" spans="1:21" x14ac:dyDescent="0.25">
      <c r="A506" t="s">
        <v>20</v>
      </c>
      <c r="B506" t="s">
        <v>28</v>
      </c>
      <c r="C506" t="s">
        <v>22</v>
      </c>
      <c r="D506" t="s">
        <v>23</v>
      </c>
      <c r="E506" t="s">
        <v>5</v>
      </c>
      <c r="G506" t="s">
        <v>24</v>
      </c>
      <c r="H506">
        <v>590582</v>
      </c>
      <c r="I506">
        <v>592009</v>
      </c>
      <c r="J506" t="s">
        <v>25</v>
      </c>
      <c r="K506" t="s">
        <v>1394</v>
      </c>
      <c r="N506" t="s">
        <v>1395</v>
      </c>
      <c r="Q506" t="s">
        <v>1393</v>
      </c>
      <c r="R506">
        <v>1428</v>
      </c>
      <c r="S506">
        <v>475</v>
      </c>
      <c r="U506">
        <f t="shared" si="7"/>
        <v>1427</v>
      </c>
    </row>
    <row r="507" spans="1:21" x14ac:dyDescent="0.25">
      <c r="A507" t="s">
        <v>20</v>
      </c>
      <c r="B507" t="s">
        <v>28</v>
      </c>
      <c r="C507" t="s">
        <v>22</v>
      </c>
      <c r="D507" t="s">
        <v>23</v>
      </c>
      <c r="E507" t="s">
        <v>5</v>
      </c>
      <c r="G507" t="s">
        <v>24</v>
      </c>
      <c r="H507">
        <v>592045</v>
      </c>
      <c r="I507">
        <v>592548</v>
      </c>
      <c r="J507" t="s">
        <v>25</v>
      </c>
      <c r="K507" t="s">
        <v>1397</v>
      </c>
      <c r="N507" t="s">
        <v>1392</v>
      </c>
      <c r="Q507" t="s">
        <v>1396</v>
      </c>
      <c r="R507">
        <v>504</v>
      </c>
      <c r="S507">
        <v>167</v>
      </c>
      <c r="U507">
        <f t="shared" si="7"/>
        <v>503</v>
      </c>
    </row>
    <row r="508" spans="1:21" x14ac:dyDescent="0.25">
      <c r="A508" t="s">
        <v>20</v>
      </c>
      <c r="B508" t="s">
        <v>28</v>
      </c>
      <c r="C508" t="s">
        <v>22</v>
      </c>
      <c r="D508" t="s">
        <v>23</v>
      </c>
      <c r="E508" t="s">
        <v>5</v>
      </c>
      <c r="G508" t="s">
        <v>24</v>
      </c>
      <c r="H508">
        <v>592543</v>
      </c>
      <c r="I508">
        <v>593412</v>
      </c>
      <c r="J508" t="s">
        <v>61</v>
      </c>
      <c r="K508" t="s">
        <v>1399</v>
      </c>
      <c r="N508" t="s">
        <v>1400</v>
      </c>
      <c r="Q508" t="s">
        <v>1398</v>
      </c>
      <c r="R508">
        <v>870</v>
      </c>
      <c r="S508">
        <v>289</v>
      </c>
      <c r="U508">
        <f t="shared" si="7"/>
        <v>869</v>
      </c>
    </row>
    <row r="509" spans="1:21" x14ac:dyDescent="0.25">
      <c r="A509" t="s">
        <v>20</v>
      </c>
      <c r="B509" t="s">
        <v>28</v>
      </c>
      <c r="C509" t="s">
        <v>22</v>
      </c>
      <c r="D509" t="s">
        <v>23</v>
      </c>
      <c r="E509" t="s">
        <v>5</v>
      </c>
      <c r="G509" t="s">
        <v>24</v>
      </c>
      <c r="H509">
        <v>593499</v>
      </c>
      <c r="I509">
        <v>593933</v>
      </c>
      <c r="J509" t="s">
        <v>61</v>
      </c>
      <c r="K509" t="s">
        <v>1402</v>
      </c>
      <c r="N509" t="s">
        <v>380</v>
      </c>
      <c r="Q509" t="s">
        <v>1401</v>
      </c>
      <c r="R509">
        <v>435</v>
      </c>
      <c r="S509">
        <v>144</v>
      </c>
      <c r="U509">
        <f t="shared" si="7"/>
        <v>434</v>
      </c>
    </row>
    <row r="510" spans="1:21" x14ac:dyDescent="0.25">
      <c r="A510" t="s">
        <v>20</v>
      </c>
      <c r="B510" t="s">
        <v>28</v>
      </c>
      <c r="C510" t="s">
        <v>22</v>
      </c>
      <c r="D510" t="s">
        <v>23</v>
      </c>
      <c r="E510" t="s">
        <v>5</v>
      </c>
      <c r="G510" t="s">
        <v>24</v>
      </c>
      <c r="H510">
        <v>594208</v>
      </c>
      <c r="I510">
        <v>594624</v>
      </c>
      <c r="J510" t="s">
        <v>25</v>
      </c>
      <c r="K510" t="s">
        <v>1404</v>
      </c>
      <c r="N510" t="s">
        <v>1405</v>
      </c>
      <c r="Q510" t="s">
        <v>1403</v>
      </c>
      <c r="R510">
        <v>417</v>
      </c>
      <c r="S510">
        <v>138</v>
      </c>
      <c r="U510">
        <f t="shared" si="7"/>
        <v>416</v>
      </c>
    </row>
    <row r="511" spans="1:21" x14ac:dyDescent="0.25">
      <c r="A511" t="s">
        <v>20</v>
      </c>
      <c r="B511" t="s">
        <v>28</v>
      </c>
      <c r="C511" t="s">
        <v>22</v>
      </c>
      <c r="D511" t="s">
        <v>23</v>
      </c>
      <c r="E511" t="s">
        <v>5</v>
      </c>
      <c r="G511" t="s">
        <v>24</v>
      </c>
      <c r="H511">
        <v>594681</v>
      </c>
      <c r="I511">
        <v>595406</v>
      </c>
      <c r="J511" t="s">
        <v>25</v>
      </c>
      <c r="K511" t="s">
        <v>1407</v>
      </c>
      <c r="N511" t="s">
        <v>72</v>
      </c>
      <c r="Q511" t="s">
        <v>1406</v>
      </c>
      <c r="R511">
        <v>726</v>
      </c>
      <c r="S511">
        <v>241</v>
      </c>
      <c r="U511">
        <f t="shared" si="7"/>
        <v>725</v>
      </c>
    </row>
    <row r="512" spans="1:21" x14ac:dyDescent="0.25">
      <c r="A512" t="s">
        <v>20</v>
      </c>
      <c r="B512" t="s">
        <v>28</v>
      </c>
      <c r="C512" t="s">
        <v>22</v>
      </c>
      <c r="D512" t="s">
        <v>23</v>
      </c>
      <c r="E512" t="s">
        <v>5</v>
      </c>
      <c r="G512" t="s">
        <v>24</v>
      </c>
      <c r="H512">
        <v>595476</v>
      </c>
      <c r="I512">
        <v>596702</v>
      </c>
      <c r="J512" t="s">
        <v>61</v>
      </c>
      <c r="K512" t="s">
        <v>1409</v>
      </c>
      <c r="N512" t="s">
        <v>72</v>
      </c>
      <c r="Q512" t="s">
        <v>1408</v>
      </c>
      <c r="R512">
        <v>1227</v>
      </c>
      <c r="S512">
        <v>408</v>
      </c>
      <c r="U512">
        <f t="shared" si="7"/>
        <v>1226</v>
      </c>
    </row>
    <row r="513" spans="1:21" x14ac:dyDescent="0.25">
      <c r="A513" t="s">
        <v>20</v>
      </c>
      <c r="B513" t="s">
        <v>28</v>
      </c>
      <c r="C513" t="s">
        <v>22</v>
      </c>
      <c r="D513" t="s">
        <v>23</v>
      </c>
      <c r="E513" t="s">
        <v>5</v>
      </c>
      <c r="G513" t="s">
        <v>24</v>
      </c>
      <c r="H513">
        <v>596854</v>
      </c>
      <c r="I513">
        <v>597645</v>
      </c>
      <c r="J513" t="s">
        <v>25</v>
      </c>
      <c r="K513" t="s">
        <v>1411</v>
      </c>
      <c r="N513" t="s">
        <v>490</v>
      </c>
      <c r="Q513" t="s">
        <v>1410</v>
      </c>
      <c r="R513">
        <v>792</v>
      </c>
      <c r="S513">
        <v>263</v>
      </c>
      <c r="U513">
        <f t="shared" si="7"/>
        <v>791</v>
      </c>
    </row>
    <row r="514" spans="1:21" x14ac:dyDescent="0.25">
      <c r="A514" t="s">
        <v>20</v>
      </c>
      <c r="B514" t="s">
        <v>28</v>
      </c>
      <c r="C514" t="s">
        <v>22</v>
      </c>
      <c r="D514" t="s">
        <v>23</v>
      </c>
      <c r="E514" t="s">
        <v>5</v>
      </c>
      <c r="G514" t="s">
        <v>24</v>
      </c>
      <c r="H514">
        <v>598014</v>
      </c>
      <c r="I514">
        <v>598868</v>
      </c>
      <c r="J514" t="s">
        <v>25</v>
      </c>
      <c r="K514" t="s">
        <v>1413</v>
      </c>
      <c r="N514" t="s">
        <v>1414</v>
      </c>
      <c r="Q514" t="s">
        <v>1412</v>
      </c>
      <c r="R514">
        <v>855</v>
      </c>
      <c r="S514">
        <v>284</v>
      </c>
      <c r="U514">
        <f t="shared" si="7"/>
        <v>854</v>
      </c>
    </row>
    <row r="515" spans="1:21" x14ac:dyDescent="0.25">
      <c r="A515" t="s">
        <v>20</v>
      </c>
      <c r="B515" t="s">
        <v>28</v>
      </c>
      <c r="C515" t="s">
        <v>22</v>
      </c>
      <c r="D515" t="s">
        <v>23</v>
      </c>
      <c r="E515" t="s">
        <v>5</v>
      </c>
      <c r="G515" t="s">
        <v>24</v>
      </c>
      <c r="H515">
        <v>598883</v>
      </c>
      <c r="I515">
        <v>600103</v>
      </c>
      <c r="J515" t="s">
        <v>61</v>
      </c>
      <c r="K515" t="s">
        <v>1416</v>
      </c>
      <c r="N515" t="s">
        <v>1336</v>
      </c>
      <c r="Q515" t="s">
        <v>1415</v>
      </c>
      <c r="R515">
        <v>1221</v>
      </c>
      <c r="S515">
        <v>406</v>
      </c>
      <c r="U515">
        <f t="shared" ref="U515:U578" si="8">I515-H515</f>
        <v>1220</v>
      </c>
    </row>
    <row r="516" spans="1:21" x14ac:dyDescent="0.25">
      <c r="A516" t="s">
        <v>20</v>
      </c>
      <c r="B516" t="s">
        <v>28</v>
      </c>
      <c r="C516" t="s">
        <v>22</v>
      </c>
      <c r="D516" t="s">
        <v>23</v>
      </c>
      <c r="E516" t="s">
        <v>5</v>
      </c>
      <c r="G516" t="s">
        <v>24</v>
      </c>
      <c r="H516">
        <v>600333</v>
      </c>
      <c r="I516">
        <v>602069</v>
      </c>
      <c r="J516" t="s">
        <v>25</v>
      </c>
      <c r="K516" t="s">
        <v>1418</v>
      </c>
      <c r="N516" t="s">
        <v>1419</v>
      </c>
      <c r="Q516" t="s">
        <v>1417</v>
      </c>
      <c r="R516">
        <v>1737</v>
      </c>
      <c r="S516">
        <v>578</v>
      </c>
      <c r="U516">
        <f t="shared" si="8"/>
        <v>1736</v>
      </c>
    </row>
    <row r="517" spans="1:21" x14ac:dyDescent="0.25">
      <c r="A517" t="s">
        <v>20</v>
      </c>
      <c r="B517" t="s">
        <v>28</v>
      </c>
      <c r="C517" t="s">
        <v>22</v>
      </c>
      <c r="D517" t="s">
        <v>23</v>
      </c>
      <c r="E517" t="s">
        <v>5</v>
      </c>
      <c r="G517" t="s">
        <v>24</v>
      </c>
      <c r="H517">
        <v>602056</v>
      </c>
      <c r="I517">
        <v>603159</v>
      </c>
      <c r="J517" t="s">
        <v>25</v>
      </c>
      <c r="K517" t="s">
        <v>1421</v>
      </c>
      <c r="N517" t="s">
        <v>1422</v>
      </c>
      <c r="Q517" t="s">
        <v>1420</v>
      </c>
      <c r="R517">
        <v>1104</v>
      </c>
      <c r="S517">
        <v>367</v>
      </c>
      <c r="U517">
        <f t="shared" si="8"/>
        <v>1103</v>
      </c>
    </row>
    <row r="518" spans="1:21" x14ac:dyDescent="0.25">
      <c r="A518" t="s">
        <v>20</v>
      </c>
      <c r="B518" t="s">
        <v>28</v>
      </c>
      <c r="C518" t="s">
        <v>22</v>
      </c>
      <c r="D518" t="s">
        <v>23</v>
      </c>
      <c r="E518" t="s">
        <v>5</v>
      </c>
      <c r="G518" t="s">
        <v>24</v>
      </c>
      <c r="H518">
        <v>603134</v>
      </c>
      <c r="I518">
        <v>604333</v>
      </c>
      <c r="J518" t="s">
        <v>25</v>
      </c>
      <c r="K518" t="s">
        <v>1424</v>
      </c>
      <c r="N518" t="s">
        <v>1425</v>
      </c>
      <c r="Q518" t="s">
        <v>1423</v>
      </c>
      <c r="R518">
        <v>1200</v>
      </c>
      <c r="S518">
        <v>399</v>
      </c>
      <c r="U518">
        <f t="shared" si="8"/>
        <v>1199</v>
      </c>
    </row>
    <row r="519" spans="1:21" x14ac:dyDescent="0.25">
      <c r="A519" t="s">
        <v>20</v>
      </c>
      <c r="B519" t="s">
        <v>28</v>
      </c>
      <c r="C519" t="s">
        <v>22</v>
      </c>
      <c r="D519" t="s">
        <v>23</v>
      </c>
      <c r="E519" t="s">
        <v>5</v>
      </c>
      <c r="G519" t="s">
        <v>24</v>
      </c>
      <c r="H519">
        <v>610925</v>
      </c>
      <c r="I519">
        <v>611395</v>
      </c>
      <c r="J519" t="s">
        <v>61</v>
      </c>
      <c r="K519" t="s">
        <v>1431</v>
      </c>
      <c r="N519" t="s">
        <v>1432</v>
      </c>
      <c r="Q519" t="s">
        <v>1430</v>
      </c>
      <c r="R519">
        <v>471</v>
      </c>
      <c r="S519">
        <v>156</v>
      </c>
      <c r="U519">
        <f t="shared" si="8"/>
        <v>470</v>
      </c>
    </row>
    <row r="520" spans="1:21" x14ac:dyDescent="0.25">
      <c r="A520" t="s">
        <v>20</v>
      </c>
      <c r="B520" t="s">
        <v>28</v>
      </c>
      <c r="C520" t="s">
        <v>22</v>
      </c>
      <c r="D520" t="s">
        <v>23</v>
      </c>
      <c r="E520" t="s">
        <v>5</v>
      </c>
      <c r="G520" t="s">
        <v>24</v>
      </c>
      <c r="H520">
        <v>611421</v>
      </c>
      <c r="I520">
        <v>612185</v>
      </c>
      <c r="J520" t="s">
        <v>61</v>
      </c>
      <c r="K520" t="s">
        <v>1434</v>
      </c>
      <c r="N520" t="s">
        <v>1414</v>
      </c>
      <c r="Q520" t="s">
        <v>1433</v>
      </c>
      <c r="R520">
        <v>765</v>
      </c>
      <c r="S520">
        <v>254</v>
      </c>
      <c r="U520">
        <f t="shared" si="8"/>
        <v>764</v>
      </c>
    </row>
    <row r="521" spans="1:21" x14ac:dyDescent="0.25">
      <c r="A521" t="s">
        <v>20</v>
      </c>
      <c r="B521" t="s">
        <v>28</v>
      </c>
      <c r="C521" t="s">
        <v>22</v>
      </c>
      <c r="D521" t="s">
        <v>23</v>
      </c>
      <c r="E521" t="s">
        <v>5</v>
      </c>
      <c r="G521" t="s">
        <v>24</v>
      </c>
      <c r="H521">
        <v>612214</v>
      </c>
      <c r="I521">
        <v>613095</v>
      </c>
      <c r="J521" t="s">
        <v>61</v>
      </c>
      <c r="K521" t="s">
        <v>1436</v>
      </c>
      <c r="N521" t="s">
        <v>1437</v>
      </c>
      <c r="Q521" t="s">
        <v>1435</v>
      </c>
      <c r="R521">
        <v>882</v>
      </c>
      <c r="S521">
        <v>293</v>
      </c>
      <c r="U521">
        <f t="shared" si="8"/>
        <v>881</v>
      </c>
    </row>
    <row r="522" spans="1:21" x14ac:dyDescent="0.25">
      <c r="A522" t="s">
        <v>20</v>
      </c>
      <c r="B522" t="s">
        <v>28</v>
      </c>
      <c r="C522" t="s">
        <v>22</v>
      </c>
      <c r="D522" t="s">
        <v>23</v>
      </c>
      <c r="E522" t="s">
        <v>5</v>
      </c>
      <c r="G522" t="s">
        <v>24</v>
      </c>
      <c r="H522">
        <v>613548</v>
      </c>
      <c r="I522">
        <v>615188</v>
      </c>
      <c r="J522" t="s">
        <v>25</v>
      </c>
      <c r="K522" t="s">
        <v>1439</v>
      </c>
      <c r="N522" t="s">
        <v>1440</v>
      </c>
      <c r="Q522" t="s">
        <v>1438</v>
      </c>
      <c r="R522">
        <v>1641</v>
      </c>
      <c r="S522">
        <v>546</v>
      </c>
      <c r="U522">
        <f t="shared" si="8"/>
        <v>1640</v>
      </c>
    </row>
    <row r="523" spans="1:21" x14ac:dyDescent="0.25">
      <c r="A523" t="s">
        <v>20</v>
      </c>
      <c r="B523" t="s">
        <v>28</v>
      </c>
      <c r="C523" t="s">
        <v>22</v>
      </c>
      <c r="D523" t="s">
        <v>23</v>
      </c>
      <c r="E523" t="s">
        <v>5</v>
      </c>
      <c r="G523" t="s">
        <v>24</v>
      </c>
      <c r="H523">
        <v>615248</v>
      </c>
      <c r="I523">
        <v>616612</v>
      </c>
      <c r="J523" t="s">
        <v>61</v>
      </c>
      <c r="K523" t="s">
        <v>1442</v>
      </c>
      <c r="N523" t="s">
        <v>1443</v>
      </c>
      <c r="Q523" t="s">
        <v>1441</v>
      </c>
      <c r="R523">
        <v>1365</v>
      </c>
      <c r="S523">
        <v>454</v>
      </c>
      <c r="U523">
        <f t="shared" si="8"/>
        <v>1364</v>
      </c>
    </row>
    <row r="524" spans="1:21" x14ac:dyDescent="0.25">
      <c r="A524" t="s">
        <v>20</v>
      </c>
      <c r="B524" t="s">
        <v>28</v>
      </c>
      <c r="C524" t="s">
        <v>22</v>
      </c>
      <c r="D524" t="s">
        <v>23</v>
      </c>
      <c r="E524" t="s">
        <v>5</v>
      </c>
      <c r="G524" t="s">
        <v>24</v>
      </c>
      <c r="H524">
        <v>616871</v>
      </c>
      <c r="I524">
        <v>617893</v>
      </c>
      <c r="J524" t="s">
        <v>25</v>
      </c>
      <c r="K524" t="s">
        <v>1445</v>
      </c>
      <c r="N524" t="s">
        <v>1446</v>
      </c>
      <c r="Q524" t="s">
        <v>1444</v>
      </c>
      <c r="R524">
        <v>1023</v>
      </c>
      <c r="S524">
        <v>340</v>
      </c>
      <c r="U524">
        <f t="shared" si="8"/>
        <v>1022</v>
      </c>
    </row>
    <row r="525" spans="1:21" x14ac:dyDescent="0.25">
      <c r="A525" t="s">
        <v>20</v>
      </c>
      <c r="B525" t="s">
        <v>28</v>
      </c>
      <c r="C525" t="s">
        <v>22</v>
      </c>
      <c r="D525" t="s">
        <v>23</v>
      </c>
      <c r="E525" t="s">
        <v>5</v>
      </c>
      <c r="G525" t="s">
        <v>24</v>
      </c>
      <c r="H525">
        <v>617924</v>
      </c>
      <c r="I525">
        <v>619045</v>
      </c>
      <c r="J525" t="s">
        <v>25</v>
      </c>
      <c r="K525" t="s">
        <v>1448</v>
      </c>
      <c r="N525" t="s">
        <v>1449</v>
      </c>
      <c r="Q525" t="s">
        <v>1447</v>
      </c>
      <c r="R525">
        <v>1122</v>
      </c>
      <c r="S525">
        <v>373</v>
      </c>
      <c r="U525">
        <f t="shared" si="8"/>
        <v>1121</v>
      </c>
    </row>
    <row r="526" spans="1:21" x14ac:dyDescent="0.25">
      <c r="A526" t="s">
        <v>20</v>
      </c>
      <c r="B526" t="s">
        <v>28</v>
      </c>
      <c r="C526" t="s">
        <v>22</v>
      </c>
      <c r="D526" t="s">
        <v>23</v>
      </c>
      <c r="E526" t="s">
        <v>5</v>
      </c>
      <c r="G526" t="s">
        <v>24</v>
      </c>
      <c r="H526">
        <v>619108</v>
      </c>
      <c r="I526">
        <v>619389</v>
      </c>
      <c r="J526" t="s">
        <v>25</v>
      </c>
      <c r="K526" t="s">
        <v>1451</v>
      </c>
      <c r="N526" t="s">
        <v>1452</v>
      </c>
      <c r="Q526" t="s">
        <v>1450</v>
      </c>
      <c r="R526">
        <v>282</v>
      </c>
      <c r="S526">
        <v>93</v>
      </c>
      <c r="U526">
        <f t="shared" si="8"/>
        <v>281</v>
      </c>
    </row>
    <row r="527" spans="1:21" x14ac:dyDescent="0.25">
      <c r="A527" t="s">
        <v>20</v>
      </c>
      <c r="B527" t="s">
        <v>28</v>
      </c>
      <c r="C527" t="s">
        <v>22</v>
      </c>
      <c r="D527" t="s">
        <v>23</v>
      </c>
      <c r="E527" t="s">
        <v>5</v>
      </c>
      <c r="G527" t="s">
        <v>24</v>
      </c>
      <c r="H527">
        <v>619494</v>
      </c>
      <c r="I527">
        <v>619898</v>
      </c>
      <c r="J527" t="s">
        <v>25</v>
      </c>
      <c r="K527" t="s">
        <v>1454</v>
      </c>
      <c r="N527" t="s">
        <v>42</v>
      </c>
      <c r="Q527" t="s">
        <v>1453</v>
      </c>
      <c r="R527">
        <v>405</v>
      </c>
      <c r="S527">
        <v>134</v>
      </c>
      <c r="U527">
        <f t="shared" si="8"/>
        <v>404</v>
      </c>
    </row>
    <row r="528" spans="1:21" x14ac:dyDescent="0.25">
      <c r="A528" t="s">
        <v>20</v>
      </c>
      <c r="B528" t="s">
        <v>28</v>
      </c>
      <c r="C528" t="s">
        <v>22</v>
      </c>
      <c r="D528" t="s">
        <v>23</v>
      </c>
      <c r="E528" t="s">
        <v>5</v>
      </c>
      <c r="G528" t="s">
        <v>24</v>
      </c>
      <c r="H528">
        <v>619980</v>
      </c>
      <c r="I528">
        <v>620120</v>
      </c>
      <c r="J528" t="s">
        <v>25</v>
      </c>
      <c r="K528" t="s">
        <v>1456</v>
      </c>
      <c r="N528" t="s">
        <v>42</v>
      </c>
      <c r="Q528" t="s">
        <v>1455</v>
      </c>
      <c r="R528">
        <v>141</v>
      </c>
      <c r="S528">
        <v>46</v>
      </c>
      <c r="U528">
        <f t="shared" si="8"/>
        <v>140</v>
      </c>
    </row>
    <row r="529" spans="1:21" x14ac:dyDescent="0.25">
      <c r="A529" t="s">
        <v>20</v>
      </c>
      <c r="B529" t="s">
        <v>28</v>
      </c>
      <c r="C529" t="s">
        <v>22</v>
      </c>
      <c r="D529" t="s">
        <v>23</v>
      </c>
      <c r="E529" t="s">
        <v>5</v>
      </c>
      <c r="G529" t="s">
        <v>24</v>
      </c>
      <c r="H529">
        <v>620259</v>
      </c>
      <c r="I529">
        <v>621602</v>
      </c>
      <c r="J529" t="s">
        <v>25</v>
      </c>
      <c r="K529" t="s">
        <v>1458</v>
      </c>
      <c r="N529" t="s">
        <v>332</v>
      </c>
      <c r="Q529" t="s">
        <v>1457</v>
      </c>
      <c r="R529">
        <v>1344</v>
      </c>
      <c r="S529">
        <v>447</v>
      </c>
      <c r="U529">
        <f t="shared" si="8"/>
        <v>1343</v>
      </c>
    </row>
    <row r="530" spans="1:21" x14ac:dyDescent="0.25">
      <c r="A530" t="s">
        <v>20</v>
      </c>
      <c r="B530" t="s">
        <v>28</v>
      </c>
      <c r="C530" t="s">
        <v>22</v>
      </c>
      <c r="D530" t="s">
        <v>23</v>
      </c>
      <c r="E530" t="s">
        <v>5</v>
      </c>
      <c r="G530" t="s">
        <v>24</v>
      </c>
      <c r="H530">
        <v>621614</v>
      </c>
      <c r="I530">
        <v>622114</v>
      </c>
      <c r="J530" t="s">
        <v>25</v>
      </c>
      <c r="K530" t="s">
        <v>1460</v>
      </c>
      <c r="N530" t="s">
        <v>1461</v>
      </c>
      <c r="Q530" t="s">
        <v>1459</v>
      </c>
      <c r="R530">
        <v>501</v>
      </c>
      <c r="S530">
        <v>166</v>
      </c>
      <c r="U530">
        <f t="shared" si="8"/>
        <v>500</v>
      </c>
    </row>
    <row r="531" spans="1:21" x14ac:dyDescent="0.25">
      <c r="A531" t="s">
        <v>20</v>
      </c>
      <c r="B531" t="s">
        <v>28</v>
      </c>
      <c r="C531" t="s">
        <v>22</v>
      </c>
      <c r="D531" t="s">
        <v>23</v>
      </c>
      <c r="E531" t="s">
        <v>5</v>
      </c>
      <c r="G531" t="s">
        <v>24</v>
      </c>
      <c r="H531">
        <v>622362</v>
      </c>
      <c r="I531">
        <v>623687</v>
      </c>
      <c r="J531" t="s">
        <v>25</v>
      </c>
      <c r="K531" t="s">
        <v>1463</v>
      </c>
      <c r="N531" t="s">
        <v>1464</v>
      </c>
      <c r="Q531" t="s">
        <v>1462</v>
      </c>
      <c r="R531">
        <v>1326</v>
      </c>
      <c r="S531">
        <v>441</v>
      </c>
      <c r="U531">
        <f t="shared" si="8"/>
        <v>1325</v>
      </c>
    </row>
    <row r="532" spans="1:21" x14ac:dyDescent="0.25">
      <c r="A532" t="s">
        <v>20</v>
      </c>
      <c r="B532" t="s">
        <v>28</v>
      </c>
      <c r="C532" t="s">
        <v>22</v>
      </c>
      <c r="D532" t="s">
        <v>23</v>
      </c>
      <c r="E532" t="s">
        <v>5</v>
      </c>
      <c r="G532" t="s">
        <v>24</v>
      </c>
      <c r="H532">
        <v>623680</v>
      </c>
      <c r="I532">
        <v>624663</v>
      </c>
      <c r="J532" t="s">
        <v>25</v>
      </c>
      <c r="K532" t="s">
        <v>1466</v>
      </c>
      <c r="N532" t="s">
        <v>1467</v>
      </c>
      <c r="Q532" t="s">
        <v>1465</v>
      </c>
      <c r="R532">
        <v>984</v>
      </c>
      <c r="S532">
        <v>327</v>
      </c>
      <c r="U532">
        <f t="shared" si="8"/>
        <v>983</v>
      </c>
    </row>
    <row r="533" spans="1:21" x14ac:dyDescent="0.25">
      <c r="A533" t="s">
        <v>20</v>
      </c>
      <c r="B533" t="s">
        <v>28</v>
      </c>
      <c r="C533" t="s">
        <v>22</v>
      </c>
      <c r="D533" t="s">
        <v>23</v>
      </c>
      <c r="E533" t="s">
        <v>5</v>
      </c>
      <c r="G533" t="s">
        <v>24</v>
      </c>
      <c r="H533">
        <v>624798</v>
      </c>
      <c r="I533">
        <v>625082</v>
      </c>
      <c r="J533" t="s">
        <v>61</v>
      </c>
      <c r="K533" t="s">
        <v>1469</v>
      </c>
      <c r="N533" t="s">
        <v>72</v>
      </c>
      <c r="Q533" t="s">
        <v>1468</v>
      </c>
      <c r="R533">
        <v>285</v>
      </c>
      <c r="S533">
        <v>94</v>
      </c>
      <c r="U533">
        <f t="shared" si="8"/>
        <v>284</v>
      </c>
    </row>
    <row r="534" spans="1:21" x14ac:dyDescent="0.25">
      <c r="A534" t="s">
        <v>20</v>
      </c>
      <c r="B534" t="s">
        <v>28</v>
      </c>
      <c r="C534" t="s">
        <v>22</v>
      </c>
      <c r="D534" t="s">
        <v>23</v>
      </c>
      <c r="E534" t="s">
        <v>5</v>
      </c>
      <c r="G534" t="s">
        <v>24</v>
      </c>
      <c r="H534">
        <v>625359</v>
      </c>
      <c r="I534">
        <v>625649</v>
      </c>
      <c r="J534" t="s">
        <v>25</v>
      </c>
      <c r="K534" t="s">
        <v>1471</v>
      </c>
      <c r="N534" t="s">
        <v>72</v>
      </c>
      <c r="Q534" t="s">
        <v>1470</v>
      </c>
      <c r="R534">
        <v>291</v>
      </c>
      <c r="S534">
        <v>96</v>
      </c>
      <c r="U534">
        <f t="shared" si="8"/>
        <v>290</v>
      </c>
    </row>
    <row r="535" spans="1:21" x14ac:dyDescent="0.25">
      <c r="A535" t="s">
        <v>20</v>
      </c>
      <c r="B535" t="s">
        <v>28</v>
      </c>
      <c r="C535" t="s">
        <v>22</v>
      </c>
      <c r="D535" t="s">
        <v>23</v>
      </c>
      <c r="E535" t="s">
        <v>5</v>
      </c>
      <c r="G535" t="s">
        <v>24</v>
      </c>
      <c r="H535">
        <v>625885</v>
      </c>
      <c r="I535">
        <v>627699</v>
      </c>
      <c r="J535" t="s">
        <v>25</v>
      </c>
      <c r="K535" t="s">
        <v>1473</v>
      </c>
      <c r="N535" t="s">
        <v>1474</v>
      </c>
      <c r="Q535" t="s">
        <v>1472</v>
      </c>
      <c r="R535">
        <v>1815</v>
      </c>
      <c r="S535">
        <v>604</v>
      </c>
      <c r="U535">
        <f t="shared" si="8"/>
        <v>1814</v>
      </c>
    </row>
    <row r="536" spans="1:21" x14ac:dyDescent="0.25">
      <c r="A536" t="s">
        <v>20</v>
      </c>
      <c r="B536" t="s">
        <v>28</v>
      </c>
      <c r="C536" t="s">
        <v>22</v>
      </c>
      <c r="D536" t="s">
        <v>23</v>
      </c>
      <c r="E536" t="s">
        <v>5</v>
      </c>
      <c r="G536" t="s">
        <v>24</v>
      </c>
      <c r="H536">
        <v>627725</v>
      </c>
      <c r="I536">
        <v>628804</v>
      </c>
      <c r="J536" t="s">
        <v>25</v>
      </c>
      <c r="K536" t="s">
        <v>1476</v>
      </c>
      <c r="N536" t="s">
        <v>1477</v>
      </c>
      <c r="Q536" t="s">
        <v>1475</v>
      </c>
      <c r="R536">
        <v>1080</v>
      </c>
      <c r="S536">
        <v>359</v>
      </c>
      <c r="U536">
        <f t="shared" si="8"/>
        <v>1079</v>
      </c>
    </row>
    <row r="537" spans="1:21" x14ac:dyDescent="0.25">
      <c r="A537" t="s">
        <v>20</v>
      </c>
      <c r="B537" t="s">
        <v>28</v>
      </c>
      <c r="C537" t="s">
        <v>22</v>
      </c>
      <c r="D537" t="s">
        <v>23</v>
      </c>
      <c r="E537" t="s">
        <v>5</v>
      </c>
      <c r="G537" t="s">
        <v>24</v>
      </c>
      <c r="H537">
        <v>629306</v>
      </c>
      <c r="I537">
        <v>629479</v>
      </c>
      <c r="J537" t="s">
        <v>61</v>
      </c>
      <c r="K537" t="s">
        <v>1482</v>
      </c>
      <c r="N537" t="s">
        <v>72</v>
      </c>
      <c r="Q537" t="s">
        <v>1481</v>
      </c>
      <c r="R537">
        <v>174</v>
      </c>
      <c r="S537">
        <v>57</v>
      </c>
      <c r="U537">
        <f t="shared" si="8"/>
        <v>173</v>
      </c>
    </row>
    <row r="538" spans="1:21" x14ac:dyDescent="0.25">
      <c r="A538" t="s">
        <v>20</v>
      </c>
      <c r="B538" t="s">
        <v>28</v>
      </c>
      <c r="C538" t="s">
        <v>22</v>
      </c>
      <c r="D538" t="s">
        <v>23</v>
      </c>
      <c r="E538" t="s">
        <v>5</v>
      </c>
      <c r="G538" t="s">
        <v>24</v>
      </c>
      <c r="H538">
        <v>629611</v>
      </c>
      <c r="I538">
        <v>630306</v>
      </c>
      <c r="J538" t="s">
        <v>25</v>
      </c>
      <c r="K538" t="s">
        <v>1484</v>
      </c>
      <c r="N538" t="s">
        <v>1485</v>
      </c>
      <c r="Q538" t="s">
        <v>1483</v>
      </c>
      <c r="R538">
        <v>696</v>
      </c>
      <c r="S538">
        <v>231</v>
      </c>
      <c r="U538">
        <f t="shared" si="8"/>
        <v>695</v>
      </c>
    </row>
    <row r="539" spans="1:21" x14ac:dyDescent="0.25">
      <c r="A539" t="s">
        <v>20</v>
      </c>
      <c r="B539" t="s">
        <v>28</v>
      </c>
      <c r="C539" t="s">
        <v>22</v>
      </c>
      <c r="D539" t="s">
        <v>23</v>
      </c>
      <c r="E539" t="s">
        <v>5</v>
      </c>
      <c r="G539" t="s">
        <v>24</v>
      </c>
      <c r="H539">
        <v>630335</v>
      </c>
      <c r="I539">
        <v>631129</v>
      </c>
      <c r="J539" t="s">
        <v>25</v>
      </c>
      <c r="K539" t="s">
        <v>1487</v>
      </c>
      <c r="N539" t="s">
        <v>1488</v>
      </c>
      <c r="Q539" t="s">
        <v>1486</v>
      </c>
      <c r="R539">
        <v>795</v>
      </c>
      <c r="S539">
        <v>264</v>
      </c>
      <c r="U539">
        <f t="shared" si="8"/>
        <v>794</v>
      </c>
    </row>
    <row r="540" spans="1:21" x14ac:dyDescent="0.25">
      <c r="A540" t="s">
        <v>20</v>
      </c>
      <c r="B540" t="s">
        <v>28</v>
      </c>
      <c r="C540" t="s">
        <v>22</v>
      </c>
      <c r="D540" t="s">
        <v>23</v>
      </c>
      <c r="E540" t="s">
        <v>5</v>
      </c>
      <c r="G540" t="s">
        <v>24</v>
      </c>
      <c r="H540">
        <v>631829</v>
      </c>
      <c r="I540">
        <v>632524</v>
      </c>
      <c r="J540" t="s">
        <v>25</v>
      </c>
      <c r="K540" t="s">
        <v>1490</v>
      </c>
      <c r="N540" t="s">
        <v>501</v>
      </c>
      <c r="Q540" t="s">
        <v>1489</v>
      </c>
      <c r="R540">
        <v>696</v>
      </c>
      <c r="S540">
        <v>231</v>
      </c>
      <c r="U540">
        <f t="shared" si="8"/>
        <v>695</v>
      </c>
    </row>
    <row r="541" spans="1:21" x14ac:dyDescent="0.25">
      <c r="A541" t="s">
        <v>20</v>
      </c>
      <c r="B541" t="s">
        <v>28</v>
      </c>
      <c r="C541" t="s">
        <v>22</v>
      </c>
      <c r="D541" t="s">
        <v>23</v>
      </c>
      <c r="E541" t="s">
        <v>5</v>
      </c>
      <c r="G541" t="s">
        <v>24</v>
      </c>
      <c r="H541">
        <v>632594</v>
      </c>
      <c r="I541">
        <v>632785</v>
      </c>
      <c r="J541" t="s">
        <v>61</v>
      </c>
      <c r="K541" t="s">
        <v>1492</v>
      </c>
      <c r="N541" t="s">
        <v>466</v>
      </c>
      <c r="Q541" t="s">
        <v>1491</v>
      </c>
      <c r="R541">
        <v>192</v>
      </c>
      <c r="S541">
        <v>63</v>
      </c>
      <c r="U541">
        <f t="shared" si="8"/>
        <v>191</v>
      </c>
    </row>
    <row r="542" spans="1:21" x14ac:dyDescent="0.25">
      <c r="A542" t="s">
        <v>20</v>
      </c>
      <c r="B542" t="s">
        <v>28</v>
      </c>
      <c r="C542" t="s">
        <v>22</v>
      </c>
      <c r="D542" t="s">
        <v>23</v>
      </c>
      <c r="E542" t="s">
        <v>5</v>
      </c>
      <c r="G542" t="s">
        <v>24</v>
      </c>
      <c r="H542">
        <v>632961</v>
      </c>
      <c r="I542">
        <v>633818</v>
      </c>
      <c r="J542" t="s">
        <v>25</v>
      </c>
      <c r="K542" t="s">
        <v>1494</v>
      </c>
      <c r="N542" t="s">
        <v>1495</v>
      </c>
      <c r="Q542" t="s">
        <v>1493</v>
      </c>
      <c r="R542">
        <v>858</v>
      </c>
      <c r="S542">
        <v>285</v>
      </c>
      <c r="U542">
        <f t="shared" si="8"/>
        <v>857</v>
      </c>
    </row>
    <row r="543" spans="1:21" x14ac:dyDescent="0.25">
      <c r="A543" t="s">
        <v>20</v>
      </c>
      <c r="B543" t="s">
        <v>28</v>
      </c>
      <c r="C543" t="s">
        <v>22</v>
      </c>
      <c r="D543" t="s">
        <v>23</v>
      </c>
      <c r="E543" t="s">
        <v>5</v>
      </c>
      <c r="G543" t="s">
        <v>24</v>
      </c>
      <c r="H543">
        <v>633957</v>
      </c>
      <c r="I543">
        <v>634808</v>
      </c>
      <c r="J543" t="s">
        <v>25</v>
      </c>
      <c r="K543" t="s">
        <v>1497</v>
      </c>
      <c r="N543" t="s">
        <v>72</v>
      </c>
      <c r="Q543" t="s">
        <v>1496</v>
      </c>
      <c r="R543">
        <v>852</v>
      </c>
      <c r="S543">
        <v>283</v>
      </c>
      <c r="U543">
        <f t="shared" si="8"/>
        <v>851</v>
      </c>
    </row>
    <row r="544" spans="1:21" x14ac:dyDescent="0.25">
      <c r="A544" t="s">
        <v>20</v>
      </c>
      <c r="B544" t="s">
        <v>28</v>
      </c>
      <c r="C544" t="s">
        <v>22</v>
      </c>
      <c r="D544" t="s">
        <v>23</v>
      </c>
      <c r="E544" t="s">
        <v>5</v>
      </c>
      <c r="G544" t="s">
        <v>24</v>
      </c>
      <c r="H544">
        <v>634954</v>
      </c>
      <c r="I544">
        <v>635553</v>
      </c>
      <c r="J544" t="s">
        <v>25</v>
      </c>
      <c r="K544" t="s">
        <v>1499</v>
      </c>
      <c r="N544" t="s">
        <v>548</v>
      </c>
      <c r="Q544" t="s">
        <v>1498</v>
      </c>
      <c r="R544">
        <v>600</v>
      </c>
      <c r="S544">
        <v>199</v>
      </c>
      <c r="U544">
        <f t="shared" si="8"/>
        <v>599</v>
      </c>
    </row>
    <row r="545" spans="1:21" x14ac:dyDescent="0.25">
      <c r="A545" t="s">
        <v>20</v>
      </c>
      <c r="B545" t="s">
        <v>28</v>
      </c>
      <c r="C545" t="s">
        <v>22</v>
      </c>
      <c r="D545" t="s">
        <v>23</v>
      </c>
      <c r="E545" t="s">
        <v>5</v>
      </c>
      <c r="G545" t="s">
        <v>24</v>
      </c>
      <c r="H545">
        <v>635606</v>
      </c>
      <c r="I545">
        <v>636370</v>
      </c>
      <c r="J545" t="s">
        <v>25</v>
      </c>
      <c r="K545" t="s">
        <v>1501</v>
      </c>
      <c r="N545" t="s">
        <v>1502</v>
      </c>
      <c r="Q545" t="s">
        <v>1500</v>
      </c>
      <c r="R545">
        <v>765</v>
      </c>
      <c r="S545">
        <v>254</v>
      </c>
      <c r="U545">
        <f t="shared" si="8"/>
        <v>764</v>
      </c>
    </row>
    <row r="546" spans="1:21" x14ac:dyDescent="0.25">
      <c r="A546" t="s">
        <v>20</v>
      </c>
      <c r="B546" t="s">
        <v>28</v>
      </c>
      <c r="C546" t="s">
        <v>22</v>
      </c>
      <c r="D546" t="s">
        <v>23</v>
      </c>
      <c r="E546" t="s">
        <v>5</v>
      </c>
      <c r="G546" t="s">
        <v>24</v>
      </c>
      <c r="H546">
        <v>636394</v>
      </c>
      <c r="I546">
        <v>637074</v>
      </c>
      <c r="J546" t="s">
        <v>25</v>
      </c>
      <c r="K546" t="s">
        <v>1504</v>
      </c>
      <c r="N546" t="s">
        <v>42</v>
      </c>
      <c r="Q546" t="s">
        <v>1503</v>
      </c>
      <c r="R546">
        <v>681</v>
      </c>
      <c r="S546">
        <v>226</v>
      </c>
      <c r="U546">
        <f t="shared" si="8"/>
        <v>680</v>
      </c>
    </row>
    <row r="547" spans="1:21" x14ac:dyDescent="0.25">
      <c r="A547" t="s">
        <v>20</v>
      </c>
      <c r="B547" t="s">
        <v>28</v>
      </c>
      <c r="C547" t="s">
        <v>22</v>
      </c>
      <c r="D547" t="s">
        <v>23</v>
      </c>
      <c r="E547" t="s">
        <v>5</v>
      </c>
      <c r="G547" t="s">
        <v>24</v>
      </c>
      <c r="H547">
        <v>637082</v>
      </c>
      <c r="I547">
        <v>638749</v>
      </c>
      <c r="J547" t="s">
        <v>25</v>
      </c>
      <c r="K547" t="s">
        <v>1506</v>
      </c>
      <c r="N547" t="s">
        <v>1507</v>
      </c>
      <c r="Q547" t="s">
        <v>1505</v>
      </c>
      <c r="R547">
        <v>1668</v>
      </c>
      <c r="S547">
        <v>555</v>
      </c>
      <c r="U547">
        <f t="shared" si="8"/>
        <v>1667</v>
      </c>
    </row>
    <row r="548" spans="1:21" x14ac:dyDescent="0.25">
      <c r="A548" t="s">
        <v>20</v>
      </c>
      <c r="B548" t="s">
        <v>28</v>
      </c>
      <c r="C548" t="s">
        <v>22</v>
      </c>
      <c r="D548" t="s">
        <v>23</v>
      </c>
      <c r="E548" t="s">
        <v>5</v>
      </c>
      <c r="G548" t="s">
        <v>24</v>
      </c>
      <c r="H548">
        <v>638880</v>
      </c>
      <c r="I548">
        <v>639086</v>
      </c>
      <c r="J548" t="s">
        <v>25</v>
      </c>
      <c r="K548" t="s">
        <v>1509</v>
      </c>
      <c r="N548" t="s">
        <v>466</v>
      </c>
      <c r="Q548" t="s">
        <v>1508</v>
      </c>
      <c r="R548">
        <v>207</v>
      </c>
      <c r="S548">
        <v>68</v>
      </c>
      <c r="U548">
        <f t="shared" si="8"/>
        <v>206</v>
      </c>
    </row>
    <row r="549" spans="1:21" x14ac:dyDescent="0.25">
      <c r="A549" t="s">
        <v>20</v>
      </c>
      <c r="B549" t="s">
        <v>28</v>
      </c>
      <c r="C549" t="s">
        <v>22</v>
      </c>
      <c r="D549" t="s">
        <v>23</v>
      </c>
      <c r="E549" t="s">
        <v>5</v>
      </c>
      <c r="G549" t="s">
        <v>24</v>
      </c>
      <c r="H549">
        <v>639165</v>
      </c>
      <c r="I549">
        <v>640223</v>
      </c>
      <c r="J549" t="s">
        <v>25</v>
      </c>
      <c r="K549" t="s">
        <v>1511</v>
      </c>
      <c r="N549" t="s">
        <v>78</v>
      </c>
      <c r="Q549" t="s">
        <v>1510</v>
      </c>
      <c r="R549">
        <v>1059</v>
      </c>
      <c r="S549">
        <v>352</v>
      </c>
      <c r="U549">
        <f t="shared" si="8"/>
        <v>1058</v>
      </c>
    </row>
    <row r="550" spans="1:21" x14ac:dyDescent="0.25">
      <c r="A550" t="s">
        <v>20</v>
      </c>
      <c r="B550" t="s">
        <v>28</v>
      </c>
      <c r="C550" t="s">
        <v>22</v>
      </c>
      <c r="D550" t="s">
        <v>23</v>
      </c>
      <c r="E550" t="s">
        <v>5</v>
      </c>
      <c r="G550" t="s">
        <v>24</v>
      </c>
      <c r="H550">
        <v>640244</v>
      </c>
      <c r="I550">
        <v>640990</v>
      </c>
      <c r="J550" t="s">
        <v>25</v>
      </c>
      <c r="K550" t="s">
        <v>1513</v>
      </c>
      <c r="N550" t="s">
        <v>1514</v>
      </c>
      <c r="Q550" t="s">
        <v>1512</v>
      </c>
      <c r="R550">
        <v>747</v>
      </c>
      <c r="S550">
        <v>248</v>
      </c>
      <c r="U550">
        <f t="shared" si="8"/>
        <v>746</v>
      </c>
    </row>
    <row r="551" spans="1:21" x14ac:dyDescent="0.25">
      <c r="A551" t="s">
        <v>20</v>
      </c>
      <c r="B551" t="s">
        <v>28</v>
      </c>
      <c r="C551" t="s">
        <v>22</v>
      </c>
      <c r="D551" t="s">
        <v>23</v>
      </c>
      <c r="E551" t="s">
        <v>5</v>
      </c>
      <c r="G551" t="s">
        <v>24</v>
      </c>
      <c r="H551">
        <v>640993</v>
      </c>
      <c r="I551">
        <v>641526</v>
      </c>
      <c r="J551" t="s">
        <v>25</v>
      </c>
      <c r="K551" t="s">
        <v>1516</v>
      </c>
      <c r="N551" t="s">
        <v>1517</v>
      </c>
      <c r="Q551" t="s">
        <v>1515</v>
      </c>
      <c r="R551">
        <v>534</v>
      </c>
      <c r="S551">
        <v>177</v>
      </c>
      <c r="U551">
        <f t="shared" si="8"/>
        <v>533</v>
      </c>
    </row>
    <row r="552" spans="1:21" x14ac:dyDescent="0.25">
      <c r="A552" t="s">
        <v>20</v>
      </c>
      <c r="B552" t="s">
        <v>28</v>
      </c>
      <c r="C552" t="s">
        <v>22</v>
      </c>
      <c r="D552" t="s">
        <v>23</v>
      </c>
      <c r="E552" t="s">
        <v>5</v>
      </c>
      <c r="G552" t="s">
        <v>24</v>
      </c>
      <c r="H552">
        <v>641686</v>
      </c>
      <c r="I552">
        <v>642363</v>
      </c>
      <c r="J552" t="s">
        <v>25</v>
      </c>
      <c r="K552" t="s">
        <v>1519</v>
      </c>
      <c r="N552" t="s">
        <v>362</v>
      </c>
      <c r="Q552" t="s">
        <v>1518</v>
      </c>
      <c r="R552">
        <v>678</v>
      </c>
      <c r="S552">
        <v>225</v>
      </c>
      <c r="U552">
        <f t="shared" si="8"/>
        <v>677</v>
      </c>
    </row>
    <row r="553" spans="1:21" x14ac:dyDescent="0.25">
      <c r="A553" t="s">
        <v>20</v>
      </c>
      <c r="B553" t="s">
        <v>28</v>
      </c>
      <c r="C553" t="s">
        <v>22</v>
      </c>
      <c r="D553" t="s">
        <v>23</v>
      </c>
      <c r="E553" t="s">
        <v>5</v>
      </c>
      <c r="G553" t="s">
        <v>24</v>
      </c>
      <c r="H553">
        <v>642360</v>
      </c>
      <c r="I553">
        <v>644855</v>
      </c>
      <c r="J553" t="s">
        <v>25</v>
      </c>
      <c r="K553" t="s">
        <v>1521</v>
      </c>
      <c r="N553" t="s">
        <v>1285</v>
      </c>
      <c r="Q553" t="s">
        <v>1520</v>
      </c>
      <c r="R553">
        <v>2496</v>
      </c>
      <c r="S553">
        <v>831</v>
      </c>
      <c r="U553">
        <f t="shared" si="8"/>
        <v>2495</v>
      </c>
    </row>
    <row r="554" spans="1:21" x14ac:dyDescent="0.25">
      <c r="A554" t="s">
        <v>20</v>
      </c>
      <c r="B554" t="s">
        <v>28</v>
      </c>
      <c r="C554" t="s">
        <v>22</v>
      </c>
      <c r="D554" t="s">
        <v>23</v>
      </c>
      <c r="E554" t="s">
        <v>5</v>
      </c>
      <c r="G554" t="s">
        <v>24</v>
      </c>
      <c r="H554">
        <v>644903</v>
      </c>
      <c r="I554">
        <v>645589</v>
      </c>
      <c r="J554" t="s">
        <v>25</v>
      </c>
      <c r="K554" t="s">
        <v>1523</v>
      </c>
      <c r="N554" t="s">
        <v>688</v>
      </c>
      <c r="Q554" t="s">
        <v>1522</v>
      </c>
      <c r="R554">
        <v>687</v>
      </c>
      <c r="S554">
        <v>228</v>
      </c>
      <c r="U554">
        <f t="shared" si="8"/>
        <v>686</v>
      </c>
    </row>
    <row r="555" spans="1:21" x14ac:dyDescent="0.25">
      <c r="A555" t="s">
        <v>20</v>
      </c>
      <c r="B555" t="s">
        <v>28</v>
      </c>
      <c r="C555" t="s">
        <v>22</v>
      </c>
      <c r="D555" t="s">
        <v>23</v>
      </c>
      <c r="E555" t="s">
        <v>5</v>
      </c>
      <c r="G555" t="s">
        <v>24</v>
      </c>
      <c r="H555">
        <v>645589</v>
      </c>
      <c r="I555">
        <v>646614</v>
      </c>
      <c r="J555" t="s">
        <v>25</v>
      </c>
      <c r="K555" t="s">
        <v>1525</v>
      </c>
      <c r="N555" t="s">
        <v>691</v>
      </c>
      <c r="Q555" t="s">
        <v>1524</v>
      </c>
      <c r="R555">
        <v>1026</v>
      </c>
      <c r="S555">
        <v>341</v>
      </c>
      <c r="U555">
        <f t="shared" si="8"/>
        <v>1025</v>
      </c>
    </row>
    <row r="556" spans="1:21" x14ac:dyDescent="0.25">
      <c r="A556" t="s">
        <v>20</v>
      </c>
      <c r="B556" t="s">
        <v>28</v>
      </c>
      <c r="C556" t="s">
        <v>22</v>
      </c>
      <c r="D556" t="s">
        <v>23</v>
      </c>
      <c r="E556" t="s">
        <v>5</v>
      </c>
      <c r="G556" t="s">
        <v>24</v>
      </c>
      <c r="H556">
        <v>646686</v>
      </c>
      <c r="I556">
        <v>648779</v>
      </c>
      <c r="J556" t="s">
        <v>61</v>
      </c>
      <c r="K556" t="s">
        <v>1527</v>
      </c>
      <c r="N556" t="s">
        <v>1528</v>
      </c>
      <c r="Q556" t="s">
        <v>1526</v>
      </c>
      <c r="R556">
        <v>2094</v>
      </c>
      <c r="S556">
        <v>697</v>
      </c>
      <c r="U556">
        <f t="shared" si="8"/>
        <v>2093</v>
      </c>
    </row>
    <row r="557" spans="1:21" x14ac:dyDescent="0.25">
      <c r="A557" t="s">
        <v>20</v>
      </c>
      <c r="B557" t="s">
        <v>28</v>
      </c>
      <c r="C557" t="s">
        <v>22</v>
      </c>
      <c r="D557" t="s">
        <v>23</v>
      </c>
      <c r="E557" t="s">
        <v>5</v>
      </c>
      <c r="G557" t="s">
        <v>24</v>
      </c>
      <c r="H557">
        <v>649040</v>
      </c>
      <c r="I557">
        <v>650236</v>
      </c>
      <c r="J557" t="s">
        <v>25</v>
      </c>
      <c r="K557" t="s">
        <v>1530</v>
      </c>
      <c r="N557" t="s">
        <v>1531</v>
      </c>
      <c r="Q557" t="s">
        <v>1529</v>
      </c>
      <c r="R557">
        <v>1197</v>
      </c>
      <c r="S557">
        <v>398</v>
      </c>
      <c r="U557">
        <f t="shared" si="8"/>
        <v>1196</v>
      </c>
    </row>
    <row r="558" spans="1:21" x14ac:dyDescent="0.25">
      <c r="A558" t="s">
        <v>20</v>
      </c>
      <c r="B558" t="s">
        <v>28</v>
      </c>
      <c r="C558" t="s">
        <v>22</v>
      </c>
      <c r="D558" t="s">
        <v>23</v>
      </c>
      <c r="E558" t="s">
        <v>5</v>
      </c>
      <c r="G558" t="s">
        <v>24</v>
      </c>
      <c r="H558">
        <v>650240</v>
      </c>
      <c r="I558">
        <v>650560</v>
      </c>
      <c r="J558" t="s">
        <v>61</v>
      </c>
      <c r="K558" t="s">
        <v>1533</v>
      </c>
      <c r="N558" t="s">
        <v>42</v>
      </c>
      <c r="Q558" t="s">
        <v>1532</v>
      </c>
      <c r="R558">
        <v>321</v>
      </c>
      <c r="S558">
        <v>106</v>
      </c>
      <c r="U558">
        <f t="shared" si="8"/>
        <v>320</v>
      </c>
    </row>
    <row r="559" spans="1:21" x14ac:dyDescent="0.25">
      <c r="A559" t="s">
        <v>20</v>
      </c>
      <c r="B559" t="s">
        <v>28</v>
      </c>
      <c r="C559" t="s">
        <v>22</v>
      </c>
      <c r="D559" t="s">
        <v>23</v>
      </c>
      <c r="E559" t="s">
        <v>5</v>
      </c>
      <c r="G559" t="s">
        <v>24</v>
      </c>
      <c r="H559">
        <v>650712</v>
      </c>
      <c r="I559">
        <v>650975</v>
      </c>
      <c r="J559" t="s">
        <v>25</v>
      </c>
      <c r="K559" t="s">
        <v>1535</v>
      </c>
      <c r="N559" t="s">
        <v>72</v>
      </c>
      <c r="Q559" t="s">
        <v>1534</v>
      </c>
      <c r="R559">
        <v>264</v>
      </c>
      <c r="S559">
        <v>87</v>
      </c>
      <c r="U559">
        <f t="shared" si="8"/>
        <v>263</v>
      </c>
    </row>
    <row r="560" spans="1:21" x14ac:dyDescent="0.25">
      <c r="A560" t="s">
        <v>20</v>
      </c>
      <c r="B560" t="s">
        <v>28</v>
      </c>
      <c r="C560" t="s">
        <v>22</v>
      </c>
      <c r="D560" t="s">
        <v>23</v>
      </c>
      <c r="E560" t="s">
        <v>5</v>
      </c>
      <c r="G560" t="s">
        <v>24</v>
      </c>
      <c r="H560">
        <v>651027</v>
      </c>
      <c r="I560">
        <v>652220</v>
      </c>
      <c r="J560" t="s">
        <v>25</v>
      </c>
      <c r="K560" t="s">
        <v>1537</v>
      </c>
      <c r="N560" t="s">
        <v>1538</v>
      </c>
      <c r="Q560" t="s">
        <v>1536</v>
      </c>
      <c r="R560">
        <v>1194</v>
      </c>
      <c r="S560">
        <v>397</v>
      </c>
      <c r="U560">
        <f t="shared" si="8"/>
        <v>1193</v>
      </c>
    </row>
    <row r="561" spans="1:21" x14ac:dyDescent="0.25">
      <c r="A561" t="s">
        <v>20</v>
      </c>
      <c r="B561" t="s">
        <v>28</v>
      </c>
      <c r="C561" t="s">
        <v>22</v>
      </c>
      <c r="D561" t="s">
        <v>23</v>
      </c>
      <c r="E561" t="s">
        <v>5</v>
      </c>
      <c r="G561" t="s">
        <v>24</v>
      </c>
      <c r="H561">
        <v>652866</v>
      </c>
      <c r="I561">
        <v>653642</v>
      </c>
      <c r="J561" t="s">
        <v>25</v>
      </c>
      <c r="K561" t="s">
        <v>1541</v>
      </c>
      <c r="N561" t="s">
        <v>425</v>
      </c>
      <c r="Q561" t="s">
        <v>1540</v>
      </c>
      <c r="R561">
        <v>777</v>
      </c>
      <c r="S561">
        <v>258</v>
      </c>
      <c r="U561">
        <f t="shared" si="8"/>
        <v>776</v>
      </c>
    </row>
    <row r="562" spans="1:21" x14ac:dyDescent="0.25">
      <c r="A562" t="s">
        <v>20</v>
      </c>
      <c r="B562" t="s">
        <v>28</v>
      </c>
      <c r="C562" t="s">
        <v>22</v>
      </c>
      <c r="D562" t="s">
        <v>23</v>
      </c>
      <c r="E562" t="s">
        <v>5</v>
      </c>
      <c r="G562" t="s">
        <v>24</v>
      </c>
      <c r="H562">
        <v>653689</v>
      </c>
      <c r="I562">
        <v>654180</v>
      </c>
      <c r="J562" t="s">
        <v>61</v>
      </c>
      <c r="K562" t="s">
        <v>1543</v>
      </c>
      <c r="N562" t="s">
        <v>72</v>
      </c>
      <c r="Q562" t="s">
        <v>1542</v>
      </c>
      <c r="R562">
        <v>492</v>
      </c>
      <c r="S562">
        <v>163</v>
      </c>
      <c r="U562">
        <f t="shared" si="8"/>
        <v>491</v>
      </c>
    </row>
    <row r="563" spans="1:21" x14ac:dyDescent="0.25">
      <c r="A563" t="s">
        <v>20</v>
      </c>
      <c r="B563" t="s">
        <v>28</v>
      </c>
      <c r="C563" t="s">
        <v>22</v>
      </c>
      <c r="D563" t="s">
        <v>23</v>
      </c>
      <c r="E563" t="s">
        <v>5</v>
      </c>
      <c r="G563" t="s">
        <v>24</v>
      </c>
      <c r="H563">
        <v>661867</v>
      </c>
      <c r="I563">
        <v>662598</v>
      </c>
      <c r="J563" t="s">
        <v>25</v>
      </c>
      <c r="K563" t="s">
        <v>1552</v>
      </c>
      <c r="N563" t="s">
        <v>1553</v>
      </c>
      <c r="Q563" t="s">
        <v>1551</v>
      </c>
      <c r="R563">
        <v>732</v>
      </c>
      <c r="S563">
        <v>243</v>
      </c>
      <c r="U563">
        <f t="shared" si="8"/>
        <v>731</v>
      </c>
    </row>
    <row r="564" spans="1:21" x14ac:dyDescent="0.25">
      <c r="A564" t="s">
        <v>20</v>
      </c>
      <c r="B564" t="s">
        <v>28</v>
      </c>
      <c r="C564" t="s">
        <v>22</v>
      </c>
      <c r="D564" t="s">
        <v>23</v>
      </c>
      <c r="E564" t="s">
        <v>5</v>
      </c>
      <c r="G564" t="s">
        <v>24</v>
      </c>
      <c r="H564">
        <v>662576</v>
      </c>
      <c r="I564">
        <v>663286</v>
      </c>
      <c r="J564" t="s">
        <v>25</v>
      </c>
      <c r="K564" t="s">
        <v>1555</v>
      </c>
      <c r="N564" t="s">
        <v>1553</v>
      </c>
      <c r="Q564" t="s">
        <v>1554</v>
      </c>
      <c r="R564">
        <v>711</v>
      </c>
      <c r="S564">
        <v>236</v>
      </c>
      <c r="U564">
        <f t="shared" si="8"/>
        <v>710</v>
      </c>
    </row>
    <row r="565" spans="1:21" x14ac:dyDescent="0.25">
      <c r="A565" t="s">
        <v>20</v>
      </c>
      <c r="B565" t="s">
        <v>28</v>
      </c>
      <c r="C565" t="s">
        <v>22</v>
      </c>
      <c r="D565" t="s">
        <v>23</v>
      </c>
      <c r="E565" t="s">
        <v>5</v>
      </c>
      <c r="G565" t="s">
        <v>24</v>
      </c>
      <c r="H565">
        <v>663461</v>
      </c>
      <c r="I565">
        <v>664390</v>
      </c>
      <c r="J565" t="s">
        <v>25</v>
      </c>
      <c r="K565" t="s">
        <v>1557</v>
      </c>
      <c r="N565" t="s">
        <v>425</v>
      </c>
      <c r="Q565" t="s">
        <v>1556</v>
      </c>
      <c r="R565">
        <v>930</v>
      </c>
      <c r="S565">
        <v>309</v>
      </c>
      <c r="U565">
        <f t="shared" si="8"/>
        <v>929</v>
      </c>
    </row>
    <row r="566" spans="1:21" x14ac:dyDescent="0.25">
      <c r="A566" t="s">
        <v>20</v>
      </c>
      <c r="B566" t="s">
        <v>28</v>
      </c>
      <c r="C566" t="s">
        <v>22</v>
      </c>
      <c r="D566" t="s">
        <v>23</v>
      </c>
      <c r="E566" t="s">
        <v>5</v>
      </c>
      <c r="G566" t="s">
        <v>24</v>
      </c>
      <c r="H566">
        <v>664421</v>
      </c>
      <c r="I566">
        <v>664744</v>
      </c>
      <c r="J566" t="s">
        <v>25</v>
      </c>
      <c r="K566" t="s">
        <v>1559</v>
      </c>
      <c r="N566" t="s">
        <v>1560</v>
      </c>
      <c r="Q566" t="s">
        <v>1558</v>
      </c>
      <c r="R566">
        <v>324</v>
      </c>
      <c r="S566">
        <v>107</v>
      </c>
      <c r="U566">
        <f t="shared" si="8"/>
        <v>323</v>
      </c>
    </row>
    <row r="567" spans="1:21" x14ac:dyDescent="0.25">
      <c r="A567" t="s">
        <v>20</v>
      </c>
      <c r="B567" t="s">
        <v>28</v>
      </c>
      <c r="C567" t="s">
        <v>22</v>
      </c>
      <c r="D567" t="s">
        <v>23</v>
      </c>
      <c r="E567" t="s">
        <v>5</v>
      </c>
      <c r="G567" t="s">
        <v>24</v>
      </c>
      <c r="H567">
        <v>664778</v>
      </c>
      <c r="I567">
        <v>665974</v>
      </c>
      <c r="J567" t="s">
        <v>25</v>
      </c>
      <c r="K567" t="s">
        <v>1562</v>
      </c>
      <c r="N567" t="s">
        <v>1563</v>
      </c>
      <c r="Q567" t="s">
        <v>1561</v>
      </c>
      <c r="R567">
        <v>1197</v>
      </c>
      <c r="S567">
        <v>398</v>
      </c>
      <c r="U567">
        <f t="shared" si="8"/>
        <v>1196</v>
      </c>
    </row>
    <row r="568" spans="1:21" x14ac:dyDescent="0.25">
      <c r="A568" t="s">
        <v>20</v>
      </c>
      <c r="B568" t="s">
        <v>28</v>
      </c>
      <c r="C568" t="s">
        <v>22</v>
      </c>
      <c r="D568" t="s">
        <v>23</v>
      </c>
      <c r="E568" t="s">
        <v>5</v>
      </c>
      <c r="G568" t="s">
        <v>24</v>
      </c>
      <c r="H568">
        <v>665981</v>
      </c>
      <c r="I568">
        <v>666949</v>
      </c>
      <c r="J568" t="s">
        <v>25</v>
      </c>
      <c r="K568" t="s">
        <v>1565</v>
      </c>
      <c r="N568" t="s">
        <v>1566</v>
      </c>
      <c r="Q568" t="s">
        <v>1564</v>
      </c>
      <c r="R568">
        <v>969</v>
      </c>
      <c r="S568">
        <v>322</v>
      </c>
      <c r="U568">
        <f t="shared" si="8"/>
        <v>968</v>
      </c>
    </row>
    <row r="569" spans="1:21" x14ac:dyDescent="0.25">
      <c r="A569" t="s">
        <v>20</v>
      </c>
      <c r="B569" t="s">
        <v>28</v>
      </c>
      <c r="C569" t="s">
        <v>22</v>
      </c>
      <c r="D569" t="s">
        <v>23</v>
      </c>
      <c r="E569" t="s">
        <v>5</v>
      </c>
      <c r="G569" t="s">
        <v>24</v>
      </c>
      <c r="H569">
        <v>666972</v>
      </c>
      <c r="I569">
        <v>669209</v>
      </c>
      <c r="J569" t="s">
        <v>25</v>
      </c>
      <c r="K569" t="s">
        <v>1568</v>
      </c>
      <c r="N569" t="s">
        <v>554</v>
      </c>
      <c r="Q569" t="s">
        <v>1567</v>
      </c>
      <c r="R569">
        <v>2238</v>
      </c>
      <c r="S569">
        <v>745</v>
      </c>
      <c r="U569">
        <f t="shared" si="8"/>
        <v>2237</v>
      </c>
    </row>
    <row r="570" spans="1:21" x14ac:dyDescent="0.25">
      <c r="A570" t="s">
        <v>20</v>
      </c>
      <c r="B570" t="s">
        <v>28</v>
      </c>
      <c r="C570" t="s">
        <v>22</v>
      </c>
      <c r="D570" t="s">
        <v>23</v>
      </c>
      <c r="E570" t="s">
        <v>5</v>
      </c>
      <c r="G570" t="s">
        <v>24</v>
      </c>
      <c r="H570">
        <v>669196</v>
      </c>
      <c r="I570">
        <v>669681</v>
      </c>
      <c r="J570" t="s">
        <v>25</v>
      </c>
      <c r="K570" t="s">
        <v>1570</v>
      </c>
      <c r="N570" t="s">
        <v>1571</v>
      </c>
      <c r="Q570" t="s">
        <v>1569</v>
      </c>
      <c r="R570">
        <v>486</v>
      </c>
      <c r="S570">
        <v>161</v>
      </c>
      <c r="U570">
        <f t="shared" si="8"/>
        <v>485</v>
      </c>
    </row>
    <row r="571" spans="1:21" x14ac:dyDescent="0.25">
      <c r="A571" t="s">
        <v>20</v>
      </c>
      <c r="B571" t="s">
        <v>28</v>
      </c>
      <c r="C571" t="s">
        <v>22</v>
      </c>
      <c r="D571" t="s">
        <v>23</v>
      </c>
      <c r="E571" t="s">
        <v>5</v>
      </c>
      <c r="G571" t="s">
        <v>24</v>
      </c>
      <c r="H571">
        <v>669696</v>
      </c>
      <c r="I571">
        <v>670070</v>
      </c>
      <c r="J571" t="s">
        <v>25</v>
      </c>
      <c r="K571" t="s">
        <v>1573</v>
      </c>
      <c r="N571" t="s">
        <v>1574</v>
      </c>
      <c r="Q571" t="s">
        <v>1572</v>
      </c>
      <c r="R571">
        <v>375</v>
      </c>
      <c r="S571">
        <v>124</v>
      </c>
      <c r="U571">
        <f t="shared" si="8"/>
        <v>374</v>
      </c>
    </row>
    <row r="572" spans="1:21" x14ac:dyDescent="0.25">
      <c r="A572" t="s">
        <v>20</v>
      </c>
      <c r="B572" t="s">
        <v>28</v>
      </c>
      <c r="C572" t="s">
        <v>22</v>
      </c>
      <c r="D572" t="s">
        <v>23</v>
      </c>
      <c r="E572" t="s">
        <v>5</v>
      </c>
      <c r="G572" t="s">
        <v>24</v>
      </c>
      <c r="H572">
        <v>670090</v>
      </c>
      <c r="I572">
        <v>670479</v>
      </c>
      <c r="J572" t="s">
        <v>25</v>
      </c>
      <c r="K572" t="s">
        <v>1576</v>
      </c>
      <c r="N572" t="s">
        <v>1577</v>
      </c>
      <c r="Q572" t="s">
        <v>1575</v>
      </c>
      <c r="R572">
        <v>390</v>
      </c>
      <c r="S572">
        <v>129</v>
      </c>
      <c r="U572">
        <f t="shared" si="8"/>
        <v>389</v>
      </c>
    </row>
    <row r="573" spans="1:21" x14ac:dyDescent="0.25">
      <c r="A573" t="s">
        <v>20</v>
      </c>
      <c r="B573" t="s">
        <v>28</v>
      </c>
      <c r="C573" t="s">
        <v>22</v>
      </c>
      <c r="D573" t="s">
        <v>23</v>
      </c>
      <c r="E573" t="s">
        <v>5</v>
      </c>
      <c r="G573" t="s">
        <v>24</v>
      </c>
      <c r="H573">
        <v>670501</v>
      </c>
      <c r="I573">
        <v>671397</v>
      </c>
      <c r="J573" t="s">
        <v>25</v>
      </c>
      <c r="K573" t="s">
        <v>1579</v>
      </c>
      <c r="N573" t="s">
        <v>1580</v>
      </c>
      <c r="Q573" t="s">
        <v>1578</v>
      </c>
      <c r="R573">
        <v>897</v>
      </c>
      <c r="S573">
        <v>298</v>
      </c>
      <c r="U573">
        <f t="shared" si="8"/>
        <v>896</v>
      </c>
    </row>
    <row r="574" spans="1:21" x14ac:dyDescent="0.25">
      <c r="A574" t="s">
        <v>20</v>
      </c>
      <c r="B574" t="s">
        <v>28</v>
      </c>
      <c r="C574" t="s">
        <v>22</v>
      </c>
      <c r="D574" t="s">
        <v>23</v>
      </c>
      <c r="E574" t="s">
        <v>5</v>
      </c>
      <c r="G574" t="s">
        <v>24</v>
      </c>
      <c r="H574">
        <v>671486</v>
      </c>
      <c r="I574">
        <v>671620</v>
      </c>
      <c r="J574" t="s">
        <v>25</v>
      </c>
      <c r="K574" t="s">
        <v>1582</v>
      </c>
      <c r="N574" t="s">
        <v>72</v>
      </c>
      <c r="Q574" t="s">
        <v>1581</v>
      </c>
      <c r="R574">
        <v>135</v>
      </c>
      <c r="S574">
        <v>44</v>
      </c>
      <c r="U574">
        <f t="shared" si="8"/>
        <v>134</v>
      </c>
    </row>
    <row r="575" spans="1:21" x14ac:dyDescent="0.25">
      <c r="A575" t="s">
        <v>20</v>
      </c>
      <c r="B575" t="s">
        <v>28</v>
      </c>
      <c r="C575" t="s">
        <v>22</v>
      </c>
      <c r="D575" t="s">
        <v>23</v>
      </c>
      <c r="E575" t="s">
        <v>5</v>
      </c>
      <c r="G575" t="s">
        <v>24</v>
      </c>
      <c r="H575">
        <v>671639</v>
      </c>
      <c r="I575">
        <v>672391</v>
      </c>
      <c r="J575" t="s">
        <v>25</v>
      </c>
      <c r="K575" t="s">
        <v>1584</v>
      </c>
      <c r="N575" t="s">
        <v>1585</v>
      </c>
      <c r="Q575" t="s">
        <v>1583</v>
      </c>
      <c r="R575">
        <v>753</v>
      </c>
      <c r="S575">
        <v>250</v>
      </c>
      <c r="U575">
        <f t="shared" si="8"/>
        <v>752</v>
      </c>
    </row>
    <row r="576" spans="1:21" x14ac:dyDescent="0.25">
      <c r="A576" t="s">
        <v>20</v>
      </c>
      <c r="B576" t="s">
        <v>28</v>
      </c>
      <c r="C576" t="s">
        <v>22</v>
      </c>
      <c r="D576" t="s">
        <v>23</v>
      </c>
      <c r="E576" t="s">
        <v>5</v>
      </c>
      <c r="G576" t="s">
        <v>24</v>
      </c>
      <c r="H576">
        <v>672410</v>
      </c>
      <c r="I576">
        <v>673870</v>
      </c>
      <c r="J576" t="s">
        <v>25</v>
      </c>
      <c r="K576" t="s">
        <v>1587</v>
      </c>
      <c r="N576" t="s">
        <v>1588</v>
      </c>
      <c r="Q576" t="s">
        <v>1586</v>
      </c>
      <c r="R576">
        <v>1461</v>
      </c>
      <c r="S576">
        <v>486</v>
      </c>
      <c r="U576">
        <f t="shared" si="8"/>
        <v>1460</v>
      </c>
    </row>
    <row r="577" spans="1:21" x14ac:dyDescent="0.25">
      <c r="A577" t="s">
        <v>20</v>
      </c>
      <c r="B577" t="s">
        <v>28</v>
      </c>
      <c r="C577" t="s">
        <v>22</v>
      </c>
      <c r="D577" t="s">
        <v>23</v>
      </c>
      <c r="E577" t="s">
        <v>5</v>
      </c>
      <c r="G577" t="s">
        <v>24</v>
      </c>
      <c r="H577">
        <v>674523</v>
      </c>
      <c r="I577">
        <v>676274</v>
      </c>
      <c r="J577" t="s">
        <v>25</v>
      </c>
      <c r="K577" t="s">
        <v>1590</v>
      </c>
      <c r="N577" t="s">
        <v>362</v>
      </c>
      <c r="Q577" t="s">
        <v>1589</v>
      </c>
      <c r="R577">
        <v>1752</v>
      </c>
      <c r="S577">
        <v>583</v>
      </c>
      <c r="U577">
        <f t="shared" si="8"/>
        <v>1751</v>
      </c>
    </row>
    <row r="578" spans="1:21" x14ac:dyDescent="0.25">
      <c r="A578" t="s">
        <v>20</v>
      </c>
      <c r="B578" t="s">
        <v>28</v>
      </c>
      <c r="C578" t="s">
        <v>22</v>
      </c>
      <c r="D578" t="s">
        <v>23</v>
      </c>
      <c r="E578" t="s">
        <v>5</v>
      </c>
      <c r="G578" t="s">
        <v>24</v>
      </c>
      <c r="H578">
        <v>676271</v>
      </c>
      <c r="I578">
        <v>678019</v>
      </c>
      <c r="J578" t="s">
        <v>25</v>
      </c>
      <c r="K578" t="s">
        <v>1592</v>
      </c>
      <c r="N578" t="s">
        <v>1593</v>
      </c>
      <c r="Q578" t="s">
        <v>1591</v>
      </c>
      <c r="R578">
        <v>1749</v>
      </c>
      <c r="S578">
        <v>582</v>
      </c>
      <c r="U578">
        <f t="shared" si="8"/>
        <v>1748</v>
      </c>
    </row>
    <row r="579" spans="1:21" x14ac:dyDescent="0.25">
      <c r="A579" t="s">
        <v>20</v>
      </c>
      <c r="B579" t="s">
        <v>28</v>
      </c>
      <c r="C579" t="s">
        <v>22</v>
      </c>
      <c r="D579" t="s">
        <v>23</v>
      </c>
      <c r="E579" t="s">
        <v>5</v>
      </c>
      <c r="G579" t="s">
        <v>24</v>
      </c>
      <c r="H579">
        <v>678045</v>
      </c>
      <c r="I579">
        <v>678833</v>
      </c>
      <c r="J579" t="s">
        <v>25</v>
      </c>
      <c r="K579" t="s">
        <v>1595</v>
      </c>
      <c r="N579" t="s">
        <v>72</v>
      </c>
      <c r="Q579" t="s">
        <v>1594</v>
      </c>
      <c r="R579">
        <v>789</v>
      </c>
      <c r="S579">
        <v>262</v>
      </c>
      <c r="U579">
        <f t="shared" ref="U579:U642" si="9">I579-H579</f>
        <v>788</v>
      </c>
    </row>
    <row r="580" spans="1:21" x14ac:dyDescent="0.25">
      <c r="A580" t="s">
        <v>20</v>
      </c>
      <c r="B580" t="s">
        <v>28</v>
      </c>
      <c r="C580" t="s">
        <v>22</v>
      </c>
      <c r="D580" t="s">
        <v>23</v>
      </c>
      <c r="E580" t="s">
        <v>5</v>
      </c>
      <c r="G580" t="s">
        <v>24</v>
      </c>
      <c r="H580">
        <v>679000</v>
      </c>
      <c r="I580">
        <v>680046</v>
      </c>
      <c r="J580" t="s">
        <v>61</v>
      </c>
      <c r="K580" t="s">
        <v>1597</v>
      </c>
      <c r="N580" t="s">
        <v>589</v>
      </c>
      <c r="Q580" t="s">
        <v>1596</v>
      </c>
      <c r="R580">
        <v>1047</v>
      </c>
      <c r="S580">
        <v>348</v>
      </c>
      <c r="U580">
        <f t="shared" si="9"/>
        <v>1046</v>
      </c>
    </row>
    <row r="581" spans="1:21" x14ac:dyDescent="0.25">
      <c r="A581" t="s">
        <v>20</v>
      </c>
      <c r="B581" t="s">
        <v>28</v>
      </c>
      <c r="C581" t="s">
        <v>22</v>
      </c>
      <c r="D581" t="s">
        <v>23</v>
      </c>
      <c r="E581" t="s">
        <v>5</v>
      </c>
      <c r="G581" t="s">
        <v>24</v>
      </c>
      <c r="H581">
        <v>680220</v>
      </c>
      <c r="I581">
        <v>680423</v>
      </c>
      <c r="J581" t="s">
        <v>61</v>
      </c>
      <c r="K581" t="s">
        <v>1599</v>
      </c>
      <c r="N581" t="s">
        <v>1600</v>
      </c>
      <c r="Q581" t="s">
        <v>1598</v>
      </c>
      <c r="R581">
        <v>204</v>
      </c>
      <c r="S581">
        <v>67</v>
      </c>
      <c r="U581">
        <f t="shared" si="9"/>
        <v>203</v>
      </c>
    </row>
    <row r="582" spans="1:21" x14ac:dyDescent="0.25">
      <c r="A582" t="s">
        <v>20</v>
      </c>
      <c r="B582" t="s">
        <v>28</v>
      </c>
      <c r="C582" t="s">
        <v>22</v>
      </c>
      <c r="D582" t="s">
        <v>23</v>
      </c>
      <c r="E582" t="s">
        <v>5</v>
      </c>
      <c r="G582" t="s">
        <v>24</v>
      </c>
      <c r="H582">
        <v>680587</v>
      </c>
      <c r="I582">
        <v>681054</v>
      </c>
      <c r="J582" t="s">
        <v>25</v>
      </c>
      <c r="K582" t="s">
        <v>1602</v>
      </c>
      <c r="N582" t="s">
        <v>1603</v>
      </c>
      <c r="Q582" t="s">
        <v>1601</v>
      </c>
      <c r="R582">
        <v>468</v>
      </c>
      <c r="S582">
        <v>155</v>
      </c>
      <c r="U582">
        <f t="shared" si="9"/>
        <v>467</v>
      </c>
    </row>
    <row r="583" spans="1:21" x14ac:dyDescent="0.25">
      <c r="A583" t="s">
        <v>20</v>
      </c>
      <c r="B583" t="s">
        <v>28</v>
      </c>
      <c r="C583" t="s">
        <v>22</v>
      </c>
      <c r="D583" t="s">
        <v>23</v>
      </c>
      <c r="E583" t="s">
        <v>5</v>
      </c>
      <c r="G583" t="s">
        <v>24</v>
      </c>
      <c r="H583">
        <v>681219</v>
      </c>
      <c r="I583">
        <v>682265</v>
      </c>
      <c r="J583" t="s">
        <v>25</v>
      </c>
      <c r="K583" t="s">
        <v>1605</v>
      </c>
      <c r="N583" t="s">
        <v>589</v>
      </c>
      <c r="Q583" t="s">
        <v>1604</v>
      </c>
      <c r="R583">
        <v>1047</v>
      </c>
      <c r="S583">
        <v>348</v>
      </c>
      <c r="U583">
        <f t="shared" si="9"/>
        <v>1046</v>
      </c>
    </row>
    <row r="584" spans="1:21" x14ac:dyDescent="0.25">
      <c r="A584" t="s">
        <v>20</v>
      </c>
      <c r="B584" t="s">
        <v>28</v>
      </c>
      <c r="C584" t="s">
        <v>22</v>
      </c>
      <c r="D584" t="s">
        <v>23</v>
      </c>
      <c r="E584" t="s">
        <v>5</v>
      </c>
      <c r="G584" t="s">
        <v>24</v>
      </c>
      <c r="H584">
        <v>682411</v>
      </c>
      <c r="I584">
        <v>683508</v>
      </c>
      <c r="J584" t="s">
        <v>61</v>
      </c>
      <c r="K584" t="s">
        <v>1607</v>
      </c>
      <c r="N584" t="s">
        <v>1608</v>
      </c>
      <c r="Q584" t="s">
        <v>1606</v>
      </c>
      <c r="R584">
        <v>1098</v>
      </c>
      <c r="S584">
        <v>365</v>
      </c>
      <c r="U584">
        <f t="shared" si="9"/>
        <v>1097</v>
      </c>
    </row>
    <row r="585" spans="1:21" x14ac:dyDescent="0.25">
      <c r="A585" t="s">
        <v>20</v>
      </c>
      <c r="B585" t="s">
        <v>28</v>
      </c>
      <c r="C585" t="s">
        <v>22</v>
      </c>
      <c r="D585" t="s">
        <v>23</v>
      </c>
      <c r="E585" t="s">
        <v>5</v>
      </c>
      <c r="G585" t="s">
        <v>24</v>
      </c>
      <c r="H585">
        <v>683775</v>
      </c>
      <c r="I585">
        <v>684176</v>
      </c>
      <c r="J585" t="s">
        <v>25</v>
      </c>
      <c r="K585" t="s">
        <v>1610</v>
      </c>
      <c r="N585" t="s">
        <v>1611</v>
      </c>
      <c r="Q585" t="s">
        <v>1609</v>
      </c>
      <c r="R585">
        <v>402</v>
      </c>
      <c r="S585">
        <v>133</v>
      </c>
      <c r="U585">
        <f t="shared" si="9"/>
        <v>401</v>
      </c>
    </row>
    <row r="586" spans="1:21" x14ac:dyDescent="0.25">
      <c r="A586" t="s">
        <v>20</v>
      </c>
      <c r="B586" t="s">
        <v>28</v>
      </c>
      <c r="C586" t="s">
        <v>22</v>
      </c>
      <c r="D586" t="s">
        <v>23</v>
      </c>
      <c r="E586" t="s">
        <v>5</v>
      </c>
      <c r="G586" t="s">
        <v>24</v>
      </c>
      <c r="H586">
        <v>684245</v>
      </c>
      <c r="I586">
        <v>684835</v>
      </c>
      <c r="J586" t="s">
        <v>61</v>
      </c>
      <c r="K586" t="s">
        <v>1613</v>
      </c>
      <c r="N586" t="s">
        <v>1614</v>
      </c>
      <c r="Q586" t="s">
        <v>1612</v>
      </c>
      <c r="R586">
        <v>591</v>
      </c>
      <c r="S586">
        <v>196</v>
      </c>
      <c r="U586">
        <f t="shared" si="9"/>
        <v>590</v>
      </c>
    </row>
    <row r="587" spans="1:21" x14ac:dyDescent="0.25">
      <c r="A587" t="s">
        <v>20</v>
      </c>
      <c r="B587" t="s">
        <v>28</v>
      </c>
      <c r="C587" t="s">
        <v>22</v>
      </c>
      <c r="D587" t="s">
        <v>23</v>
      </c>
      <c r="E587" t="s">
        <v>5</v>
      </c>
      <c r="G587" t="s">
        <v>24</v>
      </c>
      <c r="H587">
        <v>684929</v>
      </c>
      <c r="I587">
        <v>685828</v>
      </c>
      <c r="J587" t="s">
        <v>61</v>
      </c>
      <c r="K587" t="s">
        <v>1616</v>
      </c>
      <c r="N587" t="s">
        <v>959</v>
      </c>
      <c r="Q587" t="s">
        <v>1615</v>
      </c>
      <c r="R587">
        <v>900</v>
      </c>
      <c r="S587">
        <v>299</v>
      </c>
      <c r="U587">
        <f t="shared" si="9"/>
        <v>899</v>
      </c>
    </row>
    <row r="588" spans="1:21" x14ac:dyDescent="0.25">
      <c r="A588" t="s">
        <v>20</v>
      </c>
      <c r="B588" t="s">
        <v>28</v>
      </c>
      <c r="C588" t="s">
        <v>22</v>
      </c>
      <c r="D588" t="s">
        <v>23</v>
      </c>
      <c r="E588" t="s">
        <v>5</v>
      </c>
      <c r="G588" t="s">
        <v>24</v>
      </c>
      <c r="H588">
        <v>685999</v>
      </c>
      <c r="I588">
        <v>687285</v>
      </c>
      <c r="J588" t="s">
        <v>25</v>
      </c>
      <c r="K588" t="s">
        <v>1618</v>
      </c>
      <c r="N588" t="s">
        <v>1619</v>
      </c>
      <c r="Q588" t="s">
        <v>1617</v>
      </c>
      <c r="R588">
        <v>1287</v>
      </c>
      <c r="S588">
        <v>428</v>
      </c>
      <c r="U588">
        <f t="shared" si="9"/>
        <v>1286</v>
      </c>
    </row>
    <row r="589" spans="1:21" x14ac:dyDescent="0.25">
      <c r="A589" t="s">
        <v>20</v>
      </c>
      <c r="B589" t="s">
        <v>28</v>
      </c>
      <c r="C589" t="s">
        <v>22</v>
      </c>
      <c r="D589" t="s">
        <v>23</v>
      </c>
      <c r="E589" t="s">
        <v>5</v>
      </c>
      <c r="G589" t="s">
        <v>24</v>
      </c>
      <c r="H589">
        <v>687337</v>
      </c>
      <c r="I589">
        <v>688590</v>
      </c>
      <c r="J589" t="s">
        <v>25</v>
      </c>
      <c r="K589" t="s">
        <v>1621</v>
      </c>
      <c r="N589" t="s">
        <v>42</v>
      </c>
      <c r="Q589" t="s">
        <v>1620</v>
      </c>
      <c r="R589">
        <v>1254</v>
      </c>
      <c r="S589">
        <v>417</v>
      </c>
      <c r="U589">
        <f t="shared" si="9"/>
        <v>1253</v>
      </c>
    </row>
    <row r="590" spans="1:21" x14ac:dyDescent="0.25">
      <c r="A590" t="s">
        <v>20</v>
      </c>
      <c r="B590" t="s">
        <v>28</v>
      </c>
      <c r="C590" t="s">
        <v>22</v>
      </c>
      <c r="D590" t="s">
        <v>23</v>
      </c>
      <c r="E590" t="s">
        <v>5</v>
      </c>
      <c r="G590" t="s">
        <v>24</v>
      </c>
      <c r="H590">
        <v>688583</v>
      </c>
      <c r="I590">
        <v>689290</v>
      </c>
      <c r="J590" t="s">
        <v>25</v>
      </c>
      <c r="K590" t="s">
        <v>1623</v>
      </c>
      <c r="N590" t="s">
        <v>1144</v>
      </c>
      <c r="Q590" t="s">
        <v>1622</v>
      </c>
      <c r="R590">
        <v>708</v>
      </c>
      <c r="S590">
        <v>235</v>
      </c>
      <c r="U590">
        <f t="shared" si="9"/>
        <v>707</v>
      </c>
    </row>
    <row r="591" spans="1:21" x14ac:dyDescent="0.25">
      <c r="A591" t="s">
        <v>20</v>
      </c>
      <c r="B591" t="s">
        <v>28</v>
      </c>
      <c r="C591" t="s">
        <v>22</v>
      </c>
      <c r="D591" t="s">
        <v>23</v>
      </c>
      <c r="E591" t="s">
        <v>5</v>
      </c>
      <c r="G591" t="s">
        <v>24</v>
      </c>
      <c r="H591">
        <v>689346</v>
      </c>
      <c r="I591">
        <v>689816</v>
      </c>
      <c r="J591" t="s">
        <v>25</v>
      </c>
      <c r="K591" t="s">
        <v>1625</v>
      </c>
      <c r="N591" t="s">
        <v>1626</v>
      </c>
      <c r="Q591" t="s">
        <v>1624</v>
      </c>
      <c r="R591">
        <v>471</v>
      </c>
      <c r="S591">
        <v>156</v>
      </c>
      <c r="U591">
        <f t="shared" si="9"/>
        <v>470</v>
      </c>
    </row>
    <row r="592" spans="1:21" x14ac:dyDescent="0.25">
      <c r="A592" t="s">
        <v>20</v>
      </c>
      <c r="B592" t="s">
        <v>28</v>
      </c>
      <c r="C592" t="s">
        <v>22</v>
      </c>
      <c r="D592" t="s">
        <v>23</v>
      </c>
      <c r="E592" t="s">
        <v>5</v>
      </c>
      <c r="G592" t="s">
        <v>24</v>
      </c>
      <c r="H592">
        <v>689848</v>
      </c>
      <c r="I592">
        <v>690138</v>
      </c>
      <c r="J592" t="s">
        <v>25</v>
      </c>
      <c r="K592" t="s">
        <v>1628</v>
      </c>
      <c r="N592" t="s">
        <v>1629</v>
      </c>
      <c r="Q592" t="s">
        <v>1627</v>
      </c>
      <c r="R592">
        <v>291</v>
      </c>
      <c r="S592">
        <v>96</v>
      </c>
      <c r="U592">
        <f t="shared" si="9"/>
        <v>290</v>
      </c>
    </row>
    <row r="593" spans="1:21" x14ac:dyDescent="0.25">
      <c r="A593" t="s">
        <v>20</v>
      </c>
      <c r="B593" t="s">
        <v>28</v>
      </c>
      <c r="C593" t="s">
        <v>22</v>
      </c>
      <c r="D593" t="s">
        <v>23</v>
      </c>
      <c r="E593" t="s">
        <v>5</v>
      </c>
      <c r="G593" t="s">
        <v>24</v>
      </c>
      <c r="H593">
        <v>690145</v>
      </c>
      <c r="I593">
        <v>690927</v>
      </c>
      <c r="J593" t="s">
        <v>25</v>
      </c>
      <c r="K593" t="s">
        <v>1631</v>
      </c>
      <c r="N593" t="s">
        <v>36</v>
      </c>
      <c r="Q593" t="s">
        <v>1630</v>
      </c>
      <c r="R593">
        <v>783</v>
      </c>
      <c r="S593">
        <v>260</v>
      </c>
      <c r="U593">
        <f t="shared" si="9"/>
        <v>782</v>
      </c>
    </row>
    <row r="594" spans="1:21" x14ac:dyDescent="0.25">
      <c r="A594" t="s">
        <v>20</v>
      </c>
      <c r="B594" t="s">
        <v>28</v>
      </c>
      <c r="C594" t="s">
        <v>22</v>
      </c>
      <c r="D594" t="s">
        <v>23</v>
      </c>
      <c r="E594" t="s">
        <v>5</v>
      </c>
      <c r="G594" t="s">
        <v>24</v>
      </c>
      <c r="H594">
        <v>690956</v>
      </c>
      <c r="I594">
        <v>691420</v>
      </c>
      <c r="J594" t="s">
        <v>25</v>
      </c>
      <c r="K594" t="s">
        <v>1633</v>
      </c>
      <c r="N594" t="s">
        <v>1634</v>
      </c>
      <c r="Q594" t="s">
        <v>1632</v>
      </c>
      <c r="R594">
        <v>465</v>
      </c>
      <c r="S594">
        <v>154</v>
      </c>
      <c r="U594">
        <f t="shared" si="9"/>
        <v>464</v>
      </c>
    </row>
    <row r="595" spans="1:21" x14ac:dyDescent="0.25">
      <c r="A595" t="s">
        <v>20</v>
      </c>
      <c r="B595" t="s">
        <v>28</v>
      </c>
      <c r="C595" t="s">
        <v>22</v>
      </c>
      <c r="D595" t="s">
        <v>23</v>
      </c>
      <c r="E595" t="s">
        <v>5</v>
      </c>
      <c r="G595" t="s">
        <v>24</v>
      </c>
      <c r="H595">
        <v>691566</v>
      </c>
      <c r="I595">
        <v>694082</v>
      </c>
      <c r="J595" t="s">
        <v>25</v>
      </c>
      <c r="K595" t="s">
        <v>1636</v>
      </c>
      <c r="N595" t="s">
        <v>1637</v>
      </c>
      <c r="Q595" t="s">
        <v>1635</v>
      </c>
      <c r="R595">
        <v>2517</v>
      </c>
      <c r="S595">
        <v>838</v>
      </c>
      <c r="U595">
        <f t="shared" si="9"/>
        <v>2516</v>
      </c>
    </row>
    <row r="596" spans="1:21" x14ac:dyDescent="0.25">
      <c r="A596" t="s">
        <v>20</v>
      </c>
      <c r="B596" t="s">
        <v>28</v>
      </c>
      <c r="C596" t="s">
        <v>22</v>
      </c>
      <c r="D596" t="s">
        <v>23</v>
      </c>
      <c r="E596" t="s">
        <v>5</v>
      </c>
      <c r="G596" t="s">
        <v>24</v>
      </c>
      <c r="H596">
        <v>694278</v>
      </c>
      <c r="I596">
        <v>696038</v>
      </c>
      <c r="J596" t="s">
        <v>25</v>
      </c>
      <c r="K596" t="s">
        <v>1639</v>
      </c>
      <c r="N596" t="s">
        <v>1640</v>
      </c>
      <c r="Q596" t="s">
        <v>1638</v>
      </c>
      <c r="R596">
        <v>1761</v>
      </c>
      <c r="S596">
        <v>586</v>
      </c>
      <c r="U596">
        <f t="shared" si="9"/>
        <v>1760</v>
      </c>
    </row>
    <row r="597" spans="1:21" x14ac:dyDescent="0.25">
      <c r="A597" t="s">
        <v>20</v>
      </c>
      <c r="B597" t="s">
        <v>28</v>
      </c>
      <c r="C597" t="s">
        <v>22</v>
      </c>
      <c r="D597" t="s">
        <v>23</v>
      </c>
      <c r="E597" t="s">
        <v>5</v>
      </c>
      <c r="G597" t="s">
        <v>24</v>
      </c>
      <c r="H597">
        <v>696139</v>
      </c>
      <c r="I597">
        <v>698190</v>
      </c>
      <c r="J597" t="s">
        <v>25</v>
      </c>
      <c r="K597" t="s">
        <v>1642</v>
      </c>
      <c r="N597" t="s">
        <v>332</v>
      </c>
      <c r="Q597" t="s">
        <v>1641</v>
      </c>
      <c r="R597">
        <v>2052</v>
      </c>
      <c r="S597">
        <v>683</v>
      </c>
      <c r="U597">
        <f t="shared" si="9"/>
        <v>2051</v>
      </c>
    </row>
    <row r="598" spans="1:21" x14ac:dyDescent="0.25">
      <c r="A598" t="s">
        <v>20</v>
      </c>
      <c r="B598" t="s">
        <v>28</v>
      </c>
      <c r="C598" t="s">
        <v>22</v>
      </c>
      <c r="D598" t="s">
        <v>23</v>
      </c>
      <c r="E598" t="s">
        <v>5</v>
      </c>
      <c r="G598" t="s">
        <v>24</v>
      </c>
      <c r="H598">
        <v>698254</v>
      </c>
      <c r="I598">
        <v>699108</v>
      </c>
      <c r="J598" t="s">
        <v>25</v>
      </c>
      <c r="K598" t="s">
        <v>1644</v>
      </c>
      <c r="N598" t="s">
        <v>1645</v>
      </c>
      <c r="Q598" t="s">
        <v>1643</v>
      </c>
      <c r="R598">
        <v>855</v>
      </c>
      <c r="S598">
        <v>284</v>
      </c>
      <c r="U598">
        <f t="shared" si="9"/>
        <v>854</v>
      </c>
    </row>
    <row r="599" spans="1:21" x14ac:dyDescent="0.25">
      <c r="A599" t="s">
        <v>20</v>
      </c>
      <c r="B599" t="s">
        <v>28</v>
      </c>
      <c r="C599" t="s">
        <v>22</v>
      </c>
      <c r="D599" t="s">
        <v>23</v>
      </c>
      <c r="E599" t="s">
        <v>5</v>
      </c>
      <c r="G599" t="s">
        <v>24</v>
      </c>
      <c r="H599">
        <v>699556</v>
      </c>
      <c r="I599">
        <v>701124</v>
      </c>
      <c r="J599" t="s">
        <v>25</v>
      </c>
      <c r="K599" t="s">
        <v>1647</v>
      </c>
      <c r="N599" t="s">
        <v>1648</v>
      </c>
      <c r="Q599" t="s">
        <v>1646</v>
      </c>
      <c r="R599">
        <v>1569</v>
      </c>
      <c r="S599">
        <v>522</v>
      </c>
      <c r="U599">
        <f t="shared" si="9"/>
        <v>1568</v>
      </c>
    </row>
    <row r="600" spans="1:21" x14ac:dyDescent="0.25">
      <c r="A600" t="s">
        <v>20</v>
      </c>
      <c r="B600" t="s">
        <v>28</v>
      </c>
      <c r="C600" t="s">
        <v>22</v>
      </c>
      <c r="D600" t="s">
        <v>23</v>
      </c>
      <c r="E600" t="s">
        <v>5</v>
      </c>
      <c r="G600" t="s">
        <v>24</v>
      </c>
      <c r="H600">
        <v>701307</v>
      </c>
      <c r="I600">
        <v>702101</v>
      </c>
      <c r="J600" t="s">
        <v>25</v>
      </c>
      <c r="K600" t="s">
        <v>1650</v>
      </c>
      <c r="N600" t="s">
        <v>120</v>
      </c>
      <c r="Q600" t="s">
        <v>1649</v>
      </c>
      <c r="R600">
        <v>795</v>
      </c>
      <c r="S600">
        <v>264</v>
      </c>
      <c r="U600">
        <f t="shared" si="9"/>
        <v>794</v>
      </c>
    </row>
    <row r="601" spans="1:21" x14ac:dyDescent="0.25">
      <c r="A601" t="s">
        <v>20</v>
      </c>
      <c r="B601" t="s">
        <v>28</v>
      </c>
      <c r="C601" t="s">
        <v>22</v>
      </c>
      <c r="D601" t="s">
        <v>23</v>
      </c>
      <c r="E601" t="s">
        <v>5</v>
      </c>
      <c r="G601" t="s">
        <v>24</v>
      </c>
      <c r="H601">
        <v>702113</v>
      </c>
      <c r="I601">
        <v>702940</v>
      </c>
      <c r="J601" t="s">
        <v>25</v>
      </c>
      <c r="K601" t="s">
        <v>1652</v>
      </c>
      <c r="N601" t="s">
        <v>1653</v>
      </c>
      <c r="Q601" t="s">
        <v>1651</v>
      </c>
      <c r="R601">
        <v>828</v>
      </c>
      <c r="S601">
        <v>275</v>
      </c>
      <c r="U601">
        <f t="shared" si="9"/>
        <v>827</v>
      </c>
    </row>
    <row r="602" spans="1:21" x14ac:dyDescent="0.25">
      <c r="A602" t="s">
        <v>20</v>
      </c>
      <c r="B602" t="s">
        <v>28</v>
      </c>
      <c r="C602" t="s">
        <v>22</v>
      </c>
      <c r="D602" t="s">
        <v>23</v>
      </c>
      <c r="E602" t="s">
        <v>5</v>
      </c>
      <c r="G602" t="s">
        <v>24</v>
      </c>
      <c r="H602">
        <v>702983</v>
      </c>
      <c r="I602">
        <v>704632</v>
      </c>
      <c r="J602" t="s">
        <v>25</v>
      </c>
      <c r="K602" t="s">
        <v>1655</v>
      </c>
      <c r="N602" t="s">
        <v>158</v>
      </c>
      <c r="Q602" t="s">
        <v>1654</v>
      </c>
      <c r="R602">
        <v>1650</v>
      </c>
      <c r="S602">
        <v>549</v>
      </c>
      <c r="U602">
        <f t="shared" si="9"/>
        <v>1649</v>
      </c>
    </row>
    <row r="603" spans="1:21" x14ac:dyDescent="0.25">
      <c r="A603" t="s">
        <v>20</v>
      </c>
      <c r="B603" t="s">
        <v>28</v>
      </c>
      <c r="C603" t="s">
        <v>22</v>
      </c>
      <c r="D603" t="s">
        <v>23</v>
      </c>
      <c r="E603" t="s">
        <v>5</v>
      </c>
      <c r="G603" t="s">
        <v>24</v>
      </c>
      <c r="H603">
        <v>704660</v>
      </c>
      <c r="I603">
        <v>705151</v>
      </c>
      <c r="J603" t="s">
        <v>25</v>
      </c>
      <c r="K603" t="s">
        <v>1657</v>
      </c>
      <c r="N603" t="s">
        <v>1658</v>
      </c>
      <c r="Q603" t="s">
        <v>1656</v>
      </c>
      <c r="R603">
        <v>492</v>
      </c>
      <c r="S603">
        <v>163</v>
      </c>
      <c r="U603">
        <f t="shared" si="9"/>
        <v>491</v>
      </c>
    </row>
    <row r="604" spans="1:21" x14ac:dyDescent="0.25">
      <c r="A604" t="s">
        <v>20</v>
      </c>
      <c r="B604" t="s">
        <v>28</v>
      </c>
      <c r="C604" t="s">
        <v>22</v>
      </c>
      <c r="D604" t="s">
        <v>23</v>
      </c>
      <c r="E604" t="s">
        <v>5</v>
      </c>
      <c r="G604" t="s">
        <v>24</v>
      </c>
      <c r="H604">
        <v>705182</v>
      </c>
      <c r="I604">
        <v>706096</v>
      </c>
      <c r="J604" t="s">
        <v>25</v>
      </c>
      <c r="K604" t="s">
        <v>1660</v>
      </c>
      <c r="N604" t="s">
        <v>959</v>
      </c>
      <c r="Q604" t="s">
        <v>1659</v>
      </c>
      <c r="R604">
        <v>915</v>
      </c>
      <c r="S604">
        <v>304</v>
      </c>
      <c r="U604">
        <f t="shared" si="9"/>
        <v>914</v>
      </c>
    </row>
    <row r="605" spans="1:21" x14ac:dyDescent="0.25">
      <c r="A605" t="s">
        <v>20</v>
      </c>
      <c r="B605" t="s">
        <v>28</v>
      </c>
      <c r="C605" t="s">
        <v>22</v>
      </c>
      <c r="D605" t="s">
        <v>23</v>
      </c>
      <c r="E605" t="s">
        <v>5</v>
      </c>
      <c r="G605" t="s">
        <v>24</v>
      </c>
      <c r="H605">
        <v>706340</v>
      </c>
      <c r="I605">
        <v>706876</v>
      </c>
      <c r="J605" t="s">
        <v>25</v>
      </c>
      <c r="K605" t="s">
        <v>1662</v>
      </c>
      <c r="N605" t="s">
        <v>279</v>
      </c>
      <c r="Q605" t="s">
        <v>1661</v>
      </c>
      <c r="R605">
        <v>537</v>
      </c>
      <c r="S605">
        <v>178</v>
      </c>
      <c r="U605">
        <f t="shared" si="9"/>
        <v>536</v>
      </c>
    </row>
    <row r="606" spans="1:21" x14ac:dyDescent="0.25">
      <c r="A606" t="s">
        <v>20</v>
      </c>
      <c r="B606" t="s">
        <v>28</v>
      </c>
      <c r="C606" t="s">
        <v>22</v>
      </c>
      <c r="D606" t="s">
        <v>23</v>
      </c>
      <c r="E606" t="s">
        <v>5</v>
      </c>
      <c r="G606" t="s">
        <v>24</v>
      </c>
      <c r="H606">
        <v>706888</v>
      </c>
      <c r="I606">
        <v>707829</v>
      </c>
      <c r="J606" t="s">
        <v>25</v>
      </c>
      <c r="K606" t="s">
        <v>1664</v>
      </c>
      <c r="N606" t="s">
        <v>1665</v>
      </c>
      <c r="Q606" t="s">
        <v>1663</v>
      </c>
      <c r="R606">
        <v>942</v>
      </c>
      <c r="S606">
        <v>313</v>
      </c>
      <c r="U606">
        <f t="shared" si="9"/>
        <v>941</v>
      </c>
    </row>
    <row r="607" spans="1:21" x14ac:dyDescent="0.25">
      <c r="A607" t="s">
        <v>20</v>
      </c>
      <c r="B607" t="s">
        <v>28</v>
      </c>
      <c r="C607" t="s">
        <v>22</v>
      </c>
      <c r="D607" t="s">
        <v>23</v>
      </c>
      <c r="E607" t="s">
        <v>5</v>
      </c>
      <c r="G607" t="s">
        <v>24</v>
      </c>
      <c r="H607">
        <v>707813</v>
      </c>
      <c r="I607">
        <v>709099</v>
      </c>
      <c r="J607" t="s">
        <v>25</v>
      </c>
      <c r="K607" t="s">
        <v>1667</v>
      </c>
      <c r="N607" t="s">
        <v>1668</v>
      </c>
      <c r="Q607" t="s">
        <v>1666</v>
      </c>
      <c r="R607">
        <v>1287</v>
      </c>
      <c r="S607">
        <v>428</v>
      </c>
      <c r="U607">
        <f t="shared" si="9"/>
        <v>1286</v>
      </c>
    </row>
    <row r="608" spans="1:21" x14ac:dyDescent="0.25">
      <c r="A608" t="s">
        <v>20</v>
      </c>
      <c r="B608" t="s">
        <v>28</v>
      </c>
      <c r="C608" t="s">
        <v>22</v>
      </c>
      <c r="D608" t="s">
        <v>23</v>
      </c>
      <c r="E608" t="s">
        <v>5</v>
      </c>
      <c r="G608" t="s">
        <v>24</v>
      </c>
      <c r="H608">
        <v>709167</v>
      </c>
      <c r="I608">
        <v>710105</v>
      </c>
      <c r="J608" t="s">
        <v>25</v>
      </c>
      <c r="K608" t="s">
        <v>1670</v>
      </c>
      <c r="N608" t="s">
        <v>1671</v>
      </c>
      <c r="Q608" t="s">
        <v>1669</v>
      </c>
      <c r="R608">
        <v>939</v>
      </c>
      <c r="S608">
        <v>312</v>
      </c>
      <c r="U608">
        <f t="shared" si="9"/>
        <v>938</v>
      </c>
    </row>
    <row r="609" spans="1:21" x14ac:dyDescent="0.25">
      <c r="A609" t="s">
        <v>20</v>
      </c>
      <c r="B609" t="s">
        <v>28</v>
      </c>
      <c r="C609" t="s">
        <v>22</v>
      </c>
      <c r="D609" t="s">
        <v>23</v>
      </c>
      <c r="E609" t="s">
        <v>5</v>
      </c>
      <c r="G609" t="s">
        <v>24</v>
      </c>
      <c r="H609">
        <v>710139</v>
      </c>
      <c r="I609">
        <v>711221</v>
      </c>
      <c r="J609" t="s">
        <v>25</v>
      </c>
      <c r="K609" t="s">
        <v>1673</v>
      </c>
      <c r="N609" t="s">
        <v>1674</v>
      </c>
      <c r="Q609" t="s">
        <v>1672</v>
      </c>
      <c r="R609">
        <v>1083</v>
      </c>
      <c r="S609">
        <v>360</v>
      </c>
      <c r="U609">
        <f t="shared" si="9"/>
        <v>1082</v>
      </c>
    </row>
    <row r="610" spans="1:21" x14ac:dyDescent="0.25">
      <c r="A610" t="s">
        <v>20</v>
      </c>
      <c r="B610" t="s">
        <v>28</v>
      </c>
      <c r="C610" t="s">
        <v>22</v>
      </c>
      <c r="D610" t="s">
        <v>23</v>
      </c>
      <c r="E610" t="s">
        <v>5</v>
      </c>
      <c r="G610" t="s">
        <v>24</v>
      </c>
      <c r="H610">
        <v>711245</v>
      </c>
      <c r="I610">
        <v>714460</v>
      </c>
      <c r="J610" t="s">
        <v>25</v>
      </c>
      <c r="K610" t="s">
        <v>1676</v>
      </c>
      <c r="N610" t="s">
        <v>1677</v>
      </c>
      <c r="Q610" t="s">
        <v>1675</v>
      </c>
      <c r="R610">
        <v>3216</v>
      </c>
      <c r="S610">
        <v>1071</v>
      </c>
      <c r="U610">
        <f t="shared" si="9"/>
        <v>3215</v>
      </c>
    </row>
    <row r="611" spans="1:21" x14ac:dyDescent="0.25">
      <c r="A611" t="s">
        <v>20</v>
      </c>
      <c r="B611" t="s">
        <v>28</v>
      </c>
      <c r="C611" t="s">
        <v>22</v>
      </c>
      <c r="D611" t="s">
        <v>23</v>
      </c>
      <c r="E611" t="s">
        <v>5</v>
      </c>
      <c r="G611" t="s">
        <v>24</v>
      </c>
      <c r="H611">
        <v>714477</v>
      </c>
      <c r="I611">
        <v>715253</v>
      </c>
      <c r="J611" t="s">
        <v>25</v>
      </c>
      <c r="K611" t="s">
        <v>1679</v>
      </c>
      <c r="N611" t="s">
        <v>1680</v>
      </c>
      <c r="Q611" t="s">
        <v>1678</v>
      </c>
      <c r="R611">
        <v>777</v>
      </c>
      <c r="S611">
        <v>258</v>
      </c>
      <c r="U611">
        <f t="shared" si="9"/>
        <v>776</v>
      </c>
    </row>
    <row r="612" spans="1:21" x14ac:dyDescent="0.25">
      <c r="A612" t="s">
        <v>20</v>
      </c>
      <c r="B612" t="s">
        <v>28</v>
      </c>
      <c r="C612" t="s">
        <v>22</v>
      </c>
      <c r="D612" t="s">
        <v>23</v>
      </c>
      <c r="E612" t="s">
        <v>5</v>
      </c>
      <c r="G612" t="s">
        <v>24</v>
      </c>
      <c r="H612">
        <v>715272</v>
      </c>
      <c r="I612">
        <v>716195</v>
      </c>
      <c r="J612" t="s">
        <v>25</v>
      </c>
      <c r="K612" t="s">
        <v>1682</v>
      </c>
      <c r="N612" t="s">
        <v>1683</v>
      </c>
      <c r="Q612" t="s">
        <v>1681</v>
      </c>
      <c r="R612">
        <v>924</v>
      </c>
      <c r="S612">
        <v>307</v>
      </c>
      <c r="U612">
        <f t="shared" si="9"/>
        <v>923</v>
      </c>
    </row>
    <row r="613" spans="1:21" x14ac:dyDescent="0.25">
      <c r="A613" t="s">
        <v>20</v>
      </c>
      <c r="B613" t="s">
        <v>28</v>
      </c>
      <c r="C613" t="s">
        <v>22</v>
      </c>
      <c r="D613" t="s">
        <v>23</v>
      </c>
      <c r="E613" t="s">
        <v>5</v>
      </c>
      <c r="G613" t="s">
        <v>24</v>
      </c>
      <c r="H613">
        <v>716250</v>
      </c>
      <c r="I613">
        <v>716936</v>
      </c>
      <c r="J613" t="s">
        <v>25</v>
      </c>
      <c r="K613" t="s">
        <v>1685</v>
      </c>
      <c r="N613" t="s">
        <v>1686</v>
      </c>
      <c r="Q613" t="s">
        <v>1684</v>
      </c>
      <c r="R613">
        <v>687</v>
      </c>
      <c r="S613">
        <v>228</v>
      </c>
      <c r="U613">
        <f t="shared" si="9"/>
        <v>686</v>
      </c>
    </row>
    <row r="614" spans="1:21" x14ac:dyDescent="0.25">
      <c r="A614" t="s">
        <v>20</v>
      </c>
      <c r="B614" t="s">
        <v>28</v>
      </c>
      <c r="C614" t="s">
        <v>22</v>
      </c>
      <c r="D614" t="s">
        <v>23</v>
      </c>
      <c r="E614" t="s">
        <v>5</v>
      </c>
      <c r="G614" t="s">
        <v>24</v>
      </c>
      <c r="H614">
        <v>716954</v>
      </c>
      <c r="I614">
        <v>717811</v>
      </c>
      <c r="J614" t="s">
        <v>25</v>
      </c>
      <c r="K614" t="s">
        <v>1688</v>
      </c>
      <c r="N614" t="s">
        <v>42</v>
      </c>
      <c r="Q614" t="s">
        <v>1687</v>
      </c>
      <c r="R614">
        <v>858</v>
      </c>
      <c r="S614">
        <v>285</v>
      </c>
      <c r="U614">
        <f t="shared" si="9"/>
        <v>857</v>
      </c>
    </row>
    <row r="615" spans="1:21" x14ac:dyDescent="0.25">
      <c r="A615" t="s">
        <v>20</v>
      </c>
      <c r="B615" t="s">
        <v>28</v>
      </c>
      <c r="C615" t="s">
        <v>22</v>
      </c>
      <c r="D615" t="s">
        <v>23</v>
      </c>
      <c r="E615" t="s">
        <v>5</v>
      </c>
      <c r="G615" t="s">
        <v>24</v>
      </c>
      <c r="H615">
        <v>717886</v>
      </c>
      <c r="I615">
        <v>718578</v>
      </c>
      <c r="J615" t="s">
        <v>25</v>
      </c>
      <c r="K615" t="s">
        <v>1690</v>
      </c>
      <c r="N615" t="s">
        <v>1691</v>
      </c>
      <c r="Q615" t="s">
        <v>1689</v>
      </c>
      <c r="R615">
        <v>693</v>
      </c>
      <c r="S615">
        <v>230</v>
      </c>
      <c r="U615">
        <f t="shared" si="9"/>
        <v>692</v>
      </c>
    </row>
    <row r="616" spans="1:21" x14ac:dyDescent="0.25">
      <c r="A616" t="s">
        <v>20</v>
      </c>
      <c r="B616" t="s">
        <v>28</v>
      </c>
      <c r="C616" t="s">
        <v>22</v>
      </c>
      <c r="D616" t="s">
        <v>23</v>
      </c>
      <c r="E616" t="s">
        <v>5</v>
      </c>
      <c r="G616" t="s">
        <v>24</v>
      </c>
      <c r="H616">
        <v>718600</v>
      </c>
      <c r="I616">
        <v>719076</v>
      </c>
      <c r="J616" t="s">
        <v>25</v>
      </c>
      <c r="K616" t="s">
        <v>1693</v>
      </c>
      <c r="N616" t="s">
        <v>1694</v>
      </c>
      <c r="Q616" t="s">
        <v>1692</v>
      </c>
      <c r="R616">
        <v>477</v>
      </c>
      <c r="S616">
        <v>158</v>
      </c>
      <c r="U616">
        <f t="shared" si="9"/>
        <v>476</v>
      </c>
    </row>
    <row r="617" spans="1:21" x14ac:dyDescent="0.25">
      <c r="A617" t="s">
        <v>20</v>
      </c>
      <c r="B617" t="s">
        <v>28</v>
      </c>
      <c r="C617" t="s">
        <v>22</v>
      </c>
      <c r="D617" t="s">
        <v>23</v>
      </c>
      <c r="E617" t="s">
        <v>5</v>
      </c>
      <c r="G617" t="s">
        <v>24</v>
      </c>
      <c r="H617">
        <v>719243</v>
      </c>
      <c r="I617">
        <v>721087</v>
      </c>
      <c r="J617" t="s">
        <v>25</v>
      </c>
      <c r="K617" t="s">
        <v>1696</v>
      </c>
      <c r="N617" t="s">
        <v>42</v>
      </c>
      <c r="Q617" t="s">
        <v>1695</v>
      </c>
      <c r="R617">
        <v>1845</v>
      </c>
      <c r="S617">
        <v>614</v>
      </c>
      <c r="U617">
        <f t="shared" si="9"/>
        <v>1844</v>
      </c>
    </row>
    <row r="618" spans="1:21" x14ac:dyDescent="0.25">
      <c r="A618" t="s">
        <v>20</v>
      </c>
      <c r="B618" t="s">
        <v>28</v>
      </c>
      <c r="C618" t="s">
        <v>22</v>
      </c>
      <c r="D618" t="s">
        <v>23</v>
      </c>
      <c r="E618" t="s">
        <v>5</v>
      </c>
      <c r="G618" t="s">
        <v>24</v>
      </c>
      <c r="H618">
        <v>721132</v>
      </c>
      <c r="I618">
        <v>722151</v>
      </c>
      <c r="J618" t="s">
        <v>61</v>
      </c>
      <c r="K618" t="s">
        <v>1698</v>
      </c>
      <c r="N618" t="s">
        <v>332</v>
      </c>
      <c r="Q618" t="s">
        <v>1697</v>
      </c>
      <c r="R618">
        <v>1020</v>
      </c>
      <c r="S618">
        <v>339</v>
      </c>
      <c r="U618">
        <f t="shared" si="9"/>
        <v>1019</v>
      </c>
    </row>
    <row r="619" spans="1:21" x14ac:dyDescent="0.25">
      <c r="A619" t="s">
        <v>20</v>
      </c>
      <c r="B619" t="s">
        <v>28</v>
      </c>
      <c r="C619" t="s">
        <v>22</v>
      </c>
      <c r="D619" t="s">
        <v>23</v>
      </c>
      <c r="E619" t="s">
        <v>5</v>
      </c>
      <c r="G619" t="s">
        <v>24</v>
      </c>
      <c r="H619">
        <v>722223</v>
      </c>
      <c r="I619">
        <v>723473</v>
      </c>
      <c r="J619" t="s">
        <v>61</v>
      </c>
      <c r="K619" t="s">
        <v>1700</v>
      </c>
      <c r="N619" t="s">
        <v>1701</v>
      </c>
      <c r="Q619" t="s">
        <v>1699</v>
      </c>
      <c r="R619">
        <v>1251</v>
      </c>
      <c r="S619">
        <v>416</v>
      </c>
      <c r="U619">
        <f t="shared" si="9"/>
        <v>1250</v>
      </c>
    </row>
    <row r="620" spans="1:21" x14ac:dyDescent="0.25">
      <c r="A620" t="s">
        <v>20</v>
      </c>
      <c r="B620" t="s">
        <v>28</v>
      </c>
      <c r="C620" t="s">
        <v>22</v>
      </c>
      <c r="D620" t="s">
        <v>23</v>
      </c>
      <c r="E620" t="s">
        <v>5</v>
      </c>
      <c r="G620" t="s">
        <v>24</v>
      </c>
      <c r="H620">
        <v>723716</v>
      </c>
      <c r="I620">
        <v>726286</v>
      </c>
      <c r="J620" t="s">
        <v>25</v>
      </c>
      <c r="K620" t="s">
        <v>1703</v>
      </c>
      <c r="N620" t="s">
        <v>1704</v>
      </c>
      <c r="Q620" t="s">
        <v>1702</v>
      </c>
      <c r="R620">
        <v>2571</v>
      </c>
      <c r="S620">
        <v>856</v>
      </c>
      <c r="U620">
        <f t="shared" si="9"/>
        <v>2570</v>
      </c>
    </row>
    <row r="621" spans="1:21" x14ac:dyDescent="0.25">
      <c r="A621" t="s">
        <v>20</v>
      </c>
      <c r="B621" t="s">
        <v>28</v>
      </c>
      <c r="C621" t="s">
        <v>22</v>
      </c>
      <c r="D621" t="s">
        <v>23</v>
      </c>
      <c r="E621" t="s">
        <v>5</v>
      </c>
      <c r="G621" t="s">
        <v>24</v>
      </c>
      <c r="H621">
        <v>726436</v>
      </c>
      <c r="I621">
        <v>726819</v>
      </c>
      <c r="J621" t="s">
        <v>25</v>
      </c>
      <c r="K621" t="s">
        <v>1706</v>
      </c>
      <c r="N621" t="s">
        <v>1707</v>
      </c>
      <c r="Q621" t="s">
        <v>1705</v>
      </c>
      <c r="R621">
        <v>384</v>
      </c>
      <c r="S621">
        <v>127</v>
      </c>
      <c r="U621">
        <f t="shared" si="9"/>
        <v>383</v>
      </c>
    </row>
    <row r="622" spans="1:21" x14ac:dyDescent="0.25">
      <c r="A622" t="s">
        <v>20</v>
      </c>
      <c r="B622" t="s">
        <v>28</v>
      </c>
      <c r="C622" t="s">
        <v>22</v>
      </c>
      <c r="D622" t="s">
        <v>23</v>
      </c>
      <c r="E622" t="s">
        <v>5</v>
      </c>
      <c r="G622" t="s">
        <v>24</v>
      </c>
      <c r="H622">
        <v>726833</v>
      </c>
      <c r="I622">
        <v>728092</v>
      </c>
      <c r="J622" t="s">
        <v>25</v>
      </c>
      <c r="K622" t="s">
        <v>1709</v>
      </c>
      <c r="N622" t="s">
        <v>1710</v>
      </c>
      <c r="Q622" t="s">
        <v>1708</v>
      </c>
      <c r="R622">
        <v>1260</v>
      </c>
      <c r="S622">
        <v>419</v>
      </c>
      <c r="U622">
        <f t="shared" si="9"/>
        <v>1259</v>
      </c>
    </row>
    <row r="623" spans="1:21" x14ac:dyDescent="0.25">
      <c r="A623" t="s">
        <v>20</v>
      </c>
      <c r="B623" t="s">
        <v>28</v>
      </c>
      <c r="C623" t="s">
        <v>22</v>
      </c>
      <c r="D623" t="s">
        <v>23</v>
      </c>
      <c r="E623" t="s">
        <v>5</v>
      </c>
      <c r="G623" t="s">
        <v>24</v>
      </c>
      <c r="H623">
        <v>728172</v>
      </c>
      <c r="I623">
        <v>729179</v>
      </c>
      <c r="J623" t="s">
        <v>61</v>
      </c>
      <c r="K623" t="s">
        <v>1712</v>
      </c>
      <c r="N623" t="s">
        <v>42</v>
      </c>
      <c r="Q623" t="s">
        <v>1711</v>
      </c>
      <c r="R623">
        <v>1008</v>
      </c>
      <c r="S623">
        <v>335</v>
      </c>
      <c r="U623">
        <f t="shared" si="9"/>
        <v>1007</v>
      </c>
    </row>
    <row r="624" spans="1:21" x14ac:dyDescent="0.25">
      <c r="A624" t="s">
        <v>20</v>
      </c>
      <c r="B624" t="s">
        <v>28</v>
      </c>
      <c r="C624" t="s">
        <v>22</v>
      </c>
      <c r="D624" t="s">
        <v>23</v>
      </c>
      <c r="E624" t="s">
        <v>5</v>
      </c>
      <c r="G624" t="s">
        <v>24</v>
      </c>
      <c r="H624">
        <v>729310</v>
      </c>
      <c r="I624">
        <v>730209</v>
      </c>
      <c r="J624" t="s">
        <v>25</v>
      </c>
      <c r="K624" t="s">
        <v>1714</v>
      </c>
      <c r="N624" t="s">
        <v>1364</v>
      </c>
      <c r="Q624" t="s">
        <v>1713</v>
      </c>
      <c r="R624">
        <v>900</v>
      </c>
      <c r="S624">
        <v>299</v>
      </c>
      <c r="U624">
        <f t="shared" si="9"/>
        <v>899</v>
      </c>
    </row>
    <row r="625" spans="1:21" x14ac:dyDescent="0.25">
      <c r="A625" t="s">
        <v>20</v>
      </c>
      <c r="B625" t="s">
        <v>28</v>
      </c>
      <c r="C625" t="s">
        <v>22</v>
      </c>
      <c r="D625" t="s">
        <v>23</v>
      </c>
      <c r="E625" t="s">
        <v>5</v>
      </c>
      <c r="G625" t="s">
        <v>24</v>
      </c>
      <c r="H625">
        <v>730322</v>
      </c>
      <c r="I625">
        <v>730972</v>
      </c>
      <c r="J625" t="s">
        <v>25</v>
      </c>
      <c r="K625" t="s">
        <v>1716</v>
      </c>
      <c r="N625" t="s">
        <v>466</v>
      </c>
      <c r="Q625" t="s">
        <v>1715</v>
      </c>
      <c r="R625">
        <v>651</v>
      </c>
      <c r="S625">
        <v>216</v>
      </c>
      <c r="U625">
        <f t="shared" si="9"/>
        <v>650</v>
      </c>
    </row>
    <row r="626" spans="1:21" x14ac:dyDescent="0.25">
      <c r="A626" t="s">
        <v>20</v>
      </c>
      <c r="B626" t="s">
        <v>28</v>
      </c>
      <c r="C626" t="s">
        <v>22</v>
      </c>
      <c r="D626" t="s">
        <v>23</v>
      </c>
      <c r="E626" t="s">
        <v>5</v>
      </c>
      <c r="G626" t="s">
        <v>24</v>
      </c>
      <c r="H626">
        <v>731007</v>
      </c>
      <c r="I626">
        <v>731354</v>
      </c>
      <c r="J626" t="s">
        <v>25</v>
      </c>
      <c r="K626" t="s">
        <v>1718</v>
      </c>
      <c r="N626" t="s">
        <v>42</v>
      </c>
      <c r="Q626" t="s">
        <v>1717</v>
      </c>
      <c r="R626">
        <v>348</v>
      </c>
      <c r="S626">
        <v>115</v>
      </c>
      <c r="U626">
        <f t="shared" si="9"/>
        <v>347</v>
      </c>
    </row>
    <row r="627" spans="1:21" x14ac:dyDescent="0.25">
      <c r="A627" t="s">
        <v>20</v>
      </c>
      <c r="B627" t="s">
        <v>28</v>
      </c>
      <c r="C627" t="s">
        <v>22</v>
      </c>
      <c r="D627" t="s">
        <v>23</v>
      </c>
      <c r="E627" t="s">
        <v>5</v>
      </c>
      <c r="G627" t="s">
        <v>24</v>
      </c>
      <c r="H627">
        <v>731390</v>
      </c>
      <c r="I627">
        <v>732193</v>
      </c>
      <c r="J627" t="s">
        <v>61</v>
      </c>
      <c r="K627" t="s">
        <v>1720</v>
      </c>
      <c r="N627" t="s">
        <v>42</v>
      </c>
      <c r="Q627" t="s">
        <v>1719</v>
      </c>
      <c r="R627">
        <v>804</v>
      </c>
      <c r="S627">
        <v>267</v>
      </c>
      <c r="U627">
        <f t="shared" si="9"/>
        <v>803</v>
      </c>
    </row>
    <row r="628" spans="1:21" x14ac:dyDescent="0.25">
      <c r="A628" t="s">
        <v>20</v>
      </c>
      <c r="B628" t="s">
        <v>28</v>
      </c>
      <c r="C628" t="s">
        <v>22</v>
      </c>
      <c r="D628" t="s">
        <v>23</v>
      </c>
      <c r="E628" t="s">
        <v>5</v>
      </c>
      <c r="G628" t="s">
        <v>24</v>
      </c>
      <c r="H628">
        <v>732903</v>
      </c>
      <c r="I628">
        <v>733433</v>
      </c>
      <c r="J628" t="s">
        <v>25</v>
      </c>
      <c r="K628" t="s">
        <v>1724</v>
      </c>
      <c r="N628" t="s">
        <v>42</v>
      </c>
      <c r="Q628" t="s">
        <v>1723</v>
      </c>
      <c r="R628">
        <v>531</v>
      </c>
      <c r="S628">
        <v>176</v>
      </c>
      <c r="U628">
        <f t="shared" si="9"/>
        <v>530</v>
      </c>
    </row>
    <row r="629" spans="1:21" x14ac:dyDescent="0.25">
      <c r="A629" t="s">
        <v>20</v>
      </c>
      <c r="B629" t="s">
        <v>28</v>
      </c>
      <c r="C629" t="s">
        <v>22</v>
      </c>
      <c r="D629" t="s">
        <v>23</v>
      </c>
      <c r="E629" t="s">
        <v>5</v>
      </c>
      <c r="G629" t="s">
        <v>24</v>
      </c>
      <c r="H629">
        <v>733549</v>
      </c>
      <c r="I629">
        <v>734583</v>
      </c>
      <c r="J629" t="s">
        <v>25</v>
      </c>
      <c r="K629" t="s">
        <v>1726</v>
      </c>
      <c r="N629" t="s">
        <v>1727</v>
      </c>
      <c r="Q629" t="s">
        <v>1725</v>
      </c>
      <c r="R629">
        <v>1035</v>
      </c>
      <c r="S629">
        <v>344</v>
      </c>
      <c r="U629">
        <f t="shared" si="9"/>
        <v>1034</v>
      </c>
    </row>
    <row r="630" spans="1:21" x14ac:dyDescent="0.25">
      <c r="A630" t="s">
        <v>20</v>
      </c>
      <c r="B630" t="s">
        <v>28</v>
      </c>
      <c r="C630" t="s">
        <v>22</v>
      </c>
      <c r="D630" t="s">
        <v>23</v>
      </c>
      <c r="E630" t="s">
        <v>5</v>
      </c>
      <c r="G630" t="s">
        <v>24</v>
      </c>
      <c r="H630">
        <v>734747</v>
      </c>
      <c r="I630">
        <v>735076</v>
      </c>
      <c r="J630" t="s">
        <v>25</v>
      </c>
      <c r="K630" t="s">
        <v>1729</v>
      </c>
      <c r="N630" t="s">
        <v>72</v>
      </c>
      <c r="Q630" t="s">
        <v>1728</v>
      </c>
      <c r="R630">
        <v>330</v>
      </c>
      <c r="S630">
        <v>109</v>
      </c>
      <c r="U630">
        <f t="shared" si="9"/>
        <v>329</v>
      </c>
    </row>
    <row r="631" spans="1:21" x14ac:dyDescent="0.25">
      <c r="A631" t="s">
        <v>20</v>
      </c>
      <c r="B631" t="s">
        <v>28</v>
      </c>
      <c r="C631" t="s">
        <v>22</v>
      </c>
      <c r="D631" t="s">
        <v>23</v>
      </c>
      <c r="E631" t="s">
        <v>5</v>
      </c>
      <c r="G631" t="s">
        <v>24</v>
      </c>
      <c r="H631">
        <v>735146</v>
      </c>
      <c r="I631">
        <v>735601</v>
      </c>
      <c r="J631" t="s">
        <v>25</v>
      </c>
      <c r="K631" t="s">
        <v>1731</v>
      </c>
      <c r="N631" t="s">
        <v>42</v>
      </c>
      <c r="Q631" t="s">
        <v>1730</v>
      </c>
      <c r="R631">
        <v>456</v>
      </c>
      <c r="S631">
        <v>151</v>
      </c>
      <c r="U631">
        <f t="shared" si="9"/>
        <v>455</v>
      </c>
    </row>
    <row r="632" spans="1:21" x14ac:dyDescent="0.25">
      <c r="A632" t="s">
        <v>20</v>
      </c>
      <c r="B632" t="s">
        <v>28</v>
      </c>
      <c r="C632" t="s">
        <v>22</v>
      </c>
      <c r="D632" t="s">
        <v>23</v>
      </c>
      <c r="E632" t="s">
        <v>5</v>
      </c>
      <c r="G632" t="s">
        <v>24</v>
      </c>
      <c r="H632">
        <v>735742</v>
      </c>
      <c r="I632">
        <v>736452</v>
      </c>
      <c r="J632" t="s">
        <v>61</v>
      </c>
      <c r="K632" t="s">
        <v>1733</v>
      </c>
      <c r="N632" t="s">
        <v>1734</v>
      </c>
      <c r="Q632" t="s">
        <v>1732</v>
      </c>
      <c r="R632">
        <v>711</v>
      </c>
      <c r="S632">
        <v>236</v>
      </c>
      <c r="U632">
        <f t="shared" si="9"/>
        <v>710</v>
      </c>
    </row>
    <row r="633" spans="1:21" x14ac:dyDescent="0.25">
      <c r="A633" t="s">
        <v>20</v>
      </c>
      <c r="B633" t="s">
        <v>28</v>
      </c>
      <c r="C633" t="s">
        <v>22</v>
      </c>
      <c r="D633" t="s">
        <v>23</v>
      </c>
      <c r="E633" t="s">
        <v>5</v>
      </c>
      <c r="G633" t="s">
        <v>24</v>
      </c>
      <c r="H633">
        <v>736449</v>
      </c>
      <c r="I633">
        <v>737462</v>
      </c>
      <c r="J633" t="s">
        <v>61</v>
      </c>
      <c r="K633" t="s">
        <v>1736</v>
      </c>
      <c r="N633" t="s">
        <v>1737</v>
      </c>
      <c r="Q633" t="s">
        <v>1735</v>
      </c>
      <c r="R633">
        <v>1014</v>
      </c>
      <c r="S633">
        <v>337</v>
      </c>
      <c r="U633">
        <f t="shared" si="9"/>
        <v>1013</v>
      </c>
    </row>
    <row r="634" spans="1:21" x14ac:dyDescent="0.25">
      <c r="A634" t="s">
        <v>20</v>
      </c>
      <c r="B634" t="s">
        <v>28</v>
      </c>
      <c r="C634" t="s">
        <v>22</v>
      </c>
      <c r="D634" t="s">
        <v>23</v>
      </c>
      <c r="E634" t="s">
        <v>5</v>
      </c>
      <c r="G634" t="s">
        <v>24</v>
      </c>
      <c r="H634">
        <v>737422</v>
      </c>
      <c r="I634">
        <v>738261</v>
      </c>
      <c r="J634" t="s">
        <v>61</v>
      </c>
      <c r="K634" t="s">
        <v>1739</v>
      </c>
      <c r="N634" t="s">
        <v>42</v>
      </c>
      <c r="Q634" t="s">
        <v>1738</v>
      </c>
      <c r="R634">
        <v>840</v>
      </c>
      <c r="S634">
        <v>279</v>
      </c>
      <c r="U634">
        <f t="shared" si="9"/>
        <v>839</v>
      </c>
    </row>
    <row r="635" spans="1:21" x14ac:dyDescent="0.25">
      <c r="A635" t="s">
        <v>20</v>
      </c>
      <c r="B635" t="s">
        <v>28</v>
      </c>
      <c r="C635" t="s">
        <v>22</v>
      </c>
      <c r="D635" t="s">
        <v>23</v>
      </c>
      <c r="E635" t="s">
        <v>5</v>
      </c>
      <c r="G635" t="s">
        <v>24</v>
      </c>
      <c r="H635">
        <v>738486</v>
      </c>
      <c r="I635">
        <v>739031</v>
      </c>
      <c r="J635" t="s">
        <v>61</v>
      </c>
      <c r="K635" t="s">
        <v>1741</v>
      </c>
      <c r="N635" t="s">
        <v>42</v>
      </c>
      <c r="Q635" t="s">
        <v>1740</v>
      </c>
      <c r="R635">
        <v>546</v>
      </c>
      <c r="S635">
        <v>181</v>
      </c>
      <c r="U635">
        <f t="shared" si="9"/>
        <v>545</v>
      </c>
    </row>
    <row r="636" spans="1:21" x14ac:dyDescent="0.25">
      <c r="A636" t="s">
        <v>20</v>
      </c>
      <c r="B636" t="s">
        <v>28</v>
      </c>
      <c r="C636" t="s">
        <v>22</v>
      </c>
      <c r="D636" t="s">
        <v>23</v>
      </c>
      <c r="E636" t="s">
        <v>5</v>
      </c>
      <c r="G636" t="s">
        <v>24</v>
      </c>
      <c r="H636">
        <v>739192</v>
      </c>
      <c r="I636">
        <v>739833</v>
      </c>
      <c r="J636" t="s">
        <v>25</v>
      </c>
      <c r="K636" t="s">
        <v>1743</v>
      </c>
      <c r="N636" t="s">
        <v>1744</v>
      </c>
      <c r="Q636" t="s">
        <v>1742</v>
      </c>
      <c r="R636">
        <v>642</v>
      </c>
      <c r="S636">
        <v>213</v>
      </c>
      <c r="U636">
        <f t="shared" si="9"/>
        <v>641</v>
      </c>
    </row>
    <row r="637" spans="1:21" x14ac:dyDescent="0.25">
      <c r="A637" t="s">
        <v>20</v>
      </c>
      <c r="B637" t="s">
        <v>28</v>
      </c>
      <c r="C637" t="s">
        <v>22</v>
      </c>
      <c r="D637" t="s">
        <v>23</v>
      </c>
      <c r="E637" t="s">
        <v>5</v>
      </c>
      <c r="G637" t="s">
        <v>24</v>
      </c>
      <c r="H637">
        <v>739911</v>
      </c>
      <c r="I637">
        <v>741539</v>
      </c>
      <c r="J637" t="s">
        <v>61</v>
      </c>
      <c r="K637" t="s">
        <v>1746</v>
      </c>
      <c r="N637" t="s">
        <v>1747</v>
      </c>
      <c r="Q637" t="s">
        <v>1745</v>
      </c>
      <c r="R637">
        <v>1629</v>
      </c>
      <c r="S637">
        <v>542</v>
      </c>
      <c r="U637">
        <f t="shared" si="9"/>
        <v>1628</v>
      </c>
    </row>
    <row r="638" spans="1:21" x14ac:dyDescent="0.25">
      <c r="A638" t="s">
        <v>20</v>
      </c>
      <c r="B638" t="s">
        <v>28</v>
      </c>
      <c r="C638" t="s">
        <v>22</v>
      </c>
      <c r="D638" t="s">
        <v>23</v>
      </c>
      <c r="E638" t="s">
        <v>5</v>
      </c>
      <c r="G638" t="s">
        <v>24</v>
      </c>
      <c r="H638">
        <v>741721</v>
      </c>
      <c r="I638">
        <v>742293</v>
      </c>
      <c r="J638" t="s">
        <v>25</v>
      </c>
      <c r="K638" t="s">
        <v>1749</v>
      </c>
      <c r="N638" t="s">
        <v>1750</v>
      </c>
      <c r="Q638" t="s">
        <v>1748</v>
      </c>
      <c r="R638">
        <v>573</v>
      </c>
      <c r="S638">
        <v>190</v>
      </c>
      <c r="U638">
        <f t="shared" si="9"/>
        <v>572</v>
      </c>
    </row>
    <row r="639" spans="1:21" x14ac:dyDescent="0.25">
      <c r="A639" t="s">
        <v>20</v>
      </c>
      <c r="B639" t="s">
        <v>28</v>
      </c>
      <c r="C639" t="s">
        <v>22</v>
      </c>
      <c r="D639" t="s">
        <v>23</v>
      </c>
      <c r="E639" t="s">
        <v>5</v>
      </c>
      <c r="G639" t="s">
        <v>24</v>
      </c>
      <c r="H639">
        <v>742315</v>
      </c>
      <c r="I639">
        <v>743067</v>
      </c>
      <c r="J639" t="s">
        <v>25</v>
      </c>
      <c r="K639" t="s">
        <v>1752</v>
      </c>
      <c r="N639" t="s">
        <v>1753</v>
      </c>
      <c r="Q639" t="s">
        <v>1751</v>
      </c>
      <c r="R639">
        <v>753</v>
      </c>
      <c r="S639">
        <v>250</v>
      </c>
      <c r="U639">
        <f t="shared" si="9"/>
        <v>752</v>
      </c>
    </row>
    <row r="640" spans="1:21" x14ac:dyDescent="0.25">
      <c r="A640" t="s">
        <v>20</v>
      </c>
      <c r="B640" t="s">
        <v>28</v>
      </c>
      <c r="C640" t="s">
        <v>22</v>
      </c>
      <c r="D640" t="s">
        <v>23</v>
      </c>
      <c r="E640" t="s">
        <v>5</v>
      </c>
      <c r="G640" t="s">
        <v>24</v>
      </c>
      <c r="H640">
        <v>743113</v>
      </c>
      <c r="I640">
        <v>744171</v>
      </c>
      <c r="J640" t="s">
        <v>25</v>
      </c>
      <c r="K640" t="s">
        <v>1755</v>
      </c>
      <c r="N640" t="s">
        <v>1756</v>
      </c>
      <c r="Q640" t="s">
        <v>1754</v>
      </c>
      <c r="R640">
        <v>1059</v>
      </c>
      <c r="S640">
        <v>352</v>
      </c>
      <c r="U640">
        <f t="shared" si="9"/>
        <v>1058</v>
      </c>
    </row>
    <row r="641" spans="1:21" x14ac:dyDescent="0.25">
      <c r="A641" t="s">
        <v>20</v>
      </c>
      <c r="B641" t="s">
        <v>28</v>
      </c>
      <c r="C641" t="s">
        <v>22</v>
      </c>
      <c r="D641" t="s">
        <v>23</v>
      </c>
      <c r="E641" t="s">
        <v>5</v>
      </c>
      <c r="G641" t="s">
        <v>24</v>
      </c>
      <c r="H641">
        <v>744280</v>
      </c>
      <c r="I641">
        <v>744462</v>
      </c>
      <c r="J641" t="s">
        <v>25</v>
      </c>
      <c r="K641" t="s">
        <v>1758</v>
      </c>
      <c r="N641" t="s">
        <v>42</v>
      </c>
      <c r="Q641" t="s">
        <v>1757</v>
      </c>
      <c r="R641">
        <v>183</v>
      </c>
      <c r="S641">
        <v>60</v>
      </c>
      <c r="U641">
        <f t="shared" si="9"/>
        <v>182</v>
      </c>
    </row>
    <row r="642" spans="1:21" x14ac:dyDescent="0.25">
      <c r="A642" t="s">
        <v>20</v>
      </c>
      <c r="B642" t="s">
        <v>28</v>
      </c>
      <c r="C642" t="s">
        <v>22</v>
      </c>
      <c r="D642" t="s">
        <v>23</v>
      </c>
      <c r="E642" t="s">
        <v>5</v>
      </c>
      <c r="G642" t="s">
        <v>24</v>
      </c>
      <c r="H642">
        <v>744677</v>
      </c>
      <c r="I642">
        <v>750064</v>
      </c>
      <c r="J642" t="s">
        <v>25</v>
      </c>
      <c r="K642" t="s">
        <v>1760</v>
      </c>
      <c r="N642" t="s">
        <v>774</v>
      </c>
      <c r="Q642" t="s">
        <v>1759</v>
      </c>
      <c r="R642">
        <v>5388</v>
      </c>
      <c r="S642">
        <v>1795</v>
      </c>
      <c r="U642">
        <f t="shared" si="9"/>
        <v>5387</v>
      </c>
    </row>
    <row r="643" spans="1:21" x14ac:dyDescent="0.25">
      <c r="A643" t="s">
        <v>20</v>
      </c>
      <c r="B643" t="s">
        <v>28</v>
      </c>
      <c r="C643" t="s">
        <v>22</v>
      </c>
      <c r="D643" t="s">
        <v>23</v>
      </c>
      <c r="E643" t="s">
        <v>5</v>
      </c>
      <c r="G643" t="s">
        <v>24</v>
      </c>
      <c r="H643">
        <v>750568</v>
      </c>
      <c r="I643">
        <v>752166</v>
      </c>
      <c r="J643" t="s">
        <v>25</v>
      </c>
      <c r="K643" t="s">
        <v>1762</v>
      </c>
      <c r="N643" t="s">
        <v>1149</v>
      </c>
      <c r="Q643" t="s">
        <v>1761</v>
      </c>
      <c r="R643">
        <v>1599</v>
      </c>
      <c r="S643">
        <v>532</v>
      </c>
      <c r="U643">
        <f t="shared" ref="U643:U706" si="10">I643-H643</f>
        <v>1598</v>
      </c>
    </row>
    <row r="644" spans="1:21" x14ac:dyDescent="0.25">
      <c r="A644" t="s">
        <v>20</v>
      </c>
      <c r="B644" t="s">
        <v>28</v>
      </c>
      <c r="C644" t="s">
        <v>22</v>
      </c>
      <c r="D644" t="s">
        <v>23</v>
      </c>
      <c r="E644" t="s">
        <v>5</v>
      </c>
      <c r="G644" t="s">
        <v>24</v>
      </c>
      <c r="H644">
        <v>752403</v>
      </c>
      <c r="I644">
        <v>753686</v>
      </c>
      <c r="J644" t="s">
        <v>25</v>
      </c>
      <c r="K644" t="s">
        <v>1764</v>
      </c>
      <c r="N644" t="s">
        <v>1765</v>
      </c>
      <c r="Q644" t="s">
        <v>1763</v>
      </c>
      <c r="R644">
        <v>1284</v>
      </c>
      <c r="S644">
        <v>427</v>
      </c>
      <c r="U644">
        <f t="shared" si="10"/>
        <v>1283</v>
      </c>
    </row>
    <row r="645" spans="1:21" x14ac:dyDescent="0.25">
      <c r="A645" t="s">
        <v>20</v>
      </c>
      <c r="B645" t="s">
        <v>28</v>
      </c>
      <c r="C645" t="s">
        <v>22</v>
      </c>
      <c r="D645" t="s">
        <v>23</v>
      </c>
      <c r="E645" t="s">
        <v>5</v>
      </c>
      <c r="G645" t="s">
        <v>24</v>
      </c>
      <c r="H645">
        <v>754136</v>
      </c>
      <c r="I645">
        <v>754402</v>
      </c>
      <c r="J645" t="s">
        <v>25</v>
      </c>
      <c r="K645" t="s">
        <v>1767</v>
      </c>
      <c r="N645" t="s">
        <v>42</v>
      </c>
      <c r="Q645" t="s">
        <v>1766</v>
      </c>
      <c r="R645">
        <v>267</v>
      </c>
      <c r="S645">
        <v>88</v>
      </c>
      <c r="U645">
        <f t="shared" si="10"/>
        <v>266</v>
      </c>
    </row>
    <row r="646" spans="1:21" x14ac:dyDescent="0.25">
      <c r="A646" t="s">
        <v>20</v>
      </c>
      <c r="B646" t="s">
        <v>28</v>
      </c>
      <c r="C646" t="s">
        <v>22</v>
      </c>
      <c r="D646" t="s">
        <v>23</v>
      </c>
      <c r="E646" t="s">
        <v>5</v>
      </c>
      <c r="G646" t="s">
        <v>24</v>
      </c>
      <c r="H646">
        <v>754502</v>
      </c>
      <c r="I646">
        <v>755587</v>
      </c>
      <c r="J646" t="s">
        <v>61</v>
      </c>
      <c r="K646" t="s">
        <v>1769</v>
      </c>
      <c r="N646" t="s">
        <v>1770</v>
      </c>
      <c r="Q646" t="s">
        <v>1768</v>
      </c>
      <c r="R646">
        <v>1086</v>
      </c>
      <c r="S646">
        <v>361</v>
      </c>
      <c r="U646">
        <f t="shared" si="10"/>
        <v>1085</v>
      </c>
    </row>
    <row r="647" spans="1:21" x14ac:dyDescent="0.25">
      <c r="A647" t="s">
        <v>20</v>
      </c>
      <c r="B647" t="s">
        <v>28</v>
      </c>
      <c r="C647" t="s">
        <v>22</v>
      </c>
      <c r="D647" t="s">
        <v>23</v>
      </c>
      <c r="E647" t="s">
        <v>5</v>
      </c>
      <c r="G647" t="s">
        <v>24</v>
      </c>
      <c r="H647">
        <v>756993</v>
      </c>
      <c r="I647">
        <v>758585</v>
      </c>
      <c r="J647" t="s">
        <v>61</v>
      </c>
      <c r="K647" t="s">
        <v>1773</v>
      </c>
      <c r="N647" t="s">
        <v>1419</v>
      </c>
      <c r="Q647" t="s">
        <v>1772</v>
      </c>
      <c r="R647">
        <v>1593</v>
      </c>
      <c r="S647">
        <v>530</v>
      </c>
      <c r="U647">
        <f t="shared" si="10"/>
        <v>1592</v>
      </c>
    </row>
    <row r="648" spans="1:21" x14ac:dyDescent="0.25">
      <c r="A648" t="s">
        <v>20</v>
      </c>
      <c r="B648" t="s">
        <v>28</v>
      </c>
      <c r="C648" t="s">
        <v>22</v>
      </c>
      <c r="D648" t="s">
        <v>23</v>
      </c>
      <c r="E648" t="s">
        <v>5</v>
      </c>
      <c r="G648" t="s">
        <v>24</v>
      </c>
      <c r="H648">
        <v>758851</v>
      </c>
      <c r="I648">
        <v>759054</v>
      </c>
      <c r="J648" t="s">
        <v>25</v>
      </c>
      <c r="K648" t="s">
        <v>1775</v>
      </c>
      <c r="N648" t="s">
        <v>72</v>
      </c>
      <c r="Q648" t="s">
        <v>1774</v>
      </c>
      <c r="R648">
        <v>204</v>
      </c>
      <c r="S648">
        <v>67</v>
      </c>
      <c r="U648">
        <f t="shared" si="10"/>
        <v>203</v>
      </c>
    </row>
    <row r="649" spans="1:21" x14ac:dyDescent="0.25">
      <c r="A649" t="s">
        <v>20</v>
      </c>
      <c r="B649" t="s">
        <v>28</v>
      </c>
      <c r="C649" t="s">
        <v>22</v>
      </c>
      <c r="D649" t="s">
        <v>23</v>
      </c>
      <c r="E649" t="s">
        <v>5</v>
      </c>
      <c r="G649" t="s">
        <v>24</v>
      </c>
      <c r="H649">
        <v>759048</v>
      </c>
      <c r="I649">
        <v>760844</v>
      </c>
      <c r="J649" t="s">
        <v>25</v>
      </c>
      <c r="K649" t="s">
        <v>1777</v>
      </c>
      <c r="N649" t="s">
        <v>72</v>
      </c>
      <c r="Q649" t="s">
        <v>1776</v>
      </c>
      <c r="R649">
        <v>1797</v>
      </c>
      <c r="S649">
        <v>598</v>
      </c>
      <c r="U649">
        <f t="shared" si="10"/>
        <v>1796</v>
      </c>
    </row>
    <row r="650" spans="1:21" x14ac:dyDescent="0.25">
      <c r="A650" t="s">
        <v>20</v>
      </c>
      <c r="B650" t="s">
        <v>28</v>
      </c>
      <c r="C650" t="s">
        <v>22</v>
      </c>
      <c r="D650" t="s">
        <v>23</v>
      </c>
      <c r="E650" t="s">
        <v>5</v>
      </c>
      <c r="G650" t="s">
        <v>24</v>
      </c>
      <c r="H650">
        <v>760857</v>
      </c>
      <c r="I650">
        <v>761414</v>
      </c>
      <c r="J650" t="s">
        <v>25</v>
      </c>
      <c r="K650" t="s">
        <v>1779</v>
      </c>
      <c r="N650" t="s">
        <v>72</v>
      </c>
      <c r="Q650" t="s">
        <v>1778</v>
      </c>
      <c r="R650">
        <v>558</v>
      </c>
      <c r="S650">
        <v>185</v>
      </c>
      <c r="U650">
        <f t="shared" si="10"/>
        <v>557</v>
      </c>
    </row>
    <row r="651" spans="1:21" x14ac:dyDescent="0.25">
      <c r="A651" t="s">
        <v>20</v>
      </c>
      <c r="B651" t="s">
        <v>28</v>
      </c>
      <c r="C651" t="s">
        <v>22</v>
      </c>
      <c r="D651" t="s">
        <v>23</v>
      </c>
      <c r="E651" t="s">
        <v>5</v>
      </c>
      <c r="G651" t="s">
        <v>24</v>
      </c>
      <c r="H651">
        <v>761668</v>
      </c>
      <c r="I651">
        <v>761964</v>
      </c>
      <c r="J651" t="s">
        <v>61</v>
      </c>
      <c r="K651" t="s">
        <v>1781</v>
      </c>
      <c r="N651" t="s">
        <v>72</v>
      </c>
      <c r="Q651" t="s">
        <v>1780</v>
      </c>
      <c r="R651">
        <v>297</v>
      </c>
      <c r="S651">
        <v>98</v>
      </c>
      <c r="U651">
        <f t="shared" si="10"/>
        <v>296</v>
      </c>
    </row>
    <row r="652" spans="1:21" x14ac:dyDescent="0.25">
      <c r="A652" t="s">
        <v>20</v>
      </c>
      <c r="B652" t="s">
        <v>28</v>
      </c>
      <c r="C652" t="s">
        <v>22</v>
      </c>
      <c r="D652" t="s">
        <v>23</v>
      </c>
      <c r="E652" t="s">
        <v>5</v>
      </c>
      <c r="G652" t="s">
        <v>24</v>
      </c>
      <c r="H652">
        <v>762096</v>
      </c>
      <c r="I652">
        <v>762614</v>
      </c>
      <c r="J652" t="s">
        <v>25</v>
      </c>
      <c r="K652" t="s">
        <v>1783</v>
      </c>
      <c r="N652" t="s">
        <v>107</v>
      </c>
      <c r="Q652" t="s">
        <v>1782</v>
      </c>
      <c r="R652">
        <v>519</v>
      </c>
      <c r="S652">
        <v>172</v>
      </c>
      <c r="U652">
        <f t="shared" si="10"/>
        <v>518</v>
      </c>
    </row>
    <row r="653" spans="1:21" x14ac:dyDescent="0.25">
      <c r="A653" t="s">
        <v>20</v>
      </c>
      <c r="B653" t="s">
        <v>28</v>
      </c>
      <c r="C653" t="s">
        <v>22</v>
      </c>
      <c r="D653" t="s">
        <v>23</v>
      </c>
      <c r="E653" t="s">
        <v>5</v>
      </c>
      <c r="G653" t="s">
        <v>24</v>
      </c>
      <c r="H653">
        <v>762748</v>
      </c>
      <c r="I653">
        <v>765120</v>
      </c>
      <c r="J653" t="s">
        <v>25</v>
      </c>
      <c r="K653" t="s">
        <v>1785</v>
      </c>
      <c r="N653" t="s">
        <v>1786</v>
      </c>
      <c r="Q653" t="s">
        <v>1784</v>
      </c>
      <c r="R653">
        <v>2373</v>
      </c>
      <c r="S653">
        <v>790</v>
      </c>
      <c r="U653">
        <f t="shared" si="10"/>
        <v>2372</v>
      </c>
    </row>
    <row r="654" spans="1:21" x14ac:dyDescent="0.25">
      <c r="A654" t="s">
        <v>20</v>
      </c>
      <c r="B654" t="s">
        <v>28</v>
      </c>
      <c r="C654" t="s">
        <v>22</v>
      </c>
      <c r="D654" t="s">
        <v>23</v>
      </c>
      <c r="E654" t="s">
        <v>5</v>
      </c>
      <c r="G654" t="s">
        <v>24</v>
      </c>
      <c r="H654">
        <v>765117</v>
      </c>
      <c r="I654">
        <v>767243</v>
      </c>
      <c r="J654" t="s">
        <v>25</v>
      </c>
      <c r="K654" t="s">
        <v>1788</v>
      </c>
      <c r="N654" t="s">
        <v>1789</v>
      </c>
      <c r="Q654" t="s">
        <v>1787</v>
      </c>
      <c r="R654">
        <v>2127</v>
      </c>
      <c r="S654">
        <v>708</v>
      </c>
      <c r="U654">
        <f t="shared" si="10"/>
        <v>2126</v>
      </c>
    </row>
    <row r="655" spans="1:21" x14ac:dyDescent="0.25">
      <c r="A655" t="s">
        <v>20</v>
      </c>
      <c r="B655" t="s">
        <v>28</v>
      </c>
      <c r="C655" t="s">
        <v>22</v>
      </c>
      <c r="D655" t="s">
        <v>23</v>
      </c>
      <c r="E655" t="s">
        <v>5</v>
      </c>
      <c r="G655" t="s">
        <v>24</v>
      </c>
      <c r="H655">
        <v>767327</v>
      </c>
      <c r="I655">
        <v>767893</v>
      </c>
      <c r="J655" t="s">
        <v>25</v>
      </c>
      <c r="K655" t="s">
        <v>1791</v>
      </c>
      <c r="N655" t="s">
        <v>1792</v>
      </c>
      <c r="Q655" t="s">
        <v>1790</v>
      </c>
      <c r="R655">
        <v>567</v>
      </c>
      <c r="S655">
        <v>188</v>
      </c>
      <c r="U655">
        <f t="shared" si="10"/>
        <v>566</v>
      </c>
    </row>
    <row r="656" spans="1:21" x14ac:dyDescent="0.25">
      <c r="A656" t="s">
        <v>20</v>
      </c>
      <c r="B656" t="s">
        <v>28</v>
      </c>
      <c r="C656" t="s">
        <v>22</v>
      </c>
      <c r="D656" t="s">
        <v>23</v>
      </c>
      <c r="E656" t="s">
        <v>5</v>
      </c>
      <c r="G656" t="s">
        <v>24</v>
      </c>
      <c r="H656">
        <v>767913</v>
      </c>
      <c r="I656">
        <v>768797</v>
      </c>
      <c r="J656" t="s">
        <v>25</v>
      </c>
      <c r="K656" t="s">
        <v>1794</v>
      </c>
      <c r="N656" t="s">
        <v>1795</v>
      </c>
      <c r="Q656" t="s">
        <v>1793</v>
      </c>
      <c r="R656">
        <v>885</v>
      </c>
      <c r="S656">
        <v>294</v>
      </c>
      <c r="U656">
        <f t="shared" si="10"/>
        <v>884</v>
      </c>
    </row>
    <row r="657" spans="1:21" x14ac:dyDescent="0.25">
      <c r="A657" t="s">
        <v>20</v>
      </c>
      <c r="B657" t="s">
        <v>28</v>
      </c>
      <c r="C657" t="s">
        <v>22</v>
      </c>
      <c r="D657" t="s">
        <v>23</v>
      </c>
      <c r="E657" t="s">
        <v>5</v>
      </c>
      <c r="G657" t="s">
        <v>24</v>
      </c>
      <c r="H657">
        <v>768860</v>
      </c>
      <c r="I657">
        <v>769126</v>
      </c>
      <c r="J657" t="s">
        <v>25</v>
      </c>
      <c r="K657" t="s">
        <v>1797</v>
      </c>
      <c r="N657" t="s">
        <v>42</v>
      </c>
      <c r="Q657" t="s">
        <v>1796</v>
      </c>
      <c r="R657">
        <v>267</v>
      </c>
      <c r="S657">
        <v>88</v>
      </c>
      <c r="U657">
        <f t="shared" si="10"/>
        <v>266</v>
      </c>
    </row>
    <row r="658" spans="1:21" x14ac:dyDescent="0.25">
      <c r="A658" t="s">
        <v>20</v>
      </c>
      <c r="B658" t="s">
        <v>28</v>
      </c>
      <c r="C658" t="s">
        <v>22</v>
      </c>
      <c r="D658" t="s">
        <v>23</v>
      </c>
      <c r="E658" t="s">
        <v>5</v>
      </c>
      <c r="G658" t="s">
        <v>24</v>
      </c>
      <c r="H658">
        <v>769138</v>
      </c>
      <c r="I658">
        <v>769776</v>
      </c>
      <c r="J658" t="s">
        <v>61</v>
      </c>
      <c r="K658" t="s">
        <v>1799</v>
      </c>
      <c r="N658" t="s">
        <v>1800</v>
      </c>
      <c r="Q658" t="s">
        <v>1798</v>
      </c>
      <c r="R658">
        <v>639</v>
      </c>
      <c r="S658">
        <v>212</v>
      </c>
      <c r="U658">
        <f t="shared" si="10"/>
        <v>638</v>
      </c>
    </row>
    <row r="659" spans="1:21" x14ac:dyDescent="0.25">
      <c r="A659" t="s">
        <v>20</v>
      </c>
      <c r="B659" t="s">
        <v>28</v>
      </c>
      <c r="C659" t="s">
        <v>22</v>
      </c>
      <c r="D659" t="s">
        <v>23</v>
      </c>
      <c r="E659" t="s">
        <v>5</v>
      </c>
      <c r="G659" t="s">
        <v>24</v>
      </c>
      <c r="H659">
        <v>769795</v>
      </c>
      <c r="I659">
        <v>770928</v>
      </c>
      <c r="J659" t="s">
        <v>61</v>
      </c>
      <c r="K659" t="s">
        <v>1802</v>
      </c>
      <c r="N659" t="s">
        <v>1803</v>
      </c>
      <c r="Q659" t="s">
        <v>1801</v>
      </c>
      <c r="R659">
        <v>1134</v>
      </c>
      <c r="S659">
        <v>377</v>
      </c>
      <c r="U659">
        <f t="shared" si="10"/>
        <v>1133</v>
      </c>
    </row>
    <row r="660" spans="1:21" x14ac:dyDescent="0.25">
      <c r="A660" t="s">
        <v>20</v>
      </c>
      <c r="B660" t="s">
        <v>28</v>
      </c>
      <c r="C660" t="s">
        <v>22</v>
      </c>
      <c r="D660" t="s">
        <v>23</v>
      </c>
      <c r="E660" t="s">
        <v>5</v>
      </c>
      <c r="G660" t="s">
        <v>24</v>
      </c>
      <c r="H660">
        <v>771205</v>
      </c>
      <c r="I660">
        <v>772941</v>
      </c>
      <c r="J660" t="s">
        <v>25</v>
      </c>
      <c r="K660" t="s">
        <v>1805</v>
      </c>
      <c r="N660" t="s">
        <v>1806</v>
      </c>
      <c r="Q660" t="s">
        <v>1804</v>
      </c>
      <c r="R660">
        <v>1737</v>
      </c>
      <c r="S660">
        <v>578</v>
      </c>
      <c r="U660">
        <f t="shared" si="10"/>
        <v>1736</v>
      </c>
    </row>
    <row r="661" spans="1:21" x14ac:dyDescent="0.25">
      <c r="A661" t="s">
        <v>20</v>
      </c>
      <c r="B661" t="s">
        <v>28</v>
      </c>
      <c r="C661" t="s">
        <v>22</v>
      </c>
      <c r="D661" t="s">
        <v>23</v>
      </c>
      <c r="E661" t="s">
        <v>5</v>
      </c>
      <c r="G661" t="s">
        <v>24</v>
      </c>
      <c r="H661">
        <v>772916</v>
      </c>
      <c r="I661">
        <v>773518</v>
      </c>
      <c r="J661" t="s">
        <v>25</v>
      </c>
      <c r="K661" t="s">
        <v>1808</v>
      </c>
      <c r="N661" t="s">
        <v>1517</v>
      </c>
      <c r="Q661" t="s">
        <v>1807</v>
      </c>
      <c r="R661">
        <v>603</v>
      </c>
      <c r="S661">
        <v>200</v>
      </c>
      <c r="U661">
        <f t="shared" si="10"/>
        <v>602</v>
      </c>
    </row>
    <row r="662" spans="1:21" x14ac:dyDescent="0.25">
      <c r="A662" t="s">
        <v>20</v>
      </c>
      <c r="B662" t="s">
        <v>28</v>
      </c>
      <c r="C662" t="s">
        <v>22</v>
      </c>
      <c r="D662" t="s">
        <v>23</v>
      </c>
      <c r="E662" t="s">
        <v>5</v>
      </c>
      <c r="G662" t="s">
        <v>24</v>
      </c>
      <c r="H662">
        <v>773644</v>
      </c>
      <c r="I662">
        <v>774945</v>
      </c>
      <c r="J662" t="s">
        <v>25</v>
      </c>
      <c r="K662" t="s">
        <v>1810</v>
      </c>
      <c r="N662" t="s">
        <v>1811</v>
      </c>
      <c r="Q662" t="s">
        <v>1809</v>
      </c>
      <c r="R662">
        <v>1302</v>
      </c>
      <c r="S662">
        <v>433</v>
      </c>
      <c r="U662">
        <f t="shared" si="10"/>
        <v>1301</v>
      </c>
    </row>
    <row r="663" spans="1:21" x14ac:dyDescent="0.25">
      <c r="A663" t="s">
        <v>20</v>
      </c>
      <c r="B663" t="s">
        <v>28</v>
      </c>
      <c r="C663" t="s">
        <v>22</v>
      </c>
      <c r="D663" t="s">
        <v>23</v>
      </c>
      <c r="E663" t="s">
        <v>5</v>
      </c>
      <c r="G663" t="s">
        <v>24</v>
      </c>
      <c r="H663">
        <v>774993</v>
      </c>
      <c r="I663">
        <v>775424</v>
      </c>
      <c r="J663" t="s">
        <v>25</v>
      </c>
      <c r="K663" t="s">
        <v>1813</v>
      </c>
      <c r="N663" t="s">
        <v>1432</v>
      </c>
      <c r="Q663" t="s">
        <v>1812</v>
      </c>
      <c r="R663">
        <v>432</v>
      </c>
      <c r="S663">
        <v>143</v>
      </c>
      <c r="U663">
        <f t="shared" si="10"/>
        <v>431</v>
      </c>
    </row>
    <row r="664" spans="1:21" x14ac:dyDescent="0.25">
      <c r="A664" t="s">
        <v>20</v>
      </c>
      <c r="B664" t="s">
        <v>28</v>
      </c>
      <c r="C664" t="s">
        <v>22</v>
      </c>
      <c r="D664" t="s">
        <v>23</v>
      </c>
      <c r="E664" t="s">
        <v>5</v>
      </c>
      <c r="G664" t="s">
        <v>24</v>
      </c>
      <c r="H664">
        <v>775471</v>
      </c>
      <c r="I664">
        <v>776178</v>
      </c>
      <c r="J664" t="s">
        <v>61</v>
      </c>
      <c r="K664" t="s">
        <v>1815</v>
      </c>
      <c r="N664" t="s">
        <v>1816</v>
      </c>
      <c r="Q664" t="s">
        <v>1814</v>
      </c>
      <c r="R664">
        <v>708</v>
      </c>
      <c r="S664">
        <v>235</v>
      </c>
      <c r="U664">
        <f t="shared" si="10"/>
        <v>707</v>
      </c>
    </row>
    <row r="665" spans="1:21" x14ac:dyDescent="0.25">
      <c r="A665" t="s">
        <v>20</v>
      </c>
      <c r="B665" t="s">
        <v>28</v>
      </c>
      <c r="C665" t="s">
        <v>22</v>
      </c>
      <c r="D665" t="s">
        <v>23</v>
      </c>
      <c r="E665" t="s">
        <v>5</v>
      </c>
      <c r="G665" t="s">
        <v>24</v>
      </c>
      <c r="H665">
        <v>776359</v>
      </c>
      <c r="I665">
        <v>777066</v>
      </c>
      <c r="J665" t="s">
        <v>25</v>
      </c>
      <c r="K665" t="s">
        <v>1818</v>
      </c>
      <c r="N665" t="s">
        <v>1819</v>
      </c>
      <c r="Q665" t="s">
        <v>1817</v>
      </c>
      <c r="R665">
        <v>708</v>
      </c>
      <c r="S665">
        <v>235</v>
      </c>
      <c r="U665">
        <f t="shared" si="10"/>
        <v>707</v>
      </c>
    </row>
    <row r="666" spans="1:21" x14ac:dyDescent="0.25">
      <c r="A666" t="s">
        <v>20</v>
      </c>
      <c r="B666" t="s">
        <v>28</v>
      </c>
      <c r="C666" t="s">
        <v>22</v>
      </c>
      <c r="D666" t="s">
        <v>23</v>
      </c>
      <c r="E666" t="s">
        <v>5</v>
      </c>
      <c r="G666" t="s">
        <v>24</v>
      </c>
      <c r="H666">
        <v>777149</v>
      </c>
      <c r="I666">
        <v>778156</v>
      </c>
      <c r="J666" t="s">
        <v>61</v>
      </c>
      <c r="K666" t="s">
        <v>1821</v>
      </c>
      <c r="N666" t="s">
        <v>1822</v>
      </c>
      <c r="Q666" t="s">
        <v>1820</v>
      </c>
      <c r="R666">
        <v>1008</v>
      </c>
      <c r="S666">
        <v>335</v>
      </c>
      <c r="U666">
        <f t="shared" si="10"/>
        <v>1007</v>
      </c>
    </row>
    <row r="667" spans="1:21" x14ac:dyDescent="0.25">
      <c r="A667" t="s">
        <v>20</v>
      </c>
      <c r="B667" t="s">
        <v>28</v>
      </c>
      <c r="C667" t="s">
        <v>22</v>
      </c>
      <c r="D667" t="s">
        <v>23</v>
      </c>
      <c r="E667" t="s">
        <v>5</v>
      </c>
      <c r="G667" t="s">
        <v>24</v>
      </c>
      <c r="H667">
        <v>778431</v>
      </c>
      <c r="I667">
        <v>779678</v>
      </c>
      <c r="J667" t="s">
        <v>25</v>
      </c>
      <c r="K667" t="s">
        <v>1824</v>
      </c>
      <c r="N667" t="s">
        <v>1825</v>
      </c>
      <c r="Q667" t="s">
        <v>1823</v>
      </c>
      <c r="R667">
        <v>1248</v>
      </c>
      <c r="S667">
        <v>415</v>
      </c>
      <c r="U667">
        <f t="shared" si="10"/>
        <v>1247</v>
      </c>
    </row>
    <row r="668" spans="1:21" x14ac:dyDescent="0.25">
      <c r="A668" t="s">
        <v>20</v>
      </c>
      <c r="B668" t="s">
        <v>28</v>
      </c>
      <c r="C668" t="s">
        <v>22</v>
      </c>
      <c r="D668" t="s">
        <v>23</v>
      </c>
      <c r="E668" t="s">
        <v>5</v>
      </c>
      <c r="G668" t="s">
        <v>24</v>
      </c>
      <c r="H668">
        <v>779675</v>
      </c>
      <c r="I668">
        <v>781324</v>
      </c>
      <c r="J668" t="s">
        <v>25</v>
      </c>
      <c r="K668" t="s">
        <v>1827</v>
      </c>
      <c r="N668" t="s">
        <v>1828</v>
      </c>
      <c r="Q668" t="s">
        <v>1826</v>
      </c>
      <c r="R668">
        <v>1650</v>
      </c>
      <c r="S668">
        <v>549</v>
      </c>
      <c r="U668">
        <f t="shared" si="10"/>
        <v>1649</v>
      </c>
    </row>
    <row r="669" spans="1:21" x14ac:dyDescent="0.25">
      <c r="A669" t="s">
        <v>20</v>
      </c>
      <c r="B669" t="s">
        <v>28</v>
      </c>
      <c r="C669" t="s">
        <v>22</v>
      </c>
      <c r="D669" t="s">
        <v>23</v>
      </c>
      <c r="E669" t="s">
        <v>5</v>
      </c>
      <c r="G669" t="s">
        <v>24</v>
      </c>
      <c r="H669">
        <v>781418</v>
      </c>
      <c r="I669">
        <v>782461</v>
      </c>
      <c r="J669" t="s">
        <v>25</v>
      </c>
      <c r="K669" t="s">
        <v>1830</v>
      </c>
      <c r="N669" t="s">
        <v>1831</v>
      </c>
      <c r="Q669" t="s">
        <v>1829</v>
      </c>
      <c r="R669">
        <v>1044</v>
      </c>
      <c r="S669">
        <v>347</v>
      </c>
      <c r="U669">
        <f t="shared" si="10"/>
        <v>1043</v>
      </c>
    </row>
    <row r="670" spans="1:21" x14ac:dyDescent="0.25">
      <c r="A670" t="s">
        <v>20</v>
      </c>
      <c r="B670" t="s">
        <v>28</v>
      </c>
      <c r="C670" t="s">
        <v>22</v>
      </c>
      <c r="D670" t="s">
        <v>23</v>
      </c>
      <c r="E670" t="s">
        <v>5</v>
      </c>
      <c r="G670" t="s">
        <v>24</v>
      </c>
      <c r="H670">
        <v>782581</v>
      </c>
      <c r="I670">
        <v>783234</v>
      </c>
      <c r="J670" t="s">
        <v>25</v>
      </c>
      <c r="K670" t="s">
        <v>1833</v>
      </c>
      <c r="N670" t="s">
        <v>1834</v>
      </c>
      <c r="Q670" t="s">
        <v>1832</v>
      </c>
      <c r="R670">
        <v>654</v>
      </c>
      <c r="S670">
        <v>217</v>
      </c>
      <c r="U670">
        <f t="shared" si="10"/>
        <v>653</v>
      </c>
    </row>
    <row r="671" spans="1:21" x14ac:dyDescent="0.25">
      <c r="A671" t="s">
        <v>20</v>
      </c>
      <c r="B671" t="s">
        <v>28</v>
      </c>
      <c r="C671" t="s">
        <v>22</v>
      </c>
      <c r="D671" t="s">
        <v>23</v>
      </c>
      <c r="E671" t="s">
        <v>5</v>
      </c>
      <c r="G671" t="s">
        <v>24</v>
      </c>
      <c r="H671">
        <v>783365</v>
      </c>
      <c r="I671">
        <v>784705</v>
      </c>
      <c r="J671" t="s">
        <v>25</v>
      </c>
      <c r="K671" t="s">
        <v>1836</v>
      </c>
      <c r="N671" t="s">
        <v>1837</v>
      </c>
      <c r="Q671" t="s">
        <v>1835</v>
      </c>
      <c r="R671">
        <v>1341</v>
      </c>
      <c r="S671">
        <v>446</v>
      </c>
      <c r="U671">
        <f t="shared" si="10"/>
        <v>1340</v>
      </c>
    </row>
    <row r="672" spans="1:21" x14ac:dyDescent="0.25">
      <c r="A672" t="s">
        <v>20</v>
      </c>
      <c r="B672" t="s">
        <v>28</v>
      </c>
      <c r="C672" t="s">
        <v>22</v>
      </c>
      <c r="D672" t="s">
        <v>23</v>
      </c>
      <c r="E672" t="s">
        <v>5</v>
      </c>
      <c r="G672" t="s">
        <v>24</v>
      </c>
      <c r="H672">
        <v>784689</v>
      </c>
      <c r="I672">
        <v>785309</v>
      </c>
      <c r="J672" t="s">
        <v>25</v>
      </c>
      <c r="K672" t="s">
        <v>1839</v>
      </c>
      <c r="N672" t="s">
        <v>1840</v>
      </c>
      <c r="Q672" t="s">
        <v>1838</v>
      </c>
      <c r="R672">
        <v>621</v>
      </c>
      <c r="S672">
        <v>206</v>
      </c>
      <c r="U672">
        <f t="shared" si="10"/>
        <v>620</v>
      </c>
    </row>
    <row r="673" spans="1:21" x14ac:dyDescent="0.25">
      <c r="A673" t="s">
        <v>20</v>
      </c>
      <c r="B673" t="s">
        <v>28</v>
      </c>
      <c r="C673" t="s">
        <v>22</v>
      </c>
      <c r="D673" t="s">
        <v>23</v>
      </c>
      <c r="E673" t="s">
        <v>5</v>
      </c>
      <c r="G673" t="s">
        <v>24</v>
      </c>
      <c r="H673">
        <v>785585</v>
      </c>
      <c r="I673">
        <v>786169</v>
      </c>
      <c r="J673" t="s">
        <v>25</v>
      </c>
      <c r="K673" t="s">
        <v>1842</v>
      </c>
      <c r="N673" t="s">
        <v>1843</v>
      </c>
      <c r="Q673" t="s">
        <v>1841</v>
      </c>
      <c r="R673">
        <v>585</v>
      </c>
      <c r="S673">
        <v>194</v>
      </c>
      <c r="U673">
        <f t="shared" si="10"/>
        <v>584</v>
      </c>
    </row>
    <row r="674" spans="1:21" x14ac:dyDescent="0.25">
      <c r="A674" t="s">
        <v>20</v>
      </c>
      <c r="B674" t="s">
        <v>28</v>
      </c>
      <c r="C674" t="s">
        <v>22</v>
      </c>
      <c r="D674" t="s">
        <v>23</v>
      </c>
      <c r="E674" t="s">
        <v>5</v>
      </c>
      <c r="G674" t="s">
        <v>24</v>
      </c>
      <c r="H674">
        <v>786226</v>
      </c>
      <c r="I674">
        <v>787254</v>
      </c>
      <c r="J674" t="s">
        <v>25</v>
      </c>
      <c r="K674" t="s">
        <v>1845</v>
      </c>
      <c r="N674" t="s">
        <v>1846</v>
      </c>
      <c r="Q674" t="s">
        <v>1844</v>
      </c>
      <c r="R674">
        <v>1029</v>
      </c>
      <c r="S674">
        <v>342</v>
      </c>
      <c r="U674">
        <f t="shared" si="10"/>
        <v>1028</v>
      </c>
    </row>
    <row r="675" spans="1:21" x14ac:dyDescent="0.25">
      <c r="A675" t="s">
        <v>20</v>
      </c>
      <c r="B675" t="s">
        <v>28</v>
      </c>
      <c r="C675" t="s">
        <v>22</v>
      </c>
      <c r="D675" t="s">
        <v>23</v>
      </c>
      <c r="E675" t="s">
        <v>5</v>
      </c>
      <c r="G675" t="s">
        <v>24</v>
      </c>
      <c r="H675">
        <v>787238</v>
      </c>
      <c r="I675">
        <v>788236</v>
      </c>
      <c r="J675" t="s">
        <v>25</v>
      </c>
      <c r="K675" t="s">
        <v>1848</v>
      </c>
      <c r="N675" t="s">
        <v>1849</v>
      </c>
      <c r="Q675" t="s">
        <v>1847</v>
      </c>
      <c r="R675">
        <v>999</v>
      </c>
      <c r="S675">
        <v>332</v>
      </c>
      <c r="U675">
        <f t="shared" si="10"/>
        <v>998</v>
      </c>
    </row>
    <row r="676" spans="1:21" x14ac:dyDescent="0.25">
      <c r="A676" t="s">
        <v>20</v>
      </c>
      <c r="B676" t="s">
        <v>28</v>
      </c>
      <c r="C676" t="s">
        <v>22</v>
      </c>
      <c r="D676" t="s">
        <v>23</v>
      </c>
      <c r="E676" t="s">
        <v>5</v>
      </c>
      <c r="G676" t="s">
        <v>24</v>
      </c>
      <c r="H676">
        <v>788271</v>
      </c>
      <c r="I676">
        <v>789203</v>
      </c>
      <c r="J676" t="s">
        <v>25</v>
      </c>
      <c r="K676" t="s">
        <v>1851</v>
      </c>
      <c r="N676" t="s">
        <v>1852</v>
      </c>
      <c r="Q676" t="s">
        <v>1850</v>
      </c>
      <c r="R676">
        <v>933</v>
      </c>
      <c r="S676">
        <v>310</v>
      </c>
      <c r="U676">
        <f t="shared" si="10"/>
        <v>932</v>
      </c>
    </row>
    <row r="677" spans="1:21" x14ac:dyDescent="0.25">
      <c r="A677" t="s">
        <v>20</v>
      </c>
      <c r="B677" t="s">
        <v>28</v>
      </c>
      <c r="C677" t="s">
        <v>22</v>
      </c>
      <c r="D677" t="s">
        <v>23</v>
      </c>
      <c r="E677" t="s">
        <v>5</v>
      </c>
      <c r="G677" t="s">
        <v>24</v>
      </c>
      <c r="H677">
        <v>789242</v>
      </c>
      <c r="I677">
        <v>789979</v>
      </c>
      <c r="J677" t="s">
        <v>25</v>
      </c>
      <c r="K677" t="s">
        <v>1854</v>
      </c>
      <c r="N677" t="s">
        <v>1855</v>
      </c>
      <c r="Q677" t="s">
        <v>1853</v>
      </c>
      <c r="R677">
        <v>738</v>
      </c>
      <c r="S677">
        <v>245</v>
      </c>
      <c r="U677">
        <f t="shared" si="10"/>
        <v>737</v>
      </c>
    </row>
    <row r="678" spans="1:21" x14ac:dyDescent="0.25">
      <c r="A678" t="s">
        <v>20</v>
      </c>
      <c r="B678" t="s">
        <v>28</v>
      </c>
      <c r="C678" t="s">
        <v>22</v>
      </c>
      <c r="D678" t="s">
        <v>23</v>
      </c>
      <c r="E678" t="s">
        <v>5</v>
      </c>
      <c r="G678" t="s">
        <v>24</v>
      </c>
      <c r="H678">
        <v>790098</v>
      </c>
      <c r="I678">
        <v>790325</v>
      </c>
      <c r="J678" t="s">
        <v>25</v>
      </c>
      <c r="K678" t="s">
        <v>1857</v>
      </c>
      <c r="N678" t="s">
        <v>1858</v>
      </c>
      <c r="Q678" t="s">
        <v>1856</v>
      </c>
      <c r="R678">
        <v>228</v>
      </c>
      <c r="S678">
        <v>75</v>
      </c>
      <c r="U678">
        <f t="shared" si="10"/>
        <v>227</v>
      </c>
    </row>
    <row r="679" spans="1:21" x14ac:dyDescent="0.25">
      <c r="A679" t="s">
        <v>20</v>
      </c>
      <c r="B679" t="s">
        <v>28</v>
      </c>
      <c r="C679" t="s">
        <v>22</v>
      </c>
      <c r="D679" t="s">
        <v>23</v>
      </c>
      <c r="E679" t="s">
        <v>5</v>
      </c>
      <c r="G679" t="s">
        <v>24</v>
      </c>
      <c r="H679">
        <v>790464</v>
      </c>
      <c r="I679">
        <v>791699</v>
      </c>
      <c r="J679" t="s">
        <v>25</v>
      </c>
      <c r="K679" t="s">
        <v>1860</v>
      </c>
      <c r="N679" t="s">
        <v>1861</v>
      </c>
      <c r="Q679" t="s">
        <v>1859</v>
      </c>
      <c r="R679">
        <v>1236</v>
      </c>
      <c r="S679">
        <v>411</v>
      </c>
      <c r="U679">
        <f t="shared" si="10"/>
        <v>1235</v>
      </c>
    </row>
    <row r="680" spans="1:21" x14ac:dyDescent="0.25">
      <c r="A680" t="s">
        <v>20</v>
      </c>
      <c r="B680" t="s">
        <v>28</v>
      </c>
      <c r="C680" t="s">
        <v>22</v>
      </c>
      <c r="D680" t="s">
        <v>23</v>
      </c>
      <c r="E680" t="s">
        <v>5</v>
      </c>
      <c r="G680" t="s">
        <v>24</v>
      </c>
      <c r="H680">
        <v>791833</v>
      </c>
      <c r="I680">
        <v>792543</v>
      </c>
      <c r="J680" t="s">
        <v>25</v>
      </c>
      <c r="K680" t="s">
        <v>1863</v>
      </c>
      <c r="N680" t="s">
        <v>1864</v>
      </c>
      <c r="Q680" t="s">
        <v>1862</v>
      </c>
      <c r="R680">
        <v>711</v>
      </c>
      <c r="S680">
        <v>236</v>
      </c>
      <c r="U680">
        <f t="shared" si="10"/>
        <v>710</v>
      </c>
    </row>
    <row r="681" spans="1:21" x14ac:dyDescent="0.25">
      <c r="A681" t="s">
        <v>20</v>
      </c>
      <c r="B681" t="s">
        <v>28</v>
      </c>
      <c r="C681" t="s">
        <v>22</v>
      </c>
      <c r="D681" t="s">
        <v>23</v>
      </c>
      <c r="E681" t="s">
        <v>5</v>
      </c>
      <c r="G681" t="s">
        <v>24</v>
      </c>
      <c r="H681">
        <v>792563</v>
      </c>
      <c r="I681">
        <v>793573</v>
      </c>
      <c r="J681" t="s">
        <v>25</v>
      </c>
      <c r="K681" t="s">
        <v>1866</v>
      </c>
      <c r="N681" t="s">
        <v>332</v>
      </c>
      <c r="Q681" t="s">
        <v>1865</v>
      </c>
      <c r="R681">
        <v>1011</v>
      </c>
      <c r="S681">
        <v>336</v>
      </c>
      <c r="U681">
        <f t="shared" si="10"/>
        <v>1010</v>
      </c>
    </row>
    <row r="682" spans="1:21" x14ac:dyDescent="0.25">
      <c r="A682" t="s">
        <v>20</v>
      </c>
      <c r="B682" t="s">
        <v>28</v>
      </c>
      <c r="C682" t="s">
        <v>22</v>
      </c>
      <c r="D682" t="s">
        <v>23</v>
      </c>
      <c r="E682" t="s">
        <v>5</v>
      </c>
      <c r="G682" t="s">
        <v>24</v>
      </c>
      <c r="H682">
        <v>793708</v>
      </c>
      <c r="I682">
        <v>793968</v>
      </c>
      <c r="J682" t="s">
        <v>25</v>
      </c>
      <c r="K682" t="s">
        <v>1868</v>
      </c>
      <c r="N682" t="s">
        <v>1869</v>
      </c>
      <c r="Q682" t="s">
        <v>1867</v>
      </c>
      <c r="R682">
        <v>261</v>
      </c>
      <c r="S682">
        <v>86</v>
      </c>
      <c r="U682">
        <f t="shared" si="10"/>
        <v>260</v>
      </c>
    </row>
    <row r="683" spans="1:21" x14ac:dyDescent="0.25">
      <c r="A683" t="s">
        <v>20</v>
      </c>
      <c r="B683" t="s">
        <v>28</v>
      </c>
      <c r="C683" t="s">
        <v>22</v>
      </c>
      <c r="D683" t="s">
        <v>23</v>
      </c>
      <c r="E683" t="s">
        <v>5</v>
      </c>
      <c r="G683" t="s">
        <v>24</v>
      </c>
      <c r="H683">
        <v>794015</v>
      </c>
      <c r="I683">
        <v>794686</v>
      </c>
      <c r="J683" t="s">
        <v>61</v>
      </c>
      <c r="K683" t="s">
        <v>1871</v>
      </c>
      <c r="N683" t="s">
        <v>1872</v>
      </c>
      <c r="Q683" t="s">
        <v>1870</v>
      </c>
      <c r="R683">
        <v>672</v>
      </c>
      <c r="S683">
        <v>223</v>
      </c>
      <c r="U683">
        <f t="shared" si="10"/>
        <v>671</v>
      </c>
    </row>
    <row r="684" spans="1:21" x14ac:dyDescent="0.25">
      <c r="A684" t="s">
        <v>20</v>
      </c>
      <c r="B684" t="s">
        <v>28</v>
      </c>
      <c r="C684" t="s">
        <v>22</v>
      </c>
      <c r="D684" t="s">
        <v>23</v>
      </c>
      <c r="E684" t="s">
        <v>5</v>
      </c>
      <c r="G684" t="s">
        <v>24</v>
      </c>
      <c r="H684">
        <v>794807</v>
      </c>
      <c r="I684">
        <v>795376</v>
      </c>
      <c r="J684" t="s">
        <v>61</v>
      </c>
      <c r="K684" t="s">
        <v>1874</v>
      </c>
      <c r="N684" t="s">
        <v>1875</v>
      </c>
      <c r="Q684" t="s">
        <v>1873</v>
      </c>
      <c r="R684">
        <v>570</v>
      </c>
      <c r="S684">
        <v>189</v>
      </c>
      <c r="U684">
        <f t="shared" si="10"/>
        <v>569</v>
      </c>
    </row>
    <row r="685" spans="1:21" x14ac:dyDescent="0.25">
      <c r="A685" t="s">
        <v>20</v>
      </c>
      <c r="B685" t="s">
        <v>28</v>
      </c>
      <c r="C685" t="s">
        <v>22</v>
      </c>
      <c r="D685" t="s">
        <v>23</v>
      </c>
      <c r="E685" t="s">
        <v>5</v>
      </c>
      <c r="G685" t="s">
        <v>24</v>
      </c>
      <c r="H685">
        <v>797379</v>
      </c>
      <c r="I685">
        <v>797792</v>
      </c>
      <c r="J685" t="s">
        <v>61</v>
      </c>
      <c r="K685" t="s">
        <v>1878</v>
      </c>
      <c r="N685" t="s">
        <v>42</v>
      </c>
      <c r="Q685" t="s">
        <v>1877</v>
      </c>
      <c r="R685">
        <v>414</v>
      </c>
      <c r="S685">
        <v>137</v>
      </c>
      <c r="U685">
        <f t="shared" si="10"/>
        <v>413</v>
      </c>
    </row>
    <row r="686" spans="1:21" x14ac:dyDescent="0.25">
      <c r="A686" t="s">
        <v>20</v>
      </c>
      <c r="B686" t="s">
        <v>28</v>
      </c>
      <c r="C686" t="s">
        <v>22</v>
      </c>
      <c r="D686" t="s">
        <v>23</v>
      </c>
      <c r="E686" t="s">
        <v>5</v>
      </c>
      <c r="G686" t="s">
        <v>24</v>
      </c>
      <c r="H686">
        <v>798023</v>
      </c>
      <c r="I686">
        <v>798787</v>
      </c>
      <c r="J686" t="s">
        <v>25</v>
      </c>
      <c r="K686" t="s">
        <v>1880</v>
      </c>
      <c r="N686" t="s">
        <v>42</v>
      </c>
      <c r="Q686" t="s">
        <v>1879</v>
      </c>
      <c r="R686">
        <v>765</v>
      </c>
      <c r="S686">
        <v>254</v>
      </c>
      <c r="U686">
        <f t="shared" si="10"/>
        <v>764</v>
      </c>
    </row>
    <row r="687" spans="1:21" x14ac:dyDescent="0.25">
      <c r="A687" t="s">
        <v>20</v>
      </c>
      <c r="B687" t="s">
        <v>28</v>
      </c>
      <c r="C687" t="s">
        <v>22</v>
      </c>
      <c r="D687" t="s">
        <v>23</v>
      </c>
      <c r="E687" t="s">
        <v>5</v>
      </c>
      <c r="G687" t="s">
        <v>24</v>
      </c>
      <c r="H687">
        <v>798781</v>
      </c>
      <c r="I687">
        <v>799971</v>
      </c>
      <c r="J687" t="s">
        <v>25</v>
      </c>
      <c r="K687" t="s">
        <v>1882</v>
      </c>
      <c r="N687" t="s">
        <v>1883</v>
      </c>
      <c r="Q687" t="s">
        <v>1881</v>
      </c>
      <c r="R687">
        <v>1191</v>
      </c>
      <c r="S687">
        <v>396</v>
      </c>
      <c r="U687">
        <f t="shared" si="10"/>
        <v>1190</v>
      </c>
    </row>
    <row r="688" spans="1:21" x14ac:dyDescent="0.25">
      <c r="A688" t="s">
        <v>20</v>
      </c>
      <c r="B688" t="s">
        <v>28</v>
      </c>
      <c r="C688" t="s">
        <v>22</v>
      </c>
      <c r="D688" t="s">
        <v>23</v>
      </c>
      <c r="E688" t="s">
        <v>5</v>
      </c>
      <c r="G688" t="s">
        <v>24</v>
      </c>
      <c r="H688">
        <v>800102</v>
      </c>
      <c r="I688">
        <v>803674</v>
      </c>
      <c r="J688" t="s">
        <v>25</v>
      </c>
      <c r="K688" t="s">
        <v>1885</v>
      </c>
      <c r="N688" t="s">
        <v>1886</v>
      </c>
      <c r="Q688" t="s">
        <v>1884</v>
      </c>
      <c r="R688">
        <v>3573</v>
      </c>
      <c r="S688">
        <v>1190</v>
      </c>
      <c r="U688">
        <f t="shared" si="10"/>
        <v>3572</v>
      </c>
    </row>
    <row r="689" spans="1:21" x14ac:dyDescent="0.25">
      <c r="A689" t="s">
        <v>20</v>
      </c>
      <c r="B689" t="s">
        <v>28</v>
      </c>
      <c r="C689" t="s">
        <v>22</v>
      </c>
      <c r="D689" t="s">
        <v>23</v>
      </c>
      <c r="E689" t="s">
        <v>5</v>
      </c>
      <c r="G689" t="s">
        <v>24</v>
      </c>
      <c r="H689">
        <v>803754</v>
      </c>
      <c r="I689">
        <v>804662</v>
      </c>
      <c r="J689" t="s">
        <v>25</v>
      </c>
      <c r="K689" t="s">
        <v>1888</v>
      </c>
      <c r="N689" t="s">
        <v>1889</v>
      </c>
      <c r="Q689" t="s">
        <v>1887</v>
      </c>
      <c r="R689">
        <v>909</v>
      </c>
      <c r="S689">
        <v>302</v>
      </c>
      <c r="U689">
        <f t="shared" si="10"/>
        <v>908</v>
      </c>
    </row>
    <row r="690" spans="1:21" x14ac:dyDescent="0.25">
      <c r="A690" t="s">
        <v>20</v>
      </c>
      <c r="B690" t="s">
        <v>28</v>
      </c>
      <c r="C690" t="s">
        <v>22</v>
      </c>
      <c r="D690" t="s">
        <v>23</v>
      </c>
      <c r="E690" t="s">
        <v>5</v>
      </c>
      <c r="G690" t="s">
        <v>24</v>
      </c>
      <c r="H690">
        <v>804691</v>
      </c>
      <c r="I690">
        <v>807528</v>
      </c>
      <c r="J690" t="s">
        <v>25</v>
      </c>
      <c r="K690" t="s">
        <v>1891</v>
      </c>
      <c r="N690" t="s">
        <v>1892</v>
      </c>
      <c r="Q690" t="s">
        <v>1890</v>
      </c>
      <c r="R690">
        <v>2838</v>
      </c>
      <c r="S690">
        <v>945</v>
      </c>
      <c r="U690">
        <f t="shared" si="10"/>
        <v>2837</v>
      </c>
    </row>
    <row r="691" spans="1:21" x14ac:dyDescent="0.25">
      <c r="A691" t="s">
        <v>20</v>
      </c>
      <c r="B691" t="s">
        <v>28</v>
      </c>
      <c r="C691" t="s">
        <v>22</v>
      </c>
      <c r="D691" t="s">
        <v>23</v>
      </c>
      <c r="E691" t="s">
        <v>5</v>
      </c>
      <c r="G691" t="s">
        <v>24</v>
      </c>
      <c r="H691">
        <v>807801</v>
      </c>
      <c r="I691">
        <v>809684</v>
      </c>
      <c r="J691" t="s">
        <v>25</v>
      </c>
      <c r="K691" t="s">
        <v>1894</v>
      </c>
      <c r="N691" t="s">
        <v>1895</v>
      </c>
      <c r="Q691" t="s">
        <v>1893</v>
      </c>
      <c r="R691">
        <v>1884</v>
      </c>
      <c r="S691">
        <v>627</v>
      </c>
      <c r="U691">
        <f t="shared" si="10"/>
        <v>1883</v>
      </c>
    </row>
    <row r="692" spans="1:21" x14ac:dyDescent="0.25">
      <c r="A692" t="s">
        <v>20</v>
      </c>
      <c r="B692" t="s">
        <v>28</v>
      </c>
      <c r="C692" t="s">
        <v>22</v>
      </c>
      <c r="D692" t="s">
        <v>23</v>
      </c>
      <c r="E692" t="s">
        <v>5</v>
      </c>
      <c r="G692" t="s">
        <v>24</v>
      </c>
      <c r="H692">
        <v>809744</v>
      </c>
      <c r="I692">
        <v>810721</v>
      </c>
      <c r="J692" t="s">
        <v>25</v>
      </c>
      <c r="K692" t="s">
        <v>1897</v>
      </c>
      <c r="N692" t="s">
        <v>1898</v>
      </c>
      <c r="Q692" t="s">
        <v>1896</v>
      </c>
      <c r="R692">
        <v>978</v>
      </c>
      <c r="S692">
        <v>325</v>
      </c>
      <c r="U692">
        <f t="shared" si="10"/>
        <v>977</v>
      </c>
    </row>
    <row r="693" spans="1:21" x14ac:dyDescent="0.25">
      <c r="A693" t="s">
        <v>20</v>
      </c>
      <c r="B693" t="s">
        <v>28</v>
      </c>
      <c r="C693" t="s">
        <v>22</v>
      </c>
      <c r="D693" t="s">
        <v>23</v>
      </c>
      <c r="E693" t="s">
        <v>5</v>
      </c>
      <c r="G693" t="s">
        <v>24</v>
      </c>
      <c r="H693">
        <v>810748</v>
      </c>
      <c r="I693">
        <v>810972</v>
      </c>
      <c r="J693" t="s">
        <v>25</v>
      </c>
      <c r="K693" t="s">
        <v>1900</v>
      </c>
      <c r="N693" t="s">
        <v>42</v>
      </c>
      <c r="Q693" t="s">
        <v>1899</v>
      </c>
      <c r="R693">
        <v>225</v>
      </c>
      <c r="S693">
        <v>74</v>
      </c>
      <c r="U693">
        <f t="shared" si="10"/>
        <v>224</v>
      </c>
    </row>
    <row r="694" spans="1:21" x14ac:dyDescent="0.25">
      <c r="A694" t="s">
        <v>20</v>
      </c>
      <c r="B694" t="s">
        <v>28</v>
      </c>
      <c r="C694" t="s">
        <v>22</v>
      </c>
      <c r="D694" t="s">
        <v>23</v>
      </c>
      <c r="E694" t="s">
        <v>5</v>
      </c>
      <c r="G694" t="s">
        <v>24</v>
      </c>
      <c r="H694">
        <v>811410</v>
      </c>
      <c r="I694">
        <v>813719</v>
      </c>
      <c r="J694" t="s">
        <v>25</v>
      </c>
      <c r="K694" t="s">
        <v>1902</v>
      </c>
      <c r="N694" t="s">
        <v>1903</v>
      </c>
      <c r="Q694" t="s">
        <v>1901</v>
      </c>
      <c r="R694">
        <v>2310</v>
      </c>
      <c r="S694">
        <v>769</v>
      </c>
      <c r="U694">
        <f t="shared" si="10"/>
        <v>2309</v>
      </c>
    </row>
    <row r="695" spans="1:21" x14ac:dyDescent="0.25">
      <c r="A695" t="s">
        <v>20</v>
      </c>
      <c r="B695" t="s">
        <v>28</v>
      </c>
      <c r="C695" t="s">
        <v>22</v>
      </c>
      <c r="D695" t="s">
        <v>23</v>
      </c>
      <c r="E695" t="s">
        <v>5</v>
      </c>
      <c r="G695" t="s">
        <v>24</v>
      </c>
      <c r="H695">
        <v>813788</v>
      </c>
      <c r="I695">
        <v>814297</v>
      </c>
      <c r="J695" t="s">
        <v>25</v>
      </c>
      <c r="K695" t="s">
        <v>1905</v>
      </c>
      <c r="N695" t="s">
        <v>1906</v>
      </c>
      <c r="Q695" t="s">
        <v>1904</v>
      </c>
      <c r="R695">
        <v>510</v>
      </c>
      <c r="S695">
        <v>169</v>
      </c>
      <c r="U695">
        <f t="shared" si="10"/>
        <v>509</v>
      </c>
    </row>
    <row r="696" spans="1:21" x14ac:dyDescent="0.25">
      <c r="A696" t="s">
        <v>20</v>
      </c>
      <c r="B696" t="s">
        <v>28</v>
      </c>
      <c r="C696" t="s">
        <v>22</v>
      </c>
      <c r="D696" t="s">
        <v>23</v>
      </c>
      <c r="E696" t="s">
        <v>5</v>
      </c>
      <c r="G696" t="s">
        <v>24</v>
      </c>
      <c r="H696">
        <v>814396</v>
      </c>
      <c r="I696">
        <v>816282</v>
      </c>
      <c r="J696" t="s">
        <v>25</v>
      </c>
      <c r="K696" t="s">
        <v>1908</v>
      </c>
      <c r="N696" t="s">
        <v>1020</v>
      </c>
      <c r="Q696" t="s">
        <v>1907</v>
      </c>
      <c r="R696">
        <v>1887</v>
      </c>
      <c r="S696">
        <v>628</v>
      </c>
      <c r="U696">
        <f t="shared" si="10"/>
        <v>1886</v>
      </c>
    </row>
    <row r="697" spans="1:21" x14ac:dyDescent="0.25">
      <c r="A697" t="s">
        <v>20</v>
      </c>
      <c r="B697" t="s">
        <v>28</v>
      </c>
      <c r="C697" t="s">
        <v>22</v>
      </c>
      <c r="D697" t="s">
        <v>23</v>
      </c>
      <c r="E697" t="s">
        <v>5</v>
      </c>
      <c r="G697" t="s">
        <v>24</v>
      </c>
      <c r="H697">
        <v>816354</v>
      </c>
      <c r="I697">
        <v>817199</v>
      </c>
      <c r="J697" t="s">
        <v>61</v>
      </c>
      <c r="K697" t="s">
        <v>1910</v>
      </c>
      <c r="N697" t="s">
        <v>1911</v>
      </c>
      <c r="Q697" t="s">
        <v>1909</v>
      </c>
      <c r="R697">
        <v>846</v>
      </c>
      <c r="S697">
        <v>281</v>
      </c>
      <c r="U697">
        <f t="shared" si="10"/>
        <v>845</v>
      </c>
    </row>
    <row r="698" spans="1:21" x14ac:dyDescent="0.25">
      <c r="A698" t="s">
        <v>20</v>
      </c>
      <c r="B698" t="s">
        <v>28</v>
      </c>
      <c r="C698" t="s">
        <v>22</v>
      </c>
      <c r="D698" t="s">
        <v>23</v>
      </c>
      <c r="E698" t="s">
        <v>5</v>
      </c>
      <c r="G698" t="s">
        <v>24</v>
      </c>
      <c r="H698">
        <v>817223</v>
      </c>
      <c r="I698">
        <v>818875</v>
      </c>
      <c r="J698" t="s">
        <v>61</v>
      </c>
      <c r="K698" t="s">
        <v>1913</v>
      </c>
      <c r="N698" t="s">
        <v>1914</v>
      </c>
      <c r="Q698" t="s">
        <v>1912</v>
      </c>
      <c r="R698">
        <v>1653</v>
      </c>
      <c r="S698">
        <v>550</v>
      </c>
      <c r="U698">
        <f t="shared" si="10"/>
        <v>1652</v>
      </c>
    </row>
    <row r="699" spans="1:21" x14ac:dyDescent="0.25">
      <c r="A699" t="s">
        <v>20</v>
      </c>
      <c r="B699" t="s">
        <v>28</v>
      </c>
      <c r="C699" t="s">
        <v>22</v>
      </c>
      <c r="D699" t="s">
        <v>23</v>
      </c>
      <c r="E699" t="s">
        <v>5</v>
      </c>
      <c r="G699" t="s">
        <v>24</v>
      </c>
      <c r="H699">
        <v>819322</v>
      </c>
      <c r="I699">
        <v>820098</v>
      </c>
      <c r="J699" t="s">
        <v>25</v>
      </c>
      <c r="K699" t="s">
        <v>1916</v>
      </c>
      <c r="N699" t="s">
        <v>1917</v>
      </c>
      <c r="Q699" t="s">
        <v>1915</v>
      </c>
      <c r="R699">
        <v>777</v>
      </c>
      <c r="S699">
        <v>258</v>
      </c>
      <c r="U699">
        <f t="shared" si="10"/>
        <v>776</v>
      </c>
    </row>
    <row r="700" spans="1:21" x14ac:dyDescent="0.25">
      <c r="A700" t="s">
        <v>20</v>
      </c>
      <c r="B700" t="s">
        <v>28</v>
      </c>
      <c r="C700" t="s">
        <v>22</v>
      </c>
      <c r="D700" t="s">
        <v>23</v>
      </c>
      <c r="E700" t="s">
        <v>5</v>
      </c>
      <c r="G700" t="s">
        <v>24</v>
      </c>
      <c r="H700">
        <v>820218</v>
      </c>
      <c r="I700">
        <v>820574</v>
      </c>
      <c r="J700" t="s">
        <v>25</v>
      </c>
      <c r="K700" t="s">
        <v>1919</v>
      </c>
      <c r="N700" t="s">
        <v>1920</v>
      </c>
      <c r="Q700" t="s">
        <v>1918</v>
      </c>
      <c r="R700">
        <v>357</v>
      </c>
      <c r="S700">
        <v>118</v>
      </c>
      <c r="U700">
        <f t="shared" si="10"/>
        <v>356</v>
      </c>
    </row>
    <row r="701" spans="1:21" x14ac:dyDescent="0.25">
      <c r="A701" t="s">
        <v>20</v>
      </c>
      <c r="B701" t="s">
        <v>28</v>
      </c>
      <c r="C701" t="s">
        <v>22</v>
      </c>
      <c r="D701" t="s">
        <v>23</v>
      </c>
      <c r="E701" t="s">
        <v>5</v>
      </c>
      <c r="G701" t="s">
        <v>24</v>
      </c>
      <c r="H701">
        <v>820611</v>
      </c>
      <c r="I701">
        <v>821957</v>
      </c>
      <c r="J701" t="s">
        <v>25</v>
      </c>
      <c r="K701" t="s">
        <v>1922</v>
      </c>
      <c r="N701" t="s">
        <v>1923</v>
      </c>
      <c r="Q701" t="s">
        <v>1921</v>
      </c>
      <c r="R701">
        <v>1347</v>
      </c>
      <c r="S701">
        <v>448</v>
      </c>
      <c r="U701">
        <f t="shared" si="10"/>
        <v>1346</v>
      </c>
    </row>
    <row r="702" spans="1:21" x14ac:dyDescent="0.25">
      <c r="A702" t="s">
        <v>20</v>
      </c>
      <c r="B702" t="s">
        <v>28</v>
      </c>
      <c r="C702" t="s">
        <v>22</v>
      </c>
      <c r="D702" t="s">
        <v>23</v>
      </c>
      <c r="E702" t="s">
        <v>5</v>
      </c>
      <c r="G702" t="s">
        <v>24</v>
      </c>
      <c r="H702">
        <v>822000</v>
      </c>
      <c r="I702">
        <v>822245</v>
      </c>
      <c r="J702" t="s">
        <v>25</v>
      </c>
      <c r="K702" t="s">
        <v>1925</v>
      </c>
      <c r="N702" t="s">
        <v>1926</v>
      </c>
      <c r="Q702" t="s">
        <v>1924</v>
      </c>
      <c r="R702">
        <v>246</v>
      </c>
      <c r="S702">
        <v>81</v>
      </c>
      <c r="U702">
        <f t="shared" si="10"/>
        <v>245</v>
      </c>
    </row>
    <row r="703" spans="1:21" x14ac:dyDescent="0.25">
      <c r="A703" t="s">
        <v>20</v>
      </c>
      <c r="B703" t="s">
        <v>28</v>
      </c>
      <c r="C703" t="s">
        <v>22</v>
      </c>
      <c r="D703" t="s">
        <v>23</v>
      </c>
      <c r="E703" t="s">
        <v>5</v>
      </c>
      <c r="G703" t="s">
        <v>24</v>
      </c>
      <c r="H703">
        <v>822418</v>
      </c>
      <c r="I703">
        <v>822651</v>
      </c>
      <c r="J703" t="s">
        <v>25</v>
      </c>
      <c r="K703" t="s">
        <v>1928</v>
      </c>
      <c r="N703" t="s">
        <v>1929</v>
      </c>
      <c r="Q703" t="s">
        <v>1927</v>
      </c>
      <c r="R703">
        <v>234</v>
      </c>
      <c r="S703">
        <v>77</v>
      </c>
      <c r="U703">
        <f t="shared" si="10"/>
        <v>233</v>
      </c>
    </row>
    <row r="704" spans="1:21" x14ac:dyDescent="0.25">
      <c r="A704" t="s">
        <v>20</v>
      </c>
      <c r="B704" t="s">
        <v>28</v>
      </c>
      <c r="C704" t="s">
        <v>22</v>
      </c>
      <c r="D704" t="s">
        <v>23</v>
      </c>
      <c r="E704" t="s">
        <v>5</v>
      </c>
      <c r="G704" t="s">
        <v>24</v>
      </c>
      <c r="H704">
        <v>822722</v>
      </c>
      <c r="I704">
        <v>823231</v>
      </c>
      <c r="J704" t="s">
        <v>25</v>
      </c>
      <c r="K704" t="s">
        <v>1931</v>
      </c>
      <c r="N704" t="s">
        <v>1932</v>
      </c>
      <c r="Q704" t="s">
        <v>1930</v>
      </c>
      <c r="R704">
        <v>510</v>
      </c>
      <c r="S704">
        <v>169</v>
      </c>
      <c r="U704">
        <f t="shared" si="10"/>
        <v>509</v>
      </c>
    </row>
    <row r="705" spans="1:21" x14ac:dyDescent="0.25">
      <c r="A705" t="s">
        <v>20</v>
      </c>
      <c r="B705" t="s">
        <v>28</v>
      </c>
      <c r="C705" t="s">
        <v>22</v>
      </c>
      <c r="D705" t="s">
        <v>23</v>
      </c>
      <c r="E705" t="s">
        <v>5</v>
      </c>
      <c r="G705" t="s">
        <v>24</v>
      </c>
      <c r="H705">
        <v>823231</v>
      </c>
      <c r="I705">
        <v>823932</v>
      </c>
      <c r="J705" t="s">
        <v>25</v>
      </c>
      <c r="K705" t="s">
        <v>1934</v>
      </c>
      <c r="N705" t="s">
        <v>1935</v>
      </c>
      <c r="Q705" t="s">
        <v>1933</v>
      </c>
      <c r="R705">
        <v>702</v>
      </c>
      <c r="S705">
        <v>233</v>
      </c>
      <c r="U705">
        <f t="shared" si="10"/>
        <v>701</v>
      </c>
    </row>
    <row r="706" spans="1:21" x14ac:dyDescent="0.25">
      <c r="A706" t="s">
        <v>20</v>
      </c>
      <c r="B706" t="s">
        <v>28</v>
      </c>
      <c r="C706" t="s">
        <v>22</v>
      </c>
      <c r="D706" t="s">
        <v>23</v>
      </c>
      <c r="E706" t="s">
        <v>5</v>
      </c>
      <c r="G706" t="s">
        <v>24</v>
      </c>
      <c r="H706">
        <v>824050</v>
      </c>
      <c r="I706">
        <v>824400</v>
      </c>
      <c r="J706" t="s">
        <v>25</v>
      </c>
      <c r="K706" t="s">
        <v>1937</v>
      </c>
      <c r="N706" t="s">
        <v>1938</v>
      </c>
      <c r="Q706" t="s">
        <v>1936</v>
      </c>
      <c r="R706">
        <v>351</v>
      </c>
      <c r="S706">
        <v>116</v>
      </c>
      <c r="U706">
        <f t="shared" si="10"/>
        <v>350</v>
      </c>
    </row>
    <row r="707" spans="1:21" x14ac:dyDescent="0.25">
      <c r="A707" t="s">
        <v>20</v>
      </c>
      <c r="B707" t="s">
        <v>28</v>
      </c>
      <c r="C707" t="s">
        <v>22</v>
      </c>
      <c r="D707" t="s">
        <v>23</v>
      </c>
      <c r="E707" t="s">
        <v>5</v>
      </c>
      <c r="G707" t="s">
        <v>24</v>
      </c>
      <c r="H707">
        <v>824556</v>
      </c>
      <c r="I707">
        <v>825257</v>
      </c>
      <c r="J707" t="s">
        <v>25</v>
      </c>
      <c r="K707" t="s">
        <v>1940</v>
      </c>
      <c r="N707" t="s">
        <v>1941</v>
      </c>
      <c r="Q707" t="s">
        <v>1939</v>
      </c>
      <c r="R707">
        <v>702</v>
      </c>
      <c r="S707">
        <v>233</v>
      </c>
      <c r="U707">
        <f t="shared" ref="U707:U770" si="11">I707-H707</f>
        <v>701</v>
      </c>
    </row>
    <row r="708" spans="1:21" x14ac:dyDescent="0.25">
      <c r="A708" t="s">
        <v>20</v>
      </c>
      <c r="B708" t="s">
        <v>28</v>
      </c>
      <c r="C708" t="s">
        <v>22</v>
      </c>
      <c r="D708" t="s">
        <v>23</v>
      </c>
      <c r="E708" t="s">
        <v>5</v>
      </c>
      <c r="G708" t="s">
        <v>24</v>
      </c>
      <c r="H708">
        <v>825285</v>
      </c>
      <c r="I708">
        <v>826163</v>
      </c>
      <c r="J708" t="s">
        <v>25</v>
      </c>
      <c r="K708" t="s">
        <v>1943</v>
      </c>
      <c r="N708" t="s">
        <v>1944</v>
      </c>
      <c r="Q708" t="s">
        <v>1942</v>
      </c>
      <c r="R708">
        <v>879</v>
      </c>
      <c r="S708">
        <v>292</v>
      </c>
      <c r="U708">
        <f t="shared" si="11"/>
        <v>878</v>
      </c>
    </row>
    <row r="709" spans="1:21" x14ac:dyDescent="0.25">
      <c r="A709" t="s">
        <v>20</v>
      </c>
      <c r="B709" t="s">
        <v>28</v>
      </c>
      <c r="C709" t="s">
        <v>22</v>
      </c>
      <c r="D709" t="s">
        <v>23</v>
      </c>
      <c r="E709" t="s">
        <v>5</v>
      </c>
      <c r="G709" t="s">
        <v>24</v>
      </c>
      <c r="H709">
        <v>826291</v>
      </c>
      <c r="I709">
        <v>827058</v>
      </c>
      <c r="J709" t="s">
        <v>25</v>
      </c>
      <c r="K709" t="s">
        <v>1946</v>
      </c>
      <c r="N709" t="s">
        <v>1947</v>
      </c>
      <c r="Q709" t="s">
        <v>1945</v>
      </c>
      <c r="R709">
        <v>768</v>
      </c>
      <c r="S709">
        <v>255</v>
      </c>
      <c r="U709">
        <f t="shared" si="11"/>
        <v>767</v>
      </c>
    </row>
    <row r="710" spans="1:21" x14ac:dyDescent="0.25">
      <c r="A710" t="s">
        <v>20</v>
      </c>
      <c r="B710" t="s">
        <v>28</v>
      </c>
      <c r="C710" t="s">
        <v>22</v>
      </c>
      <c r="D710" t="s">
        <v>23</v>
      </c>
      <c r="E710" t="s">
        <v>5</v>
      </c>
      <c r="G710" t="s">
        <v>24</v>
      </c>
      <c r="H710">
        <v>827115</v>
      </c>
      <c r="I710">
        <v>828893</v>
      </c>
      <c r="J710" t="s">
        <v>25</v>
      </c>
      <c r="K710" t="s">
        <v>1949</v>
      </c>
      <c r="N710" t="s">
        <v>72</v>
      </c>
      <c r="Q710" t="s">
        <v>1948</v>
      </c>
      <c r="R710">
        <v>1779</v>
      </c>
      <c r="S710">
        <v>592</v>
      </c>
      <c r="U710">
        <f t="shared" si="11"/>
        <v>1778</v>
      </c>
    </row>
    <row r="711" spans="1:21" x14ac:dyDescent="0.25">
      <c r="A711" t="s">
        <v>20</v>
      </c>
      <c r="B711" t="s">
        <v>28</v>
      </c>
      <c r="C711" t="s">
        <v>22</v>
      </c>
      <c r="D711" t="s">
        <v>23</v>
      </c>
      <c r="E711" t="s">
        <v>5</v>
      </c>
      <c r="G711" t="s">
        <v>24</v>
      </c>
      <c r="H711">
        <v>828934</v>
      </c>
      <c r="I711">
        <v>829230</v>
      </c>
      <c r="J711" t="s">
        <v>25</v>
      </c>
      <c r="K711" t="s">
        <v>1951</v>
      </c>
      <c r="N711" t="s">
        <v>1952</v>
      </c>
      <c r="Q711" t="s">
        <v>1950</v>
      </c>
      <c r="R711">
        <v>297</v>
      </c>
      <c r="S711">
        <v>98</v>
      </c>
      <c r="U711">
        <f t="shared" si="11"/>
        <v>296</v>
      </c>
    </row>
    <row r="712" spans="1:21" x14ac:dyDescent="0.25">
      <c r="A712" t="s">
        <v>20</v>
      </c>
      <c r="B712" t="s">
        <v>28</v>
      </c>
      <c r="C712" t="s">
        <v>22</v>
      </c>
      <c r="D712" t="s">
        <v>23</v>
      </c>
      <c r="E712" t="s">
        <v>5</v>
      </c>
      <c r="G712" t="s">
        <v>24</v>
      </c>
      <c r="H712">
        <v>829223</v>
      </c>
      <c r="I712">
        <v>829603</v>
      </c>
      <c r="J712" t="s">
        <v>25</v>
      </c>
      <c r="K712" t="s">
        <v>1954</v>
      </c>
      <c r="N712" t="s">
        <v>1955</v>
      </c>
      <c r="Q712" t="s">
        <v>1953</v>
      </c>
      <c r="R712">
        <v>381</v>
      </c>
      <c r="S712">
        <v>126</v>
      </c>
      <c r="U712">
        <f t="shared" si="11"/>
        <v>380</v>
      </c>
    </row>
    <row r="713" spans="1:21" x14ac:dyDescent="0.25">
      <c r="A713" t="s">
        <v>20</v>
      </c>
      <c r="B713" t="s">
        <v>28</v>
      </c>
      <c r="C713" t="s">
        <v>22</v>
      </c>
      <c r="D713" t="s">
        <v>23</v>
      </c>
      <c r="E713" t="s">
        <v>5</v>
      </c>
      <c r="G713" t="s">
        <v>24</v>
      </c>
      <c r="H713">
        <v>829645</v>
      </c>
      <c r="I713">
        <v>830583</v>
      </c>
      <c r="J713" t="s">
        <v>25</v>
      </c>
      <c r="K713" t="s">
        <v>1957</v>
      </c>
      <c r="N713" t="s">
        <v>1958</v>
      </c>
      <c r="Q713" t="s">
        <v>1956</v>
      </c>
      <c r="R713">
        <v>939</v>
      </c>
      <c r="S713">
        <v>312</v>
      </c>
      <c r="U713">
        <f t="shared" si="11"/>
        <v>938</v>
      </c>
    </row>
    <row r="714" spans="1:21" x14ac:dyDescent="0.25">
      <c r="A714" t="s">
        <v>20</v>
      </c>
      <c r="B714" t="s">
        <v>28</v>
      </c>
      <c r="C714" t="s">
        <v>22</v>
      </c>
      <c r="D714" t="s">
        <v>23</v>
      </c>
      <c r="E714" t="s">
        <v>5</v>
      </c>
      <c r="G714" t="s">
        <v>24</v>
      </c>
      <c r="H714">
        <v>831169</v>
      </c>
      <c r="I714">
        <v>832446</v>
      </c>
      <c r="J714" t="s">
        <v>25</v>
      </c>
      <c r="K714" t="s">
        <v>1960</v>
      </c>
      <c r="N714" t="s">
        <v>1961</v>
      </c>
      <c r="Q714" t="s">
        <v>1959</v>
      </c>
      <c r="R714">
        <v>1278</v>
      </c>
      <c r="S714">
        <v>425</v>
      </c>
      <c r="U714">
        <f t="shared" si="11"/>
        <v>1277</v>
      </c>
    </row>
    <row r="715" spans="1:21" x14ac:dyDescent="0.25">
      <c r="A715" t="s">
        <v>20</v>
      </c>
      <c r="B715" t="s">
        <v>28</v>
      </c>
      <c r="C715" t="s">
        <v>22</v>
      </c>
      <c r="D715" t="s">
        <v>23</v>
      </c>
      <c r="E715" t="s">
        <v>5</v>
      </c>
      <c r="G715" t="s">
        <v>24</v>
      </c>
      <c r="H715">
        <v>832690</v>
      </c>
      <c r="I715">
        <v>834117</v>
      </c>
      <c r="J715" t="s">
        <v>25</v>
      </c>
      <c r="K715" t="s">
        <v>1963</v>
      </c>
      <c r="N715" t="s">
        <v>1964</v>
      </c>
      <c r="Q715" t="s">
        <v>1962</v>
      </c>
      <c r="R715">
        <v>1428</v>
      </c>
      <c r="S715">
        <v>475</v>
      </c>
      <c r="U715">
        <f t="shared" si="11"/>
        <v>1427</v>
      </c>
    </row>
    <row r="716" spans="1:21" x14ac:dyDescent="0.25">
      <c r="A716" t="s">
        <v>20</v>
      </c>
      <c r="B716" t="s">
        <v>28</v>
      </c>
      <c r="C716" t="s">
        <v>22</v>
      </c>
      <c r="D716" t="s">
        <v>23</v>
      </c>
      <c r="E716" t="s">
        <v>5</v>
      </c>
      <c r="G716" t="s">
        <v>24</v>
      </c>
      <c r="H716">
        <v>834215</v>
      </c>
      <c r="I716">
        <v>834949</v>
      </c>
      <c r="J716" t="s">
        <v>25</v>
      </c>
      <c r="K716" t="s">
        <v>1966</v>
      </c>
      <c r="N716" t="s">
        <v>98</v>
      </c>
      <c r="Q716" t="s">
        <v>1965</v>
      </c>
      <c r="R716">
        <v>735</v>
      </c>
      <c r="S716">
        <v>244</v>
      </c>
      <c r="U716">
        <f t="shared" si="11"/>
        <v>734</v>
      </c>
    </row>
    <row r="717" spans="1:21" x14ac:dyDescent="0.25">
      <c r="A717" t="s">
        <v>20</v>
      </c>
      <c r="B717" t="s">
        <v>28</v>
      </c>
      <c r="C717" t="s">
        <v>22</v>
      </c>
      <c r="D717" t="s">
        <v>23</v>
      </c>
      <c r="E717" t="s">
        <v>5</v>
      </c>
      <c r="G717" t="s">
        <v>24</v>
      </c>
      <c r="H717">
        <v>835058</v>
      </c>
      <c r="I717">
        <v>836170</v>
      </c>
      <c r="J717" t="s">
        <v>25</v>
      </c>
      <c r="K717" t="s">
        <v>1968</v>
      </c>
      <c r="N717" t="s">
        <v>1969</v>
      </c>
      <c r="Q717" t="s">
        <v>1967</v>
      </c>
      <c r="R717">
        <v>1113</v>
      </c>
      <c r="S717">
        <v>370</v>
      </c>
      <c r="U717">
        <f t="shared" si="11"/>
        <v>1112</v>
      </c>
    </row>
    <row r="718" spans="1:21" x14ac:dyDescent="0.25">
      <c r="A718" t="s">
        <v>20</v>
      </c>
      <c r="B718" t="s">
        <v>28</v>
      </c>
      <c r="C718" t="s">
        <v>22</v>
      </c>
      <c r="D718" t="s">
        <v>23</v>
      </c>
      <c r="E718" t="s">
        <v>5</v>
      </c>
      <c r="G718" t="s">
        <v>24</v>
      </c>
      <c r="H718">
        <v>836291</v>
      </c>
      <c r="I718">
        <v>836932</v>
      </c>
      <c r="J718" t="s">
        <v>25</v>
      </c>
      <c r="K718" t="s">
        <v>1971</v>
      </c>
      <c r="N718" t="s">
        <v>1800</v>
      </c>
      <c r="Q718" t="s">
        <v>1970</v>
      </c>
      <c r="R718">
        <v>642</v>
      </c>
      <c r="S718">
        <v>213</v>
      </c>
      <c r="U718">
        <f t="shared" si="11"/>
        <v>641</v>
      </c>
    </row>
    <row r="719" spans="1:21" x14ac:dyDescent="0.25">
      <c r="A719" t="s">
        <v>20</v>
      </c>
      <c r="B719" t="s">
        <v>28</v>
      </c>
      <c r="C719" t="s">
        <v>22</v>
      </c>
      <c r="D719" t="s">
        <v>23</v>
      </c>
      <c r="E719" t="s">
        <v>5</v>
      </c>
      <c r="G719" t="s">
        <v>24</v>
      </c>
      <c r="H719">
        <v>837037</v>
      </c>
      <c r="I719">
        <v>837198</v>
      </c>
      <c r="J719" t="s">
        <v>25</v>
      </c>
      <c r="K719" t="s">
        <v>1973</v>
      </c>
      <c r="N719" t="s">
        <v>1974</v>
      </c>
      <c r="Q719" t="s">
        <v>1972</v>
      </c>
      <c r="R719">
        <v>162</v>
      </c>
      <c r="S719">
        <v>53</v>
      </c>
      <c r="U719">
        <f t="shared" si="11"/>
        <v>161</v>
      </c>
    </row>
    <row r="720" spans="1:21" x14ac:dyDescent="0.25">
      <c r="A720" t="s">
        <v>20</v>
      </c>
      <c r="B720" t="s">
        <v>28</v>
      </c>
      <c r="C720" t="s">
        <v>22</v>
      </c>
      <c r="D720" t="s">
        <v>23</v>
      </c>
      <c r="E720" t="s">
        <v>5</v>
      </c>
      <c r="G720" t="s">
        <v>24</v>
      </c>
      <c r="H720">
        <v>838275</v>
      </c>
      <c r="I720">
        <v>842915</v>
      </c>
      <c r="J720" t="s">
        <v>25</v>
      </c>
      <c r="K720" t="s">
        <v>1976</v>
      </c>
      <c r="N720" t="s">
        <v>1977</v>
      </c>
      <c r="Q720" t="s">
        <v>1975</v>
      </c>
      <c r="R720">
        <v>4641</v>
      </c>
      <c r="S720">
        <v>1546</v>
      </c>
      <c r="U720">
        <f t="shared" si="11"/>
        <v>4640</v>
      </c>
    </row>
    <row r="721" spans="1:21" x14ac:dyDescent="0.25">
      <c r="A721" t="s">
        <v>20</v>
      </c>
      <c r="B721" t="s">
        <v>28</v>
      </c>
      <c r="C721" t="s">
        <v>22</v>
      </c>
      <c r="D721" t="s">
        <v>23</v>
      </c>
      <c r="E721" t="s">
        <v>5</v>
      </c>
      <c r="G721" t="s">
        <v>24</v>
      </c>
      <c r="H721">
        <v>843032</v>
      </c>
      <c r="I721">
        <v>845200</v>
      </c>
      <c r="J721" t="s">
        <v>25</v>
      </c>
      <c r="K721" t="s">
        <v>1979</v>
      </c>
      <c r="N721" t="s">
        <v>1980</v>
      </c>
      <c r="Q721" t="s">
        <v>1978</v>
      </c>
      <c r="R721">
        <v>2169</v>
      </c>
      <c r="S721">
        <v>722</v>
      </c>
      <c r="U721">
        <f t="shared" si="11"/>
        <v>2168</v>
      </c>
    </row>
    <row r="722" spans="1:21" x14ac:dyDescent="0.25">
      <c r="A722" t="s">
        <v>20</v>
      </c>
      <c r="B722" t="s">
        <v>28</v>
      </c>
      <c r="C722" t="s">
        <v>22</v>
      </c>
      <c r="D722" t="s">
        <v>23</v>
      </c>
      <c r="E722" t="s">
        <v>5</v>
      </c>
      <c r="G722" t="s">
        <v>24</v>
      </c>
      <c r="H722">
        <v>845329</v>
      </c>
      <c r="I722">
        <v>846711</v>
      </c>
      <c r="J722" t="s">
        <v>25</v>
      </c>
      <c r="K722" t="s">
        <v>1982</v>
      </c>
      <c r="N722" t="s">
        <v>1983</v>
      </c>
      <c r="Q722" t="s">
        <v>1981</v>
      </c>
      <c r="R722">
        <v>1383</v>
      </c>
      <c r="S722">
        <v>460</v>
      </c>
      <c r="U722">
        <f t="shared" si="11"/>
        <v>1382</v>
      </c>
    </row>
    <row r="723" spans="1:21" x14ac:dyDescent="0.25">
      <c r="A723" t="s">
        <v>20</v>
      </c>
      <c r="B723" t="s">
        <v>28</v>
      </c>
      <c r="C723" t="s">
        <v>22</v>
      </c>
      <c r="D723" t="s">
        <v>23</v>
      </c>
      <c r="E723" t="s">
        <v>5</v>
      </c>
      <c r="G723" t="s">
        <v>24</v>
      </c>
      <c r="H723">
        <v>846796</v>
      </c>
      <c r="I723">
        <v>848973</v>
      </c>
      <c r="J723" t="s">
        <v>25</v>
      </c>
      <c r="K723" t="s">
        <v>1985</v>
      </c>
      <c r="N723" t="s">
        <v>645</v>
      </c>
      <c r="Q723" t="s">
        <v>1984</v>
      </c>
      <c r="R723">
        <v>2178</v>
      </c>
      <c r="S723">
        <v>725</v>
      </c>
      <c r="U723">
        <f t="shared" si="11"/>
        <v>2177</v>
      </c>
    </row>
    <row r="724" spans="1:21" x14ac:dyDescent="0.25">
      <c r="A724" t="s">
        <v>20</v>
      </c>
      <c r="B724" t="s">
        <v>28</v>
      </c>
      <c r="C724" t="s">
        <v>22</v>
      </c>
      <c r="D724" t="s">
        <v>23</v>
      </c>
      <c r="E724" t="s">
        <v>5</v>
      </c>
      <c r="G724" t="s">
        <v>24</v>
      </c>
      <c r="H724">
        <v>849066</v>
      </c>
      <c r="I724">
        <v>851723</v>
      </c>
      <c r="J724" t="s">
        <v>25</v>
      </c>
      <c r="K724" t="s">
        <v>1987</v>
      </c>
      <c r="N724" t="s">
        <v>645</v>
      </c>
      <c r="Q724" t="s">
        <v>1986</v>
      </c>
      <c r="R724">
        <v>2658</v>
      </c>
      <c r="S724">
        <v>885</v>
      </c>
      <c r="U724">
        <f t="shared" si="11"/>
        <v>2657</v>
      </c>
    </row>
    <row r="725" spans="1:21" x14ac:dyDescent="0.25">
      <c r="A725" t="s">
        <v>20</v>
      </c>
      <c r="B725" t="s">
        <v>28</v>
      </c>
      <c r="C725" t="s">
        <v>22</v>
      </c>
      <c r="D725" t="s">
        <v>23</v>
      </c>
      <c r="E725" t="s">
        <v>5</v>
      </c>
      <c r="G725" t="s">
        <v>24</v>
      </c>
      <c r="H725">
        <v>851892</v>
      </c>
      <c r="I725">
        <v>852584</v>
      </c>
      <c r="J725" t="s">
        <v>25</v>
      </c>
      <c r="K725" t="s">
        <v>1989</v>
      </c>
      <c r="N725" t="s">
        <v>1977</v>
      </c>
      <c r="Q725" t="s">
        <v>1988</v>
      </c>
      <c r="R725">
        <v>693</v>
      </c>
      <c r="S725">
        <v>230</v>
      </c>
      <c r="U725">
        <f t="shared" si="11"/>
        <v>692</v>
      </c>
    </row>
    <row r="726" spans="1:21" x14ac:dyDescent="0.25">
      <c r="A726" t="s">
        <v>20</v>
      </c>
      <c r="B726" t="s">
        <v>28</v>
      </c>
      <c r="C726" t="s">
        <v>22</v>
      </c>
      <c r="D726" t="s">
        <v>23</v>
      </c>
      <c r="E726" t="s">
        <v>5</v>
      </c>
      <c r="G726" t="s">
        <v>24</v>
      </c>
      <c r="H726">
        <v>852611</v>
      </c>
      <c r="I726">
        <v>854824</v>
      </c>
      <c r="J726" t="s">
        <v>25</v>
      </c>
      <c r="K726" t="s">
        <v>1991</v>
      </c>
      <c r="N726" t="s">
        <v>645</v>
      </c>
      <c r="Q726" t="s">
        <v>1990</v>
      </c>
      <c r="R726">
        <v>2214</v>
      </c>
      <c r="S726">
        <v>737</v>
      </c>
      <c r="U726">
        <f t="shared" si="11"/>
        <v>2213</v>
      </c>
    </row>
    <row r="727" spans="1:21" x14ac:dyDescent="0.25">
      <c r="A727" t="s">
        <v>20</v>
      </c>
      <c r="B727" t="s">
        <v>28</v>
      </c>
      <c r="C727" t="s">
        <v>22</v>
      </c>
      <c r="D727" t="s">
        <v>23</v>
      </c>
      <c r="E727" t="s">
        <v>5</v>
      </c>
      <c r="G727" t="s">
        <v>24</v>
      </c>
      <c r="H727">
        <v>855012</v>
      </c>
      <c r="I727">
        <v>857285</v>
      </c>
      <c r="J727" t="s">
        <v>25</v>
      </c>
      <c r="K727" t="s">
        <v>1993</v>
      </c>
      <c r="N727" t="s">
        <v>645</v>
      </c>
      <c r="Q727" t="s">
        <v>1992</v>
      </c>
      <c r="R727">
        <v>2274</v>
      </c>
      <c r="S727">
        <v>757</v>
      </c>
      <c r="U727">
        <f t="shared" si="11"/>
        <v>2273</v>
      </c>
    </row>
    <row r="728" spans="1:21" x14ac:dyDescent="0.25">
      <c r="A728" t="s">
        <v>20</v>
      </c>
      <c r="B728" t="s">
        <v>28</v>
      </c>
      <c r="C728" t="s">
        <v>22</v>
      </c>
      <c r="D728" t="s">
        <v>23</v>
      </c>
      <c r="E728" t="s">
        <v>5</v>
      </c>
      <c r="G728" t="s">
        <v>24</v>
      </c>
      <c r="H728">
        <v>857323</v>
      </c>
      <c r="I728">
        <v>858597</v>
      </c>
      <c r="J728" t="s">
        <v>25</v>
      </c>
      <c r="K728" t="s">
        <v>1995</v>
      </c>
      <c r="N728" t="s">
        <v>1149</v>
      </c>
      <c r="Q728" t="s">
        <v>1994</v>
      </c>
      <c r="R728">
        <v>1275</v>
      </c>
      <c r="S728">
        <v>424</v>
      </c>
      <c r="U728">
        <f t="shared" si="11"/>
        <v>1274</v>
      </c>
    </row>
    <row r="729" spans="1:21" x14ac:dyDescent="0.25">
      <c r="A729" t="s">
        <v>20</v>
      </c>
      <c r="B729" t="s">
        <v>28</v>
      </c>
      <c r="C729" t="s">
        <v>22</v>
      </c>
      <c r="D729" t="s">
        <v>23</v>
      </c>
      <c r="E729" t="s">
        <v>5</v>
      </c>
      <c r="G729" t="s">
        <v>24</v>
      </c>
      <c r="H729">
        <v>858687</v>
      </c>
      <c r="I729">
        <v>860267</v>
      </c>
      <c r="J729" t="s">
        <v>25</v>
      </c>
      <c r="K729" t="s">
        <v>1997</v>
      </c>
      <c r="N729" t="s">
        <v>645</v>
      </c>
      <c r="Q729" t="s">
        <v>1996</v>
      </c>
      <c r="R729">
        <v>1581</v>
      </c>
      <c r="S729">
        <v>526</v>
      </c>
      <c r="U729">
        <f t="shared" si="11"/>
        <v>1580</v>
      </c>
    </row>
    <row r="730" spans="1:21" x14ac:dyDescent="0.25">
      <c r="A730" t="s">
        <v>20</v>
      </c>
      <c r="B730" t="s">
        <v>28</v>
      </c>
      <c r="C730" t="s">
        <v>22</v>
      </c>
      <c r="D730" t="s">
        <v>23</v>
      </c>
      <c r="E730" t="s">
        <v>5</v>
      </c>
      <c r="G730" t="s">
        <v>24</v>
      </c>
      <c r="H730">
        <v>860434</v>
      </c>
      <c r="I730">
        <v>862464</v>
      </c>
      <c r="J730" t="s">
        <v>25</v>
      </c>
      <c r="K730" t="s">
        <v>2000</v>
      </c>
      <c r="N730" t="s">
        <v>1149</v>
      </c>
      <c r="Q730" t="s">
        <v>1999</v>
      </c>
      <c r="R730">
        <v>2031</v>
      </c>
      <c r="S730">
        <v>676</v>
      </c>
      <c r="U730">
        <f t="shared" si="11"/>
        <v>2030</v>
      </c>
    </row>
    <row r="731" spans="1:21" x14ac:dyDescent="0.25">
      <c r="A731" t="s">
        <v>20</v>
      </c>
      <c r="B731" t="s">
        <v>28</v>
      </c>
      <c r="C731" t="s">
        <v>22</v>
      </c>
      <c r="D731" t="s">
        <v>23</v>
      </c>
      <c r="E731" t="s">
        <v>5</v>
      </c>
      <c r="G731" t="s">
        <v>24</v>
      </c>
      <c r="H731">
        <v>862504</v>
      </c>
      <c r="I731">
        <v>864108</v>
      </c>
      <c r="J731" t="s">
        <v>25</v>
      </c>
      <c r="K731" t="s">
        <v>2002</v>
      </c>
      <c r="N731" t="s">
        <v>1176</v>
      </c>
      <c r="Q731" t="s">
        <v>2001</v>
      </c>
      <c r="R731">
        <v>1605</v>
      </c>
      <c r="S731">
        <v>534</v>
      </c>
      <c r="U731">
        <f t="shared" si="11"/>
        <v>1604</v>
      </c>
    </row>
    <row r="732" spans="1:21" x14ac:dyDescent="0.25">
      <c r="A732" t="s">
        <v>20</v>
      </c>
      <c r="B732" t="s">
        <v>28</v>
      </c>
      <c r="C732" t="s">
        <v>22</v>
      </c>
      <c r="D732" t="s">
        <v>23</v>
      </c>
      <c r="E732" t="s">
        <v>5</v>
      </c>
      <c r="G732" t="s">
        <v>24</v>
      </c>
      <c r="H732">
        <v>864211</v>
      </c>
      <c r="I732">
        <v>865176</v>
      </c>
      <c r="J732" t="s">
        <v>61</v>
      </c>
      <c r="K732" t="s">
        <v>2004</v>
      </c>
      <c r="N732" t="s">
        <v>1364</v>
      </c>
      <c r="Q732" t="s">
        <v>2003</v>
      </c>
      <c r="R732">
        <v>966</v>
      </c>
      <c r="S732">
        <v>321</v>
      </c>
      <c r="U732">
        <f t="shared" si="11"/>
        <v>965</v>
      </c>
    </row>
    <row r="733" spans="1:21" x14ac:dyDescent="0.25">
      <c r="A733" t="s">
        <v>20</v>
      </c>
      <c r="B733" t="s">
        <v>28</v>
      </c>
      <c r="C733" t="s">
        <v>22</v>
      </c>
      <c r="D733" t="s">
        <v>23</v>
      </c>
      <c r="E733" t="s">
        <v>5</v>
      </c>
      <c r="G733" t="s">
        <v>24</v>
      </c>
      <c r="H733">
        <v>865353</v>
      </c>
      <c r="I733">
        <v>866450</v>
      </c>
      <c r="J733" t="s">
        <v>25</v>
      </c>
      <c r="K733" t="s">
        <v>2006</v>
      </c>
      <c r="N733" t="s">
        <v>72</v>
      </c>
      <c r="Q733" t="s">
        <v>2005</v>
      </c>
      <c r="R733">
        <v>1098</v>
      </c>
      <c r="S733">
        <v>365</v>
      </c>
      <c r="U733">
        <f t="shared" si="11"/>
        <v>1097</v>
      </c>
    </row>
    <row r="734" spans="1:21" x14ac:dyDescent="0.25">
      <c r="A734" t="s">
        <v>20</v>
      </c>
      <c r="B734" t="s">
        <v>28</v>
      </c>
      <c r="C734" t="s">
        <v>22</v>
      </c>
      <c r="D734" t="s">
        <v>23</v>
      </c>
      <c r="E734" t="s">
        <v>5</v>
      </c>
      <c r="G734" t="s">
        <v>24</v>
      </c>
      <c r="H734">
        <v>866523</v>
      </c>
      <c r="I734">
        <v>867272</v>
      </c>
      <c r="J734" t="s">
        <v>25</v>
      </c>
      <c r="K734" t="s">
        <v>2008</v>
      </c>
      <c r="N734" t="s">
        <v>2009</v>
      </c>
      <c r="Q734" t="s">
        <v>2007</v>
      </c>
      <c r="R734">
        <v>750</v>
      </c>
      <c r="S734">
        <v>249</v>
      </c>
      <c r="U734">
        <f t="shared" si="11"/>
        <v>749</v>
      </c>
    </row>
    <row r="735" spans="1:21" x14ac:dyDescent="0.25">
      <c r="A735" t="s">
        <v>20</v>
      </c>
      <c r="B735" t="s">
        <v>28</v>
      </c>
      <c r="C735" t="s">
        <v>22</v>
      </c>
      <c r="D735" t="s">
        <v>23</v>
      </c>
      <c r="E735" t="s">
        <v>5</v>
      </c>
      <c r="G735" t="s">
        <v>24</v>
      </c>
      <c r="H735">
        <v>867284</v>
      </c>
      <c r="I735">
        <v>868240</v>
      </c>
      <c r="J735" t="s">
        <v>61</v>
      </c>
      <c r="K735" t="s">
        <v>2011</v>
      </c>
      <c r="N735" t="s">
        <v>120</v>
      </c>
      <c r="Q735" t="s">
        <v>2010</v>
      </c>
      <c r="R735">
        <v>957</v>
      </c>
      <c r="S735">
        <v>318</v>
      </c>
      <c r="U735">
        <f t="shared" si="11"/>
        <v>956</v>
      </c>
    </row>
    <row r="736" spans="1:21" x14ac:dyDescent="0.25">
      <c r="A736" t="s">
        <v>20</v>
      </c>
      <c r="B736" t="s">
        <v>28</v>
      </c>
      <c r="C736" t="s">
        <v>22</v>
      </c>
      <c r="D736" t="s">
        <v>23</v>
      </c>
      <c r="E736" t="s">
        <v>5</v>
      </c>
      <c r="G736" t="s">
        <v>24</v>
      </c>
      <c r="H736">
        <v>868402</v>
      </c>
      <c r="I736">
        <v>869817</v>
      </c>
      <c r="J736" t="s">
        <v>25</v>
      </c>
      <c r="K736" t="s">
        <v>2013</v>
      </c>
      <c r="N736" t="s">
        <v>656</v>
      </c>
      <c r="Q736" t="s">
        <v>2012</v>
      </c>
      <c r="R736">
        <v>1416</v>
      </c>
      <c r="S736">
        <v>471</v>
      </c>
      <c r="U736">
        <f t="shared" si="11"/>
        <v>1415</v>
      </c>
    </row>
    <row r="737" spans="1:21" x14ac:dyDescent="0.25">
      <c r="A737" t="s">
        <v>20</v>
      </c>
      <c r="B737" t="s">
        <v>28</v>
      </c>
      <c r="C737" t="s">
        <v>22</v>
      </c>
      <c r="D737" t="s">
        <v>23</v>
      </c>
      <c r="E737" t="s">
        <v>5</v>
      </c>
      <c r="G737" t="s">
        <v>24</v>
      </c>
      <c r="H737">
        <v>869844</v>
      </c>
      <c r="I737">
        <v>872291</v>
      </c>
      <c r="J737" t="s">
        <v>25</v>
      </c>
      <c r="K737" t="s">
        <v>2015</v>
      </c>
      <c r="N737" t="s">
        <v>2016</v>
      </c>
      <c r="Q737" t="s">
        <v>2014</v>
      </c>
      <c r="R737">
        <v>2448</v>
      </c>
      <c r="S737">
        <v>815</v>
      </c>
      <c r="U737">
        <f t="shared" si="11"/>
        <v>2447</v>
      </c>
    </row>
    <row r="738" spans="1:21" x14ac:dyDescent="0.25">
      <c r="A738" t="s">
        <v>20</v>
      </c>
      <c r="B738" t="s">
        <v>28</v>
      </c>
      <c r="C738" t="s">
        <v>22</v>
      </c>
      <c r="D738" t="s">
        <v>23</v>
      </c>
      <c r="E738" t="s">
        <v>5</v>
      </c>
      <c r="G738" t="s">
        <v>24</v>
      </c>
      <c r="H738">
        <v>872593</v>
      </c>
      <c r="I738">
        <v>873489</v>
      </c>
      <c r="J738" t="s">
        <v>25</v>
      </c>
      <c r="K738" t="s">
        <v>2018</v>
      </c>
      <c r="N738" t="s">
        <v>125</v>
      </c>
      <c r="Q738" t="s">
        <v>2017</v>
      </c>
      <c r="R738">
        <v>897</v>
      </c>
      <c r="S738">
        <v>298</v>
      </c>
      <c r="U738">
        <f t="shared" si="11"/>
        <v>896</v>
      </c>
    </row>
    <row r="739" spans="1:21" x14ac:dyDescent="0.25">
      <c r="A739" t="s">
        <v>20</v>
      </c>
      <c r="B739" t="s">
        <v>28</v>
      </c>
      <c r="C739" t="s">
        <v>22</v>
      </c>
      <c r="D739" t="s">
        <v>23</v>
      </c>
      <c r="E739" t="s">
        <v>5</v>
      </c>
      <c r="G739" t="s">
        <v>24</v>
      </c>
      <c r="H739">
        <v>873713</v>
      </c>
      <c r="I739">
        <v>874177</v>
      </c>
      <c r="J739" t="s">
        <v>25</v>
      </c>
      <c r="K739" t="s">
        <v>2020</v>
      </c>
      <c r="N739" t="s">
        <v>207</v>
      </c>
      <c r="Q739" t="s">
        <v>2019</v>
      </c>
      <c r="R739">
        <v>465</v>
      </c>
      <c r="S739">
        <v>154</v>
      </c>
      <c r="U739">
        <f t="shared" si="11"/>
        <v>464</v>
      </c>
    </row>
    <row r="740" spans="1:21" x14ac:dyDescent="0.25">
      <c r="A740" t="s">
        <v>20</v>
      </c>
      <c r="B740" t="s">
        <v>28</v>
      </c>
      <c r="C740" t="s">
        <v>22</v>
      </c>
      <c r="D740" t="s">
        <v>23</v>
      </c>
      <c r="E740" t="s">
        <v>5</v>
      </c>
      <c r="G740" t="s">
        <v>24</v>
      </c>
      <c r="H740">
        <v>874457</v>
      </c>
      <c r="I740">
        <v>876088</v>
      </c>
      <c r="J740" t="s">
        <v>25</v>
      </c>
      <c r="K740" t="s">
        <v>2022</v>
      </c>
      <c r="N740" t="s">
        <v>2023</v>
      </c>
      <c r="Q740" t="s">
        <v>2021</v>
      </c>
      <c r="R740">
        <v>1632</v>
      </c>
      <c r="S740">
        <v>543</v>
      </c>
      <c r="U740">
        <f t="shared" si="11"/>
        <v>1631</v>
      </c>
    </row>
    <row r="741" spans="1:21" x14ac:dyDescent="0.25">
      <c r="A741" t="s">
        <v>20</v>
      </c>
      <c r="B741" t="s">
        <v>28</v>
      </c>
      <c r="C741" t="s">
        <v>22</v>
      </c>
      <c r="D741" t="s">
        <v>23</v>
      </c>
      <c r="E741" t="s">
        <v>5</v>
      </c>
      <c r="G741" t="s">
        <v>24</v>
      </c>
      <c r="H741">
        <v>876246</v>
      </c>
      <c r="I741">
        <v>877142</v>
      </c>
      <c r="J741" t="s">
        <v>25</v>
      </c>
      <c r="K741" t="s">
        <v>2025</v>
      </c>
      <c r="N741" t="s">
        <v>2026</v>
      </c>
      <c r="Q741" t="s">
        <v>2024</v>
      </c>
      <c r="R741">
        <v>897</v>
      </c>
      <c r="S741">
        <v>298</v>
      </c>
      <c r="U741">
        <f t="shared" si="11"/>
        <v>896</v>
      </c>
    </row>
    <row r="742" spans="1:21" x14ac:dyDescent="0.25">
      <c r="A742" t="s">
        <v>20</v>
      </c>
      <c r="B742" t="s">
        <v>28</v>
      </c>
      <c r="C742" t="s">
        <v>22</v>
      </c>
      <c r="D742" t="s">
        <v>23</v>
      </c>
      <c r="E742" t="s">
        <v>5</v>
      </c>
      <c r="G742" t="s">
        <v>24</v>
      </c>
      <c r="H742">
        <v>877285</v>
      </c>
      <c r="I742">
        <v>878328</v>
      </c>
      <c r="J742" t="s">
        <v>61</v>
      </c>
      <c r="K742" t="s">
        <v>2028</v>
      </c>
      <c r="N742" t="s">
        <v>2029</v>
      </c>
      <c r="Q742" t="s">
        <v>2027</v>
      </c>
      <c r="R742">
        <v>1044</v>
      </c>
      <c r="S742">
        <v>347</v>
      </c>
      <c r="U742">
        <f t="shared" si="11"/>
        <v>1043</v>
      </c>
    </row>
    <row r="743" spans="1:21" x14ac:dyDescent="0.25">
      <c r="A743" t="s">
        <v>20</v>
      </c>
      <c r="B743" t="s">
        <v>28</v>
      </c>
      <c r="C743" t="s">
        <v>22</v>
      </c>
      <c r="D743" t="s">
        <v>23</v>
      </c>
      <c r="E743" t="s">
        <v>5</v>
      </c>
      <c r="G743" t="s">
        <v>24</v>
      </c>
      <c r="H743">
        <v>878565</v>
      </c>
      <c r="I743">
        <v>880298</v>
      </c>
      <c r="J743" t="s">
        <v>25</v>
      </c>
      <c r="K743" t="s">
        <v>2031</v>
      </c>
      <c r="N743" t="s">
        <v>2032</v>
      </c>
      <c r="Q743" t="s">
        <v>2030</v>
      </c>
      <c r="R743">
        <v>1734</v>
      </c>
      <c r="S743">
        <v>577</v>
      </c>
      <c r="U743">
        <f t="shared" si="11"/>
        <v>1733</v>
      </c>
    </row>
    <row r="744" spans="1:21" x14ac:dyDescent="0.25">
      <c r="A744" t="s">
        <v>20</v>
      </c>
      <c r="B744" t="s">
        <v>28</v>
      </c>
      <c r="C744" t="s">
        <v>22</v>
      </c>
      <c r="D744" t="s">
        <v>23</v>
      </c>
      <c r="E744" t="s">
        <v>5</v>
      </c>
      <c r="G744" t="s">
        <v>24</v>
      </c>
      <c r="H744">
        <v>880333</v>
      </c>
      <c r="I744">
        <v>882669</v>
      </c>
      <c r="J744" t="s">
        <v>25</v>
      </c>
      <c r="K744" t="s">
        <v>2034</v>
      </c>
      <c r="N744" t="s">
        <v>645</v>
      </c>
      <c r="Q744" t="s">
        <v>2033</v>
      </c>
      <c r="R744">
        <v>2337</v>
      </c>
      <c r="S744">
        <v>778</v>
      </c>
      <c r="U744">
        <f t="shared" si="11"/>
        <v>2336</v>
      </c>
    </row>
    <row r="745" spans="1:21" x14ac:dyDescent="0.25">
      <c r="A745" t="s">
        <v>20</v>
      </c>
      <c r="B745" t="s">
        <v>28</v>
      </c>
      <c r="C745" t="s">
        <v>22</v>
      </c>
      <c r="D745" t="s">
        <v>23</v>
      </c>
      <c r="E745" t="s">
        <v>5</v>
      </c>
      <c r="G745" t="s">
        <v>24</v>
      </c>
      <c r="H745">
        <v>882843</v>
      </c>
      <c r="I745">
        <v>884126</v>
      </c>
      <c r="J745" t="s">
        <v>25</v>
      </c>
      <c r="K745" t="s">
        <v>2036</v>
      </c>
      <c r="N745" t="s">
        <v>1765</v>
      </c>
      <c r="Q745" t="s">
        <v>2035</v>
      </c>
      <c r="R745">
        <v>1284</v>
      </c>
      <c r="S745">
        <v>427</v>
      </c>
      <c r="U745">
        <f t="shared" si="11"/>
        <v>1283</v>
      </c>
    </row>
    <row r="746" spans="1:21" x14ac:dyDescent="0.25">
      <c r="A746" t="s">
        <v>20</v>
      </c>
      <c r="B746" t="s">
        <v>28</v>
      </c>
      <c r="C746" t="s">
        <v>22</v>
      </c>
      <c r="D746" t="s">
        <v>23</v>
      </c>
      <c r="E746" t="s">
        <v>5</v>
      </c>
      <c r="G746" t="s">
        <v>24</v>
      </c>
      <c r="H746">
        <v>884578</v>
      </c>
      <c r="I746">
        <v>886518</v>
      </c>
      <c r="J746" t="s">
        <v>25</v>
      </c>
      <c r="K746" t="s">
        <v>2038</v>
      </c>
      <c r="N746" t="s">
        <v>645</v>
      </c>
      <c r="Q746" t="s">
        <v>2037</v>
      </c>
      <c r="R746">
        <v>1941</v>
      </c>
      <c r="S746">
        <v>646</v>
      </c>
      <c r="U746">
        <f t="shared" si="11"/>
        <v>1940</v>
      </c>
    </row>
    <row r="747" spans="1:21" x14ac:dyDescent="0.25">
      <c r="A747" t="s">
        <v>20</v>
      </c>
      <c r="B747" t="s">
        <v>28</v>
      </c>
      <c r="C747" t="s">
        <v>22</v>
      </c>
      <c r="D747" t="s">
        <v>23</v>
      </c>
      <c r="E747" t="s">
        <v>5</v>
      </c>
      <c r="G747" t="s">
        <v>24</v>
      </c>
      <c r="H747">
        <v>886709</v>
      </c>
      <c r="I747">
        <v>886912</v>
      </c>
      <c r="J747" t="s">
        <v>61</v>
      </c>
      <c r="K747" t="s">
        <v>2040</v>
      </c>
      <c r="N747" t="s">
        <v>2041</v>
      </c>
      <c r="Q747" t="s">
        <v>2039</v>
      </c>
      <c r="R747">
        <v>204</v>
      </c>
      <c r="S747">
        <v>67</v>
      </c>
      <c r="U747">
        <f t="shared" si="11"/>
        <v>203</v>
      </c>
    </row>
    <row r="748" spans="1:21" x14ac:dyDescent="0.25">
      <c r="A748" t="s">
        <v>20</v>
      </c>
      <c r="B748" t="s">
        <v>28</v>
      </c>
      <c r="C748" t="s">
        <v>22</v>
      </c>
      <c r="D748" t="s">
        <v>23</v>
      </c>
      <c r="E748" t="s">
        <v>5</v>
      </c>
      <c r="G748" t="s">
        <v>24</v>
      </c>
      <c r="H748">
        <v>894101</v>
      </c>
      <c r="I748">
        <v>894412</v>
      </c>
      <c r="J748" t="s">
        <v>25</v>
      </c>
      <c r="K748" t="s">
        <v>2047</v>
      </c>
      <c r="N748" t="s">
        <v>2048</v>
      </c>
      <c r="Q748" t="s">
        <v>2046</v>
      </c>
      <c r="R748">
        <v>312</v>
      </c>
      <c r="S748">
        <v>103</v>
      </c>
      <c r="U748">
        <f t="shared" si="11"/>
        <v>311</v>
      </c>
    </row>
    <row r="749" spans="1:21" x14ac:dyDescent="0.25">
      <c r="A749" t="s">
        <v>20</v>
      </c>
      <c r="B749" t="s">
        <v>28</v>
      </c>
      <c r="C749" t="s">
        <v>22</v>
      </c>
      <c r="D749" t="s">
        <v>23</v>
      </c>
      <c r="E749" t="s">
        <v>5</v>
      </c>
      <c r="G749" t="s">
        <v>24</v>
      </c>
      <c r="H749">
        <v>894517</v>
      </c>
      <c r="I749">
        <v>895155</v>
      </c>
      <c r="J749" t="s">
        <v>25</v>
      </c>
      <c r="K749" t="s">
        <v>2050</v>
      </c>
      <c r="N749" t="s">
        <v>2051</v>
      </c>
      <c r="Q749" t="s">
        <v>2049</v>
      </c>
      <c r="R749">
        <v>639</v>
      </c>
      <c r="S749">
        <v>212</v>
      </c>
      <c r="U749">
        <f t="shared" si="11"/>
        <v>638</v>
      </c>
    </row>
    <row r="750" spans="1:21" x14ac:dyDescent="0.25">
      <c r="A750" t="s">
        <v>20</v>
      </c>
      <c r="B750" t="s">
        <v>28</v>
      </c>
      <c r="C750" t="s">
        <v>22</v>
      </c>
      <c r="D750" t="s">
        <v>23</v>
      </c>
      <c r="E750" t="s">
        <v>5</v>
      </c>
      <c r="G750" t="s">
        <v>24</v>
      </c>
      <c r="H750">
        <v>895180</v>
      </c>
      <c r="I750">
        <v>895803</v>
      </c>
      <c r="J750" t="s">
        <v>25</v>
      </c>
      <c r="K750" t="s">
        <v>2053</v>
      </c>
      <c r="N750" t="s">
        <v>2054</v>
      </c>
      <c r="Q750" t="s">
        <v>2052</v>
      </c>
      <c r="R750">
        <v>624</v>
      </c>
      <c r="S750">
        <v>207</v>
      </c>
      <c r="U750">
        <f t="shared" si="11"/>
        <v>623</v>
      </c>
    </row>
    <row r="751" spans="1:21" x14ac:dyDescent="0.25">
      <c r="A751" t="s">
        <v>20</v>
      </c>
      <c r="B751" t="s">
        <v>28</v>
      </c>
      <c r="C751" t="s">
        <v>22</v>
      </c>
      <c r="D751" t="s">
        <v>23</v>
      </c>
      <c r="E751" t="s">
        <v>5</v>
      </c>
      <c r="G751" t="s">
        <v>24</v>
      </c>
      <c r="H751">
        <v>895803</v>
      </c>
      <c r="I751">
        <v>896156</v>
      </c>
      <c r="J751" t="s">
        <v>25</v>
      </c>
      <c r="K751" t="s">
        <v>2056</v>
      </c>
      <c r="N751" t="s">
        <v>2057</v>
      </c>
      <c r="Q751" t="s">
        <v>2055</v>
      </c>
      <c r="R751">
        <v>354</v>
      </c>
      <c r="S751">
        <v>117</v>
      </c>
      <c r="U751">
        <f t="shared" si="11"/>
        <v>353</v>
      </c>
    </row>
    <row r="752" spans="1:21" x14ac:dyDescent="0.25">
      <c r="A752" t="s">
        <v>20</v>
      </c>
      <c r="B752" t="s">
        <v>28</v>
      </c>
      <c r="C752" t="s">
        <v>22</v>
      </c>
      <c r="D752" t="s">
        <v>23</v>
      </c>
      <c r="E752" t="s">
        <v>5</v>
      </c>
      <c r="G752" t="s">
        <v>24</v>
      </c>
      <c r="H752">
        <v>896183</v>
      </c>
      <c r="I752">
        <v>897016</v>
      </c>
      <c r="J752" t="s">
        <v>25</v>
      </c>
      <c r="K752" t="s">
        <v>2059</v>
      </c>
      <c r="N752" t="s">
        <v>2060</v>
      </c>
      <c r="Q752" t="s">
        <v>2058</v>
      </c>
      <c r="R752">
        <v>834</v>
      </c>
      <c r="S752">
        <v>277</v>
      </c>
      <c r="U752">
        <f t="shared" si="11"/>
        <v>833</v>
      </c>
    </row>
    <row r="753" spans="1:21" x14ac:dyDescent="0.25">
      <c r="A753" t="s">
        <v>20</v>
      </c>
      <c r="B753" t="s">
        <v>28</v>
      </c>
      <c r="C753" t="s">
        <v>22</v>
      </c>
      <c r="D753" t="s">
        <v>23</v>
      </c>
      <c r="E753" t="s">
        <v>5</v>
      </c>
      <c r="G753" t="s">
        <v>24</v>
      </c>
      <c r="H753">
        <v>897095</v>
      </c>
      <c r="I753">
        <v>897376</v>
      </c>
      <c r="J753" t="s">
        <v>25</v>
      </c>
      <c r="K753" t="s">
        <v>2062</v>
      </c>
      <c r="N753" t="s">
        <v>2063</v>
      </c>
      <c r="Q753" t="s">
        <v>2061</v>
      </c>
      <c r="R753">
        <v>282</v>
      </c>
      <c r="S753">
        <v>93</v>
      </c>
      <c r="U753">
        <f t="shared" si="11"/>
        <v>281</v>
      </c>
    </row>
    <row r="754" spans="1:21" x14ac:dyDescent="0.25">
      <c r="A754" t="s">
        <v>20</v>
      </c>
      <c r="B754" t="s">
        <v>28</v>
      </c>
      <c r="C754" t="s">
        <v>22</v>
      </c>
      <c r="D754" t="s">
        <v>23</v>
      </c>
      <c r="E754" t="s">
        <v>5</v>
      </c>
      <c r="G754" t="s">
        <v>24</v>
      </c>
      <c r="H754">
        <v>897441</v>
      </c>
      <c r="I754">
        <v>897917</v>
      </c>
      <c r="J754" t="s">
        <v>25</v>
      </c>
      <c r="K754" t="s">
        <v>2065</v>
      </c>
      <c r="N754" t="s">
        <v>2066</v>
      </c>
      <c r="Q754" t="s">
        <v>2064</v>
      </c>
      <c r="R754">
        <v>477</v>
      </c>
      <c r="S754">
        <v>158</v>
      </c>
      <c r="U754">
        <f t="shared" si="11"/>
        <v>476</v>
      </c>
    </row>
    <row r="755" spans="1:21" x14ac:dyDescent="0.25">
      <c r="A755" t="s">
        <v>20</v>
      </c>
      <c r="B755" t="s">
        <v>28</v>
      </c>
      <c r="C755" t="s">
        <v>22</v>
      </c>
      <c r="D755" t="s">
        <v>23</v>
      </c>
      <c r="E755" t="s">
        <v>5</v>
      </c>
      <c r="G755" t="s">
        <v>24</v>
      </c>
      <c r="H755">
        <v>897937</v>
      </c>
      <c r="I755">
        <v>898605</v>
      </c>
      <c r="J755" t="s">
        <v>25</v>
      </c>
      <c r="K755" t="s">
        <v>2068</v>
      </c>
      <c r="N755" t="s">
        <v>2069</v>
      </c>
      <c r="Q755" t="s">
        <v>2067</v>
      </c>
      <c r="R755">
        <v>669</v>
      </c>
      <c r="S755">
        <v>222</v>
      </c>
      <c r="U755">
        <f t="shared" si="11"/>
        <v>668</v>
      </c>
    </row>
    <row r="756" spans="1:21" x14ac:dyDescent="0.25">
      <c r="A756" t="s">
        <v>20</v>
      </c>
      <c r="B756" t="s">
        <v>28</v>
      </c>
      <c r="C756" t="s">
        <v>22</v>
      </c>
      <c r="D756" t="s">
        <v>23</v>
      </c>
      <c r="E756" t="s">
        <v>5</v>
      </c>
      <c r="G756" t="s">
        <v>24</v>
      </c>
      <c r="H756">
        <v>898605</v>
      </c>
      <c r="I756">
        <v>899042</v>
      </c>
      <c r="J756" t="s">
        <v>25</v>
      </c>
      <c r="K756" t="s">
        <v>2071</v>
      </c>
      <c r="N756" t="s">
        <v>2072</v>
      </c>
      <c r="Q756" t="s">
        <v>2070</v>
      </c>
      <c r="R756">
        <v>438</v>
      </c>
      <c r="S756">
        <v>145</v>
      </c>
      <c r="U756">
        <f t="shared" si="11"/>
        <v>437</v>
      </c>
    </row>
    <row r="757" spans="1:21" x14ac:dyDescent="0.25">
      <c r="A757" t="s">
        <v>20</v>
      </c>
      <c r="B757" t="s">
        <v>28</v>
      </c>
      <c r="C757" t="s">
        <v>22</v>
      </c>
      <c r="D757" t="s">
        <v>23</v>
      </c>
      <c r="E757" t="s">
        <v>5</v>
      </c>
      <c r="G757" t="s">
        <v>24</v>
      </c>
      <c r="H757">
        <v>899032</v>
      </c>
      <c r="I757">
        <v>899235</v>
      </c>
      <c r="J757" t="s">
        <v>25</v>
      </c>
      <c r="K757" t="s">
        <v>2074</v>
      </c>
      <c r="N757" t="s">
        <v>2075</v>
      </c>
      <c r="Q757" t="s">
        <v>2073</v>
      </c>
      <c r="R757">
        <v>204</v>
      </c>
      <c r="S757">
        <v>67</v>
      </c>
      <c r="U757">
        <f t="shared" si="11"/>
        <v>203</v>
      </c>
    </row>
    <row r="758" spans="1:21" x14ac:dyDescent="0.25">
      <c r="A758" t="s">
        <v>20</v>
      </c>
      <c r="B758" t="s">
        <v>28</v>
      </c>
      <c r="C758" t="s">
        <v>22</v>
      </c>
      <c r="D758" t="s">
        <v>23</v>
      </c>
      <c r="E758" t="s">
        <v>5</v>
      </c>
      <c r="G758" t="s">
        <v>24</v>
      </c>
      <c r="H758">
        <v>899358</v>
      </c>
      <c r="I758">
        <v>899615</v>
      </c>
      <c r="J758" t="s">
        <v>25</v>
      </c>
      <c r="K758" t="s">
        <v>2077</v>
      </c>
      <c r="N758" t="s">
        <v>2078</v>
      </c>
      <c r="Q758" t="s">
        <v>2076</v>
      </c>
      <c r="R758">
        <v>258</v>
      </c>
      <c r="S758">
        <v>85</v>
      </c>
      <c r="U758">
        <f t="shared" si="11"/>
        <v>257</v>
      </c>
    </row>
    <row r="759" spans="1:21" x14ac:dyDescent="0.25">
      <c r="A759" t="s">
        <v>20</v>
      </c>
      <c r="B759" t="s">
        <v>28</v>
      </c>
      <c r="C759" t="s">
        <v>22</v>
      </c>
      <c r="D759" t="s">
        <v>23</v>
      </c>
      <c r="E759" t="s">
        <v>5</v>
      </c>
      <c r="G759" t="s">
        <v>24</v>
      </c>
      <c r="H759">
        <v>899659</v>
      </c>
      <c r="I759">
        <v>900027</v>
      </c>
      <c r="J759" t="s">
        <v>25</v>
      </c>
      <c r="K759" t="s">
        <v>2080</v>
      </c>
      <c r="N759" t="s">
        <v>2081</v>
      </c>
      <c r="Q759" t="s">
        <v>2079</v>
      </c>
      <c r="R759">
        <v>369</v>
      </c>
      <c r="S759">
        <v>122</v>
      </c>
      <c r="U759">
        <f t="shared" si="11"/>
        <v>368</v>
      </c>
    </row>
    <row r="760" spans="1:21" x14ac:dyDescent="0.25">
      <c r="A760" t="s">
        <v>20</v>
      </c>
      <c r="B760" t="s">
        <v>28</v>
      </c>
      <c r="C760" t="s">
        <v>22</v>
      </c>
      <c r="D760" t="s">
        <v>23</v>
      </c>
      <c r="E760" t="s">
        <v>5</v>
      </c>
      <c r="G760" t="s">
        <v>24</v>
      </c>
      <c r="H760">
        <v>900046</v>
      </c>
      <c r="I760">
        <v>900396</v>
      </c>
      <c r="J760" t="s">
        <v>25</v>
      </c>
      <c r="K760" t="s">
        <v>2083</v>
      </c>
      <c r="N760" t="s">
        <v>2084</v>
      </c>
      <c r="Q760" t="s">
        <v>2082</v>
      </c>
      <c r="R760">
        <v>351</v>
      </c>
      <c r="S760">
        <v>116</v>
      </c>
      <c r="U760">
        <f t="shared" si="11"/>
        <v>350</v>
      </c>
    </row>
    <row r="761" spans="1:21" x14ac:dyDescent="0.25">
      <c r="A761" t="s">
        <v>20</v>
      </c>
      <c r="B761" t="s">
        <v>28</v>
      </c>
      <c r="C761" t="s">
        <v>22</v>
      </c>
      <c r="D761" t="s">
        <v>23</v>
      </c>
      <c r="E761" t="s">
        <v>5</v>
      </c>
      <c r="G761" t="s">
        <v>24</v>
      </c>
      <c r="H761">
        <v>900424</v>
      </c>
      <c r="I761">
        <v>900966</v>
      </c>
      <c r="J761" t="s">
        <v>25</v>
      </c>
      <c r="K761" t="s">
        <v>2086</v>
      </c>
      <c r="N761" t="s">
        <v>2087</v>
      </c>
      <c r="Q761" t="s">
        <v>2085</v>
      </c>
      <c r="R761">
        <v>543</v>
      </c>
      <c r="S761">
        <v>180</v>
      </c>
      <c r="U761">
        <f t="shared" si="11"/>
        <v>542</v>
      </c>
    </row>
    <row r="762" spans="1:21" x14ac:dyDescent="0.25">
      <c r="A762" t="s">
        <v>20</v>
      </c>
      <c r="B762" t="s">
        <v>28</v>
      </c>
      <c r="C762" t="s">
        <v>22</v>
      </c>
      <c r="D762" t="s">
        <v>23</v>
      </c>
      <c r="E762" t="s">
        <v>5</v>
      </c>
      <c r="G762" t="s">
        <v>24</v>
      </c>
      <c r="H762">
        <v>900982</v>
      </c>
      <c r="I762">
        <v>901167</v>
      </c>
      <c r="J762" t="s">
        <v>25</v>
      </c>
      <c r="K762" t="s">
        <v>2089</v>
      </c>
      <c r="N762" t="s">
        <v>2090</v>
      </c>
      <c r="Q762" t="s">
        <v>2088</v>
      </c>
      <c r="R762">
        <v>186</v>
      </c>
      <c r="S762">
        <v>61</v>
      </c>
      <c r="U762">
        <f t="shared" si="11"/>
        <v>185</v>
      </c>
    </row>
    <row r="763" spans="1:21" x14ac:dyDescent="0.25">
      <c r="A763" t="s">
        <v>20</v>
      </c>
      <c r="B763" t="s">
        <v>28</v>
      </c>
      <c r="C763" t="s">
        <v>22</v>
      </c>
      <c r="D763" t="s">
        <v>23</v>
      </c>
      <c r="E763" t="s">
        <v>5</v>
      </c>
      <c r="G763" t="s">
        <v>24</v>
      </c>
      <c r="H763">
        <v>901192</v>
      </c>
      <c r="I763">
        <v>901587</v>
      </c>
      <c r="J763" t="s">
        <v>25</v>
      </c>
      <c r="K763" t="s">
        <v>2092</v>
      </c>
      <c r="N763" t="s">
        <v>2093</v>
      </c>
      <c r="Q763" t="s">
        <v>2091</v>
      </c>
      <c r="R763">
        <v>396</v>
      </c>
      <c r="S763">
        <v>131</v>
      </c>
      <c r="U763">
        <f t="shared" si="11"/>
        <v>395</v>
      </c>
    </row>
    <row r="764" spans="1:21" x14ac:dyDescent="0.25">
      <c r="A764" t="s">
        <v>20</v>
      </c>
      <c r="B764" t="s">
        <v>28</v>
      </c>
      <c r="C764" t="s">
        <v>22</v>
      </c>
      <c r="D764" t="s">
        <v>23</v>
      </c>
      <c r="E764" t="s">
        <v>5</v>
      </c>
      <c r="G764" t="s">
        <v>24</v>
      </c>
      <c r="H764">
        <v>901703</v>
      </c>
      <c r="I764">
        <v>902254</v>
      </c>
      <c r="J764" t="s">
        <v>25</v>
      </c>
      <c r="K764" t="s">
        <v>2095</v>
      </c>
      <c r="N764" t="s">
        <v>2096</v>
      </c>
      <c r="Q764" t="s">
        <v>2094</v>
      </c>
      <c r="R764">
        <v>552</v>
      </c>
      <c r="S764">
        <v>183</v>
      </c>
      <c r="U764">
        <f t="shared" si="11"/>
        <v>551</v>
      </c>
    </row>
    <row r="765" spans="1:21" x14ac:dyDescent="0.25">
      <c r="A765" t="s">
        <v>20</v>
      </c>
      <c r="B765" t="s">
        <v>28</v>
      </c>
      <c r="C765" t="s">
        <v>22</v>
      </c>
      <c r="D765" t="s">
        <v>23</v>
      </c>
      <c r="E765" t="s">
        <v>5</v>
      </c>
      <c r="G765" t="s">
        <v>24</v>
      </c>
      <c r="H765">
        <v>902272</v>
      </c>
      <c r="I765">
        <v>902640</v>
      </c>
      <c r="J765" t="s">
        <v>25</v>
      </c>
      <c r="K765" t="s">
        <v>2098</v>
      </c>
      <c r="N765" t="s">
        <v>2099</v>
      </c>
      <c r="Q765" t="s">
        <v>2097</v>
      </c>
      <c r="R765">
        <v>369</v>
      </c>
      <c r="S765">
        <v>122</v>
      </c>
      <c r="U765">
        <f t="shared" si="11"/>
        <v>368</v>
      </c>
    </row>
    <row r="766" spans="1:21" x14ac:dyDescent="0.25">
      <c r="A766" t="s">
        <v>20</v>
      </c>
      <c r="B766" t="s">
        <v>28</v>
      </c>
      <c r="C766" t="s">
        <v>22</v>
      </c>
      <c r="D766" t="s">
        <v>23</v>
      </c>
      <c r="E766" t="s">
        <v>5</v>
      </c>
      <c r="G766" t="s">
        <v>24</v>
      </c>
      <c r="H766">
        <v>902659</v>
      </c>
      <c r="I766">
        <v>903162</v>
      </c>
      <c r="J766" t="s">
        <v>25</v>
      </c>
      <c r="K766" t="s">
        <v>2101</v>
      </c>
      <c r="N766" t="s">
        <v>2102</v>
      </c>
      <c r="Q766" t="s">
        <v>2100</v>
      </c>
      <c r="R766">
        <v>504</v>
      </c>
      <c r="S766">
        <v>167</v>
      </c>
      <c r="U766">
        <f t="shared" si="11"/>
        <v>503</v>
      </c>
    </row>
    <row r="767" spans="1:21" x14ac:dyDescent="0.25">
      <c r="A767" t="s">
        <v>20</v>
      </c>
      <c r="B767" t="s">
        <v>28</v>
      </c>
      <c r="C767" t="s">
        <v>22</v>
      </c>
      <c r="D767" t="s">
        <v>23</v>
      </c>
      <c r="E767" t="s">
        <v>5</v>
      </c>
      <c r="G767" t="s">
        <v>24</v>
      </c>
      <c r="H767">
        <v>903175</v>
      </c>
      <c r="I767">
        <v>903354</v>
      </c>
      <c r="J767" t="s">
        <v>25</v>
      </c>
      <c r="K767" t="s">
        <v>2104</v>
      </c>
      <c r="N767" t="s">
        <v>2105</v>
      </c>
      <c r="Q767" t="s">
        <v>2103</v>
      </c>
      <c r="R767">
        <v>180</v>
      </c>
      <c r="S767">
        <v>59</v>
      </c>
      <c r="U767">
        <f t="shared" si="11"/>
        <v>179</v>
      </c>
    </row>
    <row r="768" spans="1:21" x14ac:dyDescent="0.25">
      <c r="A768" t="s">
        <v>20</v>
      </c>
      <c r="B768" t="s">
        <v>28</v>
      </c>
      <c r="C768" t="s">
        <v>22</v>
      </c>
      <c r="D768" t="s">
        <v>23</v>
      </c>
      <c r="E768" t="s">
        <v>5</v>
      </c>
      <c r="G768" t="s">
        <v>24</v>
      </c>
      <c r="H768">
        <v>903369</v>
      </c>
      <c r="I768">
        <v>903812</v>
      </c>
      <c r="J768" t="s">
        <v>25</v>
      </c>
      <c r="K768" t="s">
        <v>2107</v>
      </c>
      <c r="N768" t="s">
        <v>2108</v>
      </c>
      <c r="Q768" t="s">
        <v>2106</v>
      </c>
      <c r="R768">
        <v>444</v>
      </c>
      <c r="S768">
        <v>147</v>
      </c>
      <c r="U768">
        <f t="shared" si="11"/>
        <v>443</v>
      </c>
    </row>
    <row r="769" spans="1:21" x14ac:dyDescent="0.25">
      <c r="A769" t="s">
        <v>20</v>
      </c>
      <c r="B769" t="s">
        <v>28</v>
      </c>
      <c r="C769" t="s">
        <v>22</v>
      </c>
      <c r="D769" t="s">
        <v>23</v>
      </c>
      <c r="E769" t="s">
        <v>5</v>
      </c>
      <c r="G769" t="s">
        <v>24</v>
      </c>
      <c r="H769">
        <v>903814</v>
      </c>
      <c r="I769">
        <v>905106</v>
      </c>
      <c r="J769" t="s">
        <v>25</v>
      </c>
      <c r="K769" t="s">
        <v>2110</v>
      </c>
      <c r="N769" t="s">
        <v>2111</v>
      </c>
      <c r="Q769" t="s">
        <v>2109</v>
      </c>
      <c r="R769">
        <v>1293</v>
      </c>
      <c r="S769">
        <v>430</v>
      </c>
      <c r="U769">
        <f t="shared" si="11"/>
        <v>1292</v>
      </c>
    </row>
    <row r="770" spans="1:21" x14ac:dyDescent="0.25">
      <c r="A770" t="s">
        <v>20</v>
      </c>
      <c r="B770" t="s">
        <v>28</v>
      </c>
      <c r="C770" t="s">
        <v>22</v>
      </c>
      <c r="D770" t="s">
        <v>23</v>
      </c>
      <c r="E770" t="s">
        <v>5</v>
      </c>
      <c r="G770" t="s">
        <v>24</v>
      </c>
      <c r="H770">
        <v>905207</v>
      </c>
      <c r="I770">
        <v>905851</v>
      </c>
      <c r="J770" t="s">
        <v>25</v>
      </c>
      <c r="K770" t="s">
        <v>2113</v>
      </c>
      <c r="N770" t="s">
        <v>2114</v>
      </c>
      <c r="Q770" t="s">
        <v>2112</v>
      </c>
      <c r="R770">
        <v>645</v>
      </c>
      <c r="S770">
        <v>214</v>
      </c>
      <c r="U770">
        <f t="shared" si="11"/>
        <v>644</v>
      </c>
    </row>
    <row r="771" spans="1:21" x14ac:dyDescent="0.25">
      <c r="A771" t="s">
        <v>20</v>
      </c>
      <c r="B771" t="s">
        <v>28</v>
      </c>
      <c r="C771" t="s">
        <v>22</v>
      </c>
      <c r="D771" t="s">
        <v>23</v>
      </c>
      <c r="E771" t="s">
        <v>5</v>
      </c>
      <c r="G771" t="s">
        <v>24</v>
      </c>
      <c r="H771">
        <v>905853</v>
      </c>
      <c r="I771">
        <v>906620</v>
      </c>
      <c r="J771" t="s">
        <v>25</v>
      </c>
      <c r="K771" t="s">
        <v>2116</v>
      </c>
      <c r="N771" t="s">
        <v>2117</v>
      </c>
      <c r="Q771" t="s">
        <v>2115</v>
      </c>
      <c r="R771">
        <v>768</v>
      </c>
      <c r="S771">
        <v>255</v>
      </c>
      <c r="U771">
        <f t="shared" ref="U771:U834" si="12">I771-H771</f>
        <v>767</v>
      </c>
    </row>
    <row r="772" spans="1:21" x14ac:dyDescent="0.25">
      <c r="A772" t="s">
        <v>20</v>
      </c>
      <c r="B772" t="s">
        <v>28</v>
      </c>
      <c r="C772" t="s">
        <v>22</v>
      </c>
      <c r="D772" t="s">
        <v>23</v>
      </c>
      <c r="E772" t="s">
        <v>5</v>
      </c>
      <c r="G772" t="s">
        <v>24</v>
      </c>
      <c r="H772">
        <v>906728</v>
      </c>
      <c r="I772">
        <v>907009</v>
      </c>
      <c r="J772" t="s">
        <v>25</v>
      </c>
      <c r="K772" t="s">
        <v>2119</v>
      </c>
      <c r="N772" t="s">
        <v>42</v>
      </c>
      <c r="Q772" t="s">
        <v>2118</v>
      </c>
      <c r="R772">
        <v>282</v>
      </c>
      <c r="S772">
        <v>93</v>
      </c>
      <c r="U772">
        <f t="shared" si="12"/>
        <v>281</v>
      </c>
    </row>
    <row r="773" spans="1:21" x14ac:dyDescent="0.25">
      <c r="A773" t="s">
        <v>20</v>
      </c>
      <c r="B773" t="s">
        <v>28</v>
      </c>
      <c r="C773" t="s">
        <v>22</v>
      </c>
      <c r="D773" t="s">
        <v>23</v>
      </c>
      <c r="E773" t="s">
        <v>5</v>
      </c>
      <c r="G773" t="s">
        <v>24</v>
      </c>
      <c r="H773">
        <v>907065</v>
      </c>
      <c r="I773">
        <v>907283</v>
      </c>
      <c r="J773" t="s">
        <v>25</v>
      </c>
      <c r="K773" t="s">
        <v>2121</v>
      </c>
      <c r="N773" t="s">
        <v>2122</v>
      </c>
      <c r="Q773" t="s">
        <v>2120</v>
      </c>
      <c r="R773">
        <v>219</v>
      </c>
      <c r="S773">
        <v>72</v>
      </c>
      <c r="U773">
        <f t="shared" si="12"/>
        <v>218</v>
      </c>
    </row>
    <row r="774" spans="1:21" x14ac:dyDescent="0.25">
      <c r="A774" t="s">
        <v>20</v>
      </c>
      <c r="B774" t="s">
        <v>28</v>
      </c>
      <c r="C774" t="s">
        <v>22</v>
      </c>
      <c r="D774" t="s">
        <v>23</v>
      </c>
      <c r="E774" t="s">
        <v>5</v>
      </c>
      <c r="G774" t="s">
        <v>24</v>
      </c>
      <c r="H774">
        <v>907375</v>
      </c>
      <c r="I774">
        <v>907488</v>
      </c>
      <c r="J774" t="s">
        <v>25</v>
      </c>
      <c r="K774" t="s">
        <v>2124</v>
      </c>
      <c r="N774" t="s">
        <v>2125</v>
      </c>
      <c r="Q774" t="s">
        <v>2123</v>
      </c>
      <c r="R774">
        <v>114</v>
      </c>
      <c r="S774">
        <v>37</v>
      </c>
      <c r="U774">
        <f t="shared" si="12"/>
        <v>113</v>
      </c>
    </row>
    <row r="775" spans="1:21" x14ac:dyDescent="0.25">
      <c r="A775" t="s">
        <v>20</v>
      </c>
      <c r="B775" t="s">
        <v>28</v>
      </c>
      <c r="C775" t="s">
        <v>22</v>
      </c>
      <c r="D775" t="s">
        <v>23</v>
      </c>
      <c r="E775" t="s">
        <v>5</v>
      </c>
      <c r="G775" t="s">
        <v>24</v>
      </c>
      <c r="H775">
        <v>907724</v>
      </c>
      <c r="I775">
        <v>908092</v>
      </c>
      <c r="J775" t="s">
        <v>25</v>
      </c>
      <c r="K775" t="s">
        <v>2127</v>
      </c>
      <c r="N775" t="s">
        <v>2128</v>
      </c>
      <c r="Q775" t="s">
        <v>2126</v>
      </c>
      <c r="R775">
        <v>369</v>
      </c>
      <c r="S775">
        <v>122</v>
      </c>
      <c r="U775">
        <f t="shared" si="12"/>
        <v>368</v>
      </c>
    </row>
    <row r="776" spans="1:21" x14ac:dyDescent="0.25">
      <c r="A776" t="s">
        <v>20</v>
      </c>
      <c r="B776" t="s">
        <v>28</v>
      </c>
      <c r="C776" t="s">
        <v>22</v>
      </c>
      <c r="D776" t="s">
        <v>23</v>
      </c>
      <c r="E776" t="s">
        <v>5</v>
      </c>
      <c r="G776" t="s">
        <v>24</v>
      </c>
      <c r="H776">
        <v>908114</v>
      </c>
      <c r="I776">
        <v>908518</v>
      </c>
      <c r="J776" t="s">
        <v>25</v>
      </c>
      <c r="K776" t="s">
        <v>2130</v>
      </c>
      <c r="N776" t="s">
        <v>2131</v>
      </c>
      <c r="Q776" t="s">
        <v>2129</v>
      </c>
      <c r="R776">
        <v>405</v>
      </c>
      <c r="S776">
        <v>134</v>
      </c>
      <c r="U776">
        <f t="shared" si="12"/>
        <v>404</v>
      </c>
    </row>
    <row r="777" spans="1:21" x14ac:dyDescent="0.25">
      <c r="A777" t="s">
        <v>20</v>
      </c>
      <c r="B777" t="s">
        <v>28</v>
      </c>
      <c r="C777" t="s">
        <v>22</v>
      </c>
      <c r="D777" t="s">
        <v>23</v>
      </c>
      <c r="E777" t="s">
        <v>5</v>
      </c>
      <c r="G777" t="s">
        <v>24</v>
      </c>
      <c r="H777">
        <v>908549</v>
      </c>
      <c r="I777">
        <v>909175</v>
      </c>
      <c r="J777" t="s">
        <v>25</v>
      </c>
      <c r="K777" t="s">
        <v>2133</v>
      </c>
      <c r="N777" t="s">
        <v>2134</v>
      </c>
      <c r="Q777" t="s">
        <v>2132</v>
      </c>
      <c r="R777">
        <v>627</v>
      </c>
      <c r="S777">
        <v>208</v>
      </c>
      <c r="U777">
        <f t="shared" si="12"/>
        <v>626</v>
      </c>
    </row>
    <row r="778" spans="1:21" x14ac:dyDescent="0.25">
      <c r="A778" t="s">
        <v>20</v>
      </c>
      <c r="B778" t="s">
        <v>28</v>
      </c>
      <c r="C778" t="s">
        <v>22</v>
      </c>
      <c r="D778" t="s">
        <v>23</v>
      </c>
      <c r="E778" t="s">
        <v>5</v>
      </c>
      <c r="G778" t="s">
        <v>24</v>
      </c>
      <c r="H778">
        <v>909298</v>
      </c>
      <c r="I778">
        <v>910245</v>
      </c>
      <c r="J778" t="s">
        <v>25</v>
      </c>
      <c r="K778" t="s">
        <v>2136</v>
      </c>
      <c r="N778" t="s">
        <v>2137</v>
      </c>
      <c r="Q778" t="s">
        <v>2135</v>
      </c>
      <c r="R778">
        <v>948</v>
      </c>
      <c r="S778">
        <v>315</v>
      </c>
      <c r="U778">
        <f t="shared" si="12"/>
        <v>947</v>
      </c>
    </row>
    <row r="779" spans="1:21" x14ac:dyDescent="0.25">
      <c r="A779" t="s">
        <v>20</v>
      </c>
      <c r="B779" t="s">
        <v>28</v>
      </c>
      <c r="C779" t="s">
        <v>22</v>
      </c>
      <c r="D779" t="s">
        <v>23</v>
      </c>
      <c r="E779" t="s">
        <v>5</v>
      </c>
      <c r="G779" t="s">
        <v>24</v>
      </c>
      <c r="H779">
        <v>910313</v>
      </c>
      <c r="I779">
        <v>910837</v>
      </c>
      <c r="J779" t="s">
        <v>25</v>
      </c>
      <c r="K779" t="s">
        <v>2139</v>
      </c>
      <c r="N779" t="s">
        <v>2140</v>
      </c>
      <c r="Q779" t="s">
        <v>2138</v>
      </c>
      <c r="R779">
        <v>525</v>
      </c>
      <c r="S779">
        <v>174</v>
      </c>
      <c r="U779">
        <f t="shared" si="12"/>
        <v>524</v>
      </c>
    </row>
    <row r="780" spans="1:21" x14ac:dyDescent="0.25">
      <c r="A780" t="s">
        <v>20</v>
      </c>
      <c r="B780" t="s">
        <v>28</v>
      </c>
      <c r="C780" t="s">
        <v>22</v>
      </c>
      <c r="D780" t="s">
        <v>23</v>
      </c>
      <c r="E780" t="s">
        <v>5</v>
      </c>
      <c r="G780" t="s">
        <v>24</v>
      </c>
      <c r="H780">
        <v>910981</v>
      </c>
      <c r="I780">
        <v>911826</v>
      </c>
      <c r="J780" t="s">
        <v>25</v>
      </c>
      <c r="K780" t="s">
        <v>2142</v>
      </c>
      <c r="N780" t="s">
        <v>362</v>
      </c>
      <c r="Q780" t="s">
        <v>2141</v>
      </c>
      <c r="R780">
        <v>846</v>
      </c>
      <c r="S780">
        <v>281</v>
      </c>
      <c r="U780">
        <f t="shared" si="12"/>
        <v>845</v>
      </c>
    </row>
    <row r="781" spans="1:21" x14ac:dyDescent="0.25">
      <c r="A781" t="s">
        <v>20</v>
      </c>
      <c r="B781" t="s">
        <v>28</v>
      </c>
      <c r="C781" t="s">
        <v>22</v>
      </c>
      <c r="D781" t="s">
        <v>23</v>
      </c>
      <c r="E781" t="s">
        <v>5</v>
      </c>
      <c r="G781" t="s">
        <v>24</v>
      </c>
      <c r="H781">
        <v>911830</v>
      </c>
      <c r="I781">
        <v>912426</v>
      </c>
      <c r="J781" t="s">
        <v>61</v>
      </c>
      <c r="K781" t="s">
        <v>2144</v>
      </c>
      <c r="N781" t="s">
        <v>538</v>
      </c>
      <c r="Q781" t="s">
        <v>2143</v>
      </c>
      <c r="R781">
        <v>597</v>
      </c>
      <c r="S781">
        <v>198</v>
      </c>
      <c r="U781">
        <f t="shared" si="12"/>
        <v>596</v>
      </c>
    </row>
    <row r="782" spans="1:21" x14ac:dyDescent="0.25">
      <c r="A782" t="s">
        <v>20</v>
      </c>
      <c r="B782" t="s">
        <v>28</v>
      </c>
      <c r="C782" t="s">
        <v>22</v>
      </c>
      <c r="D782" t="s">
        <v>23</v>
      </c>
      <c r="E782" t="s">
        <v>5</v>
      </c>
      <c r="G782" t="s">
        <v>24</v>
      </c>
      <c r="H782">
        <v>912581</v>
      </c>
      <c r="I782">
        <v>913423</v>
      </c>
      <c r="J782" t="s">
        <v>25</v>
      </c>
      <c r="K782" t="s">
        <v>2146</v>
      </c>
      <c r="N782" t="s">
        <v>362</v>
      </c>
      <c r="Q782" t="s">
        <v>2145</v>
      </c>
      <c r="R782">
        <v>843</v>
      </c>
      <c r="S782">
        <v>280</v>
      </c>
      <c r="U782">
        <f t="shared" si="12"/>
        <v>842</v>
      </c>
    </row>
    <row r="783" spans="1:21" x14ac:dyDescent="0.25">
      <c r="A783" t="s">
        <v>20</v>
      </c>
      <c r="B783" t="s">
        <v>28</v>
      </c>
      <c r="C783" t="s">
        <v>22</v>
      </c>
      <c r="D783" t="s">
        <v>23</v>
      </c>
      <c r="E783" t="s">
        <v>5</v>
      </c>
      <c r="G783" t="s">
        <v>24</v>
      </c>
      <c r="H783">
        <v>913449</v>
      </c>
      <c r="I783">
        <v>914252</v>
      </c>
      <c r="J783" t="s">
        <v>25</v>
      </c>
      <c r="K783" t="s">
        <v>2148</v>
      </c>
      <c r="N783" t="s">
        <v>2149</v>
      </c>
      <c r="Q783" t="s">
        <v>2147</v>
      </c>
      <c r="R783">
        <v>804</v>
      </c>
      <c r="S783">
        <v>267</v>
      </c>
      <c r="U783">
        <f t="shared" si="12"/>
        <v>803</v>
      </c>
    </row>
    <row r="784" spans="1:21" x14ac:dyDescent="0.25">
      <c r="A784" t="s">
        <v>20</v>
      </c>
      <c r="B784" t="s">
        <v>28</v>
      </c>
      <c r="C784" t="s">
        <v>22</v>
      </c>
      <c r="D784" t="s">
        <v>23</v>
      </c>
      <c r="E784" t="s">
        <v>5</v>
      </c>
      <c r="G784" t="s">
        <v>24</v>
      </c>
      <c r="H784">
        <v>914279</v>
      </c>
      <c r="I784">
        <v>915016</v>
      </c>
      <c r="J784" t="s">
        <v>25</v>
      </c>
      <c r="K784" t="s">
        <v>2151</v>
      </c>
      <c r="N784" t="s">
        <v>2152</v>
      </c>
      <c r="Q784" t="s">
        <v>2150</v>
      </c>
      <c r="R784">
        <v>738</v>
      </c>
      <c r="S784">
        <v>245</v>
      </c>
      <c r="U784">
        <f t="shared" si="12"/>
        <v>737</v>
      </c>
    </row>
    <row r="785" spans="1:21" x14ac:dyDescent="0.25">
      <c r="A785" t="s">
        <v>20</v>
      </c>
      <c r="B785" t="s">
        <v>28</v>
      </c>
      <c r="C785" t="s">
        <v>22</v>
      </c>
      <c r="D785" t="s">
        <v>23</v>
      </c>
      <c r="E785" t="s">
        <v>5</v>
      </c>
      <c r="G785" t="s">
        <v>24</v>
      </c>
      <c r="H785">
        <v>915262</v>
      </c>
      <c r="I785">
        <v>915696</v>
      </c>
      <c r="J785" t="s">
        <v>25</v>
      </c>
      <c r="K785" t="s">
        <v>2154</v>
      </c>
      <c r="N785" t="s">
        <v>2155</v>
      </c>
      <c r="Q785" t="s">
        <v>2153</v>
      </c>
      <c r="R785">
        <v>435</v>
      </c>
      <c r="S785">
        <v>144</v>
      </c>
      <c r="U785">
        <f t="shared" si="12"/>
        <v>434</v>
      </c>
    </row>
    <row r="786" spans="1:21" x14ac:dyDescent="0.25">
      <c r="A786" t="s">
        <v>20</v>
      </c>
      <c r="B786" t="s">
        <v>28</v>
      </c>
      <c r="C786" t="s">
        <v>22</v>
      </c>
      <c r="D786" t="s">
        <v>23</v>
      </c>
      <c r="E786" t="s">
        <v>5</v>
      </c>
      <c r="G786" t="s">
        <v>24</v>
      </c>
      <c r="H786">
        <v>915715</v>
      </c>
      <c r="I786">
        <v>916107</v>
      </c>
      <c r="J786" t="s">
        <v>25</v>
      </c>
      <c r="K786" t="s">
        <v>2157</v>
      </c>
      <c r="N786" t="s">
        <v>2158</v>
      </c>
      <c r="Q786" t="s">
        <v>2156</v>
      </c>
      <c r="R786">
        <v>393</v>
      </c>
      <c r="S786">
        <v>130</v>
      </c>
      <c r="U786">
        <f t="shared" si="12"/>
        <v>392</v>
      </c>
    </row>
    <row r="787" spans="1:21" x14ac:dyDescent="0.25">
      <c r="A787" t="s">
        <v>20</v>
      </c>
      <c r="B787" t="s">
        <v>28</v>
      </c>
      <c r="C787" t="s">
        <v>22</v>
      </c>
      <c r="D787" t="s">
        <v>23</v>
      </c>
      <c r="E787" t="s">
        <v>5</v>
      </c>
      <c r="G787" t="s">
        <v>24</v>
      </c>
      <c r="H787">
        <v>916171</v>
      </c>
      <c r="I787">
        <v>917475</v>
      </c>
      <c r="J787" t="s">
        <v>61</v>
      </c>
      <c r="K787" t="s">
        <v>2160</v>
      </c>
      <c r="N787" t="s">
        <v>2161</v>
      </c>
      <c r="Q787" t="s">
        <v>2159</v>
      </c>
      <c r="R787">
        <v>1305</v>
      </c>
      <c r="S787">
        <v>434</v>
      </c>
      <c r="U787">
        <f t="shared" si="12"/>
        <v>1304</v>
      </c>
    </row>
    <row r="788" spans="1:21" x14ac:dyDescent="0.25">
      <c r="A788" t="s">
        <v>20</v>
      </c>
      <c r="B788" t="s">
        <v>28</v>
      </c>
      <c r="C788" t="s">
        <v>22</v>
      </c>
      <c r="D788" t="s">
        <v>23</v>
      </c>
      <c r="E788" t="s">
        <v>5</v>
      </c>
      <c r="G788" t="s">
        <v>24</v>
      </c>
      <c r="H788">
        <v>917921</v>
      </c>
      <c r="I788">
        <v>918400</v>
      </c>
      <c r="J788" t="s">
        <v>61</v>
      </c>
      <c r="K788" t="s">
        <v>2163</v>
      </c>
      <c r="N788" t="s">
        <v>2164</v>
      </c>
      <c r="Q788" t="s">
        <v>2162</v>
      </c>
      <c r="R788">
        <v>480</v>
      </c>
      <c r="S788">
        <v>159</v>
      </c>
      <c r="U788">
        <f t="shared" si="12"/>
        <v>479</v>
      </c>
    </row>
    <row r="789" spans="1:21" x14ac:dyDescent="0.25">
      <c r="A789" t="s">
        <v>20</v>
      </c>
      <c r="B789" t="s">
        <v>28</v>
      </c>
      <c r="C789" t="s">
        <v>22</v>
      </c>
      <c r="D789" t="s">
        <v>23</v>
      </c>
      <c r="E789" t="s">
        <v>5</v>
      </c>
      <c r="G789" t="s">
        <v>24</v>
      </c>
      <c r="H789">
        <v>918624</v>
      </c>
      <c r="I789">
        <v>919814</v>
      </c>
      <c r="J789" t="s">
        <v>25</v>
      </c>
      <c r="K789" t="s">
        <v>2166</v>
      </c>
      <c r="N789" t="s">
        <v>2167</v>
      </c>
      <c r="Q789" t="s">
        <v>2165</v>
      </c>
      <c r="R789">
        <v>1191</v>
      </c>
      <c r="S789">
        <v>396</v>
      </c>
      <c r="U789">
        <f t="shared" si="12"/>
        <v>1190</v>
      </c>
    </row>
    <row r="790" spans="1:21" x14ac:dyDescent="0.25">
      <c r="A790" t="s">
        <v>20</v>
      </c>
      <c r="B790" t="s">
        <v>28</v>
      </c>
      <c r="C790" t="s">
        <v>22</v>
      </c>
      <c r="D790" t="s">
        <v>23</v>
      </c>
      <c r="E790" t="s">
        <v>5</v>
      </c>
      <c r="G790" t="s">
        <v>24</v>
      </c>
      <c r="H790">
        <v>919807</v>
      </c>
      <c r="I790">
        <v>920259</v>
      </c>
      <c r="J790" t="s">
        <v>25</v>
      </c>
      <c r="K790" t="s">
        <v>2169</v>
      </c>
      <c r="N790" t="s">
        <v>2170</v>
      </c>
      <c r="Q790" t="s">
        <v>2168</v>
      </c>
      <c r="R790">
        <v>453</v>
      </c>
      <c r="S790">
        <v>150</v>
      </c>
      <c r="U790">
        <f t="shared" si="12"/>
        <v>452</v>
      </c>
    </row>
    <row r="791" spans="1:21" x14ac:dyDescent="0.25">
      <c r="A791" t="s">
        <v>20</v>
      </c>
      <c r="B791" t="s">
        <v>28</v>
      </c>
      <c r="C791" t="s">
        <v>22</v>
      </c>
      <c r="D791" t="s">
        <v>23</v>
      </c>
      <c r="E791" t="s">
        <v>5</v>
      </c>
      <c r="G791" t="s">
        <v>24</v>
      </c>
      <c r="H791">
        <v>920272</v>
      </c>
      <c r="I791">
        <v>920982</v>
      </c>
      <c r="J791" t="s">
        <v>25</v>
      </c>
      <c r="K791" t="s">
        <v>2172</v>
      </c>
      <c r="N791" t="s">
        <v>2173</v>
      </c>
      <c r="Q791" t="s">
        <v>2171</v>
      </c>
      <c r="R791">
        <v>711</v>
      </c>
      <c r="S791">
        <v>236</v>
      </c>
      <c r="U791">
        <f t="shared" si="12"/>
        <v>710</v>
      </c>
    </row>
    <row r="792" spans="1:21" x14ac:dyDescent="0.25">
      <c r="A792" t="s">
        <v>20</v>
      </c>
      <c r="B792" t="s">
        <v>28</v>
      </c>
      <c r="C792" t="s">
        <v>22</v>
      </c>
      <c r="D792" t="s">
        <v>23</v>
      </c>
      <c r="E792" t="s">
        <v>5</v>
      </c>
      <c r="G792" t="s">
        <v>24</v>
      </c>
      <c r="H792">
        <v>920975</v>
      </c>
      <c r="I792">
        <v>921427</v>
      </c>
      <c r="J792" t="s">
        <v>25</v>
      </c>
      <c r="K792" t="s">
        <v>2175</v>
      </c>
      <c r="N792" t="s">
        <v>2176</v>
      </c>
      <c r="Q792" t="s">
        <v>2174</v>
      </c>
      <c r="R792">
        <v>453</v>
      </c>
      <c r="S792">
        <v>150</v>
      </c>
      <c r="U792">
        <f t="shared" si="12"/>
        <v>452</v>
      </c>
    </row>
    <row r="793" spans="1:21" x14ac:dyDescent="0.25">
      <c r="A793" t="s">
        <v>20</v>
      </c>
      <c r="B793" t="s">
        <v>28</v>
      </c>
      <c r="C793" t="s">
        <v>22</v>
      </c>
      <c r="D793" t="s">
        <v>23</v>
      </c>
      <c r="E793" t="s">
        <v>5</v>
      </c>
      <c r="G793" t="s">
        <v>24</v>
      </c>
      <c r="H793">
        <v>921471</v>
      </c>
      <c r="I793">
        <v>923876</v>
      </c>
      <c r="J793" t="s">
        <v>25</v>
      </c>
      <c r="K793" t="s">
        <v>2178</v>
      </c>
      <c r="N793" t="s">
        <v>2179</v>
      </c>
      <c r="Q793" t="s">
        <v>2177</v>
      </c>
      <c r="R793">
        <v>2406</v>
      </c>
      <c r="S793">
        <v>801</v>
      </c>
      <c r="U793">
        <f t="shared" si="12"/>
        <v>2405</v>
      </c>
    </row>
    <row r="794" spans="1:21" x14ac:dyDescent="0.25">
      <c r="A794" t="s">
        <v>20</v>
      </c>
      <c r="B794" t="s">
        <v>28</v>
      </c>
      <c r="C794" t="s">
        <v>22</v>
      </c>
      <c r="D794" t="s">
        <v>23</v>
      </c>
      <c r="E794" t="s">
        <v>5</v>
      </c>
      <c r="G794" t="s">
        <v>24</v>
      </c>
      <c r="H794">
        <v>923982</v>
      </c>
      <c r="I794">
        <v>924536</v>
      </c>
      <c r="J794" t="s">
        <v>25</v>
      </c>
      <c r="K794" t="s">
        <v>2181</v>
      </c>
      <c r="N794" t="s">
        <v>638</v>
      </c>
      <c r="Q794" t="s">
        <v>2180</v>
      </c>
      <c r="R794">
        <v>555</v>
      </c>
      <c r="S794">
        <v>184</v>
      </c>
      <c r="U794">
        <f t="shared" si="12"/>
        <v>554</v>
      </c>
    </row>
    <row r="795" spans="1:21" x14ac:dyDescent="0.25">
      <c r="A795" t="s">
        <v>20</v>
      </c>
      <c r="B795" t="s">
        <v>28</v>
      </c>
      <c r="C795" t="s">
        <v>22</v>
      </c>
      <c r="D795" t="s">
        <v>23</v>
      </c>
      <c r="E795" t="s">
        <v>5</v>
      </c>
      <c r="G795" t="s">
        <v>24</v>
      </c>
      <c r="H795">
        <v>924533</v>
      </c>
      <c r="I795">
        <v>925099</v>
      </c>
      <c r="J795" t="s">
        <v>25</v>
      </c>
      <c r="K795" t="s">
        <v>2183</v>
      </c>
      <c r="N795" t="s">
        <v>72</v>
      </c>
      <c r="Q795" t="s">
        <v>2182</v>
      </c>
      <c r="R795">
        <v>567</v>
      </c>
      <c r="S795">
        <v>188</v>
      </c>
      <c r="U795">
        <f t="shared" si="12"/>
        <v>566</v>
      </c>
    </row>
    <row r="796" spans="1:21" x14ac:dyDescent="0.25">
      <c r="A796" t="s">
        <v>20</v>
      </c>
      <c r="B796" t="s">
        <v>28</v>
      </c>
      <c r="C796" t="s">
        <v>22</v>
      </c>
      <c r="D796" t="s">
        <v>23</v>
      </c>
      <c r="E796" t="s">
        <v>5</v>
      </c>
      <c r="G796" t="s">
        <v>24</v>
      </c>
      <c r="H796">
        <v>925096</v>
      </c>
      <c r="I796">
        <v>925992</v>
      </c>
      <c r="J796" t="s">
        <v>25</v>
      </c>
      <c r="K796" t="s">
        <v>2185</v>
      </c>
      <c r="N796" t="s">
        <v>72</v>
      </c>
      <c r="Q796" t="s">
        <v>2184</v>
      </c>
      <c r="R796">
        <v>897</v>
      </c>
      <c r="S796">
        <v>298</v>
      </c>
      <c r="U796">
        <f t="shared" si="12"/>
        <v>896</v>
      </c>
    </row>
    <row r="797" spans="1:21" x14ac:dyDescent="0.25">
      <c r="A797" t="s">
        <v>20</v>
      </c>
      <c r="B797" t="s">
        <v>28</v>
      </c>
      <c r="C797" t="s">
        <v>22</v>
      </c>
      <c r="D797" t="s">
        <v>23</v>
      </c>
      <c r="E797" t="s">
        <v>5</v>
      </c>
      <c r="G797" t="s">
        <v>24</v>
      </c>
      <c r="H797">
        <v>926099</v>
      </c>
      <c r="I797">
        <v>926356</v>
      </c>
      <c r="J797" t="s">
        <v>25</v>
      </c>
      <c r="K797" t="s">
        <v>2187</v>
      </c>
      <c r="N797" t="s">
        <v>2188</v>
      </c>
      <c r="Q797" t="s">
        <v>2186</v>
      </c>
      <c r="R797">
        <v>258</v>
      </c>
      <c r="S797">
        <v>85</v>
      </c>
      <c r="U797">
        <f t="shared" si="12"/>
        <v>257</v>
      </c>
    </row>
    <row r="798" spans="1:21" x14ac:dyDescent="0.25">
      <c r="A798" t="s">
        <v>20</v>
      </c>
      <c r="B798" t="s">
        <v>28</v>
      </c>
      <c r="C798" t="s">
        <v>22</v>
      </c>
      <c r="D798" t="s">
        <v>23</v>
      </c>
      <c r="E798" t="s">
        <v>5</v>
      </c>
      <c r="G798" t="s">
        <v>24</v>
      </c>
      <c r="H798">
        <v>926527</v>
      </c>
      <c r="I798">
        <v>928368</v>
      </c>
      <c r="J798" t="s">
        <v>25</v>
      </c>
      <c r="K798" t="s">
        <v>2190</v>
      </c>
      <c r="N798" t="s">
        <v>2191</v>
      </c>
      <c r="Q798" t="s">
        <v>2189</v>
      </c>
      <c r="R798">
        <v>1842</v>
      </c>
      <c r="S798">
        <v>613</v>
      </c>
      <c r="U798">
        <f t="shared" si="12"/>
        <v>1841</v>
      </c>
    </row>
    <row r="799" spans="1:21" x14ac:dyDescent="0.25">
      <c r="A799" t="s">
        <v>20</v>
      </c>
      <c r="B799" t="s">
        <v>28</v>
      </c>
      <c r="C799" t="s">
        <v>22</v>
      </c>
      <c r="D799" t="s">
        <v>23</v>
      </c>
      <c r="E799" t="s">
        <v>5</v>
      </c>
      <c r="G799" t="s">
        <v>24</v>
      </c>
      <c r="H799">
        <v>928390</v>
      </c>
      <c r="I799">
        <v>929091</v>
      </c>
      <c r="J799" t="s">
        <v>25</v>
      </c>
      <c r="K799" t="s">
        <v>2193</v>
      </c>
      <c r="N799" t="s">
        <v>120</v>
      </c>
      <c r="Q799" t="s">
        <v>2192</v>
      </c>
      <c r="R799">
        <v>702</v>
      </c>
      <c r="S799">
        <v>233</v>
      </c>
      <c r="U799">
        <f t="shared" si="12"/>
        <v>701</v>
      </c>
    </row>
    <row r="800" spans="1:21" x14ac:dyDescent="0.25">
      <c r="A800" t="s">
        <v>20</v>
      </c>
      <c r="B800" t="s">
        <v>28</v>
      </c>
      <c r="C800" t="s">
        <v>22</v>
      </c>
      <c r="D800" t="s">
        <v>23</v>
      </c>
      <c r="E800" t="s">
        <v>5</v>
      </c>
      <c r="G800" t="s">
        <v>24</v>
      </c>
      <c r="H800">
        <v>929329</v>
      </c>
      <c r="I800">
        <v>930615</v>
      </c>
      <c r="J800" t="s">
        <v>25</v>
      </c>
      <c r="K800" t="s">
        <v>2195</v>
      </c>
      <c r="N800" t="s">
        <v>2196</v>
      </c>
      <c r="Q800" t="s">
        <v>2194</v>
      </c>
      <c r="R800">
        <v>1287</v>
      </c>
      <c r="S800">
        <v>428</v>
      </c>
      <c r="U800">
        <f t="shared" si="12"/>
        <v>1286</v>
      </c>
    </row>
    <row r="801" spans="1:21" x14ac:dyDescent="0.25">
      <c r="A801" t="s">
        <v>20</v>
      </c>
      <c r="B801" t="s">
        <v>28</v>
      </c>
      <c r="C801" t="s">
        <v>22</v>
      </c>
      <c r="D801" t="s">
        <v>23</v>
      </c>
      <c r="E801" t="s">
        <v>5</v>
      </c>
      <c r="G801" t="s">
        <v>24</v>
      </c>
      <c r="H801">
        <v>930721</v>
      </c>
      <c r="I801">
        <v>931305</v>
      </c>
      <c r="J801" t="s">
        <v>25</v>
      </c>
      <c r="K801" t="s">
        <v>2198</v>
      </c>
      <c r="N801" t="s">
        <v>2199</v>
      </c>
      <c r="Q801" t="s">
        <v>2197</v>
      </c>
      <c r="R801">
        <v>585</v>
      </c>
      <c r="S801">
        <v>194</v>
      </c>
      <c r="U801">
        <f t="shared" si="12"/>
        <v>584</v>
      </c>
    </row>
    <row r="802" spans="1:21" x14ac:dyDescent="0.25">
      <c r="A802" t="s">
        <v>20</v>
      </c>
      <c r="B802" t="s">
        <v>28</v>
      </c>
      <c r="C802" t="s">
        <v>22</v>
      </c>
      <c r="D802" t="s">
        <v>23</v>
      </c>
      <c r="E802" t="s">
        <v>5</v>
      </c>
      <c r="G802" t="s">
        <v>24</v>
      </c>
      <c r="H802">
        <v>931319</v>
      </c>
      <c r="I802">
        <v>932614</v>
      </c>
      <c r="J802" t="s">
        <v>25</v>
      </c>
      <c r="K802" t="s">
        <v>2201</v>
      </c>
      <c r="N802" t="s">
        <v>2202</v>
      </c>
      <c r="Q802" t="s">
        <v>2200</v>
      </c>
      <c r="R802">
        <v>1296</v>
      </c>
      <c r="S802">
        <v>431</v>
      </c>
      <c r="U802">
        <f t="shared" si="12"/>
        <v>1295</v>
      </c>
    </row>
    <row r="803" spans="1:21" x14ac:dyDescent="0.25">
      <c r="A803" t="s">
        <v>20</v>
      </c>
      <c r="B803" t="s">
        <v>28</v>
      </c>
      <c r="C803" t="s">
        <v>22</v>
      </c>
      <c r="D803" t="s">
        <v>23</v>
      </c>
      <c r="E803" t="s">
        <v>5</v>
      </c>
      <c r="G803" t="s">
        <v>24</v>
      </c>
      <c r="H803">
        <v>932762</v>
      </c>
      <c r="I803">
        <v>934444</v>
      </c>
      <c r="J803" t="s">
        <v>25</v>
      </c>
      <c r="K803" t="s">
        <v>2204</v>
      </c>
      <c r="N803" t="s">
        <v>2205</v>
      </c>
      <c r="Q803" t="s">
        <v>2203</v>
      </c>
      <c r="R803">
        <v>1683</v>
      </c>
      <c r="S803">
        <v>560</v>
      </c>
      <c r="U803">
        <f t="shared" si="12"/>
        <v>1682</v>
      </c>
    </row>
    <row r="804" spans="1:21" x14ac:dyDescent="0.25">
      <c r="A804" t="s">
        <v>20</v>
      </c>
      <c r="B804" t="s">
        <v>28</v>
      </c>
      <c r="C804" t="s">
        <v>22</v>
      </c>
      <c r="D804" t="s">
        <v>23</v>
      </c>
      <c r="E804" t="s">
        <v>5</v>
      </c>
      <c r="G804" t="s">
        <v>24</v>
      </c>
      <c r="H804">
        <v>934915</v>
      </c>
      <c r="I804">
        <v>935106</v>
      </c>
      <c r="J804" t="s">
        <v>25</v>
      </c>
      <c r="K804" t="s">
        <v>2207</v>
      </c>
      <c r="N804" t="s">
        <v>72</v>
      </c>
      <c r="Q804" t="s">
        <v>2206</v>
      </c>
      <c r="R804">
        <v>192</v>
      </c>
      <c r="S804">
        <v>63</v>
      </c>
      <c r="U804">
        <f t="shared" si="12"/>
        <v>191</v>
      </c>
    </row>
    <row r="805" spans="1:21" x14ac:dyDescent="0.25">
      <c r="A805" t="s">
        <v>20</v>
      </c>
      <c r="B805" t="s">
        <v>28</v>
      </c>
      <c r="C805" t="s">
        <v>22</v>
      </c>
      <c r="D805" t="s">
        <v>23</v>
      </c>
      <c r="E805" t="s">
        <v>5</v>
      </c>
      <c r="G805" t="s">
        <v>24</v>
      </c>
      <c r="H805">
        <v>935299</v>
      </c>
      <c r="I805">
        <v>936327</v>
      </c>
      <c r="J805" t="s">
        <v>25</v>
      </c>
      <c r="K805" t="s">
        <v>2209</v>
      </c>
      <c r="N805" t="s">
        <v>2210</v>
      </c>
      <c r="Q805" t="s">
        <v>2208</v>
      </c>
      <c r="R805">
        <v>1029</v>
      </c>
      <c r="S805">
        <v>342</v>
      </c>
      <c r="U805">
        <f t="shared" si="12"/>
        <v>1028</v>
      </c>
    </row>
    <row r="806" spans="1:21" x14ac:dyDescent="0.25">
      <c r="A806" t="s">
        <v>20</v>
      </c>
      <c r="B806" t="s">
        <v>28</v>
      </c>
      <c r="C806" t="s">
        <v>22</v>
      </c>
      <c r="D806" t="s">
        <v>23</v>
      </c>
      <c r="E806" t="s">
        <v>5</v>
      </c>
      <c r="G806" t="s">
        <v>24</v>
      </c>
      <c r="H806">
        <v>936615</v>
      </c>
      <c r="I806">
        <v>937322</v>
      </c>
      <c r="J806" t="s">
        <v>61</v>
      </c>
      <c r="K806" t="s">
        <v>2212</v>
      </c>
      <c r="N806" t="s">
        <v>2213</v>
      </c>
      <c r="Q806" t="s">
        <v>2211</v>
      </c>
      <c r="R806">
        <v>708</v>
      </c>
      <c r="S806">
        <v>235</v>
      </c>
      <c r="U806">
        <f t="shared" si="12"/>
        <v>707</v>
      </c>
    </row>
    <row r="807" spans="1:21" x14ac:dyDescent="0.25">
      <c r="A807" t="s">
        <v>20</v>
      </c>
      <c r="B807" t="s">
        <v>28</v>
      </c>
      <c r="C807" t="s">
        <v>22</v>
      </c>
      <c r="D807" t="s">
        <v>23</v>
      </c>
      <c r="E807" t="s">
        <v>5</v>
      </c>
      <c r="G807" t="s">
        <v>24</v>
      </c>
      <c r="H807">
        <v>937428</v>
      </c>
      <c r="I807">
        <v>937733</v>
      </c>
      <c r="J807" t="s">
        <v>61</v>
      </c>
      <c r="K807" t="s">
        <v>2215</v>
      </c>
      <c r="N807" t="s">
        <v>42</v>
      </c>
      <c r="Q807" t="s">
        <v>2214</v>
      </c>
      <c r="R807">
        <v>306</v>
      </c>
      <c r="S807">
        <v>101</v>
      </c>
      <c r="U807">
        <f t="shared" si="12"/>
        <v>305</v>
      </c>
    </row>
    <row r="808" spans="1:21" x14ac:dyDescent="0.25">
      <c r="A808" t="s">
        <v>20</v>
      </c>
      <c r="B808" t="s">
        <v>28</v>
      </c>
      <c r="C808" t="s">
        <v>22</v>
      </c>
      <c r="D808" t="s">
        <v>23</v>
      </c>
      <c r="E808" t="s">
        <v>5</v>
      </c>
      <c r="G808" t="s">
        <v>24</v>
      </c>
      <c r="H808">
        <v>937920</v>
      </c>
      <c r="I808">
        <v>938402</v>
      </c>
      <c r="J808" t="s">
        <v>25</v>
      </c>
      <c r="K808" t="s">
        <v>2217</v>
      </c>
      <c r="N808" t="s">
        <v>2218</v>
      </c>
      <c r="Q808" t="s">
        <v>2216</v>
      </c>
      <c r="R808">
        <v>483</v>
      </c>
      <c r="S808">
        <v>160</v>
      </c>
      <c r="U808">
        <f t="shared" si="12"/>
        <v>482</v>
      </c>
    </row>
    <row r="809" spans="1:21" x14ac:dyDescent="0.25">
      <c r="A809" t="s">
        <v>20</v>
      </c>
      <c r="B809" t="s">
        <v>28</v>
      </c>
      <c r="C809" t="s">
        <v>22</v>
      </c>
      <c r="D809" t="s">
        <v>23</v>
      </c>
      <c r="E809" t="s">
        <v>5</v>
      </c>
      <c r="G809" t="s">
        <v>24</v>
      </c>
      <c r="H809">
        <v>938467</v>
      </c>
      <c r="I809">
        <v>939324</v>
      </c>
      <c r="J809" t="s">
        <v>25</v>
      </c>
      <c r="K809" t="s">
        <v>2220</v>
      </c>
      <c r="N809" t="s">
        <v>2221</v>
      </c>
      <c r="Q809" t="s">
        <v>2219</v>
      </c>
      <c r="R809">
        <v>858</v>
      </c>
      <c r="S809">
        <v>285</v>
      </c>
      <c r="U809">
        <f t="shared" si="12"/>
        <v>857</v>
      </c>
    </row>
    <row r="810" spans="1:21" x14ac:dyDescent="0.25">
      <c r="A810" t="s">
        <v>20</v>
      </c>
      <c r="B810" t="s">
        <v>28</v>
      </c>
      <c r="C810" t="s">
        <v>22</v>
      </c>
      <c r="D810" t="s">
        <v>23</v>
      </c>
      <c r="E810" t="s">
        <v>5</v>
      </c>
      <c r="G810" t="s">
        <v>24</v>
      </c>
      <c r="H810">
        <v>939487</v>
      </c>
      <c r="I810">
        <v>939951</v>
      </c>
      <c r="J810" t="s">
        <v>25</v>
      </c>
      <c r="K810" t="s">
        <v>2223</v>
      </c>
      <c r="N810" t="s">
        <v>2224</v>
      </c>
      <c r="Q810" t="s">
        <v>2222</v>
      </c>
      <c r="R810">
        <v>465</v>
      </c>
      <c r="S810">
        <v>154</v>
      </c>
      <c r="U810">
        <f t="shared" si="12"/>
        <v>464</v>
      </c>
    </row>
    <row r="811" spans="1:21" x14ac:dyDescent="0.25">
      <c r="A811" t="s">
        <v>20</v>
      </c>
      <c r="B811" t="s">
        <v>28</v>
      </c>
      <c r="C811" t="s">
        <v>22</v>
      </c>
      <c r="D811" t="s">
        <v>23</v>
      </c>
      <c r="E811" t="s">
        <v>5</v>
      </c>
      <c r="G811" t="s">
        <v>24</v>
      </c>
      <c r="H811">
        <v>940698</v>
      </c>
      <c r="I811">
        <v>941834</v>
      </c>
      <c r="J811" t="s">
        <v>25</v>
      </c>
      <c r="K811" t="s">
        <v>2226</v>
      </c>
      <c r="N811" t="s">
        <v>222</v>
      </c>
      <c r="Q811" t="s">
        <v>2225</v>
      </c>
      <c r="R811">
        <v>1137</v>
      </c>
      <c r="S811">
        <v>378</v>
      </c>
      <c r="U811">
        <f t="shared" si="12"/>
        <v>1136</v>
      </c>
    </row>
    <row r="812" spans="1:21" x14ac:dyDescent="0.25">
      <c r="A812" t="s">
        <v>20</v>
      </c>
      <c r="B812" t="s">
        <v>28</v>
      </c>
      <c r="C812" t="s">
        <v>22</v>
      </c>
      <c r="D812" t="s">
        <v>23</v>
      </c>
      <c r="E812" t="s">
        <v>5</v>
      </c>
      <c r="G812" t="s">
        <v>24</v>
      </c>
      <c r="H812">
        <v>941888</v>
      </c>
      <c r="I812">
        <v>942139</v>
      </c>
      <c r="J812" t="s">
        <v>25</v>
      </c>
      <c r="K812" t="s">
        <v>2228</v>
      </c>
      <c r="N812" t="s">
        <v>2229</v>
      </c>
      <c r="Q812" t="s">
        <v>2227</v>
      </c>
      <c r="R812">
        <v>252</v>
      </c>
      <c r="S812">
        <v>83</v>
      </c>
      <c r="U812">
        <f t="shared" si="12"/>
        <v>251</v>
      </c>
    </row>
    <row r="813" spans="1:21" x14ac:dyDescent="0.25">
      <c r="A813" t="s">
        <v>20</v>
      </c>
      <c r="B813" t="s">
        <v>28</v>
      </c>
      <c r="C813" t="s">
        <v>22</v>
      </c>
      <c r="D813" t="s">
        <v>23</v>
      </c>
      <c r="E813" t="s">
        <v>5</v>
      </c>
      <c r="G813" t="s">
        <v>24</v>
      </c>
      <c r="H813">
        <v>942458</v>
      </c>
      <c r="I813">
        <v>943231</v>
      </c>
      <c r="J813" t="s">
        <v>25</v>
      </c>
      <c r="K813" t="s">
        <v>2231</v>
      </c>
      <c r="N813" t="s">
        <v>72</v>
      </c>
      <c r="Q813" t="s">
        <v>2230</v>
      </c>
      <c r="R813">
        <v>774</v>
      </c>
      <c r="S813">
        <v>257</v>
      </c>
      <c r="U813">
        <f t="shared" si="12"/>
        <v>773</v>
      </c>
    </row>
    <row r="814" spans="1:21" x14ac:dyDescent="0.25">
      <c r="A814" t="s">
        <v>20</v>
      </c>
      <c r="B814" t="s">
        <v>28</v>
      </c>
      <c r="C814" t="s">
        <v>22</v>
      </c>
      <c r="D814" t="s">
        <v>23</v>
      </c>
      <c r="E814" t="s">
        <v>5</v>
      </c>
      <c r="G814" t="s">
        <v>24</v>
      </c>
      <c r="H814">
        <v>943381</v>
      </c>
      <c r="I814">
        <v>944427</v>
      </c>
      <c r="J814" t="s">
        <v>25</v>
      </c>
      <c r="K814" t="s">
        <v>2233</v>
      </c>
      <c r="N814" t="s">
        <v>589</v>
      </c>
      <c r="Q814" t="s">
        <v>2232</v>
      </c>
      <c r="R814">
        <v>1047</v>
      </c>
      <c r="S814">
        <v>348</v>
      </c>
      <c r="U814">
        <f t="shared" si="12"/>
        <v>1046</v>
      </c>
    </row>
    <row r="815" spans="1:21" x14ac:dyDescent="0.25">
      <c r="A815" t="s">
        <v>20</v>
      </c>
      <c r="B815" t="s">
        <v>28</v>
      </c>
      <c r="C815" t="s">
        <v>22</v>
      </c>
      <c r="D815" t="s">
        <v>23</v>
      </c>
      <c r="E815" t="s">
        <v>5</v>
      </c>
      <c r="G815" t="s">
        <v>24</v>
      </c>
      <c r="H815">
        <v>944862</v>
      </c>
      <c r="I815">
        <v>946011</v>
      </c>
      <c r="J815" t="s">
        <v>61</v>
      </c>
      <c r="K815" t="s">
        <v>2235</v>
      </c>
      <c r="N815" t="s">
        <v>586</v>
      </c>
      <c r="Q815" t="s">
        <v>2234</v>
      </c>
      <c r="R815">
        <v>1149</v>
      </c>
      <c r="S815">
        <v>382</v>
      </c>
      <c r="T815" t="s">
        <v>1120</v>
      </c>
      <c r="U815">
        <f t="shared" si="12"/>
        <v>1149</v>
      </c>
    </row>
    <row r="816" spans="1:21" x14ac:dyDescent="0.25">
      <c r="A816" t="s">
        <v>20</v>
      </c>
      <c r="B816" t="s">
        <v>28</v>
      </c>
      <c r="C816" t="s">
        <v>22</v>
      </c>
      <c r="D816" t="s">
        <v>23</v>
      </c>
      <c r="E816" t="s">
        <v>5</v>
      </c>
      <c r="G816" t="s">
        <v>24</v>
      </c>
      <c r="H816">
        <v>946774</v>
      </c>
      <c r="I816">
        <v>947808</v>
      </c>
      <c r="J816" t="s">
        <v>25</v>
      </c>
      <c r="K816" t="s">
        <v>2238</v>
      </c>
      <c r="N816" t="s">
        <v>42</v>
      </c>
      <c r="Q816" t="s">
        <v>2237</v>
      </c>
      <c r="R816">
        <v>1035</v>
      </c>
      <c r="S816">
        <v>344</v>
      </c>
      <c r="U816">
        <f t="shared" si="12"/>
        <v>1034</v>
      </c>
    </row>
    <row r="817" spans="1:21" x14ac:dyDescent="0.25">
      <c r="A817" t="s">
        <v>20</v>
      </c>
      <c r="B817" t="s">
        <v>28</v>
      </c>
      <c r="C817" t="s">
        <v>22</v>
      </c>
      <c r="D817" t="s">
        <v>23</v>
      </c>
      <c r="E817" t="s">
        <v>5</v>
      </c>
      <c r="G817" t="s">
        <v>24</v>
      </c>
      <c r="H817">
        <v>947812</v>
      </c>
      <c r="I817">
        <v>949572</v>
      </c>
      <c r="J817" t="s">
        <v>25</v>
      </c>
      <c r="K817" t="s">
        <v>2240</v>
      </c>
      <c r="N817" t="s">
        <v>72</v>
      </c>
      <c r="Q817" t="s">
        <v>2239</v>
      </c>
      <c r="R817">
        <v>1761</v>
      </c>
      <c r="S817">
        <v>586</v>
      </c>
      <c r="U817">
        <f t="shared" si="12"/>
        <v>1760</v>
      </c>
    </row>
    <row r="818" spans="1:21" x14ac:dyDescent="0.25">
      <c r="A818" t="s">
        <v>20</v>
      </c>
      <c r="B818" t="s">
        <v>28</v>
      </c>
      <c r="C818" t="s">
        <v>22</v>
      </c>
      <c r="D818" t="s">
        <v>23</v>
      </c>
      <c r="E818" t="s">
        <v>5</v>
      </c>
      <c r="G818" t="s">
        <v>24</v>
      </c>
      <c r="H818">
        <v>949584</v>
      </c>
      <c r="I818">
        <v>949877</v>
      </c>
      <c r="J818" t="s">
        <v>25</v>
      </c>
      <c r="K818" t="s">
        <v>2242</v>
      </c>
      <c r="N818" t="s">
        <v>72</v>
      </c>
      <c r="Q818" t="s">
        <v>2241</v>
      </c>
      <c r="R818">
        <v>294</v>
      </c>
      <c r="S818">
        <v>97</v>
      </c>
      <c r="U818">
        <f t="shared" si="12"/>
        <v>293</v>
      </c>
    </row>
    <row r="819" spans="1:21" x14ac:dyDescent="0.25">
      <c r="A819" t="s">
        <v>20</v>
      </c>
      <c r="B819" t="s">
        <v>28</v>
      </c>
      <c r="C819" t="s">
        <v>22</v>
      </c>
      <c r="D819" t="s">
        <v>23</v>
      </c>
      <c r="E819" t="s">
        <v>5</v>
      </c>
      <c r="G819" t="s">
        <v>24</v>
      </c>
      <c r="H819">
        <v>949881</v>
      </c>
      <c r="I819">
        <v>949997</v>
      </c>
      <c r="J819" t="s">
        <v>25</v>
      </c>
      <c r="K819" t="s">
        <v>2244</v>
      </c>
      <c r="N819" t="s">
        <v>72</v>
      </c>
      <c r="Q819" t="s">
        <v>2243</v>
      </c>
      <c r="R819">
        <v>117</v>
      </c>
      <c r="S819">
        <v>38</v>
      </c>
      <c r="U819">
        <f t="shared" si="12"/>
        <v>116</v>
      </c>
    </row>
    <row r="820" spans="1:21" x14ac:dyDescent="0.25">
      <c r="A820" t="s">
        <v>20</v>
      </c>
      <c r="B820" t="s">
        <v>28</v>
      </c>
      <c r="C820" t="s">
        <v>22</v>
      </c>
      <c r="D820" t="s">
        <v>23</v>
      </c>
      <c r="E820" t="s">
        <v>5</v>
      </c>
      <c r="G820" t="s">
        <v>24</v>
      </c>
      <c r="H820">
        <v>950124</v>
      </c>
      <c r="I820">
        <v>950450</v>
      </c>
      <c r="J820" t="s">
        <v>25</v>
      </c>
      <c r="K820" t="s">
        <v>2246</v>
      </c>
      <c r="N820" t="s">
        <v>2247</v>
      </c>
      <c r="Q820" t="s">
        <v>2245</v>
      </c>
      <c r="R820">
        <v>327</v>
      </c>
      <c r="S820">
        <v>108</v>
      </c>
      <c r="U820">
        <f t="shared" si="12"/>
        <v>326</v>
      </c>
    </row>
    <row r="821" spans="1:21" x14ac:dyDescent="0.25">
      <c r="A821" t="s">
        <v>20</v>
      </c>
      <c r="B821" t="s">
        <v>28</v>
      </c>
      <c r="C821" t="s">
        <v>22</v>
      </c>
      <c r="D821" t="s">
        <v>23</v>
      </c>
      <c r="E821" t="s">
        <v>5</v>
      </c>
      <c r="G821" t="s">
        <v>24</v>
      </c>
      <c r="H821">
        <v>950550</v>
      </c>
      <c r="I821">
        <v>950801</v>
      </c>
      <c r="J821" t="s">
        <v>25</v>
      </c>
      <c r="K821" t="s">
        <v>2249</v>
      </c>
      <c r="N821" t="s">
        <v>72</v>
      </c>
      <c r="Q821" t="s">
        <v>2248</v>
      </c>
      <c r="R821">
        <v>252</v>
      </c>
      <c r="S821">
        <v>83</v>
      </c>
      <c r="U821">
        <f t="shared" si="12"/>
        <v>251</v>
      </c>
    </row>
    <row r="822" spans="1:21" x14ac:dyDescent="0.25">
      <c r="A822" t="s">
        <v>20</v>
      </c>
      <c r="B822" t="s">
        <v>28</v>
      </c>
      <c r="C822" t="s">
        <v>22</v>
      </c>
      <c r="D822" t="s">
        <v>23</v>
      </c>
      <c r="E822" t="s">
        <v>5</v>
      </c>
      <c r="G822" t="s">
        <v>24</v>
      </c>
      <c r="H822">
        <v>950810</v>
      </c>
      <c r="I822">
        <v>951505</v>
      </c>
      <c r="J822" t="s">
        <v>25</v>
      </c>
      <c r="K822" t="s">
        <v>2251</v>
      </c>
      <c r="N822" t="s">
        <v>2252</v>
      </c>
      <c r="Q822" t="s">
        <v>2250</v>
      </c>
      <c r="R822">
        <v>696</v>
      </c>
      <c r="S822">
        <v>231</v>
      </c>
      <c r="U822">
        <f t="shared" si="12"/>
        <v>695</v>
      </c>
    </row>
    <row r="823" spans="1:21" x14ac:dyDescent="0.25">
      <c r="A823" t="s">
        <v>20</v>
      </c>
      <c r="B823" t="s">
        <v>28</v>
      </c>
      <c r="C823" t="s">
        <v>22</v>
      </c>
      <c r="D823" t="s">
        <v>23</v>
      </c>
      <c r="E823" t="s">
        <v>5</v>
      </c>
      <c r="G823" t="s">
        <v>24</v>
      </c>
      <c r="H823">
        <v>951505</v>
      </c>
      <c r="I823">
        <v>951678</v>
      </c>
      <c r="J823" t="s">
        <v>25</v>
      </c>
      <c r="K823" t="s">
        <v>2254</v>
      </c>
      <c r="N823" t="s">
        <v>72</v>
      </c>
      <c r="Q823" t="s">
        <v>2253</v>
      </c>
      <c r="R823">
        <v>174</v>
      </c>
      <c r="S823">
        <v>57</v>
      </c>
      <c r="U823">
        <f t="shared" si="12"/>
        <v>173</v>
      </c>
    </row>
    <row r="824" spans="1:21" x14ac:dyDescent="0.25">
      <c r="A824" t="s">
        <v>20</v>
      </c>
      <c r="B824" t="s">
        <v>28</v>
      </c>
      <c r="C824" t="s">
        <v>22</v>
      </c>
      <c r="D824" t="s">
        <v>23</v>
      </c>
      <c r="E824" t="s">
        <v>5</v>
      </c>
      <c r="G824" t="s">
        <v>24</v>
      </c>
      <c r="H824">
        <v>951817</v>
      </c>
      <c r="I824">
        <v>952572</v>
      </c>
      <c r="J824" t="s">
        <v>25</v>
      </c>
      <c r="K824" t="s">
        <v>2256</v>
      </c>
      <c r="N824" t="s">
        <v>2257</v>
      </c>
      <c r="Q824" t="s">
        <v>2255</v>
      </c>
      <c r="R824">
        <v>756</v>
      </c>
      <c r="S824">
        <v>251</v>
      </c>
      <c r="U824">
        <f t="shared" si="12"/>
        <v>755</v>
      </c>
    </row>
    <row r="825" spans="1:21" x14ac:dyDescent="0.25">
      <c r="A825" t="s">
        <v>20</v>
      </c>
      <c r="B825" t="s">
        <v>28</v>
      </c>
      <c r="C825" t="s">
        <v>22</v>
      </c>
      <c r="D825" t="s">
        <v>23</v>
      </c>
      <c r="E825" t="s">
        <v>5</v>
      </c>
      <c r="G825" t="s">
        <v>24</v>
      </c>
      <c r="H825">
        <v>952739</v>
      </c>
      <c r="I825">
        <v>953512</v>
      </c>
      <c r="J825" t="s">
        <v>25</v>
      </c>
      <c r="K825" t="s">
        <v>2259</v>
      </c>
      <c r="N825" t="s">
        <v>72</v>
      </c>
      <c r="Q825" t="s">
        <v>2258</v>
      </c>
      <c r="R825">
        <v>774</v>
      </c>
      <c r="S825">
        <v>257</v>
      </c>
      <c r="U825">
        <f t="shared" si="12"/>
        <v>773</v>
      </c>
    </row>
    <row r="826" spans="1:21" x14ac:dyDescent="0.25">
      <c r="A826" t="s">
        <v>20</v>
      </c>
      <c r="B826" t="s">
        <v>28</v>
      </c>
      <c r="C826" t="s">
        <v>22</v>
      </c>
      <c r="D826" t="s">
        <v>23</v>
      </c>
      <c r="E826" t="s">
        <v>5</v>
      </c>
      <c r="G826" t="s">
        <v>24</v>
      </c>
      <c r="H826">
        <v>953728</v>
      </c>
      <c r="I826">
        <v>954096</v>
      </c>
      <c r="J826" t="s">
        <v>25</v>
      </c>
      <c r="K826" t="s">
        <v>2261</v>
      </c>
      <c r="N826" t="s">
        <v>72</v>
      </c>
      <c r="Q826" t="s">
        <v>2260</v>
      </c>
      <c r="R826">
        <v>369</v>
      </c>
      <c r="S826">
        <v>122</v>
      </c>
      <c r="U826">
        <f t="shared" si="12"/>
        <v>368</v>
      </c>
    </row>
    <row r="827" spans="1:21" x14ac:dyDescent="0.25">
      <c r="A827" t="s">
        <v>20</v>
      </c>
      <c r="B827" t="s">
        <v>28</v>
      </c>
      <c r="C827" t="s">
        <v>22</v>
      </c>
      <c r="D827" t="s">
        <v>23</v>
      </c>
      <c r="E827" t="s">
        <v>5</v>
      </c>
      <c r="G827" t="s">
        <v>24</v>
      </c>
      <c r="H827">
        <v>954247</v>
      </c>
      <c r="I827">
        <v>954702</v>
      </c>
      <c r="J827" t="s">
        <v>61</v>
      </c>
      <c r="K827" t="s">
        <v>2263</v>
      </c>
      <c r="N827" t="s">
        <v>72</v>
      </c>
      <c r="Q827" t="s">
        <v>2262</v>
      </c>
      <c r="R827">
        <v>456</v>
      </c>
      <c r="S827">
        <v>151</v>
      </c>
      <c r="U827">
        <f t="shared" si="12"/>
        <v>455</v>
      </c>
    </row>
    <row r="828" spans="1:21" x14ac:dyDescent="0.25">
      <c r="A828" t="s">
        <v>20</v>
      </c>
      <c r="B828" t="s">
        <v>28</v>
      </c>
      <c r="C828" t="s">
        <v>22</v>
      </c>
      <c r="D828" t="s">
        <v>23</v>
      </c>
      <c r="E828" t="s">
        <v>5</v>
      </c>
      <c r="G828" t="s">
        <v>24</v>
      </c>
      <c r="H828">
        <v>955171</v>
      </c>
      <c r="I828">
        <v>956320</v>
      </c>
      <c r="J828" t="s">
        <v>61</v>
      </c>
      <c r="K828" t="s">
        <v>2266</v>
      </c>
      <c r="N828" t="s">
        <v>586</v>
      </c>
      <c r="Q828" t="s">
        <v>2265</v>
      </c>
      <c r="R828">
        <v>1149</v>
      </c>
      <c r="S828">
        <v>382</v>
      </c>
      <c r="T828" t="s">
        <v>1120</v>
      </c>
      <c r="U828">
        <f t="shared" si="12"/>
        <v>1149</v>
      </c>
    </row>
    <row r="829" spans="1:21" x14ac:dyDescent="0.25">
      <c r="A829" t="s">
        <v>20</v>
      </c>
      <c r="B829" t="s">
        <v>28</v>
      </c>
      <c r="C829" t="s">
        <v>22</v>
      </c>
      <c r="D829" t="s">
        <v>23</v>
      </c>
      <c r="E829" t="s">
        <v>5</v>
      </c>
      <c r="G829" t="s">
        <v>24</v>
      </c>
      <c r="H829">
        <v>956466</v>
      </c>
      <c r="I829">
        <v>958220</v>
      </c>
      <c r="J829" t="s">
        <v>61</v>
      </c>
      <c r="K829" t="s">
        <v>2268</v>
      </c>
      <c r="N829" t="s">
        <v>1176</v>
      </c>
      <c r="Q829" t="s">
        <v>2267</v>
      </c>
      <c r="R829">
        <v>1755</v>
      </c>
      <c r="S829">
        <v>584</v>
      </c>
      <c r="U829">
        <f t="shared" si="12"/>
        <v>1754</v>
      </c>
    </row>
    <row r="830" spans="1:21" x14ac:dyDescent="0.25">
      <c r="A830" t="s">
        <v>20</v>
      </c>
      <c r="B830" t="s">
        <v>28</v>
      </c>
      <c r="C830" t="s">
        <v>22</v>
      </c>
      <c r="D830" t="s">
        <v>23</v>
      </c>
      <c r="E830" t="s">
        <v>5</v>
      </c>
      <c r="G830" t="s">
        <v>24</v>
      </c>
      <c r="H830">
        <v>958504</v>
      </c>
      <c r="I830">
        <v>959406</v>
      </c>
      <c r="J830" t="s">
        <v>25</v>
      </c>
      <c r="K830" t="s">
        <v>2270</v>
      </c>
      <c r="N830" t="s">
        <v>368</v>
      </c>
      <c r="Q830" t="s">
        <v>2269</v>
      </c>
      <c r="R830">
        <v>903</v>
      </c>
      <c r="S830">
        <v>300</v>
      </c>
      <c r="U830">
        <f t="shared" si="12"/>
        <v>902</v>
      </c>
    </row>
    <row r="831" spans="1:21" x14ac:dyDescent="0.25">
      <c r="A831" t="s">
        <v>20</v>
      </c>
      <c r="B831" t="s">
        <v>28</v>
      </c>
      <c r="C831" t="s">
        <v>22</v>
      </c>
      <c r="D831" t="s">
        <v>23</v>
      </c>
      <c r="E831" t="s">
        <v>5</v>
      </c>
      <c r="G831" t="s">
        <v>24</v>
      </c>
      <c r="H831">
        <v>960481</v>
      </c>
      <c r="I831">
        <v>961630</v>
      </c>
      <c r="J831" t="s">
        <v>25</v>
      </c>
      <c r="K831" t="s">
        <v>2273</v>
      </c>
      <c r="N831" t="s">
        <v>586</v>
      </c>
      <c r="Q831" t="s">
        <v>2272</v>
      </c>
      <c r="R831">
        <v>1149</v>
      </c>
      <c r="S831">
        <v>382</v>
      </c>
      <c r="T831" t="s">
        <v>1120</v>
      </c>
      <c r="U831">
        <f t="shared" si="12"/>
        <v>1149</v>
      </c>
    </row>
    <row r="832" spans="1:21" x14ac:dyDescent="0.25">
      <c r="A832" t="s">
        <v>20</v>
      </c>
      <c r="B832" t="s">
        <v>28</v>
      </c>
      <c r="C832" t="s">
        <v>22</v>
      </c>
      <c r="D832" t="s">
        <v>23</v>
      </c>
      <c r="E832" t="s">
        <v>5</v>
      </c>
      <c r="G832" t="s">
        <v>24</v>
      </c>
      <c r="H832">
        <v>962504</v>
      </c>
      <c r="I832">
        <v>963049</v>
      </c>
      <c r="J832" t="s">
        <v>25</v>
      </c>
      <c r="K832" t="s">
        <v>2275</v>
      </c>
      <c r="N832" t="s">
        <v>42</v>
      </c>
      <c r="Q832" t="s">
        <v>2274</v>
      </c>
      <c r="R832">
        <v>546</v>
      </c>
      <c r="S832">
        <v>181</v>
      </c>
      <c r="U832">
        <f t="shared" si="12"/>
        <v>545</v>
      </c>
    </row>
    <row r="833" spans="1:21" x14ac:dyDescent="0.25">
      <c r="A833" t="s">
        <v>20</v>
      </c>
      <c r="B833" t="s">
        <v>28</v>
      </c>
      <c r="C833" t="s">
        <v>22</v>
      </c>
      <c r="D833" t="s">
        <v>23</v>
      </c>
      <c r="E833" t="s">
        <v>5</v>
      </c>
      <c r="G833" t="s">
        <v>24</v>
      </c>
      <c r="H833">
        <v>963262</v>
      </c>
      <c r="I833">
        <v>964020</v>
      </c>
      <c r="J833" t="s">
        <v>61</v>
      </c>
      <c r="K833" t="s">
        <v>2277</v>
      </c>
      <c r="N833" t="s">
        <v>1173</v>
      </c>
      <c r="Q833" t="s">
        <v>2276</v>
      </c>
      <c r="R833">
        <v>759</v>
      </c>
      <c r="S833">
        <v>252</v>
      </c>
      <c r="U833">
        <f t="shared" si="12"/>
        <v>758</v>
      </c>
    </row>
    <row r="834" spans="1:21" x14ac:dyDescent="0.25">
      <c r="A834" t="s">
        <v>20</v>
      </c>
      <c r="B834" t="s">
        <v>28</v>
      </c>
      <c r="C834" t="s">
        <v>22</v>
      </c>
      <c r="D834" t="s">
        <v>23</v>
      </c>
      <c r="E834" t="s">
        <v>5</v>
      </c>
      <c r="G834" t="s">
        <v>24</v>
      </c>
      <c r="H834">
        <v>964057</v>
      </c>
      <c r="I834">
        <v>965040</v>
      </c>
      <c r="J834" t="s">
        <v>25</v>
      </c>
      <c r="K834" t="s">
        <v>2279</v>
      </c>
      <c r="N834" t="s">
        <v>72</v>
      </c>
      <c r="Q834" t="s">
        <v>2278</v>
      </c>
      <c r="R834">
        <v>984</v>
      </c>
      <c r="S834">
        <v>327</v>
      </c>
      <c r="U834">
        <f t="shared" si="12"/>
        <v>983</v>
      </c>
    </row>
    <row r="835" spans="1:21" x14ac:dyDescent="0.25">
      <c r="A835" t="s">
        <v>20</v>
      </c>
      <c r="B835" t="s">
        <v>28</v>
      </c>
      <c r="C835" t="s">
        <v>22</v>
      </c>
      <c r="D835" t="s">
        <v>23</v>
      </c>
      <c r="E835" t="s">
        <v>5</v>
      </c>
      <c r="G835" t="s">
        <v>24</v>
      </c>
      <c r="H835">
        <v>965715</v>
      </c>
      <c r="I835">
        <v>966326</v>
      </c>
      <c r="J835" t="s">
        <v>25</v>
      </c>
      <c r="K835" t="s">
        <v>2282</v>
      </c>
      <c r="N835" t="s">
        <v>42</v>
      </c>
      <c r="Q835" t="s">
        <v>2281</v>
      </c>
      <c r="R835">
        <v>612</v>
      </c>
      <c r="S835">
        <v>203</v>
      </c>
      <c r="U835">
        <f t="shared" ref="U835:U898" si="13">I835-H835</f>
        <v>611</v>
      </c>
    </row>
    <row r="836" spans="1:21" x14ac:dyDescent="0.25">
      <c r="A836" t="s">
        <v>20</v>
      </c>
      <c r="B836" t="s">
        <v>28</v>
      </c>
      <c r="C836" t="s">
        <v>22</v>
      </c>
      <c r="D836" t="s">
        <v>23</v>
      </c>
      <c r="E836" t="s">
        <v>5</v>
      </c>
      <c r="G836" t="s">
        <v>24</v>
      </c>
      <c r="H836">
        <v>967741</v>
      </c>
      <c r="I836">
        <v>968262</v>
      </c>
      <c r="J836" t="s">
        <v>25</v>
      </c>
      <c r="K836" t="s">
        <v>2285</v>
      </c>
      <c r="N836" t="s">
        <v>578</v>
      </c>
      <c r="Q836" t="s">
        <v>2284</v>
      </c>
      <c r="R836">
        <v>522</v>
      </c>
      <c r="S836">
        <v>173</v>
      </c>
      <c r="U836">
        <f t="shared" si="13"/>
        <v>521</v>
      </c>
    </row>
    <row r="837" spans="1:21" x14ac:dyDescent="0.25">
      <c r="A837" t="s">
        <v>20</v>
      </c>
      <c r="B837" t="s">
        <v>28</v>
      </c>
      <c r="C837" t="s">
        <v>22</v>
      </c>
      <c r="D837" t="s">
        <v>23</v>
      </c>
      <c r="E837" t="s">
        <v>5</v>
      </c>
      <c r="G837" t="s">
        <v>24</v>
      </c>
      <c r="H837">
        <v>968979</v>
      </c>
      <c r="I837">
        <v>969686</v>
      </c>
      <c r="J837" t="s">
        <v>25</v>
      </c>
      <c r="K837" t="s">
        <v>2288</v>
      </c>
      <c r="N837" t="s">
        <v>892</v>
      </c>
      <c r="Q837" t="s">
        <v>2287</v>
      </c>
      <c r="R837">
        <v>708</v>
      </c>
      <c r="S837">
        <v>235</v>
      </c>
      <c r="U837">
        <f t="shared" si="13"/>
        <v>707</v>
      </c>
    </row>
    <row r="838" spans="1:21" x14ac:dyDescent="0.25">
      <c r="A838" t="s">
        <v>20</v>
      </c>
      <c r="B838" t="s">
        <v>28</v>
      </c>
      <c r="C838" t="s">
        <v>22</v>
      </c>
      <c r="D838" t="s">
        <v>23</v>
      </c>
      <c r="E838" t="s">
        <v>5</v>
      </c>
      <c r="G838" t="s">
        <v>24</v>
      </c>
      <c r="H838">
        <v>969788</v>
      </c>
      <c r="I838">
        <v>970780</v>
      </c>
      <c r="J838" t="s">
        <v>25</v>
      </c>
      <c r="K838" t="s">
        <v>2290</v>
      </c>
      <c r="N838" t="s">
        <v>2291</v>
      </c>
      <c r="Q838" t="s">
        <v>2289</v>
      </c>
      <c r="R838">
        <v>993</v>
      </c>
      <c r="S838">
        <v>330</v>
      </c>
      <c r="U838">
        <f t="shared" si="13"/>
        <v>992</v>
      </c>
    </row>
    <row r="839" spans="1:21" x14ac:dyDescent="0.25">
      <c r="A839" t="s">
        <v>20</v>
      </c>
      <c r="B839" t="s">
        <v>28</v>
      </c>
      <c r="C839" t="s">
        <v>22</v>
      </c>
      <c r="D839" t="s">
        <v>23</v>
      </c>
      <c r="E839" t="s">
        <v>5</v>
      </c>
      <c r="G839" t="s">
        <v>24</v>
      </c>
      <c r="H839">
        <v>971277</v>
      </c>
      <c r="I839">
        <v>973688</v>
      </c>
      <c r="J839" t="s">
        <v>25</v>
      </c>
      <c r="K839" t="s">
        <v>2294</v>
      </c>
      <c r="N839" t="s">
        <v>2295</v>
      </c>
      <c r="Q839" t="s">
        <v>2293</v>
      </c>
      <c r="R839">
        <v>2412</v>
      </c>
      <c r="S839">
        <v>803</v>
      </c>
      <c r="U839">
        <f t="shared" si="13"/>
        <v>2411</v>
      </c>
    </row>
    <row r="840" spans="1:21" x14ac:dyDescent="0.25">
      <c r="A840" t="s">
        <v>20</v>
      </c>
      <c r="B840" t="s">
        <v>28</v>
      </c>
      <c r="C840" t="s">
        <v>22</v>
      </c>
      <c r="D840" t="s">
        <v>23</v>
      </c>
      <c r="E840" t="s">
        <v>5</v>
      </c>
      <c r="G840" t="s">
        <v>24</v>
      </c>
      <c r="H840">
        <v>973821</v>
      </c>
      <c r="I840">
        <v>974507</v>
      </c>
      <c r="J840" t="s">
        <v>25</v>
      </c>
      <c r="K840" t="s">
        <v>2297</v>
      </c>
      <c r="N840" t="s">
        <v>362</v>
      </c>
      <c r="Q840" t="s">
        <v>2296</v>
      </c>
      <c r="R840">
        <v>687</v>
      </c>
      <c r="S840">
        <v>228</v>
      </c>
      <c r="U840">
        <f t="shared" si="13"/>
        <v>686</v>
      </c>
    </row>
    <row r="841" spans="1:21" x14ac:dyDescent="0.25">
      <c r="A841" t="s">
        <v>20</v>
      </c>
      <c r="B841" t="s">
        <v>28</v>
      </c>
      <c r="C841" t="s">
        <v>22</v>
      </c>
      <c r="D841" t="s">
        <v>23</v>
      </c>
      <c r="E841" t="s">
        <v>5</v>
      </c>
      <c r="G841" t="s">
        <v>24</v>
      </c>
      <c r="H841">
        <v>974504</v>
      </c>
      <c r="I841">
        <v>975757</v>
      </c>
      <c r="J841" t="s">
        <v>25</v>
      </c>
      <c r="K841" t="s">
        <v>2299</v>
      </c>
      <c r="N841" t="s">
        <v>1285</v>
      </c>
      <c r="Q841" t="s">
        <v>2298</v>
      </c>
      <c r="R841">
        <v>1254</v>
      </c>
      <c r="S841">
        <v>417</v>
      </c>
      <c r="U841">
        <f t="shared" si="13"/>
        <v>1253</v>
      </c>
    </row>
    <row r="842" spans="1:21" x14ac:dyDescent="0.25">
      <c r="A842" t="s">
        <v>20</v>
      </c>
      <c r="B842" t="s">
        <v>28</v>
      </c>
      <c r="C842" t="s">
        <v>22</v>
      </c>
      <c r="D842" t="s">
        <v>23</v>
      </c>
      <c r="E842" t="s">
        <v>5</v>
      </c>
      <c r="G842" t="s">
        <v>24</v>
      </c>
      <c r="H842">
        <v>975785</v>
      </c>
      <c r="I842">
        <v>977164</v>
      </c>
      <c r="J842" t="s">
        <v>25</v>
      </c>
      <c r="K842" t="s">
        <v>2301</v>
      </c>
      <c r="N842" t="s">
        <v>1285</v>
      </c>
      <c r="Q842" t="s">
        <v>2300</v>
      </c>
      <c r="R842">
        <v>1380</v>
      </c>
      <c r="S842">
        <v>459</v>
      </c>
      <c r="U842">
        <f t="shared" si="13"/>
        <v>1379</v>
      </c>
    </row>
    <row r="843" spans="1:21" x14ac:dyDescent="0.25">
      <c r="A843" t="s">
        <v>20</v>
      </c>
      <c r="B843" t="s">
        <v>28</v>
      </c>
      <c r="C843" t="s">
        <v>22</v>
      </c>
      <c r="D843" t="s">
        <v>23</v>
      </c>
      <c r="E843" t="s">
        <v>5</v>
      </c>
      <c r="G843" t="s">
        <v>24</v>
      </c>
      <c r="H843">
        <v>977301</v>
      </c>
      <c r="I843">
        <v>985478</v>
      </c>
      <c r="J843" t="s">
        <v>25</v>
      </c>
      <c r="K843" t="s">
        <v>2303</v>
      </c>
      <c r="N843" t="s">
        <v>2304</v>
      </c>
      <c r="Q843" t="s">
        <v>2302</v>
      </c>
      <c r="R843">
        <v>8178</v>
      </c>
      <c r="S843">
        <v>2725</v>
      </c>
      <c r="U843">
        <f t="shared" si="13"/>
        <v>8177</v>
      </c>
    </row>
    <row r="844" spans="1:21" x14ac:dyDescent="0.25">
      <c r="A844" t="s">
        <v>20</v>
      </c>
      <c r="B844" t="s">
        <v>28</v>
      </c>
      <c r="C844" t="s">
        <v>22</v>
      </c>
      <c r="D844" t="s">
        <v>23</v>
      </c>
      <c r="E844" t="s">
        <v>5</v>
      </c>
      <c r="G844" t="s">
        <v>24</v>
      </c>
      <c r="H844">
        <v>985478</v>
      </c>
      <c r="I844">
        <v>990283</v>
      </c>
      <c r="J844" t="s">
        <v>25</v>
      </c>
      <c r="K844" t="s">
        <v>2306</v>
      </c>
      <c r="N844" t="s">
        <v>2304</v>
      </c>
      <c r="Q844" t="s">
        <v>2305</v>
      </c>
      <c r="R844">
        <v>4806</v>
      </c>
      <c r="S844">
        <v>1601</v>
      </c>
      <c r="U844">
        <f t="shared" si="13"/>
        <v>4805</v>
      </c>
    </row>
    <row r="845" spans="1:21" x14ac:dyDescent="0.25">
      <c r="A845" t="s">
        <v>20</v>
      </c>
      <c r="B845" t="s">
        <v>28</v>
      </c>
      <c r="C845" t="s">
        <v>22</v>
      </c>
      <c r="D845" t="s">
        <v>23</v>
      </c>
      <c r="E845" t="s">
        <v>5</v>
      </c>
      <c r="G845" t="s">
        <v>24</v>
      </c>
      <c r="H845">
        <v>990276</v>
      </c>
      <c r="I845">
        <v>1002386</v>
      </c>
      <c r="J845" t="s">
        <v>25</v>
      </c>
      <c r="K845" t="s">
        <v>2308</v>
      </c>
      <c r="N845" t="s">
        <v>2304</v>
      </c>
      <c r="Q845" t="s">
        <v>2307</v>
      </c>
      <c r="R845">
        <v>12111</v>
      </c>
      <c r="S845">
        <v>4036</v>
      </c>
      <c r="U845">
        <f t="shared" si="13"/>
        <v>12110</v>
      </c>
    </row>
    <row r="846" spans="1:21" x14ac:dyDescent="0.25">
      <c r="A846" t="s">
        <v>20</v>
      </c>
      <c r="B846" t="s">
        <v>28</v>
      </c>
      <c r="C846" t="s">
        <v>22</v>
      </c>
      <c r="D846" t="s">
        <v>23</v>
      </c>
      <c r="E846" t="s">
        <v>5</v>
      </c>
      <c r="G846" t="s">
        <v>24</v>
      </c>
      <c r="H846">
        <v>1002407</v>
      </c>
      <c r="I846">
        <v>1012984</v>
      </c>
      <c r="J846" t="s">
        <v>25</v>
      </c>
      <c r="K846" t="s">
        <v>2310</v>
      </c>
      <c r="N846" t="s">
        <v>2304</v>
      </c>
      <c r="Q846" t="s">
        <v>2309</v>
      </c>
      <c r="R846">
        <v>10578</v>
      </c>
      <c r="S846">
        <v>3525</v>
      </c>
      <c r="U846">
        <f t="shared" si="13"/>
        <v>10577</v>
      </c>
    </row>
    <row r="847" spans="1:21" x14ac:dyDescent="0.25">
      <c r="A847" t="s">
        <v>20</v>
      </c>
      <c r="B847" t="s">
        <v>28</v>
      </c>
      <c r="C847" t="s">
        <v>22</v>
      </c>
      <c r="D847" t="s">
        <v>23</v>
      </c>
      <c r="E847" t="s">
        <v>5</v>
      </c>
      <c r="G847" t="s">
        <v>24</v>
      </c>
      <c r="H847">
        <v>1012977</v>
      </c>
      <c r="I847">
        <v>1030541</v>
      </c>
      <c r="J847" t="s">
        <v>25</v>
      </c>
      <c r="K847" t="s">
        <v>2312</v>
      </c>
      <c r="N847" t="s">
        <v>2304</v>
      </c>
      <c r="Q847" t="s">
        <v>2311</v>
      </c>
      <c r="R847">
        <v>17565</v>
      </c>
      <c r="S847">
        <v>5854</v>
      </c>
      <c r="U847">
        <f t="shared" si="13"/>
        <v>17564</v>
      </c>
    </row>
    <row r="848" spans="1:21" x14ac:dyDescent="0.25">
      <c r="A848" t="s">
        <v>20</v>
      </c>
      <c r="B848" t="s">
        <v>28</v>
      </c>
      <c r="C848" t="s">
        <v>22</v>
      </c>
      <c r="D848" t="s">
        <v>23</v>
      </c>
      <c r="E848" t="s">
        <v>5</v>
      </c>
      <c r="G848" t="s">
        <v>24</v>
      </c>
      <c r="H848">
        <v>1030525</v>
      </c>
      <c r="I848">
        <v>1034847</v>
      </c>
      <c r="J848" t="s">
        <v>25</v>
      </c>
      <c r="K848" t="s">
        <v>2314</v>
      </c>
      <c r="N848" t="s">
        <v>2304</v>
      </c>
      <c r="Q848" t="s">
        <v>2313</v>
      </c>
      <c r="R848">
        <v>4323</v>
      </c>
      <c r="S848">
        <v>1440</v>
      </c>
      <c r="U848">
        <f t="shared" si="13"/>
        <v>4322</v>
      </c>
    </row>
    <row r="849" spans="1:21" x14ac:dyDescent="0.25">
      <c r="A849" t="s">
        <v>20</v>
      </c>
      <c r="B849" t="s">
        <v>28</v>
      </c>
      <c r="C849" t="s">
        <v>22</v>
      </c>
      <c r="D849" t="s">
        <v>23</v>
      </c>
      <c r="E849" t="s">
        <v>5</v>
      </c>
      <c r="G849" t="s">
        <v>24</v>
      </c>
      <c r="H849">
        <v>1034855</v>
      </c>
      <c r="I849">
        <v>1041046</v>
      </c>
      <c r="J849" t="s">
        <v>25</v>
      </c>
      <c r="K849" t="s">
        <v>2316</v>
      </c>
      <c r="N849" t="s">
        <v>2317</v>
      </c>
      <c r="Q849" t="s">
        <v>2315</v>
      </c>
      <c r="R849">
        <v>6192</v>
      </c>
      <c r="S849">
        <v>2063</v>
      </c>
      <c r="U849">
        <f t="shared" si="13"/>
        <v>6191</v>
      </c>
    </row>
    <row r="850" spans="1:21" x14ac:dyDescent="0.25">
      <c r="A850" t="s">
        <v>20</v>
      </c>
      <c r="B850" t="s">
        <v>28</v>
      </c>
      <c r="C850" t="s">
        <v>22</v>
      </c>
      <c r="D850" t="s">
        <v>23</v>
      </c>
      <c r="E850" t="s">
        <v>5</v>
      </c>
      <c r="G850" t="s">
        <v>24</v>
      </c>
      <c r="H850">
        <v>1041504</v>
      </c>
      <c r="I850">
        <v>1041893</v>
      </c>
      <c r="J850" t="s">
        <v>25</v>
      </c>
      <c r="K850" t="s">
        <v>2319</v>
      </c>
      <c r="N850" t="s">
        <v>1858</v>
      </c>
      <c r="Q850" t="s">
        <v>2318</v>
      </c>
      <c r="R850">
        <v>390</v>
      </c>
      <c r="S850">
        <v>129</v>
      </c>
      <c r="U850">
        <f t="shared" si="13"/>
        <v>389</v>
      </c>
    </row>
    <row r="851" spans="1:21" x14ac:dyDescent="0.25">
      <c r="A851" t="s">
        <v>20</v>
      </c>
      <c r="B851" t="s">
        <v>28</v>
      </c>
      <c r="C851" t="s">
        <v>22</v>
      </c>
      <c r="D851" t="s">
        <v>23</v>
      </c>
      <c r="E851" t="s">
        <v>5</v>
      </c>
      <c r="G851" t="s">
        <v>24</v>
      </c>
      <c r="H851">
        <v>1041890</v>
      </c>
      <c r="I851">
        <v>1043122</v>
      </c>
      <c r="J851" t="s">
        <v>25</v>
      </c>
      <c r="K851" t="s">
        <v>2321</v>
      </c>
      <c r="N851" t="s">
        <v>2304</v>
      </c>
      <c r="Q851" t="s">
        <v>2320</v>
      </c>
      <c r="R851">
        <v>1233</v>
      </c>
      <c r="S851">
        <v>410</v>
      </c>
      <c r="U851">
        <f t="shared" si="13"/>
        <v>1232</v>
      </c>
    </row>
    <row r="852" spans="1:21" x14ac:dyDescent="0.25">
      <c r="A852" t="s">
        <v>20</v>
      </c>
      <c r="B852" t="s">
        <v>28</v>
      </c>
      <c r="C852" t="s">
        <v>22</v>
      </c>
      <c r="D852" t="s">
        <v>23</v>
      </c>
      <c r="E852" t="s">
        <v>5</v>
      </c>
      <c r="G852" t="s">
        <v>24</v>
      </c>
      <c r="H852">
        <v>1043135</v>
      </c>
      <c r="I852">
        <v>1044406</v>
      </c>
      <c r="J852" t="s">
        <v>25</v>
      </c>
      <c r="K852" t="s">
        <v>2323</v>
      </c>
      <c r="N852" t="s">
        <v>2304</v>
      </c>
      <c r="Q852" t="s">
        <v>2322</v>
      </c>
      <c r="R852">
        <v>1272</v>
      </c>
      <c r="S852">
        <v>423</v>
      </c>
      <c r="U852">
        <f t="shared" si="13"/>
        <v>1271</v>
      </c>
    </row>
    <row r="853" spans="1:21" x14ac:dyDescent="0.25">
      <c r="A853" t="s">
        <v>20</v>
      </c>
      <c r="B853" t="s">
        <v>28</v>
      </c>
      <c r="C853" t="s">
        <v>22</v>
      </c>
      <c r="D853" t="s">
        <v>23</v>
      </c>
      <c r="E853" t="s">
        <v>5</v>
      </c>
      <c r="G853" t="s">
        <v>24</v>
      </c>
      <c r="H853">
        <v>1044403</v>
      </c>
      <c r="I853">
        <v>1045698</v>
      </c>
      <c r="J853" t="s">
        <v>25</v>
      </c>
      <c r="K853" t="s">
        <v>2325</v>
      </c>
      <c r="N853" t="s">
        <v>2304</v>
      </c>
      <c r="Q853" t="s">
        <v>2324</v>
      </c>
      <c r="R853">
        <v>1296</v>
      </c>
      <c r="S853">
        <v>431</v>
      </c>
      <c r="U853">
        <f t="shared" si="13"/>
        <v>1295</v>
      </c>
    </row>
    <row r="854" spans="1:21" x14ac:dyDescent="0.25">
      <c r="A854" t="s">
        <v>20</v>
      </c>
      <c r="B854" t="s">
        <v>28</v>
      </c>
      <c r="C854" t="s">
        <v>22</v>
      </c>
      <c r="D854" t="s">
        <v>23</v>
      </c>
      <c r="E854" t="s">
        <v>5</v>
      </c>
      <c r="G854" t="s">
        <v>24</v>
      </c>
      <c r="H854">
        <v>1045726</v>
      </c>
      <c r="I854">
        <v>1046712</v>
      </c>
      <c r="J854" t="s">
        <v>25</v>
      </c>
      <c r="K854" t="s">
        <v>2327</v>
      </c>
      <c r="N854" t="s">
        <v>72</v>
      </c>
      <c r="Q854" t="s">
        <v>2326</v>
      </c>
      <c r="R854">
        <v>987</v>
      </c>
      <c r="S854">
        <v>328</v>
      </c>
      <c r="U854">
        <f t="shared" si="13"/>
        <v>986</v>
      </c>
    </row>
    <row r="855" spans="1:21" x14ac:dyDescent="0.25">
      <c r="A855" t="s">
        <v>20</v>
      </c>
      <c r="B855" t="s">
        <v>28</v>
      </c>
      <c r="C855" t="s">
        <v>22</v>
      </c>
      <c r="D855" t="s">
        <v>23</v>
      </c>
      <c r="E855" t="s">
        <v>5</v>
      </c>
      <c r="G855" t="s">
        <v>24</v>
      </c>
      <c r="H855">
        <v>1046714</v>
      </c>
      <c r="I855">
        <v>1047460</v>
      </c>
      <c r="J855" t="s">
        <v>25</v>
      </c>
      <c r="K855" t="s">
        <v>2329</v>
      </c>
      <c r="N855" t="s">
        <v>2330</v>
      </c>
      <c r="Q855" t="s">
        <v>2328</v>
      </c>
      <c r="R855">
        <v>747</v>
      </c>
      <c r="S855">
        <v>248</v>
      </c>
      <c r="U855">
        <f t="shared" si="13"/>
        <v>746</v>
      </c>
    </row>
    <row r="856" spans="1:21" x14ac:dyDescent="0.25">
      <c r="A856" t="s">
        <v>20</v>
      </c>
      <c r="B856" t="s">
        <v>28</v>
      </c>
      <c r="C856" t="s">
        <v>22</v>
      </c>
      <c r="D856" t="s">
        <v>23</v>
      </c>
      <c r="E856" t="s">
        <v>5</v>
      </c>
      <c r="G856" t="s">
        <v>24</v>
      </c>
      <c r="H856">
        <v>1047481</v>
      </c>
      <c r="I856">
        <v>1048050</v>
      </c>
      <c r="J856" t="s">
        <v>25</v>
      </c>
      <c r="K856" t="s">
        <v>2332</v>
      </c>
      <c r="N856" t="s">
        <v>72</v>
      </c>
      <c r="Q856" t="s">
        <v>2331</v>
      </c>
      <c r="R856">
        <v>570</v>
      </c>
      <c r="S856">
        <v>189</v>
      </c>
      <c r="U856">
        <f t="shared" si="13"/>
        <v>569</v>
      </c>
    </row>
    <row r="857" spans="1:21" x14ac:dyDescent="0.25">
      <c r="A857" t="s">
        <v>20</v>
      </c>
      <c r="B857" t="s">
        <v>28</v>
      </c>
      <c r="C857" t="s">
        <v>22</v>
      </c>
      <c r="D857" t="s">
        <v>23</v>
      </c>
      <c r="E857" t="s">
        <v>5</v>
      </c>
      <c r="G857" t="s">
        <v>24</v>
      </c>
      <c r="H857">
        <v>1048065</v>
      </c>
      <c r="I857">
        <v>1048802</v>
      </c>
      <c r="J857" t="s">
        <v>25</v>
      </c>
      <c r="K857" t="s">
        <v>2334</v>
      </c>
      <c r="N857" t="s">
        <v>1734</v>
      </c>
      <c r="Q857" t="s">
        <v>2333</v>
      </c>
      <c r="R857">
        <v>738</v>
      </c>
      <c r="S857">
        <v>245</v>
      </c>
      <c r="U857">
        <f t="shared" si="13"/>
        <v>737</v>
      </c>
    </row>
    <row r="858" spans="1:21" x14ac:dyDescent="0.25">
      <c r="A858" t="s">
        <v>20</v>
      </c>
      <c r="B858" t="s">
        <v>28</v>
      </c>
      <c r="C858" t="s">
        <v>22</v>
      </c>
      <c r="D858" t="s">
        <v>23</v>
      </c>
      <c r="E858" t="s">
        <v>5</v>
      </c>
      <c r="G858" t="s">
        <v>24</v>
      </c>
      <c r="H858">
        <v>1048847</v>
      </c>
      <c r="I858">
        <v>1050178</v>
      </c>
      <c r="J858" t="s">
        <v>25</v>
      </c>
      <c r="K858" t="s">
        <v>2336</v>
      </c>
      <c r="N858" t="s">
        <v>332</v>
      </c>
      <c r="Q858" t="s">
        <v>2335</v>
      </c>
      <c r="R858">
        <v>1332</v>
      </c>
      <c r="S858">
        <v>443</v>
      </c>
      <c r="U858">
        <f t="shared" si="13"/>
        <v>1331</v>
      </c>
    </row>
    <row r="859" spans="1:21" x14ac:dyDescent="0.25">
      <c r="A859" t="s">
        <v>20</v>
      </c>
      <c r="B859" t="s">
        <v>28</v>
      </c>
      <c r="C859" t="s">
        <v>22</v>
      </c>
      <c r="D859" t="s">
        <v>23</v>
      </c>
      <c r="E859" t="s">
        <v>5</v>
      </c>
      <c r="G859" t="s">
        <v>24</v>
      </c>
      <c r="H859">
        <v>1050190</v>
      </c>
      <c r="I859">
        <v>1051236</v>
      </c>
      <c r="J859" t="s">
        <v>25</v>
      </c>
      <c r="K859" t="s">
        <v>2338</v>
      </c>
      <c r="N859" t="s">
        <v>2339</v>
      </c>
      <c r="Q859" t="s">
        <v>2337</v>
      </c>
      <c r="R859">
        <v>1047</v>
      </c>
      <c r="S859">
        <v>348</v>
      </c>
      <c r="U859">
        <f t="shared" si="13"/>
        <v>1046</v>
      </c>
    </row>
    <row r="860" spans="1:21" x14ac:dyDescent="0.25">
      <c r="A860" t="s">
        <v>20</v>
      </c>
      <c r="B860" t="s">
        <v>28</v>
      </c>
      <c r="C860" t="s">
        <v>22</v>
      </c>
      <c r="D860" t="s">
        <v>23</v>
      </c>
      <c r="E860" t="s">
        <v>5</v>
      </c>
      <c r="G860" t="s">
        <v>24</v>
      </c>
      <c r="H860">
        <v>1051244</v>
      </c>
      <c r="I860">
        <v>1052935</v>
      </c>
      <c r="J860" t="s">
        <v>25</v>
      </c>
      <c r="K860" t="s">
        <v>2341</v>
      </c>
      <c r="N860" t="s">
        <v>2342</v>
      </c>
      <c r="Q860" t="s">
        <v>2340</v>
      </c>
      <c r="R860">
        <v>1692</v>
      </c>
      <c r="S860">
        <v>563</v>
      </c>
      <c r="U860">
        <f t="shared" si="13"/>
        <v>1691</v>
      </c>
    </row>
    <row r="861" spans="1:21" x14ac:dyDescent="0.25">
      <c r="A861" t="s">
        <v>20</v>
      </c>
      <c r="B861" t="s">
        <v>28</v>
      </c>
      <c r="C861" t="s">
        <v>22</v>
      </c>
      <c r="D861" t="s">
        <v>23</v>
      </c>
      <c r="E861" t="s">
        <v>5</v>
      </c>
      <c r="G861" t="s">
        <v>24</v>
      </c>
      <c r="H861">
        <v>1052932</v>
      </c>
      <c r="I861">
        <v>1053705</v>
      </c>
      <c r="J861" t="s">
        <v>25</v>
      </c>
      <c r="K861" t="s">
        <v>2344</v>
      </c>
      <c r="N861" t="s">
        <v>1502</v>
      </c>
      <c r="Q861" t="s">
        <v>2343</v>
      </c>
      <c r="R861">
        <v>774</v>
      </c>
      <c r="S861">
        <v>257</v>
      </c>
      <c r="U861">
        <f t="shared" si="13"/>
        <v>773</v>
      </c>
    </row>
    <row r="862" spans="1:21" x14ac:dyDescent="0.25">
      <c r="A862" t="s">
        <v>20</v>
      </c>
      <c r="B862" t="s">
        <v>28</v>
      </c>
      <c r="C862" t="s">
        <v>22</v>
      </c>
      <c r="D862" t="s">
        <v>23</v>
      </c>
      <c r="E862" t="s">
        <v>5</v>
      </c>
      <c r="G862" t="s">
        <v>24</v>
      </c>
      <c r="H862">
        <v>1054243</v>
      </c>
      <c r="I862">
        <v>1055553</v>
      </c>
      <c r="J862" t="s">
        <v>25</v>
      </c>
      <c r="K862" t="s">
        <v>2346</v>
      </c>
      <c r="N862" t="s">
        <v>1161</v>
      </c>
      <c r="Q862" t="s">
        <v>2345</v>
      </c>
      <c r="R862">
        <v>1311</v>
      </c>
      <c r="S862">
        <v>436</v>
      </c>
      <c r="U862">
        <f t="shared" si="13"/>
        <v>1310</v>
      </c>
    </row>
    <row r="863" spans="1:21" x14ac:dyDescent="0.25">
      <c r="A863" t="s">
        <v>20</v>
      </c>
      <c r="B863" t="s">
        <v>28</v>
      </c>
      <c r="C863" t="s">
        <v>22</v>
      </c>
      <c r="D863" t="s">
        <v>23</v>
      </c>
      <c r="E863" t="s">
        <v>5</v>
      </c>
      <c r="G863" t="s">
        <v>24</v>
      </c>
      <c r="H863">
        <v>1055703</v>
      </c>
      <c r="I863">
        <v>1056692</v>
      </c>
      <c r="J863" t="s">
        <v>61</v>
      </c>
      <c r="K863" t="s">
        <v>2348</v>
      </c>
      <c r="N863" t="s">
        <v>42</v>
      </c>
      <c r="Q863" t="s">
        <v>2347</v>
      </c>
      <c r="R863">
        <v>990</v>
      </c>
      <c r="S863">
        <v>329</v>
      </c>
      <c r="U863">
        <f t="shared" si="13"/>
        <v>989</v>
      </c>
    </row>
    <row r="864" spans="1:21" x14ac:dyDescent="0.25">
      <c r="A864" t="s">
        <v>20</v>
      </c>
      <c r="B864" t="s">
        <v>28</v>
      </c>
      <c r="C864" t="s">
        <v>22</v>
      </c>
      <c r="D864" t="s">
        <v>23</v>
      </c>
      <c r="E864" t="s">
        <v>5</v>
      </c>
      <c r="G864" t="s">
        <v>24</v>
      </c>
      <c r="H864">
        <v>1056731</v>
      </c>
      <c r="I864">
        <v>1057555</v>
      </c>
      <c r="J864" t="s">
        <v>61</v>
      </c>
      <c r="K864" t="s">
        <v>2350</v>
      </c>
      <c r="N864" t="s">
        <v>166</v>
      </c>
      <c r="Q864" t="s">
        <v>2349</v>
      </c>
      <c r="R864">
        <v>825</v>
      </c>
      <c r="S864">
        <v>274</v>
      </c>
      <c r="U864">
        <f t="shared" si="13"/>
        <v>824</v>
      </c>
    </row>
    <row r="865" spans="1:21" x14ac:dyDescent="0.25">
      <c r="A865" t="s">
        <v>20</v>
      </c>
      <c r="B865" t="s">
        <v>28</v>
      </c>
      <c r="C865" t="s">
        <v>22</v>
      </c>
      <c r="D865" t="s">
        <v>23</v>
      </c>
      <c r="E865" t="s">
        <v>5</v>
      </c>
      <c r="G865" t="s">
        <v>24</v>
      </c>
      <c r="H865">
        <v>1057542</v>
      </c>
      <c r="I865">
        <v>1058312</v>
      </c>
      <c r="J865" t="s">
        <v>61</v>
      </c>
      <c r="K865" t="s">
        <v>2352</v>
      </c>
      <c r="N865" t="s">
        <v>362</v>
      </c>
      <c r="Q865" t="s">
        <v>2351</v>
      </c>
      <c r="R865">
        <v>771</v>
      </c>
      <c r="S865">
        <v>256</v>
      </c>
      <c r="U865">
        <f t="shared" si="13"/>
        <v>770</v>
      </c>
    </row>
    <row r="866" spans="1:21" x14ac:dyDescent="0.25">
      <c r="A866" t="s">
        <v>20</v>
      </c>
      <c r="B866" t="s">
        <v>28</v>
      </c>
      <c r="C866" t="s">
        <v>22</v>
      </c>
      <c r="D866" t="s">
        <v>23</v>
      </c>
      <c r="E866" t="s">
        <v>5</v>
      </c>
      <c r="G866" t="s">
        <v>24</v>
      </c>
      <c r="H866">
        <v>1058505</v>
      </c>
      <c r="I866">
        <v>1059806</v>
      </c>
      <c r="J866" t="s">
        <v>61</v>
      </c>
      <c r="K866" t="s">
        <v>2354</v>
      </c>
      <c r="N866" t="s">
        <v>2355</v>
      </c>
      <c r="Q866" t="s">
        <v>2353</v>
      </c>
      <c r="R866">
        <v>1302</v>
      </c>
      <c r="S866">
        <v>433</v>
      </c>
      <c r="U866">
        <f t="shared" si="13"/>
        <v>1301</v>
      </c>
    </row>
    <row r="867" spans="1:21" x14ac:dyDescent="0.25">
      <c r="A867" t="s">
        <v>20</v>
      </c>
      <c r="B867" t="s">
        <v>28</v>
      </c>
      <c r="C867" t="s">
        <v>22</v>
      </c>
      <c r="D867" t="s">
        <v>23</v>
      </c>
      <c r="E867" t="s">
        <v>5</v>
      </c>
      <c r="G867" t="s">
        <v>24</v>
      </c>
      <c r="H867">
        <v>1060086</v>
      </c>
      <c r="I867">
        <v>1060367</v>
      </c>
      <c r="J867" t="s">
        <v>61</v>
      </c>
      <c r="K867" t="s">
        <v>2357</v>
      </c>
      <c r="N867" t="s">
        <v>42</v>
      </c>
      <c r="Q867" t="s">
        <v>2356</v>
      </c>
      <c r="R867">
        <v>282</v>
      </c>
      <c r="S867">
        <v>93</v>
      </c>
      <c r="U867">
        <f t="shared" si="13"/>
        <v>281</v>
      </c>
    </row>
    <row r="868" spans="1:21" x14ac:dyDescent="0.25">
      <c r="A868" t="s">
        <v>20</v>
      </c>
      <c r="B868" t="s">
        <v>28</v>
      </c>
      <c r="C868" t="s">
        <v>22</v>
      </c>
      <c r="D868" t="s">
        <v>23</v>
      </c>
      <c r="E868" t="s">
        <v>5</v>
      </c>
      <c r="G868" t="s">
        <v>24</v>
      </c>
      <c r="H868">
        <v>1060446</v>
      </c>
      <c r="I868">
        <v>1061342</v>
      </c>
      <c r="J868" t="s">
        <v>61</v>
      </c>
      <c r="K868" t="s">
        <v>2359</v>
      </c>
      <c r="N868" t="s">
        <v>425</v>
      </c>
      <c r="Q868" t="s">
        <v>2358</v>
      </c>
      <c r="R868">
        <v>897</v>
      </c>
      <c r="S868">
        <v>298</v>
      </c>
      <c r="U868">
        <f t="shared" si="13"/>
        <v>896</v>
      </c>
    </row>
    <row r="869" spans="1:21" x14ac:dyDescent="0.25">
      <c r="A869" t="s">
        <v>20</v>
      </c>
      <c r="B869" t="s">
        <v>28</v>
      </c>
      <c r="C869" t="s">
        <v>22</v>
      </c>
      <c r="D869" t="s">
        <v>23</v>
      </c>
      <c r="E869" t="s">
        <v>5</v>
      </c>
      <c r="G869" t="s">
        <v>24</v>
      </c>
      <c r="H869">
        <v>1061372</v>
      </c>
      <c r="I869">
        <v>1062409</v>
      </c>
      <c r="J869" t="s">
        <v>61</v>
      </c>
      <c r="K869" t="s">
        <v>2361</v>
      </c>
      <c r="N869" t="s">
        <v>788</v>
      </c>
      <c r="Q869" t="s">
        <v>2360</v>
      </c>
      <c r="R869">
        <v>1038</v>
      </c>
      <c r="S869">
        <v>345</v>
      </c>
      <c r="U869">
        <f t="shared" si="13"/>
        <v>1037</v>
      </c>
    </row>
    <row r="870" spans="1:21" x14ac:dyDescent="0.25">
      <c r="A870" t="s">
        <v>20</v>
      </c>
      <c r="B870" t="s">
        <v>28</v>
      </c>
      <c r="C870" t="s">
        <v>22</v>
      </c>
      <c r="D870" t="s">
        <v>23</v>
      </c>
      <c r="E870" t="s">
        <v>5</v>
      </c>
      <c r="G870" t="s">
        <v>24</v>
      </c>
      <c r="H870">
        <v>1062637</v>
      </c>
      <c r="I870">
        <v>1063491</v>
      </c>
      <c r="J870" t="s">
        <v>25</v>
      </c>
      <c r="K870" t="s">
        <v>2363</v>
      </c>
      <c r="N870" t="s">
        <v>1196</v>
      </c>
      <c r="Q870" t="s">
        <v>2362</v>
      </c>
      <c r="R870">
        <v>855</v>
      </c>
      <c r="S870">
        <v>284</v>
      </c>
      <c r="U870">
        <f t="shared" si="13"/>
        <v>854</v>
      </c>
    </row>
    <row r="871" spans="1:21" x14ac:dyDescent="0.25">
      <c r="A871" t="s">
        <v>20</v>
      </c>
      <c r="B871" t="s">
        <v>28</v>
      </c>
      <c r="C871" t="s">
        <v>22</v>
      </c>
      <c r="D871" t="s">
        <v>23</v>
      </c>
      <c r="E871" t="s">
        <v>5</v>
      </c>
      <c r="G871" t="s">
        <v>24</v>
      </c>
      <c r="H871">
        <v>1063678</v>
      </c>
      <c r="I871">
        <v>1064310</v>
      </c>
      <c r="J871" t="s">
        <v>25</v>
      </c>
      <c r="K871" t="s">
        <v>2365</v>
      </c>
      <c r="N871" t="s">
        <v>2366</v>
      </c>
      <c r="Q871" t="s">
        <v>2364</v>
      </c>
      <c r="R871">
        <v>633</v>
      </c>
      <c r="S871">
        <v>210</v>
      </c>
      <c r="U871">
        <f t="shared" si="13"/>
        <v>632</v>
      </c>
    </row>
    <row r="872" spans="1:21" x14ac:dyDescent="0.25">
      <c r="A872" t="s">
        <v>20</v>
      </c>
      <c r="B872" t="s">
        <v>28</v>
      </c>
      <c r="C872" t="s">
        <v>22</v>
      </c>
      <c r="D872" t="s">
        <v>23</v>
      </c>
      <c r="E872" t="s">
        <v>5</v>
      </c>
      <c r="G872" t="s">
        <v>24</v>
      </c>
      <c r="H872">
        <v>1064339</v>
      </c>
      <c r="I872">
        <v>1065100</v>
      </c>
      <c r="J872" t="s">
        <v>25</v>
      </c>
      <c r="K872" t="s">
        <v>2368</v>
      </c>
      <c r="N872" t="s">
        <v>362</v>
      </c>
      <c r="Q872" t="s">
        <v>2367</v>
      </c>
      <c r="R872">
        <v>762</v>
      </c>
      <c r="S872">
        <v>253</v>
      </c>
      <c r="U872">
        <f t="shared" si="13"/>
        <v>761</v>
      </c>
    </row>
    <row r="873" spans="1:21" x14ac:dyDescent="0.25">
      <c r="A873" t="s">
        <v>20</v>
      </c>
      <c r="B873" t="s">
        <v>28</v>
      </c>
      <c r="C873" t="s">
        <v>22</v>
      </c>
      <c r="D873" t="s">
        <v>23</v>
      </c>
      <c r="E873" t="s">
        <v>5</v>
      </c>
      <c r="G873" t="s">
        <v>24</v>
      </c>
      <c r="H873">
        <v>1065311</v>
      </c>
      <c r="I873">
        <v>1065850</v>
      </c>
      <c r="J873" t="s">
        <v>25</v>
      </c>
      <c r="K873" t="s">
        <v>2370</v>
      </c>
      <c r="N873" t="s">
        <v>200</v>
      </c>
      <c r="Q873" t="s">
        <v>2369</v>
      </c>
      <c r="R873">
        <v>540</v>
      </c>
      <c r="S873">
        <v>179</v>
      </c>
      <c r="U873">
        <f t="shared" si="13"/>
        <v>539</v>
      </c>
    </row>
    <row r="874" spans="1:21" x14ac:dyDescent="0.25">
      <c r="A874" t="s">
        <v>20</v>
      </c>
      <c r="B874" t="s">
        <v>28</v>
      </c>
      <c r="C874" t="s">
        <v>22</v>
      </c>
      <c r="D874" t="s">
        <v>23</v>
      </c>
      <c r="E874" t="s">
        <v>5</v>
      </c>
      <c r="G874" t="s">
        <v>24</v>
      </c>
      <c r="H874">
        <v>1065889</v>
      </c>
      <c r="I874">
        <v>1066935</v>
      </c>
      <c r="J874" t="s">
        <v>25</v>
      </c>
      <c r="K874" t="s">
        <v>2372</v>
      </c>
      <c r="N874" t="s">
        <v>2373</v>
      </c>
      <c r="Q874" t="s">
        <v>2371</v>
      </c>
      <c r="R874">
        <v>1047</v>
      </c>
      <c r="S874">
        <v>348</v>
      </c>
      <c r="U874">
        <f t="shared" si="13"/>
        <v>1046</v>
      </c>
    </row>
    <row r="875" spans="1:21" x14ac:dyDescent="0.25">
      <c r="A875" t="s">
        <v>20</v>
      </c>
      <c r="B875" t="s">
        <v>28</v>
      </c>
      <c r="C875" t="s">
        <v>22</v>
      </c>
      <c r="D875" t="s">
        <v>23</v>
      </c>
      <c r="E875" t="s">
        <v>5</v>
      </c>
      <c r="G875" t="s">
        <v>24</v>
      </c>
      <c r="H875">
        <v>1066938</v>
      </c>
      <c r="I875">
        <v>1067765</v>
      </c>
      <c r="J875" t="s">
        <v>25</v>
      </c>
      <c r="K875" t="s">
        <v>2375</v>
      </c>
      <c r="N875" t="s">
        <v>166</v>
      </c>
      <c r="Q875" t="s">
        <v>2374</v>
      </c>
      <c r="R875">
        <v>828</v>
      </c>
      <c r="S875">
        <v>275</v>
      </c>
      <c r="U875">
        <f t="shared" si="13"/>
        <v>827</v>
      </c>
    </row>
    <row r="876" spans="1:21" x14ac:dyDescent="0.25">
      <c r="A876" t="s">
        <v>20</v>
      </c>
      <c r="B876" t="s">
        <v>28</v>
      </c>
      <c r="C876" t="s">
        <v>22</v>
      </c>
      <c r="D876" t="s">
        <v>23</v>
      </c>
      <c r="E876" t="s">
        <v>5</v>
      </c>
      <c r="G876" t="s">
        <v>24</v>
      </c>
      <c r="H876">
        <v>1067759</v>
      </c>
      <c r="I876">
        <v>1068580</v>
      </c>
      <c r="J876" t="s">
        <v>25</v>
      </c>
      <c r="K876" t="s">
        <v>2377</v>
      </c>
      <c r="N876" t="s">
        <v>166</v>
      </c>
      <c r="Q876" t="s">
        <v>2376</v>
      </c>
      <c r="R876">
        <v>822</v>
      </c>
      <c r="S876">
        <v>273</v>
      </c>
      <c r="U876">
        <f t="shared" si="13"/>
        <v>821</v>
      </c>
    </row>
    <row r="877" spans="1:21" x14ac:dyDescent="0.25">
      <c r="A877" t="s">
        <v>20</v>
      </c>
      <c r="B877" t="s">
        <v>28</v>
      </c>
      <c r="C877" t="s">
        <v>22</v>
      </c>
      <c r="D877" t="s">
        <v>23</v>
      </c>
      <c r="E877" t="s">
        <v>5</v>
      </c>
      <c r="G877" t="s">
        <v>24</v>
      </c>
      <c r="H877">
        <v>1068582</v>
      </c>
      <c r="I877">
        <v>1069634</v>
      </c>
      <c r="J877" t="s">
        <v>25</v>
      </c>
      <c r="K877" t="s">
        <v>2379</v>
      </c>
      <c r="N877" t="s">
        <v>422</v>
      </c>
      <c r="Q877" t="s">
        <v>2378</v>
      </c>
      <c r="R877">
        <v>1053</v>
      </c>
      <c r="S877">
        <v>350</v>
      </c>
      <c r="U877">
        <f t="shared" si="13"/>
        <v>1052</v>
      </c>
    </row>
    <row r="878" spans="1:21" x14ac:dyDescent="0.25">
      <c r="A878" t="s">
        <v>20</v>
      </c>
      <c r="B878" t="s">
        <v>28</v>
      </c>
      <c r="C878" t="s">
        <v>22</v>
      </c>
      <c r="D878" t="s">
        <v>23</v>
      </c>
      <c r="E878" t="s">
        <v>5</v>
      </c>
      <c r="G878" t="s">
        <v>24</v>
      </c>
      <c r="H878">
        <v>1069856</v>
      </c>
      <c r="I878">
        <v>1070440</v>
      </c>
      <c r="J878" t="s">
        <v>25</v>
      </c>
      <c r="K878" t="s">
        <v>2381</v>
      </c>
      <c r="N878" t="s">
        <v>2382</v>
      </c>
      <c r="Q878" t="s">
        <v>2380</v>
      </c>
      <c r="R878">
        <v>585</v>
      </c>
      <c r="S878">
        <v>194</v>
      </c>
      <c r="U878">
        <f t="shared" si="13"/>
        <v>584</v>
      </c>
    </row>
    <row r="879" spans="1:21" x14ac:dyDescent="0.25">
      <c r="A879" t="s">
        <v>20</v>
      </c>
      <c r="B879" t="s">
        <v>28</v>
      </c>
      <c r="C879" t="s">
        <v>22</v>
      </c>
      <c r="D879" t="s">
        <v>23</v>
      </c>
      <c r="E879" t="s">
        <v>5</v>
      </c>
      <c r="G879" t="s">
        <v>24</v>
      </c>
      <c r="H879">
        <v>1070633</v>
      </c>
      <c r="I879">
        <v>1071832</v>
      </c>
      <c r="J879" t="s">
        <v>25</v>
      </c>
      <c r="K879" t="s">
        <v>2384</v>
      </c>
      <c r="N879" t="s">
        <v>2385</v>
      </c>
      <c r="Q879" t="s">
        <v>2383</v>
      </c>
      <c r="R879">
        <v>1200</v>
      </c>
      <c r="S879">
        <v>399</v>
      </c>
      <c r="U879">
        <f t="shared" si="13"/>
        <v>1199</v>
      </c>
    </row>
    <row r="880" spans="1:21" x14ac:dyDescent="0.25">
      <c r="A880" t="s">
        <v>20</v>
      </c>
      <c r="B880" t="s">
        <v>28</v>
      </c>
      <c r="C880" t="s">
        <v>22</v>
      </c>
      <c r="D880" t="s">
        <v>23</v>
      </c>
      <c r="E880" t="s">
        <v>5</v>
      </c>
      <c r="G880" t="s">
        <v>24</v>
      </c>
      <c r="H880">
        <v>1072014</v>
      </c>
      <c r="I880">
        <v>1072433</v>
      </c>
      <c r="J880" t="s">
        <v>25</v>
      </c>
      <c r="K880" t="s">
        <v>2387</v>
      </c>
      <c r="N880" t="s">
        <v>72</v>
      </c>
      <c r="Q880" t="s">
        <v>2386</v>
      </c>
      <c r="R880">
        <v>420</v>
      </c>
      <c r="S880">
        <v>139</v>
      </c>
      <c r="U880">
        <f t="shared" si="13"/>
        <v>419</v>
      </c>
    </row>
    <row r="881" spans="1:21" x14ac:dyDescent="0.25">
      <c r="A881" t="s">
        <v>20</v>
      </c>
      <c r="B881" t="s">
        <v>28</v>
      </c>
      <c r="C881" t="s">
        <v>22</v>
      </c>
      <c r="D881" t="s">
        <v>23</v>
      </c>
      <c r="E881" t="s">
        <v>5</v>
      </c>
      <c r="G881" t="s">
        <v>24</v>
      </c>
      <c r="H881">
        <v>1072646</v>
      </c>
      <c r="I881">
        <v>1074466</v>
      </c>
      <c r="J881" t="s">
        <v>25</v>
      </c>
      <c r="K881" t="s">
        <v>2389</v>
      </c>
      <c r="N881" t="s">
        <v>1355</v>
      </c>
      <c r="Q881" t="s">
        <v>2388</v>
      </c>
      <c r="R881">
        <v>1821</v>
      </c>
      <c r="S881">
        <v>606</v>
      </c>
      <c r="U881">
        <f t="shared" si="13"/>
        <v>1820</v>
      </c>
    </row>
    <row r="882" spans="1:21" x14ac:dyDescent="0.25">
      <c r="A882" t="s">
        <v>20</v>
      </c>
      <c r="B882" t="s">
        <v>28</v>
      </c>
      <c r="C882" t="s">
        <v>22</v>
      </c>
      <c r="D882" t="s">
        <v>23</v>
      </c>
      <c r="E882" t="s">
        <v>5</v>
      </c>
      <c r="G882" t="s">
        <v>24</v>
      </c>
      <c r="H882">
        <v>1074607</v>
      </c>
      <c r="I882">
        <v>1075968</v>
      </c>
      <c r="J882" t="s">
        <v>25</v>
      </c>
      <c r="K882" t="s">
        <v>2391</v>
      </c>
      <c r="N882" t="s">
        <v>1206</v>
      </c>
      <c r="Q882" t="s">
        <v>2390</v>
      </c>
      <c r="R882">
        <v>1362</v>
      </c>
      <c r="S882">
        <v>453</v>
      </c>
      <c r="U882">
        <f t="shared" si="13"/>
        <v>1361</v>
      </c>
    </row>
    <row r="883" spans="1:21" x14ac:dyDescent="0.25">
      <c r="A883" t="s">
        <v>20</v>
      </c>
      <c r="B883" t="s">
        <v>28</v>
      </c>
      <c r="C883" t="s">
        <v>22</v>
      </c>
      <c r="D883" t="s">
        <v>23</v>
      </c>
      <c r="E883" t="s">
        <v>5</v>
      </c>
      <c r="G883" t="s">
        <v>24</v>
      </c>
      <c r="H883">
        <v>1076027</v>
      </c>
      <c r="I883">
        <v>1076641</v>
      </c>
      <c r="J883" t="s">
        <v>25</v>
      </c>
      <c r="K883" t="s">
        <v>2393</v>
      </c>
      <c r="N883" t="s">
        <v>2394</v>
      </c>
      <c r="Q883" t="s">
        <v>2392</v>
      </c>
      <c r="R883">
        <v>615</v>
      </c>
      <c r="S883">
        <v>204</v>
      </c>
      <c r="U883">
        <f t="shared" si="13"/>
        <v>614</v>
      </c>
    </row>
    <row r="884" spans="1:21" x14ac:dyDescent="0.25">
      <c r="A884" t="s">
        <v>20</v>
      </c>
      <c r="B884" t="s">
        <v>28</v>
      </c>
      <c r="C884" t="s">
        <v>22</v>
      </c>
      <c r="D884" t="s">
        <v>23</v>
      </c>
      <c r="E884" t="s">
        <v>5</v>
      </c>
      <c r="G884" t="s">
        <v>24</v>
      </c>
      <c r="H884">
        <v>1076656</v>
      </c>
      <c r="I884">
        <v>1077909</v>
      </c>
      <c r="J884" t="s">
        <v>25</v>
      </c>
      <c r="K884" t="s">
        <v>2396</v>
      </c>
      <c r="N884" t="s">
        <v>2397</v>
      </c>
      <c r="Q884" t="s">
        <v>2395</v>
      </c>
      <c r="R884">
        <v>1254</v>
      </c>
      <c r="S884">
        <v>417</v>
      </c>
      <c r="U884">
        <f t="shared" si="13"/>
        <v>1253</v>
      </c>
    </row>
    <row r="885" spans="1:21" x14ac:dyDescent="0.25">
      <c r="A885" t="s">
        <v>20</v>
      </c>
      <c r="B885" t="s">
        <v>28</v>
      </c>
      <c r="C885" t="s">
        <v>22</v>
      </c>
      <c r="D885" t="s">
        <v>23</v>
      </c>
      <c r="E885" t="s">
        <v>5</v>
      </c>
      <c r="G885" t="s">
        <v>24</v>
      </c>
      <c r="H885">
        <v>1077933</v>
      </c>
      <c r="I885">
        <v>1078790</v>
      </c>
      <c r="J885" t="s">
        <v>25</v>
      </c>
      <c r="K885" t="s">
        <v>2399</v>
      </c>
      <c r="N885" t="s">
        <v>2400</v>
      </c>
      <c r="Q885" t="s">
        <v>2398</v>
      </c>
      <c r="R885">
        <v>858</v>
      </c>
      <c r="S885">
        <v>285</v>
      </c>
      <c r="U885">
        <f t="shared" si="13"/>
        <v>857</v>
      </c>
    </row>
    <row r="886" spans="1:21" x14ac:dyDescent="0.25">
      <c r="A886" t="s">
        <v>20</v>
      </c>
      <c r="B886" t="s">
        <v>28</v>
      </c>
      <c r="C886" t="s">
        <v>22</v>
      </c>
      <c r="D886" t="s">
        <v>23</v>
      </c>
      <c r="E886" t="s">
        <v>5</v>
      </c>
      <c r="G886" t="s">
        <v>24</v>
      </c>
      <c r="H886">
        <v>1078909</v>
      </c>
      <c r="I886">
        <v>1079925</v>
      </c>
      <c r="J886" t="s">
        <v>61</v>
      </c>
      <c r="K886" t="s">
        <v>2402</v>
      </c>
      <c r="N886" t="s">
        <v>2403</v>
      </c>
      <c r="Q886" t="s">
        <v>2401</v>
      </c>
      <c r="R886">
        <v>1017</v>
      </c>
      <c r="S886">
        <v>338</v>
      </c>
      <c r="U886">
        <f t="shared" si="13"/>
        <v>1016</v>
      </c>
    </row>
    <row r="887" spans="1:21" x14ac:dyDescent="0.25">
      <c r="A887" t="s">
        <v>20</v>
      </c>
      <c r="B887" t="s">
        <v>28</v>
      </c>
      <c r="C887" t="s">
        <v>22</v>
      </c>
      <c r="D887" t="s">
        <v>23</v>
      </c>
      <c r="E887" t="s">
        <v>5</v>
      </c>
      <c r="G887" t="s">
        <v>24</v>
      </c>
      <c r="H887">
        <v>1080114</v>
      </c>
      <c r="I887">
        <v>1080659</v>
      </c>
      <c r="J887" t="s">
        <v>25</v>
      </c>
      <c r="K887" t="s">
        <v>2405</v>
      </c>
      <c r="N887" t="s">
        <v>2382</v>
      </c>
      <c r="Q887" t="s">
        <v>2404</v>
      </c>
      <c r="R887">
        <v>546</v>
      </c>
      <c r="S887">
        <v>181</v>
      </c>
      <c r="U887">
        <f t="shared" si="13"/>
        <v>545</v>
      </c>
    </row>
    <row r="888" spans="1:21" x14ac:dyDescent="0.25">
      <c r="A888" t="s">
        <v>20</v>
      </c>
      <c r="B888" t="s">
        <v>28</v>
      </c>
      <c r="C888" t="s">
        <v>22</v>
      </c>
      <c r="D888" t="s">
        <v>23</v>
      </c>
      <c r="E888" t="s">
        <v>5</v>
      </c>
      <c r="G888" t="s">
        <v>24</v>
      </c>
      <c r="H888">
        <v>1080988</v>
      </c>
      <c r="I888">
        <v>1081371</v>
      </c>
      <c r="J888" t="s">
        <v>25</v>
      </c>
      <c r="K888" t="s">
        <v>2407</v>
      </c>
      <c r="N888" t="s">
        <v>2408</v>
      </c>
      <c r="Q888" t="s">
        <v>2406</v>
      </c>
      <c r="R888">
        <v>384</v>
      </c>
      <c r="S888">
        <v>127</v>
      </c>
      <c r="U888">
        <f t="shared" si="13"/>
        <v>383</v>
      </c>
    </row>
    <row r="889" spans="1:21" x14ac:dyDescent="0.25">
      <c r="A889" t="s">
        <v>20</v>
      </c>
      <c r="B889" t="s">
        <v>28</v>
      </c>
      <c r="C889" t="s">
        <v>22</v>
      </c>
      <c r="D889" t="s">
        <v>23</v>
      </c>
      <c r="E889" t="s">
        <v>5</v>
      </c>
      <c r="G889" t="s">
        <v>24</v>
      </c>
      <c r="H889">
        <v>1081918</v>
      </c>
      <c r="I889">
        <v>1082496</v>
      </c>
      <c r="J889" t="s">
        <v>25</v>
      </c>
      <c r="K889" t="s">
        <v>2410</v>
      </c>
      <c r="N889" t="s">
        <v>586</v>
      </c>
      <c r="Q889" t="s">
        <v>2409</v>
      </c>
      <c r="R889">
        <v>579</v>
      </c>
      <c r="S889">
        <v>192</v>
      </c>
      <c r="U889">
        <f t="shared" si="13"/>
        <v>578</v>
      </c>
    </row>
    <row r="890" spans="1:21" x14ac:dyDescent="0.25">
      <c r="A890" t="s">
        <v>20</v>
      </c>
      <c r="B890" t="s">
        <v>28</v>
      </c>
      <c r="C890" t="s">
        <v>22</v>
      </c>
      <c r="D890" t="s">
        <v>23</v>
      </c>
      <c r="E890" t="s">
        <v>5</v>
      </c>
      <c r="G890" t="s">
        <v>24</v>
      </c>
      <c r="H890">
        <v>1082538</v>
      </c>
      <c r="I890">
        <v>1083338</v>
      </c>
      <c r="J890" t="s">
        <v>25</v>
      </c>
      <c r="K890" t="s">
        <v>2412</v>
      </c>
      <c r="N890" t="s">
        <v>589</v>
      </c>
      <c r="Q890" t="s">
        <v>2411</v>
      </c>
      <c r="R890">
        <v>801</v>
      </c>
      <c r="S890">
        <v>266</v>
      </c>
      <c r="U890">
        <f t="shared" si="13"/>
        <v>800</v>
      </c>
    </row>
    <row r="891" spans="1:21" x14ac:dyDescent="0.25">
      <c r="A891" t="s">
        <v>20</v>
      </c>
      <c r="B891" t="s">
        <v>28</v>
      </c>
      <c r="C891" t="s">
        <v>22</v>
      </c>
      <c r="D891" t="s">
        <v>23</v>
      </c>
      <c r="E891" t="s">
        <v>5</v>
      </c>
      <c r="G891" t="s">
        <v>24</v>
      </c>
      <c r="H891">
        <v>1083822</v>
      </c>
      <c r="I891">
        <v>1084859</v>
      </c>
      <c r="J891" t="s">
        <v>25</v>
      </c>
      <c r="K891" t="s">
        <v>2414</v>
      </c>
      <c r="N891" t="s">
        <v>42</v>
      </c>
      <c r="Q891" t="s">
        <v>2413</v>
      </c>
      <c r="R891">
        <v>1038</v>
      </c>
      <c r="S891">
        <v>345</v>
      </c>
      <c r="U891">
        <f t="shared" si="13"/>
        <v>1037</v>
      </c>
    </row>
    <row r="892" spans="1:21" x14ac:dyDescent="0.25">
      <c r="A892" t="s">
        <v>20</v>
      </c>
      <c r="B892" t="s">
        <v>28</v>
      </c>
      <c r="C892" t="s">
        <v>22</v>
      </c>
      <c r="D892" t="s">
        <v>23</v>
      </c>
      <c r="E892" t="s">
        <v>5</v>
      </c>
      <c r="G892" t="s">
        <v>24</v>
      </c>
      <c r="H892">
        <v>1084852</v>
      </c>
      <c r="I892">
        <v>1085748</v>
      </c>
      <c r="J892" t="s">
        <v>25</v>
      </c>
      <c r="K892" t="s">
        <v>2416</v>
      </c>
      <c r="N892" t="s">
        <v>2417</v>
      </c>
      <c r="Q892" t="s">
        <v>2415</v>
      </c>
      <c r="R892">
        <v>897</v>
      </c>
      <c r="S892">
        <v>298</v>
      </c>
      <c r="U892">
        <f t="shared" si="13"/>
        <v>896</v>
      </c>
    </row>
    <row r="893" spans="1:21" x14ac:dyDescent="0.25">
      <c r="A893" t="s">
        <v>20</v>
      </c>
      <c r="B893" t="s">
        <v>28</v>
      </c>
      <c r="C893" t="s">
        <v>22</v>
      </c>
      <c r="D893" t="s">
        <v>23</v>
      </c>
      <c r="E893" t="s">
        <v>5</v>
      </c>
      <c r="G893" t="s">
        <v>24</v>
      </c>
      <c r="H893">
        <v>1085974</v>
      </c>
      <c r="I893">
        <v>1087125</v>
      </c>
      <c r="J893" t="s">
        <v>61</v>
      </c>
      <c r="K893" t="s">
        <v>2419</v>
      </c>
      <c r="N893" t="s">
        <v>1161</v>
      </c>
      <c r="Q893" t="s">
        <v>2418</v>
      </c>
      <c r="R893">
        <v>1152</v>
      </c>
      <c r="S893">
        <v>383</v>
      </c>
      <c r="U893">
        <f t="shared" si="13"/>
        <v>1151</v>
      </c>
    </row>
    <row r="894" spans="1:21" x14ac:dyDescent="0.25">
      <c r="A894" t="s">
        <v>20</v>
      </c>
      <c r="B894" t="s">
        <v>28</v>
      </c>
      <c r="C894" t="s">
        <v>22</v>
      </c>
      <c r="D894" t="s">
        <v>23</v>
      </c>
      <c r="E894" t="s">
        <v>5</v>
      </c>
      <c r="G894" t="s">
        <v>24</v>
      </c>
      <c r="H894">
        <v>1087341</v>
      </c>
      <c r="I894">
        <v>1088597</v>
      </c>
      <c r="J894" t="s">
        <v>25</v>
      </c>
      <c r="K894" t="s">
        <v>2421</v>
      </c>
      <c r="N894" t="s">
        <v>2422</v>
      </c>
      <c r="Q894" t="s">
        <v>2420</v>
      </c>
      <c r="R894">
        <v>1257</v>
      </c>
      <c r="S894">
        <v>418</v>
      </c>
      <c r="U894">
        <f t="shared" si="13"/>
        <v>1256</v>
      </c>
    </row>
    <row r="895" spans="1:21" x14ac:dyDescent="0.25">
      <c r="A895" t="s">
        <v>20</v>
      </c>
      <c r="B895" t="s">
        <v>28</v>
      </c>
      <c r="C895" t="s">
        <v>22</v>
      </c>
      <c r="D895" t="s">
        <v>23</v>
      </c>
      <c r="E895" t="s">
        <v>5</v>
      </c>
      <c r="G895" t="s">
        <v>24</v>
      </c>
      <c r="H895">
        <v>1089200</v>
      </c>
      <c r="I895">
        <v>1089940</v>
      </c>
      <c r="J895" t="s">
        <v>25</v>
      </c>
      <c r="K895" t="s">
        <v>2425</v>
      </c>
      <c r="N895" t="s">
        <v>1734</v>
      </c>
      <c r="Q895" t="s">
        <v>2424</v>
      </c>
      <c r="R895">
        <v>741</v>
      </c>
      <c r="S895">
        <v>246</v>
      </c>
      <c r="U895">
        <f t="shared" si="13"/>
        <v>740</v>
      </c>
    </row>
    <row r="896" spans="1:21" x14ac:dyDescent="0.25">
      <c r="A896" t="s">
        <v>20</v>
      </c>
      <c r="B896" t="s">
        <v>28</v>
      </c>
      <c r="C896" t="s">
        <v>22</v>
      </c>
      <c r="D896" t="s">
        <v>23</v>
      </c>
      <c r="E896" t="s">
        <v>5</v>
      </c>
      <c r="G896" t="s">
        <v>24</v>
      </c>
      <c r="H896">
        <v>1090776</v>
      </c>
      <c r="I896">
        <v>1091003</v>
      </c>
      <c r="J896" t="s">
        <v>25</v>
      </c>
      <c r="K896" t="s">
        <v>2428</v>
      </c>
      <c r="N896" t="s">
        <v>72</v>
      </c>
      <c r="Q896" t="s">
        <v>2427</v>
      </c>
      <c r="R896">
        <v>228</v>
      </c>
      <c r="S896">
        <v>75</v>
      </c>
      <c r="U896">
        <f t="shared" si="13"/>
        <v>227</v>
      </c>
    </row>
    <row r="897" spans="1:21" x14ac:dyDescent="0.25">
      <c r="A897" t="s">
        <v>20</v>
      </c>
      <c r="B897" t="s">
        <v>28</v>
      </c>
      <c r="C897" t="s">
        <v>22</v>
      </c>
      <c r="D897" t="s">
        <v>23</v>
      </c>
      <c r="E897" t="s">
        <v>5</v>
      </c>
      <c r="G897" t="s">
        <v>24</v>
      </c>
      <c r="H897">
        <v>1091799</v>
      </c>
      <c r="I897">
        <v>1092653</v>
      </c>
      <c r="J897" t="s">
        <v>25</v>
      </c>
      <c r="K897" t="s">
        <v>2431</v>
      </c>
      <c r="N897" t="s">
        <v>146</v>
      </c>
      <c r="Q897" t="s">
        <v>2430</v>
      </c>
      <c r="R897">
        <v>855</v>
      </c>
      <c r="S897">
        <v>284</v>
      </c>
      <c r="U897">
        <f t="shared" si="13"/>
        <v>854</v>
      </c>
    </row>
    <row r="898" spans="1:21" x14ac:dyDescent="0.25">
      <c r="A898" t="s">
        <v>20</v>
      </c>
      <c r="B898" t="s">
        <v>28</v>
      </c>
      <c r="C898" t="s">
        <v>22</v>
      </c>
      <c r="D898" t="s">
        <v>23</v>
      </c>
      <c r="E898" t="s">
        <v>5</v>
      </c>
      <c r="G898" t="s">
        <v>24</v>
      </c>
      <c r="H898">
        <v>1092650</v>
      </c>
      <c r="I898">
        <v>1093345</v>
      </c>
      <c r="J898" t="s">
        <v>25</v>
      </c>
      <c r="K898" t="s">
        <v>2433</v>
      </c>
      <c r="N898" t="s">
        <v>688</v>
      </c>
      <c r="Q898" t="s">
        <v>2432</v>
      </c>
      <c r="R898">
        <v>696</v>
      </c>
      <c r="S898">
        <v>231</v>
      </c>
      <c r="U898">
        <f t="shared" si="13"/>
        <v>695</v>
      </c>
    </row>
    <row r="899" spans="1:21" x14ac:dyDescent="0.25">
      <c r="A899" t="s">
        <v>20</v>
      </c>
      <c r="B899" t="s">
        <v>28</v>
      </c>
      <c r="C899" t="s">
        <v>22</v>
      </c>
      <c r="D899" t="s">
        <v>23</v>
      </c>
      <c r="E899" t="s">
        <v>5</v>
      </c>
      <c r="G899" t="s">
        <v>24</v>
      </c>
      <c r="H899">
        <v>1093353</v>
      </c>
      <c r="I899">
        <v>1094696</v>
      </c>
      <c r="J899" t="s">
        <v>25</v>
      </c>
      <c r="K899" t="s">
        <v>2435</v>
      </c>
      <c r="N899" t="s">
        <v>691</v>
      </c>
      <c r="Q899" t="s">
        <v>2434</v>
      </c>
      <c r="R899">
        <v>1344</v>
      </c>
      <c r="S899">
        <v>447</v>
      </c>
      <c r="U899">
        <f t="shared" ref="U899:U962" si="14">I899-H899</f>
        <v>1343</v>
      </c>
    </row>
    <row r="900" spans="1:21" x14ac:dyDescent="0.25">
      <c r="A900" t="s">
        <v>20</v>
      </c>
      <c r="B900" t="s">
        <v>28</v>
      </c>
      <c r="C900" t="s">
        <v>22</v>
      </c>
      <c r="D900" t="s">
        <v>23</v>
      </c>
      <c r="E900" t="s">
        <v>5</v>
      </c>
      <c r="G900" t="s">
        <v>24</v>
      </c>
      <c r="H900">
        <v>1095197</v>
      </c>
      <c r="I900">
        <v>1096243</v>
      </c>
      <c r="J900" t="s">
        <v>61</v>
      </c>
      <c r="K900" t="s">
        <v>2438</v>
      </c>
      <c r="N900" t="s">
        <v>589</v>
      </c>
      <c r="Q900" t="s">
        <v>2437</v>
      </c>
      <c r="R900">
        <v>1047</v>
      </c>
      <c r="S900">
        <v>348</v>
      </c>
      <c r="U900">
        <f t="shared" si="14"/>
        <v>1046</v>
      </c>
    </row>
    <row r="901" spans="1:21" x14ac:dyDescent="0.25">
      <c r="A901" t="s">
        <v>20</v>
      </c>
      <c r="B901" t="s">
        <v>28</v>
      </c>
      <c r="C901" t="s">
        <v>22</v>
      </c>
      <c r="D901" t="s">
        <v>23</v>
      </c>
      <c r="E901" t="s">
        <v>5</v>
      </c>
      <c r="G901" t="s">
        <v>24</v>
      </c>
      <c r="H901">
        <v>1096520</v>
      </c>
      <c r="I901">
        <v>1097695</v>
      </c>
      <c r="J901" t="s">
        <v>61</v>
      </c>
      <c r="K901" t="s">
        <v>2440</v>
      </c>
      <c r="N901" t="s">
        <v>1149</v>
      </c>
      <c r="Q901" t="s">
        <v>2439</v>
      </c>
      <c r="R901">
        <v>1176</v>
      </c>
      <c r="S901">
        <v>391</v>
      </c>
      <c r="U901">
        <f t="shared" si="14"/>
        <v>1175</v>
      </c>
    </row>
    <row r="902" spans="1:21" x14ac:dyDescent="0.25">
      <c r="A902" t="s">
        <v>20</v>
      </c>
      <c r="B902" t="s">
        <v>28</v>
      </c>
      <c r="C902" t="s">
        <v>22</v>
      </c>
      <c r="D902" t="s">
        <v>23</v>
      </c>
      <c r="E902" t="s">
        <v>5</v>
      </c>
      <c r="G902" t="s">
        <v>24</v>
      </c>
      <c r="H902">
        <v>1098275</v>
      </c>
      <c r="I902">
        <v>1100443</v>
      </c>
      <c r="J902" t="s">
        <v>25</v>
      </c>
      <c r="K902" t="s">
        <v>2443</v>
      </c>
      <c r="N902" t="s">
        <v>2444</v>
      </c>
      <c r="Q902" t="s">
        <v>2442</v>
      </c>
      <c r="R902">
        <v>2169</v>
      </c>
      <c r="S902">
        <v>722</v>
      </c>
      <c r="U902">
        <f t="shared" si="14"/>
        <v>2168</v>
      </c>
    </row>
    <row r="903" spans="1:21" x14ac:dyDescent="0.25">
      <c r="A903" t="s">
        <v>20</v>
      </c>
      <c r="B903" t="s">
        <v>28</v>
      </c>
      <c r="C903" t="s">
        <v>22</v>
      </c>
      <c r="D903" t="s">
        <v>23</v>
      </c>
      <c r="E903" t="s">
        <v>5</v>
      </c>
      <c r="G903" t="s">
        <v>24</v>
      </c>
      <c r="H903">
        <v>1100519</v>
      </c>
      <c r="I903">
        <v>1101328</v>
      </c>
      <c r="J903" t="s">
        <v>25</v>
      </c>
      <c r="K903" t="s">
        <v>2446</v>
      </c>
      <c r="N903" t="s">
        <v>2447</v>
      </c>
      <c r="Q903" t="s">
        <v>2445</v>
      </c>
      <c r="R903">
        <v>810</v>
      </c>
      <c r="S903">
        <v>269</v>
      </c>
      <c r="U903">
        <f t="shared" si="14"/>
        <v>809</v>
      </c>
    </row>
    <row r="904" spans="1:21" x14ac:dyDescent="0.25">
      <c r="A904" t="s">
        <v>20</v>
      </c>
      <c r="B904" t="s">
        <v>28</v>
      </c>
      <c r="C904" t="s">
        <v>22</v>
      </c>
      <c r="D904" t="s">
        <v>23</v>
      </c>
      <c r="E904" t="s">
        <v>5</v>
      </c>
      <c r="G904" t="s">
        <v>24</v>
      </c>
      <c r="H904">
        <v>1101418</v>
      </c>
      <c r="I904">
        <v>1101864</v>
      </c>
      <c r="J904" t="s">
        <v>61</v>
      </c>
      <c r="K904" t="s">
        <v>2449</v>
      </c>
      <c r="N904" t="s">
        <v>2450</v>
      </c>
      <c r="Q904" t="s">
        <v>2448</v>
      </c>
      <c r="R904">
        <v>447</v>
      </c>
      <c r="S904">
        <v>148</v>
      </c>
      <c r="U904">
        <f t="shared" si="14"/>
        <v>446</v>
      </c>
    </row>
    <row r="905" spans="1:21" x14ac:dyDescent="0.25">
      <c r="A905" t="s">
        <v>20</v>
      </c>
      <c r="B905" t="s">
        <v>28</v>
      </c>
      <c r="C905" t="s">
        <v>22</v>
      </c>
      <c r="D905" t="s">
        <v>23</v>
      </c>
      <c r="E905" t="s">
        <v>5</v>
      </c>
      <c r="G905" t="s">
        <v>24</v>
      </c>
      <c r="H905">
        <v>1102654</v>
      </c>
      <c r="I905">
        <v>1103067</v>
      </c>
      <c r="J905" t="s">
        <v>25</v>
      </c>
      <c r="K905" t="s">
        <v>2453</v>
      </c>
      <c r="N905" t="s">
        <v>72</v>
      </c>
      <c r="Q905" t="s">
        <v>2452</v>
      </c>
      <c r="R905">
        <v>414</v>
      </c>
      <c r="S905">
        <v>137</v>
      </c>
      <c r="U905">
        <f t="shared" si="14"/>
        <v>413</v>
      </c>
    </row>
    <row r="906" spans="1:21" x14ac:dyDescent="0.25">
      <c r="A906" t="s">
        <v>20</v>
      </c>
      <c r="B906" t="s">
        <v>28</v>
      </c>
      <c r="C906" t="s">
        <v>22</v>
      </c>
      <c r="D906" t="s">
        <v>23</v>
      </c>
      <c r="E906" t="s">
        <v>5</v>
      </c>
      <c r="G906" t="s">
        <v>24</v>
      </c>
      <c r="H906">
        <v>1103078</v>
      </c>
      <c r="I906">
        <v>1103632</v>
      </c>
      <c r="J906" t="s">
        <v>25</v>
      </c>
      <c r="K906" t="s">
        <v>2455</v>
      </c>
      <c r="N906" t="s">
        <v>638</v>
      </c>
      <c r="Q906" t="s">
        <v>2454</v>
      </c>
      <c r="R906">
        <v>555</v>
      </c>
      <c r="S906">
        <v>184</v>
      </c>
      <c r="U906">
        <f t="shared" si="14"/>
        <v>554</v>
      </c>
    </row>
    <row r="907" spans="1:21" x14ac:dyDescent="0.25">
      <c r="A907" t="s">
        <v>20</v>
      </c>
      <c r="B907" t="s">
        <v>28</v>
      </c>
      <c r="C907" t="s">
        <v>22</v>
      </c>
      <c r="D907" t="s">
        <v>23</v>
      </c>
      <c r="E907" t="s">
        <v>5</v>
      </c>
      <c r="G907" t="s">
        <v>24</v>
      </c>
      <c r="H907">
        <v>1103629</v>
      </c>
      <c r="I907">
        <v>1103886</v>
      </c>
      <c r="J907" t="s">
        <v>25</v>
      </c>
      <c r="K907" t="s">
        <v>2457</v>
      </c>
      <c r="N907" t="s">
        <v>72</v>
      </c>
      <c r="Q907" t="s">
        <v>2456</v>
      </c>
      <c r="R907">
        <v>258</v>
      </c>
      <c r="S907">
        <v>85</v>
      </c>
      <c r="U907">
        <f t="shared" si="14"/>
        <v>257</v>
      </c>
    </row>
    <row r="908" spans="1:21" x14ac:dyDescent="0.25">
      <c r="A908" t="s">
        <v>20</v>
      </c>
      <c r="B908" t="s">
        <v>28</v>
      </c>
      <c r="C908" t="s">
        <v>22</v>
      </c>
      <c r="D908" t="s">
        <v>23</v>
      </c>
      <c r="E908" t="s">
        <v>5</v>
      </c>
      <c r="G908" t="s">
        <v>24</v>
      </c>
      <c r="H908">
        <v>1103891</v>
      </c>
      <c r="I908">
        <v>1104454</v>
      </c>
      <c r="J908" t="s">
        <v>25</v>
      </c>
      <c r="K908" t="s">
        <v>2459</v>
      </c>
      <c r="N908" t="s">
        <v>72</v>
      </c>
      <c r="Q908" t="s">
        <v>2458</v>
      </c>
      <c r="R908">
        <v>564</v>
      </c>
      <c r="S908">
        <v>187</v>
      </c>
      <c r="U908">
        <f t="shared" si="14"/>
        <v>563</v>
      </c>
    </row>
    <row r="909" spans="1:21" x14ac:dyDescent="0.25">
      <c r="A909" t="s">
        <v>20</v>
      </c>
      <c r="B909" t="s">
        <v>28</v>
      </c>
      <c r="C909" t="s">
        <v>22</v>
      </c>
      <c r="D909" t="s">
        <v>23</v>
      </c>
      <c r="E909" t="s">
        <v>5</v>
      </c>
      <c r="G909" t="s">
        <v>24</v>
      </c>
      <c r="H909">
        <v>1104725</v>
      </c>
      <c r="I909">
        <v>1106338</v>
      </c>
      <c r="J909" t="s">
        <v>25</v>
      </c>
      <c r="K909" t="s">
        <v>2461</v>
      </c>
      <c r="N909" t="s">
        <v>2462</v>
      </c>
      <c r="Q909" t="s">
        <v>2460</v>
      </c>
      <c r="R909">
        <v>1614</v>
      </c>
      <c r="S909">
        <v>537</v>
      </c>
      <c r="U909">
        <f t="shared" si="14"/>
        <v>1613</v>
      </c>
    </row>
    <row r="910" spans="1:21" x14ac:dyDescent="0.25">
      <c r="A910" t="s">
        <v>20</v>
      </c>
      <c r="B910" t="s">
        <v>28</v>
      </c>
      <c r="C910" t="s">
        <v>22</v>
      </c>
      <c r="D910" t="s">
        <v>23</v>
      </c>
      <c r="E910" t="s">
        <v>5</v>
      </c>
      <c r="G910" t="s">
        <v>24</v>
      </c>
      <c r="H910">
        <v>1107142</v>
      </c>
      <c r="I910">
        <v>1108413</v>
      </c>
      <c r="J910" t="s">
        <v>25</v>
      </c>
      <c r="K910" t="s">
        <v>2464</v>
      </c>
      <c r="N910" t="s">
        <v>442</v>
      </c>
      <c r="Q910" t="s">
        <v>2463</v>
      </c>
      <c r="R910">
        <v>1272</v>
      </c>
      <c r="S910">
        <v>423</v>
      </c>
      <c r="U910">
        <f t="shared" si="14"/>
        <v>1271</v>
      </c>
    </row>
    <row r="911" spans="1:21" x14ac:dyDescent="0.25">
      <c r="A911" t="s">
        <v>20</v>
      </c>
      <c r="B911" t="s">
        <v>28</v>
      </c>
      <c r="C911" t="s">
        <v>22</v>
      </c>
      <c r="D911" t="s">
        <v>23</v>
      </c>
      <c r="E911" t="s">
        <v>5</v>
      </c>
      <c r="G911" t="s">
        <v>24</v>
      </c>
      <c r="H911">
        <v>1109161</v>
      </c>
      <c r="I911">
        <v>1110702</v>
      </c>
      <c r="J911" t="s">
        <v>25</v>
      </c>
      <c r="K911" t="s">
        <v>2466</v>
      </c>
      <c r="N911" t="s">
        <v>2467</v>
      </c>
      <c r="Q911" t="s">
        <v>2465</v>
      </c>
      <c r="R911">
        <v>1542</v>
      </c>
      <c r="S911">
        <v>513</v>
      </c>
      <c r="U911">
        <f t="shared" si="14"/>
        <v>1541</v>
      </c>
    </row>
    <row r="912" spans="1:21" x14ac:dyDescent="0.25">
      <c r="A912" t="s">
        <v>20</v>
      </c>
      <c r="B912" t="s">
        <v>28</v>
      </c>
      <c r="C912" t="s">
        <v>22</v>
      </c>
      <c r="D912" t="s">
        <v>23</v>
      </c>
      <c r="E912" t="s">
        <v>5</v>
      </c>
      <c r="G912" t="s">
        <v>24</v>
      </c>
      <c r="H912">
        <v>1110742</v>
      </c>
      <c r="I912">
        <v>1111179</v>
      </c>
      <c r="J912" t="s">
        <v>25</v>
      </c>
      <c r="K912" t="s">
        <v>2469</v>
      </c>
      <c r="N912" t="s">
        <v>2470</v>
      </c>
      <c r="Q912" t="s">
        <v>2468</v>
      </c>
      <c r="R912">
        <v>438</v>
      </c>
      <c r="S912">
        <v>145</v>
      </c>
      <c r="U912">
        <f t="shared" si="14"/>
        <v>437</v>
      </c>
    </row>
    <row r="913" spans="1:21" x14ac:dyDescent="0.25">
      <c r="A913" t="s">
        <v>20</v>
      </c>
      <c r="B913" t="s">
        <v>28</v>
      </c>
      <c r="C913" t="s">
        <v>22</v>
      </c>
      <c r="D913" t="s">
        <v>23</v>
      </c>
      <c r="E913" t="s">
        <v>5</v>
      </c>
      <c r="G913" t="s">
        <v>24</v>
      </c>
      <c r="H913">
        <v>1111197</v>
      </c>
      <c r="I913">
        <v>1112573</v>
      </c>
      <c r="J913" t="s">
        <v>25</v>
      </c>
      <c r="K913" t="s">
        <v>2472</v>
      </c>
      <c r="N913" t="s">
        <v>2473</v>
      </c>
      <c r="Q913" t="s">
        <v>2471</v>
      </c>
      <c r="R913">
        <v>1377</v>
      </c>
      <c r="S913">
        <v>458</v>
      </c>
      <c r="U913">
        <f t="shared" si="14"/>
        <v>1376</v>
      </c>
    </row>
    <row r="914" spans="1:21" x14ac:dyDescent="0.25">
      <c r="A914" t="s">
        <v>20</v>
      </c>
      <c r="B914" t="s">
        <v>28</v>
      </c>
      <c r="C914" t="s">
        <v>22</v>
      </c>
      <c r="D914" t="s">
        <v>23</v>
      </c>
      <c r="E914" t="s">
        <v>5</v>
      </c>
      <c r="G914" t="s">
        <v>24</v>
      </c>
      <c r="H914">
        <v>1112567</v>
      </c>
      <c r="I914">
        <v>1113433</v>
      </c>
      <c r="J914" t="s">
        <v>25</v>
      </c>
      <c r="K914" t="s">
        <v>2475</v>
      </c>
      <c r="N914" t="s">
        <v>2476</v>
      </c>
      <c r="Q914" t="s">
        <v>2474</v>
      </c>
      <c r="R914">
        <v>867</v>
      </c>
      <c r="S914">
        <v>288</v>
      </c>
      <c r="U914">
        <f t="shared" si="14"/>
        <v>866</v>
      </c>
    </row>
    <row r="915" spans="1:21" x14ac:dyDescent="0.25">
      <c r="A915" t="s">
        <v>20</v>
      </c>
      <c r="B915" t="s">
        <v>28</v>
      </c>
      <c r="C915" t="s">
        <v>22</v>
      </c>
      <c r="D915" t="s">
        <v>23</v>
      </c>
      <c r="E915" t="s">
        <v>5</v>
      </c>
      <c r="G915" t="s">
        <v>24</v>
      </c>
      <c r="H915">
        <v>1113433</v>
      </c>
      <c r="I915">
        <v>1114215</v>
      </c>
      <c r="J915" t="s">
        <v>25</v>
      </c>
      <c r="K915" t="s">
        <v>2478</v>
      </c>
      <c r="N915" t="s">
        <v>2479</v>
      </c>
      <c r="Q915" t="s">
        <v>2477</v>
      </c>
      <c r="R915">
        <v>783</v>
      </c>
      <c r="S915">
        <v>260</v>
      </c>
      <c r="U915">
        <f t="shared" si="14"/>
        <v>782</v>
      </c>
    </row>
    <row r="916" spans="1:21" x14ac:dyDescent="0.25">
      <c r="A916" t="s">
        <v>20</v>
      </c>
      <c r="B916" t="s">
        <v>28</v>
      </c>
      <c r="C916" t="s">
        <v>22</v>
      </c>
      <c r="D916" t="s">
        <v>23</v>
      </c>
      <c r="E916" t="s">
        <v>5</v>
      </c>
      <c r="G916" t="s">
        <v>24</v>
      </c>
      <c r="H916">
        <v>1116382</v>
      </c>
      <c r="I916">
        <v>1117872</v>
      </c>
      <c r="J916" t="s">
        <v>25</v>
      </c>
      <c r="K916" t="s">
        <v>2482</v>
      </c>
      <c r="N916" t="s">
        <v>2483</v>
      </c>
      <c r="Q916" t="s">
        <v>2481</v>
      </c>
      <c r="R916">
        <v>1491</v>
      </c>
      <c r="S916">
        <v>496</v>
      </c>
      <c r="U916">
        <f t="shared" si="14"/>
        <v>1490</v>
      </c>
    </row>
    <row r="917" spans="1:21" x14ac:dyDescent="0.25">
      <c r="A917" t="s">
        <v>20</v>
      </c>
      <c r="B917" t="s">
        <v>28</v>
      </c>
      <c r="C917" t="s">
        <v>22</v>
      </c>
      <c r="D917" t="s">
        <v>23</v>
      </c>
      <c r="E917" t="s">
        <v>5</v>
      </c>
      <c r="G917" t="s">
        <v>24</v>
      </c>
      <c r="H917">
        <v>1118193</v>
      </c>
      <c r="I917">
        <v>1119074</v>
      </c>
      <c r="J917" t="s">
        <v>61</v>
      </c>
      <c r="K917" t="s">
        <v>2486</v>
      </c>
      <c r="N917" t="s">
        <v>1370</v>
      </c>
      <c r="Q917" t="s">
        <v>2485</v>
      </c>
      <c r="R917">
        <v>882</v>
      </c>
      <c r="S917">
        <v>293</v>
      </c>
      <c r="U917">
        <f t="shared" si="14"/>
        <v>881</v>
      </c>
    </row>
    <row r="918" spans="1:21" x14ac:dyDescent="0.25">
      <c r="A918" t="s">
        <v>20</v>
      </c>
      <c r="B918" t="s">
        <v>28</v>
      </c>
      <c r="C918" t="s">
        <v>22</v>
      </c>
      <c r="D918" t="s">
        <v>23</v>
      </c>
      <c r="E918" t="s">
        <v>5</v>
      </c>
      <c r="G918" t="s">
        <v>24</v>
      </c>
      <c r="H918">
        <v>1119107</v>
      </c>
      <c r="I918">
        <v>1120480</v>
      </c>
      <c r="J918" t="s">
        <v>61</v>
      </c>
      <c r="K918" t="s">
        <v>2488</v>
      </c>
      <c r="N918" t="s">
        <v>42</v>
      </c>
      <c r="Q918" t="s">
        <v>2487</v>
      </c>
      <c r="R918">
        <v>1374</v>
      </c>
      <c r="S918">
        <v>457</v>
      </c>
      <c r="U918">
        <f t="shared" si="14"/>
        <v>1373</v>
      </c>
    </row>
    <row r="919" spans="1:21" x14ac:dyDescent="0.25">
      <c r="A919" t="s">
        <v>20</v>
      </c>
      <c r="B919" t="s">
        <v>28</v>
      </c>
      <c r="C919" t="s">
        <v>22</v>
      </c>
      <c r="D919" t="s">
        <v>23</v>
      </c>
      <c r="E919" t="s">
        <v>5</v>
      </c>
      <c r="G919" t="s">
        <v>24</v>
      </c>
      <c r="H919">
        <v>1120538</v>
      </c>
      <c r="I919">
        <v>1121911</v>
      </c>
      <c r="J919" t="s">
        <v>61</v>
      </c>
      <c r="K919" t="s">
        <v>2490</v>
      </c>
      <c r="N919" t="s">
        <v>2491</v>
      </c>
      <c r="Q919" t="s">
        <v>2489</v>
      </c>
      <c r="R919">
        <v>1374</v>
      </c>
      <c r="S919">
        <v>457</v>
      </c>
      <c r="U919">
        <f t="shared" si="14"/>
        <v>1373</v>
      </c>
    </row>
    <row r="920" spans="1:21" x14ac:dyDescent="0.25">
      <c r="A920" t="s">
        <v>20</v>
      </c>
      <c r="B920" t="s">
        <v>28</v>
      </c>
      <c r="C920" t="s">
        <v>22</v>
      </c>
      <c r="D920" t="s">
        <v>23</v>
      </c>
      <c r="E920" t="s">
        <v>5</v>
      </c>
      <c r="G920" t="s">
        <v>24</v>
      </c>
      <c r="H920">
        <v>1122427</v>
      </c>
      <c r="I920">
        <v>1124046</v>
      </c>
      <c r="J920" t="s">
        <v>25</v>
      </c>
      <c r="K920" t="s">
        <v>2493</v>
      </c>
      <c r="N920" t="s">
        <v>428</v>
      </c>
      <c r="Q920" t="s">
        <v>2492</v>
      </c>
      <c r="R920">
        <v>1620</v>
      </c>
      <c r="S920">
        <v>539</v>
      </c>
      <c r="U920">
        <f t="shared" si="14"/>
        <v>1619</v>
      </c>
    </row>
    <row r="921" spans="1:21" x14ac:dyDescent="0.25">
      <c r="A921" t="s">
        <v>20</v>
      </c>
      <c r="B921" t="s">
        <v>28</v>
      </c>
      <c r="C921" t="s">
        <v>22</v>
      </c>
      <c r="D921" t="s">
        <v>23</v>
      </c>
      <c r="E921" t="s">
        <v>5</v>
      </c>
      <c r="G921" t="s">
        <v>24</v>
      </c>
      <c r="H921">
        <v>1124086</v>
      </c>
      <c r="I921">
        <v>1125888</v>
      </c>
      <c r="J921" t="s">
        <v>25</v>
      </c>
      <c r="K921" t="s">
        <v>2495</v>
      </c>
      <c r="N921" t="s">
        <v>691</v>
      </c>
      <c r="Q921" t="s">
        <v>2494</v>
      </c>
      <c r="R921">
        <v>1803</v>
      </c>
      <c r="S921">
        <v>600</v>
      </c>
      <c r="U921">
        <f t="shared" si="14"/>
        <v>1802</v>
      </c>
    </row>
    <row r="922" spans="1:21" x14ac:dyDescent="0.25">
      <c r="A922" t="s">
        <v>20</v>
      </c>
      <c r="B922" t="s">
        <v>28</v>
      </c>
      <c r="C922" t="s">
        <v>22</v>
      </c>
      <c r="D922" t="s">
        <v>23</v>
      </c>
      <c r="E922" t="s">
        <v>5</v>
      </c>
      <c r="G922" t="s">
        <v>24</v>
      </c>
      <c r="H922">
        <v>1126262</v>
      </c>
      <c r="I922">
        <v>1127230</v>
      </c>
      <c r="J922" t="s">
        <v>25</v>
      </c>
      <c r="K922" t="s">
        <v>2497</v>
      </c>
      <c r="N922" t="s">
        <v>166</v>
      </c>
      <c r="Q922" t="s">
        <v>2496</v>
      </c>
      <c r="R922">
        <v>969</v>
      </c>
      <c r="S922">
        <v>322</v>
      </c>
      <c r="U922">
        <f t="shared" si="14"/>
        <v>968</v>
      </c>
    </row>
    <row r="923" spans="1:21" x14ac:dyDescent="0.25">
      <c r="A923" t="s">
        <v>20</v>
      </c>
      <c r="B923" t="s">
        <v>28</v>
      </c>
      <c r="C923" t="s">
        <v>22</v>
      </c>
      <c r="D923" t="s">
        <v>23</v>
      </c>
      <c r="E923" t="s">
        <v>5</v>
      </c>
      <c r="G923" t="s">
        <v>24</v>
      </c>
      <c r="H923">
        <v>1127266</v>
      </c>
      <c r="I923">
        <v>1128162</v>
      </c>
      <c r="J923" t="s">
        <v>25</v>
      </c>
      <c r="K923" t="s">
        <v>2499</v>
      </c>
      <c r="N923" t="s">
        <v>166</v>
      </c>
      <c r="Q923" t="s">
        <v>2498</v>
      </c>
      <c r="R923">
        <v>897</v>
      </c>
      <c r="S923">
        <v>298</v>
      </c>
      <c r="U923">
        <f t="shared" si="14"/>
        <v>896</v>
      </c>
    </row>
    <row r="924" spans="1:21" x14ac:dyDescent="0.25">
      <c r="A924" t="s">
        <v>20</v>
      </c>
      <c r="B924" t="s">
        <v>28</v>
      </c>
      <c r="C924" t="s">
        <v>22</v>
      </c>
      <c r="D924" t="s">
        <v>23</v>
      </c>
      <c r="E924" t="s">
        <v>5</v>
      </c>
      <c r="G924" t="s">
        <v>24</v>
      </c>
      <c r="H924">
        <v>1128233</v>
      </c>
      <c r="I924">
        <v>1129810</v>
      </c>
      <c r="J924" t="s">
        <v>25</v>
      </c>
      <c r="K924" t="s">
        <v>2501</v>
      </c>
      <c r="N924" t="s">
        <v>422</v>
      </c>
      <c r="Q924" t="s">
        <v>2500</v>
      </c>
      <c r="R924">
        <v>1578</v>
      </c>
      <c r="S924">
        <v>525</v>
      </c>
      <c r="U924">
        <f t="shared" si="14"/>
        <v>1577</v>
      </c>
    </row>
    <row r="925" spans="1:21" x14ac:dyDescent="0.25">
      <c r="A925" t="s">
        <v>20</v>
      </c>
      <c r="B925" t="s">
        <v>28</v>
      </c>
      <c r="C925" t="s">
        <v>22</v>
      </c>
      <c r="D925" t="s">
        <v>23</v>
      </c>
      <c r="E925" t="s">
        <v>5</v>
      </c>
      <c r="G925" t="s">
        <v>24</v>
      </c>
      <c r="H925">
        <v>1129898</v>
      </c>
      <c r="I925">
        <v>1131271</v>
      </c>
      <c r="J925" t="s">
        <v>25</v>
      </c>
      <c r="K925" t="s">
        <v>2503</v>
      </c>
      <c r="N925" t="s">
        <v>2491</v>
      </c>
      <c r="Q925" t="s">
        <v>2502</v>
      </c>
      <c r="R925">
        <v>1374</v>
      </c>
      <c r="S925">
        <v>457</v>
      </c>
      <c r="U925">
        <f t="shared" si="14"/>
        <v>1373</v>
      </c>
    </row>
    <row r="926" spans="1:21" x14ac:dyDescent="0.25">
      <c r="A926" t="s">
        <v>20</v>
      </c>
      <c r="B926" t="s">
        <v>28</v>
      </c>
      <c r="C926" t="s">
        <v>22</v>
      </c>
      <c r="D926" t="s">
        <v>23</v>
      </c>
      <c r="E926" t="s">
        <v>5</v>
      </c>
      <c r="G926" t="s">
        <v>24</v>
      </c>
      <c r="H926">
        <v>1131299</v>
      </c>
      <c r="I926">
        <v>1132606</v>
      </c>
      <c r="J926" t="s">
        <v>25</v>
      </c>
      <c r="K926" t="s">
        <v>2505</v>
      </c>
      <c r="N926" t="s">
        <v>2506</v>
      </c>
      <c r="Q926" t="s">
        <v>2504</v>
      </c>
      <c r="R926">
        <v>1308</v>
      </c>
      <c r="S926">
        <v>435</v>
      </c>
      <c r="U926">
        <f t="shared" si="14"/>
        <v>1307</v>
      </c>
    </row>
    <row r="927" spans="1:21" x14ac:dyDescent="0.25">
      <c r="A927" t="s">
        <v>20</v>
      </c>
      <c r="B927" t="s">
        <v>28</v>
      </c>
      <c r="C927" t="s">
        <v>22</v>
      </c>
      <c r="D927" t="s">
        <v>23</v>
      </c>
      <c r="E927" t="s">
        <v>5</v>
      </c>
      <c r="G927" t="s">
        <v>24</v>
      </c>
      <c r="H927">
        <v>1132664</v>
      </c>
      <c r="I927">
        <v>1133962</v>
      </c>
      <c r="J927" t="s">
        <v>25</v>
      </c>
      <c r="K927" t="s">
        <v>2508</v>
      </c>
      <c r="N927" t="s">
        <v>42</v>
      </c>
      <c r="Q927" t="s">
        <v>2507</v>
      </c>
      <c r="R927">
        <v>1299</v>
      </c>
      <c r="S927">
        <v>432</v>
      </c>
      <c r="U927">
        <f t="shared" si="14"/>
        <v>1298</v>
      </c>
    </row>
    <row r="928" spans="1:21" x14ac:dyDescent="0.25">
      <c r="A928" t="s">
        <v>20</v>
      </c>
      <c r="B928" t="s">
        <v>28</v>
      </c>
      <c r="C928" t="s">
        <v>22</v>
      </c>
      <c r="D928" t="s">
        <v>23</v>
      </c>
      <c r="E928" t="s">
        <v>5</v>
      </c>
      <c r="G928" t="s">
        <v>24</v>
      </c>
      <c r="H928">
        <v>1134009</v>
      </c>
      <c r="I928">
        <v>1135088</v>
      </c>
      <c r="J928" t="s">
        <v>25</v>
      </c>
      <c r="K928" t="s">
        <v>2510</v>
      </c>
      <c r="N928" t="s">
        <v>2511</v>
      </c>
      <c r="Q928" t="s">
        <v>2509</v>
      </c>
      <c r="R928">
        <v>1080</v>
      </c>
      <c r="S928">
        <v>359</v>
      </c>
      <c r="U928">
        <f t="shared" si="14"/>
        <v>1079</v>
      </c>
    </row>
    <row r="929" spans="1:21" x14ac:dyDescent="0.25">
      <c r="A929" t="s">
        <v>20</v>
      </c>
      <c r="B929" t="s">
        <v>28</v>
      </c>
      <c r="C929" t="s">
        <v>22</v>
      </c>
      <c r="D929" t="s">
        <v>23</v>
      </c>
      <c r="E929" t="s">
        <v>5</v>
      </c>
      <c r="G929" t="s">
        <v>24</v>
      </c>
      <c r="H929">
        <v>1135106</v>
      </c>
      <c r="I929">
        <v>1136116</v>
      </c>
      <c r="J929" t="s">
        <v>25</v>
      </c>
      <c r="K929" t="s">
        <v>2513</v>
      </c>
      <c r="N929" t="s">
        <v>2511</v>
      </c>
      <c r="Q929" t="s">
        <v>2512</v>
      </c>
      <c r="R929">
        <v>1011</v>
      </c>
      <c r="S929">
        <v>336</v>
      </c>
      <c r="U929">
        <f t="shared" si="14"/>
        <v>1010</v>
      </c>
    </row>
    <row r="930" spans="1:21" x14ac:dyDescent="0.25">
      <c r="A930" t="s">
        <v>20</v>
      </c>
      <c r="B930" t="s">
        <v>28</v>
      </c>
      <c r="C930" t="s">
        <v>22</v>
      </c>
      <c r="D930" t="s">
        <v>23</v>
      </c>
      <c r="E930" t="s">
        <v>5</v>
      </c>
      <c r="G930" t="s">
        <v>24</v>
      </c>
      <c r="H930">
        <v>1136222</v>
      </c>
      <c r="I930">
        <v>1137187</v>
      </c>
      <c r="J930" t="s">
        <v>25</v>
      </c>
      <c r="K930" t="s">
        <v>2515</v>
      </c>
      <c r="N930" t="s">
        <v>2516</v>
      </c>
      <c r="Q930" t="s">
        <v>2514</v>
      </c>
      <c r="R930">
        <v>966</v>
      </c>
      <c r="S930">
        <v>321</v>
      </c>
      <c r="U930">
        <f t="shared" si="14"/>
        <v>965</v>
      </c>
    </row>
    <row r="931" spans="1:21" x14ac:dyDescent="0.25">
      <c r="A931" t="s">
        <v>20</v>
      </c>
      <c r="B931" t="s">
        <v>28</v>
      </c>
      <c r="C931" t="s">
        <v>22</v>
      </c>
      <c r="D931" t="s">
        <v>23</v>
      </c>
      <c r="E931" t="s">
        <v>5</v>
      </c>
      <c r="G931" t="s">
        <v>24</v>
      </c>
      <c r="H931">
        <v>1137381</v>
      </c>
      <c r="I931">
        <v>1138016</v>
      </c>
      <c r="J931" t="s">
        <v>25</v>
      </c>
      <c r="K931" t="s">
        <v>2518</v>
      </c>
      <c r="N931" t="s">
        <v>2519</v>
      </c>
      <c r="Q931" t="s">
        <v>2517</v>
      </c>
      <c r="R931">
        <v>636</v>
      </c>
      <c r="S931">
        <v>211</v>
      </c>
      <c r="U931">
        <f t="shared" si="14"/>
        <v>635</v>
      </c>
    </row>
    <row r="932" spans="1:21" x14ac:dyDescent="0.25">
      <c r="A932" t="s">
        <v>20</v>
      </c>
      <c r="B932" t="s">
        <v>28</v>
      </c>
      <c r="C932" t="s">
        <v>22</v>
      </c>
      <c r="D932" t="s">
        <v>23</v>
      </c>
      <c r="E932" t="s">
        <v>5</v>
      </c>
      <c r="G932" t="s">
        <v>24</v>
      </c>
      <c r="H932">
        <v>1138285</v>
      </c>
      <c r="I932">
        <v>1139094</v>
      </c>
      <c r="J932" t="s">
        <v>25</v>
      </c>
      <c r="K932" t="s">
        <v>2521</v>
      </c>
      <c r="N932" t="s">
        <v>72</v>
      </c>
      <c r="Q932" t="s">
        <v>2520</v>
      </c>
      <c r="R932">
        <v>810</v>
      </c>
      <c r="S932">
        <v>269</v>
      </c>
      <c r="U932">
        <f t="shared" si="14"/>
        <v>809</v>
      </c>
    </row>
    <row r="933" spans="1:21" x14ac:dyDescent="0.25">
      <c r="A933" t="s">
        <v>20</v>
      </c>
      <c r="B933" t="s">
        <v>28</v>
      </c>
      <c r="C933" t="s">
        <v>22</v>
      </c>
      <c r="D933" t="s">
        <v>23</v>
      </c>
      <c r="E933" t="s">
        <v>5</v>
      </c>
      <c r="G933" t="s">
        <v>24</v>
      </c>
      <c r="H933">
        <v>1139123</v>
      </c>
      <c r="I933">
        <v>1139269</v>
      </c>
      <c r="J933" t="s">
        <v>25</v>
      </c>
      <c r="K933" t="s">
        <v>2523</v>
      </c>
      <c r="N933" t="s">
        <v>72</v>
      </c>
      <c r="Q933" t="s">
        <v>2522</v>
      </c>
      <c r="R933">
        <v>147</v>
      </c>
      <c r="S933">
        <v>48</v>
      </c>
      <c r="U933">
        <f t="shared" si="14"/>
        <v>146</v>
      </c>
    </row>
    <row r="934" spans="1:21" x14ac:dyDescent="0.25">
      <c r="A934" t="s">
        <v>20</v>
      </c>
      <c r="B934" t="s">
        <v>28</v>
      </c>
      <c r="C934" t="s">
        <v>22</v>
      </c>
      <c r="D934" t="s">
        <v>23</v>
      </c>
      <c r="E934" t="s">
        <v>5</v>
      </c>
      <c r="G934" t="s">
        <v>24</v>
      </c>
      <c r="H934">
        <v>1139320</v>
      </c>
      <c r="I934">
        <v>1139721</v>
      </c>
      <c r="J934" t="s">
        <v>61</v>
      </c>
      <c r="K934" t="s">
        <v>2525</v>
      </c>
      <c r="N934" t="s">
        <v>200</v>
      </c>
      <c r="Q934" t="s">
        <v>2524</v>
      </c>
      <c r="R934">
        <v>402</v>
      </c>
      <c r="S934">
        <v>133</v>
      </c>
      <c r="U934">
        <f t="shared" si="14"/>
        <v>401</v>
      </c>
    </row>
    <row r="935" spans="1:21" x14ac:dyDescent="0.25">
      <c r="A935" t="s">
        <v>20</v>
      </c>
      <c r="B935" t="s">
        <v>28</v>
      </c>
      <c r="C935" t="s">
        <v>22</v>
      </c>
      <c r="D935" t="s">
        <v>23</v>
      </c>
      <c r="E935" t="s">
        <v>5</v>
      </c>
      <c r="G935" t="s">
        <v>24</v>
      </c>
      <c r="H935">
        <v>1141195</v>
      </c>
      <c r="I935">
        <v>1141869</v>
      </c>
      <c r="J935" t="s">
        <v>61</v>
      </c>
      <c r="K935" t="s">
        <v>2528</v>
      </c>
      <c r="N935" t="s">
        <v>469</v>
      </c>
      <c r="Q935" t="s">
        <v>2527</v>
      </c>
      <c r="R935">
        <v>675</v>
      </c>
      <c r="S935">
        <v>224</v>
      </c>
      <c r="U935">
        <f t="shared" si="14"/>
        <v>674</v>
      </c>
    </row>
    <row r="936" spans="1:21" x14ac:dyDescent="0.25">
      <c r="A936" t="s">
        <v>20</v>
      </c>
      <c r="B936" t="s">
        <v>28</v>
      </c>
      <c r="C936" t="s">
        <v>22</v>
      </c>
      <c r="D936" t="s">
        <v>23</v>
      </c>
      <c r="E936" t="s">
        <v>5</v>
      </c>
      <c r="G936" t="s">
        <v>24</v>
      </c>
      <c r="H936">
        <v>1142326</v>
      </c>
      <c r="I936">
        <v>1143636</v>
      </c>
      <c r="J936" t="s">
        <v>25</v>
      </c>
      <c r="K936" t="s">
        <v>2530</v>
      </c>
      <c r="N936" t="s">
        <v>332</v>
      </c>
      <c r="Q936" t="s">
        <v>2529</v>
      </c>
      <c r="R936">
        <v>1311</v>
      </c>
      <c r="S936">
        <v>436</v>
      </c>
      <c r="U936">
        <f t="shared" si="14"/>
        <v>1310</v>
      </c>
    </row>
    <row r="937" spans="1:21" x14ac:dyDescent="0.25">
      <c r="A937" t="s">
        <v>20</v>
      </c>
      <c r="B937" t="s">
        <v>28</v>
      </c>
      <c r="C937" t="s">
        <v>22</v>
      </c>
      <c r="D937" t="s">
        <v>23</v>
      </c>
      <c r="E937" t="s">
        <v>5</v>
      </c>
      <c r="G937" t="s">
        <v>24</v>
      </c>
      <c r="H937">
        <v>1144133</v>
      </c>
      <c r="I937">
        <v>1147738</v>
      </c>
      <c r="J937" t="s">
        <v>25</v>
      </c>
      <c r="K937" t="s">
        <v>2532</v>
      </c>
      <c r="N937" t="s">
        <v>42</v>
      </c>
      <c r="Q937" t="s">
        <v>2531</v>
      </c>
      <c r="R937">
        <v>3606</v>
      </c>
      <c r="S937">
        <v>1201</v>
      </c>
      <c r="U937">
        <f t="shared" si="14"/>
        <v>3605</v>
      </c>
    </row>
    <row r="938" spans="1:21" x14ac:dyDescent="0.25">
      <c r="A938" t="s">
        <v>20</v>
      </c>
      <c r="B938" t="s">
        <v>28</v>
      </c>
      <c r="C938" t="s">
        <v>22</v>
      </c>
      <c r="D938" t="s">
        <v>23</v>
      </c>
      <c r="E938" t="s">
        <v>5</v>
      </c>
      <c r="G938" t="s">
        <v>24</v>
      </c>
      <c r="H938">
        <v>1147749</v>
      </c>
      <c r="I938">
        <v>1149077</v>
      </c>
      <c r="J938" t="s">
        <v>25</v>
      </c>
      <c r="K938" t="s">
        <v>2534</v>
      </c>
      <c r="N938" t="s">
        <v>42</v>
      </c>
      <c r="Q938" t="s">
        <v>2533</v>
      </c>
      <c r="R938">
        <v>1329</v>
      </c>
      <c r="S938">
        <v>442</v>
      </c>
      <c r="U938">
        <f t="shared" si="14"/>
        <v>1328</v>
      </c>
    </row>
    <row r="939" spans="1:21" x14ac:dyDescent="0.25">
      <c r="A939" t="s">
        <v>20</v>
      </c>
      <c r="B939" t="s">
        <v>28</v>
      </c>
      <c r="C939" t="s">
        <v>22</v>
      </c>
      <c r="D939" t="s">
        <v>23</v>
      </c>
      <c r="E939" t="s">
        <v>5</v>
      </c>
      <c r="G939" t="s">
        <v>24</v>
      </c>
      <c r="H939">
        <v>1149074</v>
      </c>
      <c r="I939">
        <v>1151299</v>
      </c>
      <c r="J939" t="s">
        <v>25</v>
      </c>
      <c r="K939" t="s">
        <v>2536</v>
      </c>
      <c r="N939" t="s">
        <v>365</v>
      </c>
      <c r="Q939" t="s">
        <v>2535</v>
      </c>
      <c r="R939">
        <v>2226</v>
      </c>
      <c r="S939">
        <v>741</v>
      </c>
      <c r="U939">
        <f t="shared" si="14"/>
        <v>2225</v>
      </c>
    </row>
    <row r="940" spans="1:21" x14ac:dyDescent="0.25">
      <c r="A940" t="s">
        <v>20</v>
      </c>
      <c r="B940" t="s">
        <v>28</v>
      </c>
      <c r="C940" t="s">
        <v>22</v>
      </c>
      <c r="D940" t="s">
        <v>23</v>
      </c>
      <c r="E940" t="s">
        <v>5</v>
      </c>
      <c r="G940" t="s">
        <v>24</v>
      </c>
      <c r="H940">
        <v>1151326</v>
      </c>
      <c r="I940">
        <v>1155846</v>
      </c>
      <c r="J940" t="s">
        <v>25</v>
      </c>
      <c r="K940" t="s">
        <v>2538</v>
      </c>
      <c r="N940" t="s">
        <v>2317</v>
      </c>
      <c r="Q940" t="s">
        <v>2537</v>
      </c>
      <c r="R940">
        <v>4521</v>
      </c>
      <c r="S940">
        <v>1506</v>
      </c>
      <c r="U940">
        <f t="shared" si="14"/>
        <v>4520</v>
      </c>
    </row>
    <row r="941" spans="1:21" x14ac:dyDescent="0.25">
      <c r="A941" t="s">
        <v>20</v>
      </c>
      <c r="B941" t="s">
        <v>28</v>
      </c>
      <c r="C941" t="s">
        <v>22</v>
      </c>
      <c r="D941" t="s">
        <v>23</v>
      </c>
      <c r="E941" t="s">
        <v>5</v>
      </c>
      <c r="G941" t="s">
        <v>24</v>
      </c>
      <c r="H941">
        <v>1155938</v>
      </c>
      <c r="I941">
        <v>1156870</v>
      </c>
      <c r="J941" t="s">
        <v>61</v>
      </c>
      <c r="K941" t="s">
        <v>2540</v>
      </c>
      <c r="N941" t="s">
        <v>362</v>
      </c>
      <c r="Q941" t="s">
        <v>2539</v>
      </c>
      <c r="R941">
        <v>933</v>
      </c>
      <c r="S941">
        <v>310</v>
      </c>
      <c r="U941">
        <f t="shared" si="14"/>
        <v>932</v>
      </c>
    </row>
    <row r="942" spans="1:21" x14ac:dyDescent="0.25">
      <c r="A942" t="s">
        <v>20</v>
      </c>
      <c r="B942" t="s">
        <v>28</v>
      </c>
      <c r="C942" t="s">
        <v>22</v>
      </c>
      <c r="D942" t="s">
        <v>23</v>
      </c>
      <c r="E942" t="s">
        <v>5</v>
      </c>
      <c r="G942" t="s">
        <v>24</v>
      </c>
      <c r="H942">
        <v>1156889</v>
      </c>
      <c r="I942">
        <v>1157665</v>
      </c>
      <c r="J942" t="s">
        <v>61</v>
      </c>
      <c r="K942" t="s">
        <v>2542</v>
      </c>
      <c r="N942" t="s">
        <v>825</v>
      </c>
      <c r="Q942" t="s">
        <v>2541</v>
      </c>
      <c r="R942">
        <v>777</v>
      </c>
      <c r="S942">
        <v>258</v>
      </c>
      <c r="U942">
        <f t="shared" si="14"/>
        <v>776</v>
      </c>
    </row>
    <row r="943" spans="1:21" x14ac:dyDescent="0.25">
      <c r="A943" t="s">
        <v>20</v>
      </c>
      <c r="B943" t="s">
        <v>28</v>
      </c>
      <c r="C943" t="s">
        <v>22</v>
      </c>
      <c r="D943" t="s">
        <v>23</v>
      </c>
      <c r="E943" t="s">
        <v>5</v>
      </c>
      <c r="G943" t="s">
        <v>24</v>
      </c>
      <c r="H943">
        <v>1158180</v>
      </c>
      <c r="I943">
        <v>1160072</v>
      </c>
      <c r="J943" t="s">
        <v>25</v>
      </c>
      <c r="K943" t="s">
        <v>2544</v>
      </c>
      <c r="N943" t="s">
        <v>332</v>
      </c>
      <c r="Q943" t="s">
        <v>2543</v>
      </c>
      <c r="R943">
        <v>1893</v>
      </c>
      <c r="S943">
        <v>630</v>
      </c>
      <c r="U943">
        <f t="shared" si="14"/>
        <v>1892</v>
      </c>
    </row>
    <row r="944" spans="1:21" x14ac:dyDescent="0.25">
      <c r="A944" t="s">
        <v>20</v>
      </c>
      <c r="B944" t="s">
        <v>28</v>
      </c>
      <c r="C944" t="s">
        <v>22</v>
      </c>
      <c r="D944" t="s">
        <v>23</v>
      </c>
      <c r="E944" t="s">
        <v>5</v>
      </c>
      <c r="G944" t="s">
        <v>24</v>
      </c>
      <c r="H944">
        <v>1160146</v>
      </c>
      <c r="I944">
        <v>1161174</v>
      </c>
      <c r="J944" t="s">
        <v>25</v>
      </c>
      <c r="K944" t="s">
        <v>2546</v>
      </c>
      <c r="N944" t="s">
        <v>1822</v>
      </c>
      <c r="Q944" t="s">
        <v>2545</v>
      </c>
      <c r="R944">
        <v>1029</v>
      </c>
      <c r="S944">
        <v>342</v>
      </c>
      <c r="U944">
        <f t="shared" si="14"/>
        <v>1028</v>
      </c>
    </row>
    <row r="945" spans="1:21" x14ac:dyDescent="0.25">
      <c r="A945" t="s">
        <v>20</v>
      </c>
      <c r="B945" t="s">
        <v>28</v>
      </c>
      <c r="C945" t="s">
        <v>22</v>
      </c>
      <c r="D945" t="s">
        <v>23</v>
      </c>
      <c r="E945" t="s">
        <v>5</v>
      </c>
      <c r="G945" t="s">
        <v>24</v>
      </c>
      <c r="H945">
        <v>1161212</v>
      </c>
      <c r="I945">
        <v>1161946</v>
      </c>
      <c r="J945" t="s">
        <v>25</v>
      </c>
      <c r="K945" t="s">
        <v>2548</v>
      </c>
      <c r="N945" t="s">
        <v>962</v>
      </c>
      <c r="Q945" t="s">
        <v>2547</v>
      </c>
      <c r="R945">
        <v>735</v>
      </c>
      <c r="S945">
        <v>244</v>
      </c>
      <c r="U945">
        <f t="shared" si="14"/>
        <v>734</v>
      </c>
    </row>
    <row r="946" spans="1:21" x14ac:dyDescent="0.25">
      <c r="A946" t="s">
        <v>20</v>
      </c>
      <c r="B946" t="s">
        <v>28</v>
      </c>
      <c r="C946" t="s">
        <v>22</v>
      </c>
      <c r="D946" t="s">
        <v>23</v>
      </c>
      <c r="E946" t="s">
        <v>5</v>
      </c>
      <c r="G946" t="s">
        <v>24</v>
      </c>
      <c r="H946">
        <v>1161983</v>
      </c>
      <c r="I946">
        <v>1162912</v>
      </c>
      <c r="J946" t="s">
        <v>25</v>
      </c>
      <c r="K946" t="s">
        <v>2550</v>
      </c>
      <c r="N946" t="s">
        <v>1822</v>
      </c>
      <c r="Q946" t="s">
        <v>2549</v>
      </c>
      <c r="R946">
        <v>930</v>
      </c>
      <c r="S946">
        <v>309</v>
      </c>
      <c r="U946">
        <f t="shared" si="14"/>
        <v>929</v>
      </c>
    </row>
    <row r="947" spans="1:21" x14ac:dyDescent="0.25">
      <c r="A947" t="s">
        <v>20</v>
      </c>
      <c r="B947" t="s">
        <v>28</v>
      </c>
      <c r="C947" t="s">
        <v>22</v>
      </c>
      <c r="D947" t="s">
        <v>23</v>
      </c>
      <c r="E947" t="s">
        <v>5</v>
      </c>
      <c r="G947" t="s">
        <v>24</v>
      </c>
      <c r="H947">
        <v>1163023</v>
      </c>
      <c r="I947">
        <v>1164276</v>
      </c>
      <c r="J947" t="s">
        <v>25</v>
      </c>
      <c r="K947" t="s">
        <v>2552</v>
      </c>
      <c r="N947" t="s">
        <v>2553</v>
      </c>
      <c r="Q947" t="s">
        <v>2551</v>
      </c>
      <c r="R947">
        <v>1254</v>
      </c>
      <c r="S947">
        <v>417</v>
      </c>
      <c r="U947">
        <f t="shared" si="14"/>
        <v>1253</v>
      </c>
    </row>
    <row r="948" spans="1:21" x14ac:dyDescent="0.25">
      <c r="A948" t="s">
        <v>20</v>
      </c>
      <c r="B948" t="s">
        <v>28</v>
      </c>
      <c r="C948" t="s">
        <v>22</v>
      </c>
      <c r="D948" t="s">
        <v>23</v>
      </c>
      <c r="E948" t="s">
        <v>5</v>
      </c>
      <c r="G948" t="s">
        <v>24</v>
      </c>
      <c r="H948">
        <v>1164260</v>
      </c>
      <c r="I948">
        <v>1165804</v>
      </c>
      <c r="J948" t="s">
        <v>25</v>
      </c>
      <c r="K948" t="s">
        <v>2555</v>
      </c>
      <c r="N948" t="s">
        <v>2556</v>
      </c>
      <c r="Q948" t="s">
        <v>2554</v>
      </c>
      <c r="R948">
        <v>1545</v>
      </c>
      <c r="S948">
        <v>514</v>
      </c>
      <c r="U948">
        <f t="shared" si="14"/>
        <v>1544</v>
      </c>
    </row>
    <row r="949" spans="1:21" x14ac:dyDescent="0.25">
      <c r="A949" t="s">
        <v>20</v>
      </c>
      <c r="B949" t="s">
        <v>28</v>
      </c>
      <c r="C949" t="s">
        <v>22</v>
      </c>
      <c r="D949" t="s">
        <v>23</v>
      </c>
      <c r="E949" t="s">
        <v>5</v>
      </c>
      <c r="G949" t="s">
        <v>24</v>
      </c>
      <c r="H949">
        <v>1165829</v>
      </c>
      <c r="I949">
        <v>1172257</v>
      </c>
      <c r="J949" t="s">
        <v>25</v>
      </c>
      <c r="K949" t="s">
        <v>2558</v>
      </c>
      <c r="N949" t="s">
        <v>1355</v>
      </c>
      <c r="Q949" t="s">
        <v>2557</v>
      </c>
      <c r="R949">
        <v>6429</v>
      </c>
      <c r="S949">
        <v>2142</v>
      </c>
      <c r="U949">
        <f t="shared" si="14"/>
        <v>6428</v>
      </c>
    </row>
    <row r="950" spans="1:21" x14ac:dyDescent="0.25">
      <c r="A950" t="s">
        <v>20</v>
      </c>
      <c r="B950" t="s">
        <v>28</v>
      </c>
      <c r="C950" t="s">
        <v>22</v>
      </c>
      <c r="D950" t="s">
        <v>23</v>
      </c>
      <c r="E950" t="s">
        <v>5</v>
      </c>
      <c r="G950" t="s">
        <v>24</v>
      </c>
      <c r="H950">
        <v>1172285</v>
      </c>
      <c r="I950">
        <v>1173574</v>
      </c>
      <c r="J950" t="s">
        <v>25</v>
      </c>
      <c r="K950" t="s">
        <v>2560</v>
      </c>
      <c r="N950" t="s">
        <v>2291</v>
      </c>
      <c r="Q950" t="s">
        <v>2559</v>
      </c>
      <c r="R950">
        <v>1290</v>
      </c>
      <c r="S950">
        <v>429</v>
      </c>
      <c r="U950">
        <f t="shared" si="14"/>
        <v>1289</v>
      </c>
    </row>
    <row r="951" spans="1:21" x14ac:dyDescent="0.25">
      <c r="A951" t="s">
        <v>20</v>
      </c>
      <c r="B951" t="s">
        <v>28</v>
      </c>
      <c r="C951" t="s">
        <v>22</v>
      </c>
      <c r="D951" t="s">
        <v>23</v>
      </c>
      <c r="E951" t="s">
        <v>5</v>
      </c>
      <c r="G951" t="s">
        <v>24</v>
      </c>
      <c r="H951">
        <v>1173577</v>
      </c>
      <c r="I951">
        <v>1177395</v>
      </c>
      <c r="J951" t="s">
        <v>25</v>
      </c>
      <c r="K951" t="s">
        <v>2562</v>
      </c>
      <c r="N951" t="s">
        <v>2304</v>
      </c>
      <c r="Q951" t="s">
        <v>2561</v>
      </c>
      <c r="R951">
        <v>3819</v>
      </c>
      <c r="S951">
        <v>1272</v>
      </c>
      <c r="U951">
        <f t="shared" si="14"/>
        <v>3818</v>
      </c>
    </row>
    <row r="952" spans="1:21" x14ac:dyDescent="0.25">
      <c r="A952" t="s">
        <v>20</v>
      </c>
      <c r="B952" t="s">
        <v>28</v>
      </c>
      <c r="C952" t="s">
        <v>22</v>
      </c>
      <c r="D952" t="s">
        <v>23</v>
      </c>
      <c r="E952" t="s">
        <v>5</v>
      </c>
      <c r="G952" t="s">
        <v>24</v>
      </c>
      <c r="H952">
        <v>1177392</v>
      </c>
      <c r="I952">
        <v>1188611</v>
      </c>
      <c r="J952" t="s">
        <v>25</v>
      </c>
      <c r="K952" t="s">
        <v>2564</v>
      </c>
      <c r="N952" t="s">
        <v>2317</v>
      </c>
      <c r="Q952" t="s">
        <v>2563</v>
      </c>
      <c r="R952">
        <v>11220</v>
      </c>
      <c r="S952">
        <v>3739</v>
      </c>
      <c r="U952">
        <f t="shared" si="14"/>
        <v>11219</v>
      </c>
    </row>
    <row r="953" spans="1:21" x14ac:dyDescent="0.25">
      <c r="A953" t="s">
        <v>20</v>
      </c>
      <c r="B953" t="s">
        <v>28</v>
      </c>
      <c r="C953" t="s">
        <v>22</v>
      </c>
      <c r="D953" t="s">
        <v>23</v>
      </c>
      <c r="E953" t="s">
        <v>5</v>
      </c>
      <c r="G953" t="s">
        <v>24</v>
      </c>
      <c r="H953">
        <v>1188604</v>
      </c>
      <c r="I953">
        <v>1193565</v>
      </c>
      <c r="J953" t="s">
        <v>25</v>
      </c>
      <c r="K953" t="s">
        <v>2566</v>
      </c>
      <c r="N953" t="s">
        <v>2304</v>
      </c>
      <c r="Q953" t="s">
        <v>2565</v>
      </c>
      <c r="R953">
        <v>4962</v>
      </c>
      <c r="S953">
        <v>1653</v>
      </c>
      <c r="U953">
        <f t="shared" si="14"/>
        <v>4961</v>
      </c>
    </row>
    <row r="954" spans="1:21" x14ac:dyDescent="0.25">
      <c r="A954" t="s">
        <v>20</v>
      </c>
      <c r="B954" t="s">
        <v>28</v>
      </c>
      <c r="C954" t="s">
        <v>22</v>
      </c>
      <c r="D954" t="s">
        <v>23</v>
      </c>
      <c r="E954" t="s">
        <v>5</v>
      </c>
      <c r="G954" t="s">
        <v>24</v>
      </c>
      <c r="H954">
        <v>1193549</v>
      </c>
      <c r="I954">
        <v>1198093</v>
      </c>
      <c r="J954" t="s">
        <v>25</v>
      </c>
      <c r="K954" t="s">
        <v>2568</v>
      </c>
      <c r="N954" t="s">
        <v>2317</v>
      </c>
      <c r="Q954" t="s">
        <v>2567</v>
      </c>
      <c r="R954">
        <v>4545</v>
      </c>
      <c r="S954">
        <v>1514</v>
      </c>
      <c r="U954">
        <f t="shared" si="14"/>
        <v>4544</v>
      </c>
    </row>
    <row r="955" spans="1:21" x14ac:dyDescent="0.25">
      <c r="A955" t="s">
        <v>20</v>
      </c>
      <c r="B955" t="s">
        <v>28</v>
      </c>
      <c r="C955" t="s">
        <v>22</v>
      </c>
      <c r="D955" t="s">
        <v>23</v>
      </c>
      <c r="E955" t="s">
        <v>5</v>
      </c>
      <c r="G955" t="s">
        <v>24</v>
      </c>
      <c r="H955">
        <v>1198090</v>
      </c>
      <c r="I955">
        <v>1204671</v>
      </c>
      <c r="J955" t="s">
        <v>25</v>
      </c>
      <c r="K955" t="s">
        <v>2570</v>
      </c>
      <c r="N955" t="s">
        <v>2317</v>
      </c>
      <c r="Q955" t="s">
        <v>2569</v>
      </c>
      <c r="R955">
        <v>6582</v>
      </c>
      <c r="S955">
        <v>2193</v>
      </c>
      <c r="U955">
        <f t="shared" si="14"/>
        <v>6581</v>
      </c>
    </row>
    <row r="956" spans="1:21" x14ac:dyDescent="0.25">
      <c r="A956" t="s">
        <v>20</v>
      </c>
      <c r="B956" t="s">
        <v>28</v>
      </c>
      <c r="C956" t="s">
        <v>22</v>
      </c>
      <c r="D956" t="s">
        <v>23</v>
      </c>
      <c r="E956" t="s">
        <v>5</v>
      </c>
      <c r="G956" t="s">
        <v>24</v>
      </c>
      <c r="H956">
        <v>1204712</v>
      </c>
      <c r="I956">
        <v>1206337</v>
      </c>
      <c r="J956" t="s">
        <v>25</v>
      </c>
      <c r="K956" t="s">
        <v>2572</v>
      </c>
      <c r="N956" t="s">
        <v>2573</v>
      </c>
      <c r="Q956" t="s">
        <v>2571</v>
      </c>
      <c r="R956">
        <v>1626</v>
      </c>
      <c r="S956">
        <v>541</v>
      </c>
      <c r="U956">
        <f t="shared" si="14"/>
        <v>1625</v>
      </c>
    </row>
    <row r="957" spans="1:21" x14ac:dyDescent="0.25">
      <c r="A957" t="s">
        <v>20</v>
      </c>
      <c r="B957" t="s">
        <v>28</v>
      </c>
      <c r="C957" t="s">
        <v>22</v>
      </c>
      <c r="D957" t="s">
        <v>23</v>
      </c>
      <c r="E957" t="s">
        <v>5</v>
      </c>
      <c r="G957" t="s">
        <v>24</v>
      </c>
      <c r="H957">
        <v>1206382</v>
      </c>
      <c r="I957">
        <v>1212402</v>
      </c>
      <c r="J957" t="s">
        <v>25</v>
      </c>
      <c r="K957" t="s">
        <v>2575</v>
      </c>
      <c r="N957" t="s">
        <v>2317</v>
      </c>
      <c r="Q957" t="s">
        <v>2574</v>
      </c>
      <c r="R957">
        <v>6021</v>
      </c>
      <c r="S957">
        <v>2006</v>
      </c>
      <c r="U957">
        <f t="shared" si="14"/>
        <v>6020</v>
      </c>
    </row>
    <row r="958" spans="1:21" x14ac:dyDescent="0.25">
      <c r="A958" t="s">
        <v>20</v>
      </c>
      <c r="B958" t="s">
        <v>28</v>
      </c>
      <c r="C958" t="s">
        <v>22</v>
      </c>
      <c r="D958" t="s">
        <v>23</v>
      </c>
      <c r="E958" t="s">
        <v>5</v>
      </c>
      <c r="G958" t="s">
        <v>24</v>
      </c>
      <c r="H958">
        <v>1212422</v>
      </c>
      <c r="I958">
        <v>1213750</v>
      </c>
      <c r="J958" t="s">
        <v>25</v>
      </c>
      <c r="K958" t="s">
        <v>2577</v>
      </c>
      <c r="N958" t="s">
        <v>332</v>
      </c>
      <c r="Q958" t="s">
        <v>2576</v>
      </c>
      <c r="R958">
        <v>1329</v>
      </c>
      <c r="S958">
        <v>442</v>
      </c>
      <c r="U958">
        <f t="shared" si="14"/>
        <v>1328</v>
      </c>
    </row>
    <row r="959" spans="1:21" x14ac:dyDescent="0.25">
      <c r="A959" t="s">
        <v>20</v>
      </c>
      <c r="B959" t="s">
        <v>28</v>
      </c>
      <c r="C959" t="s">
        <v>22</v>
      </c>
      <c r="D959" t="s">
        <v>23</v>
      </c>
      <c r="E959" t="s">
        <v>5</v>
      </c>
      <c r="G959" t="s">
        <v>24</v>
      </c>
      <c r="H959">
        <v>1213752</v>
      </c>
      <c r="I959">
        <v>1214741</v>
      </c>
      <c r="J959" t="s">
        <v>25</v>
      </c>
      <c r="K959" t="s">
        <v>2579</v>
      </c>
      <c r="N959" t="s">
        <v>72</v>
      </c>
      <c r="Q959" t="s">
        <v>2578</v>
      </c>
      <c r="R959">
        <v>990</v>
      </c>
      <c r="S959">
        <v>329</v>
      </c>
      <c r="U959">
        <f t="shared" si="14"/>
        <v>989</v>
      </c>
    </row>
    <row r="960" spans="1:21" x14ac:dyDescent="0.25">
      <c r="A960" t="s">
        <v>20</v>
      </c>
      <c r="B960" t="s">
        <v>28</v>
      </c>
      <c r="C960" t="s">
        <v>22</v>
      </c>
      <c r="D960" t="s">
        <v>23</v>
      </c>
      <c r="E960" t="s">
        <v>5</v>
      </c>
      <c r="G960" t="s">
        <v>24</v>
      </c>
      <c r="H960">
        <v>1214769</v>
      </c>
      <c r="I960">
        <v>1215017</v>
      </c>
      <c r="J960" t="s">
        <v>25</v>
      </c>
      <c r="K960" t="s">
        <v>2581</v>
      </c>
      <c r="N960" t="s">
        <v>2582</v>
      </c>
      <c r="Q960" t="s">
        <v>2580</v>
      </c>
      <c r="R960">
        <v>249</v>
      </c>
      <c r="S960">
        <v>82</v>
      </c>
      <c r="U960">
        <f t="shared" si="14"/>
        <v>248</v>
      </c>
    </row>
    <row r="961" spans="1:21" x14ac:dyDescent="0.25">
      <c r="A961" t="s">
        <v>20</v>
      </c>
      <c r="B961" t="s">
        <v>28</v>
      </c>
      <c r="C961" t="s">
        <v>22</v>
      </c>
      <c r="D961" t="s">
        <v>23</v>
      </c>
      <c r="E961" t="s">
        <v>5</v>
      </c>
      <c r="G961" t="s">
        <v>24</v>
      </c>
      <c r="H961">
        <v>1215028</v>
      </c>
      <c r="I961">
        <v>1215873</v>
      </c>
      <c r="J961" t="s">
        <v>25</v>
      </c>
      <c r="K961" t="s">
        <v>2584</v>
      </c>
      <c r="N961" t="s">
        <v>2585</v>
      </c>
      <c r="Q961" t="s">
        <v>2583</v>
      </c>
      <c r="R961">
        <v>846</v>
      </c>
      <c r="S961">
        <v>281</v>
      </c>
      <c r="U961">
        <f t="shared" si="14"/>
        <v>845</v>
      </c>
    </row>
    <row r="962" spans="1:21" x14ac:dyDescent="0.25">
      <c r="A962" t="s">
        <v>20</v>
      </c>
      <c r="B962" t="s">
        <v>28</v>
      </c>
      <c r="C962" t="s">
        <v>22</v>
      </c>
      <c r="D962" t="s">
        <v>23</v>
      </c>
      <c r="E962" t="s">
        <v>5</v>
      </c>
      <c r="G962" t="s">
        <v>24</v>
      </c>
      <c r="H962">
        <v>1215901</v>
      </c>
      <c r="I962">
        <v>1216140</v>
      </c>
      <c r="J962" t="s">
        <v>25</v>
      </c>
      <c r="K962" t="s">
        <v>2587</v>
      </c>
      <c r="N962" t="s">
        <v>42</v>
      </c>
      <c r="Q962" t="s">
        <v>2586</v>
      </c>
      <c r="R962">
        <v>240</v>
      </c>
      <c r="S962">
        <v>79</v>
      </c>
      <c r="U962">
        <f t="shared" si="14"/>
        <v>239</v>
      </c>
    </row>
    <row r="963" spans="1:21" x14ac:dyDescent="0.25">
      <c r="A963" t="s">
        <v>20</v>
      </c>
      <c r="B963" t="s">
        <v>28</v>
      </c>
      <c r="C963" t="s">
        <v>22</v>
      </c>
      <c r="D963" t="s">
        <v>23</v>
      </c>
      <c r="E963" t="s">
        <v>5</v>
      </c>
      <c r="G963" t="s">
        <v>24</v>
      </c>
      <c r="H963">
        <v>1216164</v>
      </c>
      <c r="I963">
        <v>1217300</v>
      </c>
      <c r="J963" t="s">
        <v>25</v>
      </c>
      <c r="K963" t="s">
        <v>2589</v>
      </c>
      <c r="N963" t="s">
        <v>2590</v>
      </c>
      <c r="Q963" t="s">
        <v>2588</v>
      </c>
      <c r="R963">
        <v>1137</v>
      </c>
      <c r="S963">
        <v>378</v>
      </c>
      <c r="U963">
        <f t="shared" ref="U963:U1026" si="15">I963-H963</f>
        <v>1136</v>
      </c>
    </row>
    <row r="964" spans="1:21" x14ac:dyDescent="0.25">
      <c r="A964" t="s">
        <v>20</v>
      </c>
      <c r="B964" t="s">
        <v>28</v>
      </c>
      <c r="C964" t="s">
        <v>22</v>
      </c>
      <c r="D964" t="s">
        <v>23</v>
      </c>
      <c r="E964" t="s">
        <v>5</v>
      </c>
      <c r="G964" t="s">
        <v>24</v>
      </c>
      <c r="H964">
        <v>1217357</v>
      </c>
      <c r="I964">
        <v>1218409</v>
      </c>
      <c r="J964" t="s">
        <v>25</v>
      </c>
      <c r="K964" t="s">
        <v>2592</v>
      </c>
      <c r="N964" t="s">
        <v>2593</v>
      </c>
      <c r="Q964" t="s">
        <v>2591</v>
      </c>
      <c r="R964">
        <v>1053</v>
      </c>
      <c r="S964">
        <v>350</v>
      </c>
      <c r="U964">
        <f t="shared" si="15"/>
        <v>1052</v>
      </c>
    </row>
    <row r="965" spans="1:21" x14ac:dyDescent="0.25">
      <c r="A965" t="s">
        <v>20</v>
      </c>
      <c r="B965" t="s">
        <v>28</v>
      </c>
      <c r="C965" t="s">
        <v>22</v>
      </c>
      <c r="D965" t="s">
        <v>23</v>
      </c>
      <c r="E965" t="s">
        <v>5</v>
      </c>
      <c r="G965" t="s">
        <v>24</v>
      </c>
      <c r="H965">
        <v>1218539</v>
      </c>
      <c r="I965">
        <v>1220878</v>
      </c>
      <c r="J965" t="s">
        <v>61</v>
      </c>
      <c r="K965" t="s">
        <v>2595</v>
      </c>
      <c r="N965" t="s">
        <v>368</v>
      </c>
      <c r="Q965" t="s">
        <v>2594</v>
      </c>
      <c r="R965">
        <v>2340</v>
      </c>
      <c r="S965">
        <v>779</v>
      </c>
      <c r="U965">
        <f t="shared" si="15"/>
        <v>2339</v>
      </c>
    </row>
    <row r="966" spans="1:21" x14ac:dyDescent="0.25">
      <c r="A966" t="s">
        <v>20</v>
      </c>
      <c r="B966" t="s">
        <v>28</v>
      </c>
      <c r="C966" t="s">
        <v>22</v>
      </c>
      <c r="D966" t="s">
        <v>23</v>
      </c>
      <c r="E966" t="s">
        <v>5</v>
      </c>
      <c r="G966" t="s">
        <v>24</v>
      </c>
      <c r="H966">
        <v>1221002</v>
      </c>
      <c r="I966">
        <v>1221832</v>
      </c>
      <c r="J966" t="s">
        <v>61</v>
      </c>
      <c r="K966" t="s">
        <v>2597</v>
      </c>
      <c r="N966" t="s">
        <v>368</v>
      </c>
      <c r="Q966" t="s">
        <v>2596</v>
      </c>
      <c r="R966">
        <v>831</v>
      </c>
      <c r="S966">
        <v>276</v>
      </c>
      <c r="U966">
        <f t="shared" si="15"/>
        <v>830</v>
      </c>
    </row>
    <row r="967" spans="1:21" x14ac:dyDescent="0.25">
      <c r="A967" t="s">
        <v>20</v>
      </c>
      <c r="B967" t="s">
        <v>28</v>
      </c>
      <c r="C967" t="s">
        <v>22</v>
      </c>
      <c r="D967" t="s">
        <v>23</v>
      </c>
      <c r="E967" t="s">
        <v>5</v>
      </c>
      <c r="G967" t="s">
        <v>24</v>
      </c>
      <c r="H967">
        <v>1222003</v>
      </c>
      <c r="I967">
        <v>1225173</v>
      </c>
      <c r="J967" t="s">
        <v>25</v>
      </c>
      <c r="K967" t="s">
        <v>2599</v>
      </c>
      <c r="N967" t="s">
        <v>2600</v>
      </c>
      <c r="Q967" t="s">
        <v>2598</v>
      </c>
      <c r="R967">
        <v>3171</v>
      </c>
      <c r="S967">
        <v>1056</v>
      </c>
      <c r="U967">
        <f t="shared" si="15"/>
        <v>3170</v>
      </c>
    </row>
    <row r="968" spans="1:21" x14ac:dyDescent="0.25">
      <c r="A968" t="s">
        <v>20</v>
      </c>
      <c r="B968" t="s">
        <v>28</v>
      </c>
      <c r="C968" t="s">
        <v>22</v>
      </c>
      <c r="D968" t="s">
        <v>23</v>
      </c>
      <c r="E968" t="s">
        <v>5</v>
      </c>
      <c r="G968" t="s">
        <v>24</v>
      </c>
      <c r="H968">
        <v>1225844</v>
      </c>
      <c r="I968">
        <v>1232704</v>
      </c>
      <c r="J968" t="s">
        <v>25</v>
      </c>
      <c r="K968" t="s">
        <v>2602</v>
      </c>
      <c r="N968" t="s">
        <v>2603</v>
      </c>
      <c r="Q968" t="s">
        <v>2601</v>
      </c>
      <c r="R968">
        <v>6861</v>
      </c>
      <c r="S968">
        <v>2286</v>
      </c>
      <c r="U968">
        <f t="shared" si="15"/>
        <v>6860</v>
      </c>
    </row>
    <row r="969" spans="1:21" x14ac:dyDescent="0.25">
      <c r="A969" t="s">
        <v>20</v>
      </c>
      <c r="B969" t="s">
        <v>28</v>
      </c>
      <c r="C969" t="s">
        <v>22</v>
      </c>
      <c r="D969" t="s">
        <v>23</v>
      </c>
      <c r="E969" t="s">
        <v>5</v>
      </c>
      <c r="G969" t="s">
        <v>24</v>
      </c>
      <c r="H969">
        <v>1232920</v>
      </c>
      <c r="I969">
        <v>1234731</v>
      </c>
      <c r="J969" t="s">
        <v>25</v>
      </c>
      <c r="K969" t="s">
        <v>2605</v>
      </c>
      <c r="N969" t="s">
        <v>431</v>
      </c>
      <c r="Q969" t="s">
        <v>2604</v>
      </c>
      <c r="R969">
        <v>1812</v>
      </c>
      <c r="S969">
        <v>603</v>
      </c>
      <c r="U969">
        <f t="shared" si="15"/>
        <v>1811</v>
      </c>
    </row>
    <row r="970" spans="1:21" x14ac:dyDescent="0.25">
      <c r="A970" t="s">
        <v>20</v>
      </c>
      <c r="B970" t="s">
        <v>28</v>
      </c>
      <c r="C970" t="s">
        <v>22</v>
      </c>
      <c r="D970" t="s">
        <v>23</v>
      </c>
      <c r="E970" t="s">
        <v>5</v>
      </c>
      <c r="G970" t="s">
        <v>24</v>
      </c>
      <c r="H970">
        <v>1234736</v>
      </c>
      <c r="I970">
        <v>1236364</v>
      </c>
      <c r="J970" t="s">
        <v>25</v>
      </c>
      <c r="K970" t="s">
        <v>2607</v>
      </c>
      <c r="N970" t="s">
        <v>428</v>
      </c>
      <c r="Q970" t="s">
        <v>2606</v>
      </c>
      <c r="R970">
        <v>1629</v>
      </c>
      <c r="S970">
        <v>542</v>
      </c>
      <c r="U970">
        <f t="shared" si="15"/>
        <v>1628</v>
      </c>
    </row>
    <row r="971" spans="1:21" x14ac:dyDescent="0.25">
      <c r="A971" t="s">
        <v>20</v>
      </c>
      <c r="B971" t="s">
        <v>28</v>
      </c>
      <c r="C971" t="s">
        <v>22</v>
      </c>
      <c r="D971" t="s">
        <v>23</v>
      </c>
      <c r="E971" t="s">
        <v>5</v>
      </c>
      <c r="G971" t="s">
        <v>24</v>
      </c>
      <c r="H971">
        <v>1236408</v>
      </c>
      <c r="I971">
        <v>1237775</v>
      </c>
      <c r="J971" t="s">
        <v>25</v>
      </c>
      <c r="K971" t="s">
        <v>2609</v>
      </c>
      <c r="N971" t="s">
        <v>422</v>
      </c>
      <c r="Q971" t="s">
        <v>2608</v>
      </c>
      <c r="R971">
        <v>1368</v>
      </c>
      <c r="S971">
        <v>455</v>
      </c>
      <c r="U971">
        <f t="shared" si="15"/>
        <v>1367</v>
      </c>
    </row>
    <row r="972" spans="1:21" x14ac:dyDescent="0.25">
      <c r="A972" t="s">
        <v>20</v>
      </c>
      <c r="B972" t="s">
        <v>28</v>
      </c>
      <c r="C972" t="s">
        <v>22</v>
      </c>
      <c r="D972" t="s">
        <v>23</v>
      </c>
      <c r="E972" t="s">
        <v>5</v>
      </c>
      <c r="G972" t="s">
        <v>24</v>
      </c>
      <c r="H972">
        <v>1237684</v>
      </c>
      <c r="I972">
        <v>1239477</v>
      </c>
      <c r="J972" t="s">
        <v>61</v>
      </c>
      <c r="K972" t="s">
        <v>2611</v>
      </c>
      <c r="N972" t="s">
        <v>2612</v>
      </c>
      <c r="Q972" t="s">
        <v>2610</v>
      </c>
      <c r="R972">
        <v>1794</v>
      </c>
      <c r="S972">
        <v>597</v>
      </c>
      <c r="U972">
        <f t="shared" si="15"/>
        <v>1793</v>
      </c>
    </row>
    <row r="973" spans="1:21" x14ac:dyDescent="0.25">
      <c r="A973" t="s">
        <v>20</v>
      </c>
      <c r="B973" t="s">
        <v>28</v>
      </c>
      <c r="C973" t="s">
        <v>22</v>
      </c>
      <c r="D973" t="s">
        <v>23</v>
      </c>
      <c r="E973" t="s">
        <v>5</v>
      </c>
      <c r="G973" t="s">
        <v>24</v>
      </c>
      <c r="H973">
        <v>1239924</v>
      </c>
      <c r="I973">
        <v>1241279</v>
      </c>
      <c r="J973" t="s">
        <v>25</v>
      </c>
      <c r="K973" t="s">
        <v>2614</v>
      </c>
      <c r="N973" t="s">
        <v>422</v>
      </c>
      <c r="Q973" t="s">
        <v>2613</v>
      </c>
      <c r="R973">
        <v>1356</v>
      </c>
      <c r="S973">
        <v>451</v>
      </c>
      <c r="U973">
        <f t="shared" si="15"/>
        <v>1355</v>
      </c>
    </row>
    <row r="974" spans="1:21" x14ac:dyDescent="0.25">
      <c r="A974" t="s">
        <v>20</v>
      </c>
      <c r="B974" t="s">
        <v>28</v>
      </c>
      <c r="C974" t="s">
        <v>22</v>
      </c>
      <c r="D974" t="s">
        <v>23</v>
      </c>
      <c r="E974" t="s">
        <v>5</v>
      </c>
      <c r="G974" t="s">
        <v>24</v>
      </c>
      <c r="H974">
        <v>1241366</v>
      </c>
      <c r="I974">
        <v>1242250</v>
      </c>
      <c r="J974" t="s">
        <v>25</v>
      </c>
      <c r="K974" t="s">
        <v>2616</v>
      </c>
      <c r="N974" t="s">
        <v>166</v>
      </c>
      <c r="Q974" t="s">
        <v>2615</v>
      </c>
      <c r="R974">
        <v>885</v>
      </c>
      <c r="S974">
        <v>294</v>
      </c>
      <c r="U974">
        <f t="shared" si="15"/>
        <v>884</v>
      </c>
    </row>
    <row r="975" spans="1:21" x14ac:dyDescent="0.25">
      <c r="A975" t="s">
        <v>20</v>
      </c>
      <c r="B975" t="s">
        <v>28</v>
      </c>
      <c r="C975" t="s">
        <v>22</v>
      </c>
      <c r="D975" t="s">
        <v>23</v>
      </c>
      <c r="E975" t="s">
        <v>5</v>
      </c>
      <c r="G975" t="s">
        <v>24</v>
      </c>
      <c r="H975">
        <v>1242260</v>
      </c>
      <c r="I975">
        <v>1243099</v>
      </c>
      <c r="J975" t="s">
        <v>25</v>
      </c>
      <c r="K975" t="s">
        <v>2618</v>
      </c>
      <c r="N975" t="s">
        <v>166</v>
      </c>
      <c r="Q975" t="s">
        <v>2617</v>
      </c>
      <c r="R975">
        <v>840</v>
      </c>
      <c r="S975">
        <v>279</v>
      </c>
      <c r="U975">
        <f t="shared" si="15"/>
        <v>839</v>
      </c>
    </row>
    <row r="976" spans="1:21" x14ac:dyDescent="0.25">
      <c r="A976" t="s">
        <v>20</v>
      </c>
      <c r="B976" t="s">
        <v>28</v>
      </c>
      <c r="C976" t="s">
        <v>22</v>
      </c>
      <c r="D976" t="s">
        <v>23</v>
      </c>
      <c r="E976" t="s">
        <v>5</v>
      </c>
      <c r="G976" t="s">
        <v>24</v>
      </c>
      <c r="H976">
        <v>1243241</v>
      </c>
      <c r="I976">
        <v>1244164</v>
      </c>
      <c r="J976" t="s">
        <v>61</v>
      </c>
      <c r="K976" t="s">
        <v>2620</v>
      </c>
      <c r="N976" t="s">
        <v>368</v>
      </c>
      <c r="Q976" t="s">
        <v>2619</v>
      </c>
      <c r="R976">
        <v>924</v>
      </c>
      <c r="S976">
        <v>307</v>
      </c>
      <c r="U976">
        <f t="shared" si="15"/>
        <v>923</v>
      </c>
    </row>
    <row r="977" spans="1:21" x14ac:dyDescent="0.25">
      <c r="A977" t="s">
        <v>20</v>
      </c>
      <c r="B977" t="s">
        <v>28</v>
      </c>
      <c r="C977" t="s">
        <v>22</v>
      </c>
      <c r="D977" t="s">
        <v>23</v>
      </c>
      <c r="E977" t="s">
        <v>5</v>
      </c>
      <c r="G977" t="s">
        <v>24</v>
      </c>
      <c r="H977">
        <v>1244410</v>
      </c>
      <c r="I977">
        <v>1245879</v>
      </c>
      <c r="J977" t="s">
        <v>25</v>
      </c>
      <c r="K977" t="s">
        <v>2622</v>
      </c>
      <c r="N977" t="s">
        <v>2623</v>
      </c>
      <c r="Q977" t="s">
        <v>2621</v>
      </c>
      <c r="R977">
        <v>1470</v>
      </c>
      <c r="S977">
        <v>489</v>
      </c>
      <c r="U977">
        <f t="shared" si="15"/>
        <v>1469</v>
      </c>
    </row>
    <row r="978" spans="1:21" x14ac:dyDescent="0.25">
      <c r="A978" t="s">
        <v>20</v>
      </c>
      <c r="B978" t="s">
        <v>28</v>
      </c>
      <c r="C978" t="s">
        <v>22</v>
      </c>
      <c r="D978" t="s">
        <v>23</v>
      </c>
      <c r="E978" t="s">
        <v>5</v>
      </c>
      <c r="G978" t="s">
        <v>24</v>
      </c>
      <c r="H978">
        <v>1245888</v>
      </c>
      <c r="I978">
        <v>1246757</v>
      </c>
      <c r="J978" t="s">
        <v>61</v>
      </c>
      <c r="K978" t="s">
        <v>2625</v>
      </c>
      <c r="N978" t="s">
        <v>368</v>
      </c>
      <c r="Q978" t="s">
        <v>2624</v>
      </c>
      <c r="R978">
        <v>870</v>
      </c>
      <c r="S978">
        <v>289</v>
      </c>
      <c r="U978">
        <f t="shared" si="15"/>
        <v>869</v>
      </c>
    </row>
    <row r="979" spans="1:21" x14ac:dyDescent="0.25">
      <c r="A979" t="s">
        <v>20</v>
      </c>
      <c r="B979" t="s">
        <v>28</v>
      </c>
      <c r="C979" t="s">
        <v>22</v>
      </c>
      <c r="D979" t="s">
        <v>23</v>
      </c>
      <c r="E979" t="s">
        <v>5</v>
      </c>
      <c r="G979" t="s">
        <v>24</v>
      </c>
      <c r="H979">
        <v>1246895</v>
      </c>
      <c r="I979">
        <v>1249270</v>
      </c>
      <c r="J979" t="s">
        <v>25</v>
      </c>
      <c r="K979" t="s">
        <v>2627</v>
      </c>
      <c r="N979" t="s">
        <v>2628</v>
      </c>
      <c r="Q979" t="s">
        <v>2626</v>
      </c>
      <c r="R979">
        <v>2376</v>
      </c>
      <c r="S979">
        <v>791</v>
      </c>
      <c r="U979">
        <f t="shared" si="15"/>
        <v>2375</v>
      </c>
    </row>
    <row r="980" spans="1:21" x14ac:dyDescent="0.25">
      <c r="A980" t="s">
        <v>20</v>
      </c>
      <c r="B980" t="s">
        <v>28</v>
      </c>
      <c r="C980" t="s">
        <v>22</v>
      </c>
      <c r="D980" t="s">
        <v>23</v>
      </c>
      <c r="E980" t="s">
        <v>5</v>
      </c>
      <c r="G980" t="s">
        <v>24</v>
      </c>
      <c r="H980">
        <v>1249461</v>
      </c>
      <c r="I980">
        <v>1250471</v>
      </c>
      <c r="J980" t="s">
        <v>25</v>
      </c>
      <c r="K980" t="s">
        <v>2630</v>
      </c>
      <c r="N980" t="s">
        <v>2631</v>
      </c>
      <c r="Q980" t="s">
        <v>2629</v>
      </c>
      <c r="R980">
        <v>1011</v>
      </c>
      <c r="S980">
        <v>336</v>
      </c>
      <c r="U980">
        <f t="shared" si="15"/>
        <v>1010</v>
      </c>
    </row>
    <row r="981" spans="1:21" x14ac:dyDescent="0.25">
      <c r="A981" t="s">
        <v>20</v>
      </c>
      <c r="B981" t="s">
        <v>28</v>
      </c>
      <c r="C981" t="s">
        <v>22</v>
      </c>
      <c r="D981" t="s">
        <v>23</v>
      </c>
      <c r="E981" t="s">
        <v>5</v>
      </c>
      <c r="G981" t="s">
        <v>24</v>
      </c>
      <c r="H981">
        <v>1250623</v>
      </c>
      <c r="I981">
        <v>1252134</v>
      </c>
      <c r="J981" t="s">
        <v>25</v>
      </c>
      <c r="K981" t="s">
        <v>2633</v>
      </c>
      <c r="N981" t="s">
        <v>2634</v>
      </c>
      <c r="Q981" t="s">
        <v>2632</v>
      </c>
      <c r="R981">
        <v>1512</v>
      </c>
      <c r="S981">
        <v>503</v>
      </c>
      <c r="U981">
        <f t="shared" si="15"/>
        <v>1511</v>
      </c>
    </row>
    <row r="982" spans="1:21" x14ac:dyDescent="0.25">
      <c r="A982" t="s">
        <v>20</v>
      </c>
      <c r="B982" t="s">
        <v>28</v>
      </c>
      <c r="C982" t="s">
        <v>22</v>
      </c>
      <c r="D982" t="s">
        <v>23</v>
      </c>
      <c r="E982" t="s">
        <v>5</v>
      </c>
      <c r="G982" t="s">
        <v>24</v>
      </c>
      <c r="H982">
        <v>1252161</v>
      </c>
      <c r="I982">
        <v>1253207</v>
      </c>
      <c r="J982" t="s">
        <v>25</v>
      </c>
      <c r="K982" t="s">
        <v>2636</v>
      </c>
      <c r="N982" t="s">
        <v>2511</v>
      </c>
      <c r="Q982" t="s">
        <v>2635</v>
      </c>
      <c r="R982">
        <v>1047</v>
      </c>
      <c r="S982">
        <v>348</v>
      </c>
      <c r="U982">
        <f t="shared" si="15"/>
        <v>1046</v>
      </c>
    </row>
    <row r="983" spans="1:21" x14ac:dyDescent="0.25">
      <c r="A983" t="s">
        <v>20</v>
      </c>
      <c r="B983" t="s">
        <v>28</v>
      </c>
      <c r="C983" t="s">
        <v>22</v>
      </c>
      <c r="D983" t="s">
        <v>23</v>
      </c>
      <c r="E983" t="s">
        <v>5</v>
      </c>
      <c r="G983" t="s">
        <v>24</v>
      </c>
      <c r="H983">
        <v>1253224</v>
      </c>
      <c r="I983">
        <v>1254540</v>
      </c>
      <c r="J983" t="s">
        <v>25</v>
      </c>
      <c r="K983" t="s">
        <v>2638</v>
      </c>
      <c r="N983" t="s">
        <v>2639</v>
      </c>
      <c r="Q983" t="s">
        <v>2637</v>
      </c>
      <c r="R983">
        <v>1317</v>
      </c>
      <c r="S983">
        <v>438</v>
      </c>
      <c r="U983">
        <f t="shared" si="15"/>
        <v>1316</v>
      </c>
    </row>
    <row r="984" spans="1:21" x14ac:dyDescent="0.25">
      <c r="A984" t="s">
        <v>20</v>
      </c>
      <c r="B984" t="s">
        <v>28</v>
      </c>
      <c r="C984" t="s">
        <v>22</v>
      </c>
      <c r="D984" t="s">
        <v>23</v>
      </c>
      <c r="E984" t="s">
        <v>5</v>
      </c>
      <c r="G984" t="s">
        <v>24</v>
      </c>
      <c r="H984">
        <v>1254633</v>
      </c>
      <c r="I984">
        <v>1255646</v>
      </c>
      <c r="J984" t="s">
        <v>25</v>
      </c>
      <c r="K984" t="s">
        <v>2641</v>
      </c>
      <c r="N984" t="s">
        <v>1883</v>
      </c>
      <c r="Q984" t="s">
        <v>2640</v>
      </c>
      <c r="R984">
        <v>1014</v>
      </c>
      <c r="S984">
        <v>337</v>
      </c>
      <c r="U984">
        <f t="shared" si="15"/>
        <v>1013</v>
      </c>
    </row>
    <row r="985" spans="1:21" x14ac:dyDescent="0.25">
      <c r="A985" t="s">
        <v>20</v>
      </c>
      <c r="B985" t="s">
        <v>28</v>
      </c>
      <c r="C985" t="s">
        <v>22</v>
      </c>
      <c r="D985" t="s">
        <v>23</v>
      </c>
      <c r="E985" t="s">
        <v>5</v>
      </c>
      <c r="G985" t="s">
        <v>24</v>
      </c>
      <c r="H985">
        <v>1255684</v>
      </c>
      <c r="I985">
        <v>1256115</v>
      </c>
      <c r="J985" t="s">
        <v>25</v>
      </c>
      <c r="K985" t="s">
        <v>2643</v>
      </c>
      <c r="N985" t="s">
        <v>2644</v>
      </c>
      <c r="Q985" t="s">
        <v>2642</v>
      </c>
      <c r="R985">
        <v>432</v>
      </c>
      <c r="S985">
        <v>143</v>
      </c>
      <c r="U985">
        <f t="shared" si="15"/>
        <v>431</v>
      </c>
    </row>
    <row r="986" spans="1:21" x14ac:dyDescent="0.25">
      <c r="A986" t="s">
        <v>20</v>
      </c>
      <c r="B986" t="s">
        <v>28</v>
      </c>
      <c r="C986" t="s">
        <v>22</v>
      </c>
      <c r="D986" t="s">
        <v>23</v>
      </c>
      <c r="E986" t="s">
        <v>5</v>
      </c>
      <c r="G986" t="s">
        <v>24</v>
      </c>
      <c r="H986">
        <v>1256230</v>
      </c>
      <c r="I986">
        <v>1257645</v>
      </c>
      <c r="J986" t="s">
        <v>61</v>
      </c>
      <c r="K986" t="s">
        <v>2646</v>
      </c>
      <c r="N986" t="s">
        <v>2647</v>
      </c>
      <c r="Q986" t="s">
        <v>2645</v>
      </c>
      <c r="R986">
        <v>1416</v>
      </c>
      <c r="S986">
        <v>471</v>
      </c>
      <c r="U986">
        <f t="shared" si="15"/>
        <v>1415</v>
      </c>
    </row>
    <row r="987" spans="1:21" x14ac:dyDescent="0.25">
      <c r="A987" t="s">
        <v>20</v>
      </c>
      <c r="B987" t="s">
        <v>28</v>
      </c>
      <c r="C987" t="s">
        <v>22</v>
      </c>
      <c r="D987" t="s">
        <v>23</v>
      </c>
      <c r="E987" t="s">
        <v>5</v>
      </c>
      <c r="G987" t="s">
        <v>24</v>
      </c>
      <c r="H987">
        <v>1257836</v>
      </c>
      <c r="I987">
        <v>1258660</v>
      </c>
      <c r="J987" t="s">
        <v>61</v>
      </c>
      <c r="K987" t="s">
        <v>2649</v>
      </c>
      <c r="N987" t="s">
        <v>368</v>
      </c>
      <c r="Q987" t="s">
        <v>2648</v>
      </c>
      <c r="R987">
        <v>825</v>
      </c>
      <c r="S987">
        <v>274</v>
      </c>
      <c r="U987">
        <f t="shared" si="15"/>
        <v>824</v>
      </c>
    </row>
    <row r="988" spans="1:21" x14ac:dyDescent="0.25">
      <c r="A988" t="s">
        <v>20</v>
      </c>
      <c r="B988" t="s">
        <v>28</v>
      </c>
      <c r="C988" t="s">
        <v>22</v>
      </c>
      <c r="D988" t="s">
        <v>23</v>
      </c>
      <c r="E988" t="s">
        <v>5</v>
      </c>
      <c r="G988" t="s">
        <v>24</v>
      </c>
      <c r="H988">
        <v>1258840</v>
      </c>
      <c r="I988">
        <v>1261941</v>
      </c>
      <c r="J988" t="s">
        <v>25</v>
      </c>
      <c r="K988" t="s">
        <v>2651</v>
      </c>
      <c r="N988" t="s">
        <v>445</v>
      </c>
      <c r="Q988" t="s">
        <v>2650</v>
      </c>
      <c r="R988">
        <v>3102</v>
      </c>
      <c r="S988">
        <v>1033</v>
      </c>
      <c r="U988">
        <f t="shared" si="15"/>
        <v>3101</v>
      </c>
    </row>
    <row r="989" spans="1:21" x14ac:dyDescent="0.25">
      <c r="A989" t="s">
        <v>20</v>
      </c>
      <c r="B989" t="s">
        <v>28</v>
      </c>
      <c r="C989" t="s">
        <v>22</v>
      </c>
      <c r="D989" t="s">
        <v>23</v>
      </c>
      <c r="E989" t="s">
        <v>5</v>
      </c>
      <c r="G989" t="s">
        <v>24</v>
      </c>
      <c r="H989">
        <v>1262279</v>
      </c>
      <c r="I989">
        <v>1263250</v>
      </c>
      <c r="J989" t="s">
        <v>25</v>
      </c>
      <c r="K989" t="s">
        <v>2653</v>
      </c>
      <c r="N989" t="s">
        <v>166</v>
      </c>
      <c r="Q989" t="s">
        <v>2652</v>
      </c>
      <c r="R989">
        <v>972</v>
      </c>
      <c r="S989">
        <v>323</v>
      </c>
      <c r="U989">
        <f t="shared" si="15"/>
        <v>971</v>
      </c>
    </row>
    <row r="990" spans="1:21" x14ac:dyDescent="0.25">
      <c r="A990" t="s">
        <v>20</v>
      </c>
      <c r="B990" t="s">
        <v>28</v>
      </c>
      <c r="C990" t="s">
        <v>22</v>
      </c>
      <c r="D990" t="s">
        <v>23</v>
      </c>
      <c r="E990" t="s">
        <v>5</v>
      </c>
      <c r="G990" t="s">
        <v>24</v>
      </c>
      <c r="H990">
        <v>1263306</v>
      </c>
      <c r="I990">
        <v>1264196</v>
      </c>
      <c r="J990" t="s">
        <v>25</v>
      </c>
      <c r="K990" t="s">
        <v>2655</v>
      </c>
      <c r="N990" t="s">
        <v>166</v>
      </c>
      <c r="Q990" t="s">
        <v>2654</v>
      </c>
      <c r="R990">
        <v>891</v>
      </c>
      <c r="S990">
        <v>296</v>
      </c>
      <c r="U990">
        <f t="shared" si="15"/>
        <v>890</v>
      </c>
    </row>
    <row r="991" spans="1:21" x14ac:dyDescent="0.25">
      <c r="A991" t="s">
        <v>20</v>
      </c>
      <c r="B991" t="s">
        <v>28</v>
      </c>
      <c r="C991" t="s">
        <v>22</v>
      </c>
      <c r="D991" t="s">
        <v>23</v>
      </c>
      <c r="E991" t="s">
        <v>5</v>
      </c>
      <c r="G991" t="s">
        <v>24</v>
      </c>
      <c r="H991">
        <v>1264277</v>
      </c>
      <c r="I991">
        <v>1266034</v>
      </c>
      <c r="J991" t="s">
        <v>25</v>
      </c>
      <c r="K991" t="s">
        <v>2657</v>
      </c>
      <c r="N991" t="s">
        <v>422</v>
      </c>
      <c r="Q991" t="s">
        <v>2656</v>
      </c>
      <c r="R991">
        <v>1758</v>
      </c>
      <c r="S991">
        <v>585</v>
      </c>
      <c r="U991">
        <f t="shared" si="15"/>
        <v>1757</v>
      </c>
    </row>
    <row r="992" spans="1:21" x14ac:dyDescent="0.25">
      <c r="A992" t="s">
        <v>20</v>
      </c>
      <c r="B992" t="s">
        <v>28</v>
      </c>
      <c r="C992" t="s">
        <v>22</v>
      </c>
      <c r="D992" t="s">
        <v>23</v>
      </c>
      <c r="E992" t="s">
        <v>5</v>
      </c>
      <c r="G992" t="s">
        <v>24</v>
      </c>
      <c r="H992">
        <v>1266173</v>
      </c>
      <c r="I992">
        <v>1267732</v>
      </c>
      <c r="J992" t="s">
        <v>25</v>
      </c>
      <c r="K992" t="s">
        <v>2659</v>
      </c>
      <c r="N992" t="s">
        <v>2660</v>
      </c>
      <c r="Q992" t="s">
        <v>2658</v>
      </c>
      <c r="R992">
        <v>1560</v>
      </c>
      <c r="S992">
        <v>519</v>
      </c>
      <c r="U992">
        <f t="shared" si="15"/>
        <v>1559</v>
      </c>
    </row>
    <row r="993" spans="1:21" x14ac:dyDescent="0.25">
      <c r="A993" t="s">
        <v>20</v>
      </c>
      <c r="B993" t="s">
        <v>28</v>
      </c>
      <c r="C993" t="s">
        <v>22</v>
      </c>
      <c r="D993" t="s">
        <v>23</v>
      </c>
      <c r="E993" t="s">
        <v>5</v>
      </c>
      <c r="G993" t="s">
        <v>24</v>
      </c>
      <c r="H993">
        <v>1267784</v>
      </c>
      <c r="I993">
        <v>1268098</v>
      </c>
      <c r="J993" t="s">
        <v>25</v>
      </c>
      <c r="K993" t="s">
        <v>2662</v>
      </c>
      <c r="N993" t="s">
        <v>72</v>
      </c>
      <c r="Q993" t="s">
        <v>2661</v>
      </c>
      <c r="R993">
        <v>315</v>
      </c>
      <c r="S993">
        <v>104</v>
      </c>
      <c r="U993">
        <f t="shared" si="15"/>
        <v>314</v>
      </c>
    </row>
    <row r="994" spans="1:21" x14ac:dyDescent="0.25">
      <c r="A994" t="s">
        <v>20</v>
      </c>
      <c r="B994" t="s">
        <v>28</v>
      </c>
      <c r="C994" t="s">
        <v>22</v>
      </c>
      <c r="D994" t="s">
        <v>23</v>
      </c>
      <c r="E994" t="s">
        <v>5</v>
      </c>
      <c r="G994" t="s">
        <v>24</v>
      </c>
      <c r="H994">
        <v>1268238</v>
      </c>
      <c r="I994">
        <v>1269521</v>
      </c>
      <c r="J994" t="s">
        <v>25</v>
      </c>
      <c r="K994" t="s">
        <v>2664</v>
      </c>
      <c r="N994" t="s">
        <v>1765</v>
      </c>
      <c r="Q994" t="s">
        <v>2663</v>
      </c>
      <c r="R994">
        <v>1284</v>
      </c>
      <c r="S994">
        <v>427</v>
      </c>
      <c r="U994">
        <f t="shared" si="15"/>
        <v>1283</v>
      </c>
    </row>
    <row r="995" spans="1:21" x14ac:dyDescent="0.25">
      <c r="A995" t="s">
        <v>20</v>
      </c>
      <c r="B995" t="s">
        <v>28</v>
      </c>
      <c r="C995" t="s">
        <v>22</v>
      </c>
      <c r="D995" t="s">
        <v>23</v>
      </c>
      <c r="E995" t="s">
        <v>5</v>
      </c>
      <c r="G995" t="s">
        <v>24</v>
      </c>
      <c r="H995">
        <v>1269972</v>
      </c>
      <c r="I995">
        <v>1272251</v>
      </c>
      <c r="J995" t="s">
        <v>25</v>
      </c>
      <c r="K995" t="s">
        <v>2666</v>
      </c>
      <c r="N995" t="s">
        <v>42</v>
      </c>
      <c r="Q995" t="s">
        <v>2665</v>
      </c>
      <c r="R995">
        <v>2280</v>
      </c>
      <c r="S995">
        <v>759</v>
      </c>
      <c r="U995">
        <f t="shared" si="15"/>
        <v>2279</v>
      </c>
    </row>
    <row r="996" spans="1:21" x14ac:dyDescent="0.25">
      <c r="A996" t="s">
        <v>20</v>
      </c>
      <c r="B996" t="s">
        <v>28</v>
      </c>
      <c r="C996" t="s">
        <v>22</v>
      </c>
      <c r="D996" t="s">
        <v>23</v>
      </c>
      <c r="E996" t="s">
        <v>5</v>
      </c>
      <c r="G996" t="s">
        <v>24</v>
      </c>
      <c r="H996">
        <v>1272471</v>
      </c>
      <c r="I996">
        <v>1273295</v>
      </c>
      <c r="J996" t="s">
        <v>25</v>
      </c>
      <c r="K996" t="s">
        <v>2668</v>
      </c>
      <c r="N996" t="s">
        <v>72</v>
      </c>
      <c r="Q996" t="s">
        <v>2667</v>
      </c>
      <c r="R996">
        <v>825</v>
      </c>
      <c r="S996">
        <v>274</v>
      </c>
      <c r="U996">
        <f t="shared" si="15"/>
        <v>824</v>
      </c>
    </row>
    <row r="997" spans="1:21" x14ac:dyDescent="0.25">
      <c r="A997" t="s">
        <v>20</v>
      </c>
      <c r="B997" t="s">
        <v>28</v>
      </c>
      <c r="C997" t="s">
        <v>22</v>
      </c>
      <c r="D997" t="s">
        <v>23</v>
      </c>
      <c r="E997" t="s">
        <v>5</v>
      </c>
      <c r="G997" t="s">
        <v>24</v>
      </c>
      <c r="H997">
        <v>1273613</v>
      </c>
      <c r="I997">
        <v>1275052</v>
      </c>
      <c r="J997" t="s">
        <v>25</v>
      </c>
      <c r="K997" t="s">
        <v>2670</v>
      </c>
      <c r="N997" t="s">
        <v>1161</v>
      </c>
      <c r="Q997" t="s">
        <v>2669</v>
      </c>
      <c r="R997">
        <v>1440</v>
      </c>
      <c r="S997">
        <v>479</v>
      </c>
      <c r="U997">
        <f t="shared" si="15"/>
        <v>1439</v>
      </c>
    </row>
    <row r="998" spans="1:21" x14ac:dyDescent="0.25">
      <c r="A998" t="s">
        <v>20</v>
      </c>
      <c r="B998" t="s">
        <v>28</v>
      </c>
      <c r="C998" t="s">
        <v>22</v>
      </c>
      <c r="D998" t="s">
        <v>23</v>
      </c>
      <c r="E998" t="s">
        <v>5</v>
      </c>
      <c r="G998" t="s">
        <v>24</v>
      </c>
      <c r="H998">
        <v>1275099</v>
      </c>
      <c r="I998">
        <v>1276265</v>
      </c>
      <c r="J998" t="s">
        <v>25</v>
      </c>
      <c r="K998" t="s">
        <v>2672</v>
      </c>
      <c r="N998" t="s">
        <v>2167</v>
      </c>
      <c r="Q998" t="s">
        <v>2671</v>
      </c>
      <c r="R998">
        <v>1167</v>
      </c>
      <c r="S998">
        <v>388</v>
      </c>
      <c r="U998">
        <f t="shared" si="15"/>
        <v>1166</v>
      </c>
    </row>
    <row r="999" spans="1:21" x14ac:dyDescent="0.25">
      <c r="A999" t="s">
        <v>20</v>
      </c>
      <c r="B999" t="s">
        <v>28</v>
      </c>
      <c r="C999" t="s">
        <v>22</v>
      </c>
      <c r="D999" t="s">
        <v>23</v>
      </c>
      <c r="E999" t="s">
        <v>5</v>
      </c>
      <c r="G999" t="s">
        <v>24</v>
      </c>
      <c r="H999">
        <v>1276298</v>
      </c>
      <c r="I999">
        <v>1276909</v>
      </c>
      <c r="J999" t="s">
        <v>25</v>
      </c>
      <c r="K999" t="s">
        <v>2674</v>
      </c>
      <c r="N999" t="s">
        <v>2675</v>
      </c>
      <c r="Q999" t="s">
        <v>2673</v>
      </c>
      <c r="R999">
        <v>612</v>
      </c>
      <c r="S999">
        <v>203</v>
      </c>
      <c r="U999">
        <f t="shared" si="15"/>
        <v>611</v>
      </c>
    </row>
    <row r="1000" spans="1:21" x14ac:dyDescent="0.25">
      <c r="A1000" t="s">
        <v>20</v>
      </c>
      <c r="B1000" t="s">
        <v>28</v>
      </c>
      <c r="C1000" t="s">
        <v>22</v>
      </c>
      <c r="D1000" t="s">
        <v>23</v>
      </c>
      <c r="E1000" t="s">
        <v>5</v>
      </c>
      <c r="G1000" t="s">
        <v>24</v>
      </c>
      <c r="H1000">
        <v>1277219</v>
      </c>
      <c r="I1000">
        <v>1278553</v>
      </c>
      <c r="J1000" t="s">
        <v>25</v>
      </c>
      <c r="K1000" t="s">
        <v>2677</v>
      </c>
      <c r="N1000" t="s">
        <v>422</v>
      </c>
      <c r="Q1000" t="s">
        <v>2676</v>
      </c>
      <c r="R1000">
        <v>1335</v>
      </c>
      <c r="S1000">
        <v>444</v>
      </c>
      <c r="U1000">
        <f t="shared" si="15"/>
        <v>1334</v>
      </c>
    </row>
    <row r="1001" spans="1:21" x14ac:dyDescent="0.25">
      <c r="A1001" t="s">
        <v>20</v>
      </c>
      <c r="B1001" t="s">
        <v>28</v>
      </c>
      <c r="C1001" t="s">
        <v>22</v>
      </c>
      <c r="D1001" t="s">
        <v>23</v>
      </c>
      <c r="E1001" t="s">
        <v>5</v>
      </c>
      <c r="G1001" t="s">
        <v>24</v>
      </c>
      <c r="H1001">
        <v>1278646</v>
      </c>
      <c r="I1001">
        <v>1279548</v>
      </c>
      <c r="J1001" t="s">
        <v>25</v>
      </c>
      <c r="K1001" t="s">
        <v>2679</v>
      </c>
      <c r="N1001" t="s">
        <v>166</v>
      </c>
      <c r="Q1001" t="s">
        <v>2678</v>
      </c>
      <c r="R1001">
        <v>903</v>
      </c>
      <c r="S1001">
        <v>300</v>
      </c>
      <c r="U1001">
        <f t="shared" si="15"/>
        <v>902</v>
      </c>
    </row>
    <row r="1002" spans="1:21" x14ac:dyDescent="0.25">
      <c r="A1002" t="s">
        <v>20</v>
      </c>
      <c r="B1002" t="s">
        <v>28</v>
      </c>
      <c r="C1002" t="s">
        <v>22</v>
      </c>
      <c r="D1002" t="s">
        <v>23</v>
      </c>
      <c r="E1002" t="s">
        <v>5</v>
      </c>
      <c r="G1002" t="s">
        <v>24</v>
      </c>
      <c r="H1002">
        <v>1279551</v>
      </c>
      <c r="I1002">
        <v>1280390</v>
      </c>
      <c r="J1002" t="s">
        <v>25</v>
      </c>
      <c r="K1002" t="s">
        <v>2681</v>
      </c>
      <c r="N1002" t="s">
        <v>166</v>
      </c>
      <c r="Q1002" t="s">
        <v>2680</v>
      </c>
      <c r="R1002">
        <v>840</v>
      </c>
      <c r="S1002">
        <v>279</v>
      </c>
      <c r="U1002">
        <f t="shared" si="15"/>
        <v>839</v>
      </c>
    </row>
    <row r="1003" spans="1:21" x14ac:dyDescent="0.25">
      <c r="A1003" t="s">
        <v>20</v>
      </c>
      <c r="B1003" t="s">
        <v>28</v>
      </c>
      <c r="C1003" t="s">
        <v>22</v>
      </c>
      <c r="D1003" t="s">
        <v>23</v>
      </c>
      <c r="E1003" t="s">
        <v>5</v>
      </c>
      <c r="G1003" t="s">
        <v>24</v>
      </c>
      <c r="H1003">
        <v>1280425</v>
      </c>
      <c r="I1003">
        <v>1281096</v>
      </c>
      <c r="J1003" t="s">
        <v>25</v>
      </c>
      <c r="K1003" t="s">
        <v>2683</v>
      </c>
      <c r="N1003" t="s">
        <v>2684</v>
      </c>
      <c r="Q1003" t="s">
        <v>2682</v>
      </c>
      <c r="R1003">
        <v>672</v>
      </c>
      <c r="S1003">
        <v>223</v>
      </c>
      <c r="U1003">
        <f t="shared" si="15"/>
        <v>671</v>
      </c>
    </row>
    <row r="1004" spans="1:21" x14ac:dyDescent="0.25">
      <c r="A1004" t="s">
        <v>20</v>
      </c>
      <c r="B1004" t="s">
        <v>28</v>
      </c>
      <c r="C1004" t="s">
        <v>22</v>
      </c>
      <c r="D1004" t="s">
        <v>23</v>
      </c>
      <c r="E1004" t="s">
        <v>5</v>
      </c>
      <c r="G1004" t="s">
        <v>24</v>
      </c>
      <c r="H1004">
        <v>1281110</v>
      </c>
      <c r="I1004">
        <v>1282180</v>
      </c>
      <c r="J1004" t="s">
        <v>25</v>
      </c>
      <c r="K1004" t="s">
        <v>2686</v>
      </c>
      <c r="N1004" t="s">
        <v>2511</v>
      </c>
      <c r="Q1004" t="s">
        <v>2685</v>
      </c>
      <c r="R1004">
        <v>1071</v>
      </c>
      <c r="S1004">
        <v>356</v>
      </c>
      <c r="U1004">
        <f t="shared" si="15"/>
        <v>1070</v>
      </c>
    </row>
    <row r="1005" spans="1:21" x14ac:dyDescent="0.25">
      <c r="A1005" t="s">
        <v>20</v>
      </c>
      <c r="B1005" t="s">
        <v>28</v>
      </c>
      <c r="C1005" t="s">
        <v>22</v>
      </c>
      <c r="D1005" t="s">
        <v>23</v>
      </c>
      <c r="E1005" t="s">
        <v>5</v>
      </c>
      <c r="G1005" t="s">
        <v>24</v>
      </c>
      <c r="H1005">
        <v>1282193</v>
      </c>
      <c r="I1005">
        <v>1283233</v>
      </c>
      <c r="J1005" t="s">
        <v>25</v>
      </c>
      <c r="K1005" t="s">
        <v>2688</v>
      </c>
      <c r="N1005" t="s">
        <v>2511</v>
      </c>
      <c r="Q1005" t="s">
        <v>2687</v>
      </c>
      <c r="R1005">
        <v>1041</v>
      </c>
      <c r="S1005">
        <v>346</v>
      </c>
      <c r="U1005">
        <f t="shared" si="15"/>
        <v>1040</v>
      </c>
    </row>
    <row r="1006" spans="1:21" x14ac:dyDescent="0.25">
      <c r="A1006" t="s">
        <v>20</v>
      </c>
      <c r="B1006" t="s">
        <v>28</v>
      </c>
      <c r="C1006" t="s">
        <v>22</v>
      </c>
      <c r="D1006" t="s">
        <v>23</v>
      </c>
      <c r="E1006" t="s">
        <v>5</v>
      </c>
      <c r="G1006" t="s">
        <v>24</v>
      </c>
      <c r="H1006">
        <v>1283266</v>
      </c>
      <c r="I1006">
        <v>1284771</v>
      </c>
      <c r="J1006" t="s">
        <v>25</v>
      </c>
      <c r="K1006" t="s">
        <v>2690</v>
      </c>
      <c r="N1006" t="s">
        <v>2691</v>
      </c>
      <c r="Q1006" t="s">
        <v>2689</v>
      </c>
      <c r="R1006">
        <v>1506</v>
      </c>
      <c r="S1006">
        <v>501</v>
      </c>
      <c r="U1006">
        <f t="shared" si="15"/>
        <v>1505</v>
      </c>
    </row>
    <row r="1007" spans="1:21" x14ac:dyDescent="0.25">
      <c r="A1007" t="s">
        <v>20</v>
      </c>
      <c r="B1007" t="s">
        <v>28</v>
      </c>
      <c r="C1007" t="s">
        <v>22</v>
      </c>
      <c r="D1007" t="s">
        <v>23</v>
      </c>
      <c r="E1007" t="s">
        <v>5</v>
      </c>
      <c r="G1007" t="s">
        <v>24</v>
      </c>
      <c r="H1007">
        <v>1284805</v>
      </c>
      <c r="I1007">
        <v>1285509</v>
      </c>
      <c r="J1007" t="s">
        <v>25</v>
      </c>
      <c r="K1007" t="s">
        <v>2693</v>
      </c>
      <c r="N1007" t="s">
        <v>1734</v>
      </c>
      <c r="Q1007" t="s">
        <v>2692</v>
      </c>
      <c r="R1007">
        <v>705</v>
      </c>
      <c r="S1007">
        <v>234</v>
      </c>
      <c r="U1007">
        <f t="shared" si="15"/>
        <v>704</v>
      </c>
    </row>
    <row r="1008" spans="1:21" x14ac:dyDescent="0.25">
      <c r="A1008" t="s">
        <v>20</v>
      </c>
      <c r="B1008" t="s">
        <v>28</v>
      </c>
      <c r="C1008" t="s">
        <v>22</v>
      </c>
      <c r="D1008" t="s">
        <v>23</v>
      </c>
      <c r="E1008" t="s">
        <v>5</v>
      </c>
      <c r="G1008" t="s">
        <v>24</v>
      </c>
      <c r="H1008">
        <v>1285554</v>
      </c>
      <c r="I1008">
        <v>1286951</v>
      </c>
      <c r="J1008" t="s">
        <v>25</v>
      </c>
      <c r="K1008" t="s">
        <v>2695</v>
      </c>
      <c r="N1008" t="s">
        <v>2696</v>
      </c>
      <c r="Q1008" t="s">
        <v>2694</v>
      </c>
      <c r="R1008">
        <v>1398</v>
      </c>
      <c r="S1008">
        <v>465</v>
      </c>
      <c r="U1008">
        <f t="shared" si="15"/>
        <v>1397</v>
      </c>
    </row>
    <row r="1009" spans="1:21" x14ac:dyDescent="0.25">
      <c r="A1009" t="s">
        <v>20</v>
      </c>
      <c r="B1009" t="s">
        <v>28</v>
      </c>
      <c r="C1009" t="s">
        <v>22</v>
      </c>
      <c r="D1009" t="s">
        <v>23</v>
      </c>
      <c r="E1009" t="s">
        <v>5</v>
      </c>
      <c r="G1009" t="s">
        <v>24</v>
      </c>
      <c r="H1009">
        <v>1287008</v>
      </c>
      <c r="I1009">
        <v>1287955</v>
      </c>
      <c r="J1009" t="s">
        <v>25</v>
      </c>
      <c r="K1009" t="s">
        <v>2698</v>
      </c>
      <c r="N1009" t="s">
        <v>2699</v>
      </c>
      <c r="Q1009" t="s">
        <v>2697</v>
      </c>
      <c r="R1009">
        <v>948</v>
      </c>
      <c r="S1009">
        <v>315</v>
      </c>
      <c r="U1009">
        <f t="shared" si="15"/>
        <v>947</v>
      </c>
    </row>
    <row r="1010" spans="1:21" x14ac:dyDescent="0.25">
      <c r="A1010" t="s">
        <v>20</v>
      </c>
      <c r="B1010" t="s">
        <v>28</v>
      </c>
      <c r="C1010" t="s">
        <v>22</v>
      </c>
      <c r="D1010" t="s">
        <v>23</v>
      </c>
      <c r="E1010" t="s">
        <v>5</v>
      </c>
      <c r="G1010" t="s">
        <v>24</v>
      </c>
      <c r="H1010">
        <v>1287970</v>
      </c>
      <c r="I1010">
        <v>1288356</v>
      </c>
      <c r="J1010" t="s">
        <v>25</v>
      </c>
      <c r="K1010" t="s">
        <v>2701</v>
      </c>
      <c r="N1010" t="s">
        <v>2702</v>
      </c>
      <c r="Q1010" t="s">
        <v>2700</v>
      </c>
      <c r="R1010">
        <v>387</v>
      </c>
      <c r="S1010">
        <v>128</v>
      </c>
      <c r="U1010">
        <f t="shared" si="15"/>
        <v>386</v>
      </c>
    </row>
    <row r="1011" spans="1:21" x14ac:dyDescent="0.25">
      <c r="A1011" t="s">
        <v>20</v>
      </c>
      <c r="B1011" t="s">
        <v>28</v>
      </c>
      <c r="C1011" t="s">
        <v>22</v>
      </c>
      <c r="D1011" t="s">
        <v>23</v>
      </c>
      <c r="E1011" t="s">
        <v>5</v>
      </c>
      <c r="G1011" t="s">
        <v>24</v>
      </c>
      <c r="H1011">
        <v>1288460</v>
      </c>
      <c r="I1011">
        <v>1289965</v>
      </c>
      <c r="J1011" t="s">
        <v>25</v>
      </c>
      <c r="K1011" t="s">
        <v>2704</v>
      </c>
      <c r="N1011" t="s">
        <v>2705</v>
      </c>
      <c r="Q1011" t="s">
        <v>2703</v>
      </c>
      <c r="R1011">
        <v>1506</v>
      </c>
      <c r="S1011">
        <v>501</v>
      </c>
      <c r="U1011">
        <f t="shared" si="15"/>
        <v>1505</v>
      </c>
    </row>
    <row r="1012" spans="1:21" x14ac:dyDescent="0.25">
      <c r="A1012" t="s">
        <v>20</v>
      </c>
      <c r="B1012" t="s">
        <v>28</v>
      </c>
      <c r="C1012" t="s">
        <v>22</v>
      </c>
      <c r="D1012" t="s">
        <v>23</v>
      </c>
      <c r="E1012" t="s">
        <v>5</v>
      </c>
      <c r="G1012" t="s">
        <v>24</v>
      </c>
      <c r="H1012">
        <v>1290020</v>
      </c>
      <c r="I1012">
        <v>1290526</v>
      </c>
      <c r="J1012" t="s">
        <v>25</v>
      </c>
      <c r="K1012" t="s">
        <v>2707</v>
      </c>
      <c r="N1012" t="s">
        <v>42</v>
      </c>
      <c r="Q1012" t="s">
        <v>2706</v>
      </c>
      <c r="R1012">
        <v>507</v>
      </c>
      <c r="S1012">
        <v>168</v>
      </c>
      <c r="U1012">
        <f t="shared" si="15"/>
        <v>506</v>
      </c>
    </row>
    <row r="1013" spans="1:21" x14ac:dyDescent="0.25">
      <c r="A1013" t="s">
        <v>20</v>
      </c>
      <c r="B1013" t="s">
        <v>28</v>
      </c>
      <c r="C1013" t="s">
        <v>22</v>
      </c>
      <c r="D1013" t="s">
        <v>23</v>
      </c>
      <c r="E1013" t="s">
        <v>5</v>
      </c>
      <c r="G1013" t="s">
        <v>24</v>
      </c>
      <c r="H1013">
        <v>1290958</v>
      </c>
      <c r="I1013">
        <v>1293480</v>
      </c>
      <c r="J1013" t="s">
        <v>25</v>
      </c>
      <c r="K1013" t="s">
        <v>2709</v>
      </c>
      <c r="N1013" t="s">
        <v>820</v>
      </c>
      <c r="Q1013" t="s">
        <v>2708</v>
      </c>
      <c r="R1013">
        <v>2523</v>
      </c>
      <c r="S1013">
        <v>840</v>
      </c>
      <c r="U1013">
        <f t="shared" si="15"/>
        <v>2522</v>
      </c>
    </row>
    <row r="1014" spans="1:21" x14ac:dyDescent="0.25">
      <c r="A1014" t="s">
        <v>20</v>
      </c>
      <c r="B1014" t="s">
        <v>28</v>
      </c>
      <c r="C1014" t="s">
        <v>22</v>
      </c>
      <c r="D1014" t="s">
        <v>23</v>
      </c>
      <c r="E1014" t="s">
        <v>5</v>
      </c>
      <c r="G1014" t="s">
        <v>24</v>
      </c>
      <c r="H1014">
        <v>1294109</v>
      </c>
      <c r="I1014">
        <v>1295347</v>
      </c>
      <c r="J1014" t="s">
        <v>25</v>
      </c>
      <c r="K1014" t="s">
        <v>2711</v>
      </c>
      <c r="N1014" t="s">
        <v>2573</v>
      </c>
      <c r="Q1014" t="s">
        <v>2710</v>
      </c>
      <c r="R1014">
        <v>1239</v>
      </c>
      <c r="S1014">
        <v>412</v>
      </c>
      <c r="U1014">
        <f t="shared" si="15"/>
        <v>1238</v>
      </c>
    </row>
    <row r="1015" spans="1:21" x14ac:dyDescent="0.25">
      <c r="A1015" t="s">
        <v>20</v>
      </c>
      <c r="B1015" t="s">
        <v>28</v>
      </c>
      <c r="C1015" t="s">
        <v>22</v>
      </c>
      <c r="D1015" t="s">
        <v>23</v>
      </c>
      <c r="E1015" t="s">
        <v>5</v>
      </c>
      <c r="G1015" t="s">
        <v>24</v>
      </c>
      <c r="H1015">
        <v>1295415</v>
      </c>
      <c r="I1015">
        <v>1296497</v>
      </c>
      <c r="J1015" t="s">
        <v>25</v>
      </c>
      <c r="K1015" t="s">
        <v>2713</v>
      </c>
      <c r="N1015" t="s">
        <v>2714</v>
      </c>
      <c r="Q1015" t="s">
        <v>2712</v>
      </c>
      <c r="R1015">
        <v>1083</v>
      </c>
      <c r="S1015">
        <v>360</v>
      </c>
      <c r="U1015">
        <f t="shared" si="15"/>
        <v>1082</v>
      </c>
    </row>
    <row r="1016" spans="1:21" x14ac:dyDescent="0.25">
      <c r="A1016" t="s">
        <v>20</v>
      </c>
      <c r="B1016" t="s">
        <v>28</v>
      </c>
      <c r="C1016" t="s">
        <v>22</v>
      </c>
      <c r="D1016" t="s">
        <v>23</v>
      </c>
      <c r="E1016" t="s">
        <v>5</v>
      </c>
      <c r="G1016" t="s">
        <v>24</v>
      </c>
      <c r="H1016">
        <v>1296521</v>
      </c>
      <c r="I1016">
        <v>1297603</v>
      </c>
      <c r="J1016" t="s">
        <v>25</v>
      </c>
      <c r="K1016" t="s">
        <v>2716</v>
      </c>
      <c r="N1016" t="s">
        <v>72</v>
      </c>
      <c r="Q1016" t="s">
        <v>2715</v>
      </c>
      <c r="R1016">
        <v>1083</v>
      </c>
      <c r="S1016">
        <v>360</v>
      </c>
      <c r="U1016">
        <f t="shared" si="15"/>
        <v>1082</v>
      </c>
    </row>
    <row r="1017" spans="1:21" x14ac:dyDescent="0.25">
      <c r="A1017" t="s">
        <v>20</v>
      </c>
      <c r="B1017" t="s">
        <v>28</v>
      </c>
      <c r="C1017" t="s">
        <v>22</v>
      </c>
      <c r="D1017" t="s">
        <v>23</v>
      </c>
      <c r="E1017" t="s">
        <v>5</v>
      </c>
      <c r="G1017" t="s">
        <v>24</v>
      </c>
      <c r="H1017">
        <v>1297609</v>
      </c>
      <c r="I1017">
        <v>1298697</v>
      </c>
      <c r="J1017" t="s">
        <v>25</v>
      </c>
      <c r="K1017" t="s">
        <v>2718</v>
      </c>
      <c r="N1017" t="s">
        <v>2719</v>
      </c>
      <c r="Q1017" t="s">
        <v>2717</v>
      </c>
      <c r="R1017">
        <v>1089</v>
      </c>
      <c r="S1017">
        <v>362</v>
      </c>
      <c r="U1017">
        <f t="shared" si="15"/>
        <v>1088</v>
      </c>
    </row>
    <row r="1018" spans="1:21" x14ac:dyDescent="0.25">
      <c r="A1018" t="s">
        <v>20</v>
      </c>
      <c r="B1018" t="s">
        <v>28</v>
      </c>
      <c r="C1018" t="s">
        <v>22</v>
      </c>
      <c r="D1018" t="s">
        <v>23</v>
      </c>
      <c r="E1018" t="s">
        <v>5</v>
      </c>
      <c r="G1018" t="s">
        <v>24</v>
      </c>
      <c r="H1018">
        <v>1298723</v>
      </c>
      <c r="I1018">
        <v>1299601</v>
      </c>
      <c r="J1018" t="s">
        <v>25</v>
      </c>
      <c r="K1018" t="s">
        <v>2721</v>
      </c>
      <c r="N1018" t="s">
        <v>2722</v>
      </c>
      <c r="Q1018" t="s">
        <v>2720</v>
      </c>
      <c r="R1018">
        <v>879</v>
      </c>
      <c r="S1018">
        <v>292</v>
      </c>
      <c r="U1018">
        <f t="shared" si="15"/>
        <v>878</v>
      </c>
    </row>
    <row r="1019" spans="1:21" x14ac:dyDescent="0.25">
      <c r="A1019" t="s">
        <v>20</v>
      </c>
      <c r="B1019" t="s">
        <v>28</v>
      </c>
      <c r="C1019" t="s">
        <v>22</v>
      </c>
      <c r="D1019" t="s">
        <v>23</v>
      </c>
      <c r="E1019" t="s">
        <v>5</v>
      </c>
      <c r="G1019" t="s">
        <v>24</v>
      </c>
      <c r="H1019">
        <v>1299598</v>
      </c>
      <c r="I1019">
        <v>1300284</v>
      </c>
      <c r="J1019" t="s">
        <v>25</v>
      </c>
      <c r="K1019" t="s">
        <v>2724</v>
      </c>
      <c r="N1019" t="s">
        <v>469</v>
      </c>
      <c r="Q1019" t="s">
        <v>2723</v>
      </c>
      <c r="R1019">
        <v>687</v>
      </c>
      <c r="S1019">
        <v>228</v>
      </c>
      <c r="U1019">
        <f t="shared" si="15"/>
        <v>686</v>
      </c>
    </row>
    <row r="1020" spans="1:21" x14ac:dyDescent="0.25">
      <c r="A1020" t="s">
        <v>20</v>
      </c>
      <c r="B1020" t="s">
        <v>28</v>
      </c>
      <c r="C1020" t="s">
        <v>22</v>
      </c>
      <c r="D1020" t="s">
        <v>23</v>
      </c>
      <c r="E1020" t="s">
        <v>5</v>
      </c>
      <c r="G1020" t="s">
        <v>24</v>
      </c>
      <c r="H1020">
        <v>1300307</v>
      </c>
      <c r="I1020">
        <v>1301557</v>
      </c>
      <c r="J1020" t="s">
        <v>25</v>
      </c>
      <c r="K1020" t="s">
        <v>2726</v>
      </c>
      <c r="N1020" t="s">
        <v>332</v>
      </c>
      <c r="Q1020" t="s">
        <v>2725</v>
      </c>
      <c r="R1020">
        <v>1251</v>
      </c>
      <c r="S1020">
        <v>416</v>
      </c>
      <c r="U1020">
        <f t="shared" si="15"/>
        <v>1250</v>
      </c>
    </row>
    <row r="1021" spans="1:21" x14ac:dyDescent="0.25">
      <c r="A1021" t="s">
        <v>20</v>
      </c>
      <c r="B1021" t="s">
        <v>28</v>
      </c>
      <c r="C1021" t="s">
        <v>22</v>
      </c>
      <c r="D1021" t="s">
        <v>23</v>
      </c>
      <c r="E1021" t="s">
        <v>5</v>
      </c>
      <c r="G1021" t="s">
        <v>24</v>
      </c>
      <c r="H1021">
        <v>1301679</v>
      </c>
      <c r="I1021">
        <v>1303151</v>
      </c>
      <c r="J1021" t="s">
        <v>25</v>
      </c>
      <c r="K1021" t="s">
        <v>2728</v>
      </c>
      <c r="N1021" t="s">
        <v>332</v>
      </c>
      <c r="Q1021" t="s">
        <v>2727</v>
      </c>
      <c r="R1021">
        <v>1473</v>
      </c>
      <c r="S1021">
        <v>490</v>
      </c>
      <c r="U1021">
        <f t="shared" si="15"/>
        <v>1472</v>
      </c>
    </row>
    <row r="1022" spans="1:21" x14ac:dyDescent="0.25">
      <c r="A1022" t="s">
        <v>20</v>
      </c>
      <c r="B1022" t="s">
        <v>28</v>
      </c>
      <c r="C1022" t="s">
        <v>22</v>
      </c>
      <c r="D1022" t="s">
        <v>23</v>
      </c>
      <c r="E1022" t="s">
        <v>5</v>
      </c>
      <c r="G1022" t="s">
        <v>24</v>
      </c>
      <c r="H1022">
        <v>1303753</v>
      </c>
      <c r="I1022">
        <v>1304391</v>
      </c>
      <c r="J1022" t="s">
        <v>25</v>
      </c>
      <c r="K1022" t="s">
        <v>2732</v>
      </c>
      <c r="N1022" t="s">
        <v>2733</v>
      </c>
      <c r="Q1022" t="s">
        <v>2731</v>
      </c>
      <c r="R1022">
        <v>639</v>
      </c>
      <c r="S1022">
        <v>212</v>
      </c>
      <c r="U1022">
        <f t="shared" si="15"/>
        <v>638</v>
      </c>
    </row>
    <row r="1023" spans="1:21" x14ac:dyDescent="0.25">
      <c r="A1023" t="s">
        <v>20</v>
      </c>
      <c r="B1023" t="s">
        <v>28</v>
      </c>
      <c r="C1023" t="s">
        <v>22</v>
      </c>
      <c r="D1023" t="s">
        <v>23</v>
      </c>
      <c r="E1023" t="s">
        <v>5</v>
      </c>
      <c r="G1023" t="s">
        <v>24</v>
      </c>
      <c r="H1023">
        <v>1304447</v>
      </c>
      <c r="I1023">
        <v>1306555</v>
      </c>
      <c r="J1023" t="s">
        <v>61</v>
      </c>
      <c r="K1023" t="s">
        <v>2735</v>
      </c>
      <c r="N1023" t="s">
        <v>42</v>
      </c>
      <c r="Q1023" t="s">
        <v>2734</v>
      </c>
      <c r="R1023">
        <v>2109</v>
      </c>
      <c r="S1023">
        <v>702</v>
      </c>
      <c r="U1023">
        <f t="shared" si="15"/>
        <v>2108</v>
      </c>
    </row>
    <row r="1024" spans="1:21" x14ac:dyDescent="0.25">
      <c r="A1024" t="s">
        <v>20</v>
      </c>
      <c r="B1024" t="s">
        <v>28</v>
      </c>
      <c r="C1024" t="s">
        <v>22</v>
      </c>
      <c r="D1024" t="s">
        <v>23</v>
      </c>
      <c r="E1024" t="s">
        <v>5</v>
      </c>
      <c r="G1024" t="s">
        <v>24</v>
      </c>
      <c r="H1024">
        <v>1306590</v>
      </c>
      <c r="I1024">
        <v>1307420</v>
      </c>
      <c r="J1024" t="s">
        <v>61</v>
      </c>
      <c r="K1024" t="s">
        <v>2737</v>
      </c>
      <c r="N1024" t="s">
        <v>368</v>
      </c>
      <c r="Q1024" t="s">
        <v>2736</v>
      </c>
      <c r="R1024">
        <v>831</v>
      </c>
      <c r="S1024">
        <v>276</v>
      </c>
      <c r="U1024">
        <f t="shared" si="15"/>
        <v>830</v>
      </c>
    </row>
    <row r="1025" spans="1:21" x14ac:dyDescent="0.25">
      <c r="A1025" t="s">
        <v>20</v>
      </c>
      <c r="B1025" t="s">
        <v>28</v>
      </c>
      <c r="C1025" t="s">
        <v>22</v>
      </c>
      <c r="D1025" t="s">
        <v>23</v>
      </c>
      <c r="E1025" t="s">
        <v>5</v>
      </c>
      <c r="G1025" t="s">
        <v>24</v>
      </c>
      <c r="H1025">
        <v>1307928</v>
      </c>
      <c r="I1025">
        <v>1308725</v>
      </c>
      <c r="J1025" t="s">
        <v>25</v>
      </c>
      <c r="K1025" t="s">
        <v>2739</v>
      </c>
      <c r="N1025" t="s">
        <v>2740</v>
      </c>
      <c r="Q1025" t="s">
        <v>2738</v>
      </c>
      <c r="R1025">
        <v>798</v>
      </c>
      <c r="S1025">
        <v>265</v>
      </c>
      <c r="U1025">
        <f t="shared" si="15"/>
        <v>797</v>
      </c>
    </row>
    <row r="1026" spans="1:21" x14ac:dyDescent="0.25">
      <c r="A1026" t="s">
        <v>20</v>
      </c>
      <c r="B1026" t="s">
        <v>28</v>
      </c>
      <c r="C1026" t="s">
        <v>22</v>
      </c>
      <c r="D1026" t="s">
        <v>23</v>
      </c>
      <c r="E1026" t="s">
        <v>5</v>
      </c>
      <c r="G1026" t="s">
        <v>24</v>
      </c>
      <c r="H1026">
        <v>1308975</v>
      </c>
      <c r="I1026">
        <v>1311617</v>
      </c>
      <c r="J1026" t="s">
        <v>25</v>
      </c>
      <c r="K1026" t="s">
        <v>2742</v>
      </c>
      <c r="N1026" t="s">
        <v>2743</v>
      </c>
      <c r="Q1026" t="s">
        <v>2741</v>
      </c>
      <c r="R1026">
        <v>2643</v>
      </c>
      <c r="S1026">
        <v>880</v>
      </c>
      <c r="U1026">
        <f t="shared" si="15"/>
        <v>2642</v>
      </c>
    </row>
    <row r="1027" spans="1:21" x14ac:dyDescent="0.25">
      <c r="A1027" t="s">
        <v>20</v>
      </c>
      <c r="B1027" t="s">
        <v>28</v>
      </c>
      <c r="C1027" t="s">
        <v>22</v>
      </c>
      <c r="D1027" t="s">
        <v>23</v>
      </c>
      <c r="E1027" t="s">
        <v>5</v>
      </c>
      <c r="G1027" t="s">
        <v>24</v>
      </c>
      <c r="H1027">
        <v>1311643</v>
      </c>
      <c r="I1027">
        <v>1312578</v>
      </c>
      <c r="J1027" t="s">
        <v>25</v>
      </c>
      <c r="K1027" t="s">
        <v>2745</v>
      </c>
      <c r="N1027" t="s">
        <v>2746</v>
      </c>
      <c r="Q1027" t="s">
        <v>2744</v>
      </c>
      <c r="R1027">
        <v>936</v>
      </c>
      <c r="S1027">
        <v>311</v>
      </c>
      <c r="U1027">
        <f t="shared" ref="U1027:U1090" si="16">I1027-H1027</f>
        <v>935</v>
      </c>
    </row>
    <row r="1028" spans="1:21" x14ac:dyDescent="0.25">
      <c r="A1028" t="s">
        <v>20</v>
      </c>
      <c r="B1028" t="s">
        <v>28</v>
      </c>
      <c r="C1028" t="s">
        <v>22</v>
      </c>
      <c r="D1028" t="s">
        <v>23</v>
      </c>
      <c r="E1028" t="s">
        <v>5</v>
      </c>
      <c r="G1028" t="s">
        <v>24</v>
      </c>
      <c r="H1028">
        <v>1312646</v>
      </c>
      <c r="I1028">
        <v>1313224</v>
      </c>
      <c r="J1028" t="s">
        <v>25</v>
      </c>
      <c r="K1028" t="s">
        <v>2748</v>
      </c>
      <c r="N1028" t="s">
        <v>2749</v>
      </c>
      <c r="Q1028" t="s">
        <v>2747</v>
      </c>
      <c r="R1028">
        <v>579</v>
      </c>
      <c r="S1028">
        <v>192</v>
      </c>
      <c r="U1028">
        <f t="shared" si="16"/>
        <v>578</v>
      </c>
    </row>
    <row r="1029" spans="1:21" x14ac:dyDescent="0.25">
      <c r="A1029" t="s">
        <v>20</v>
      </c>
      <c r="B1029" t="s">
        <v>28</v>
      </c>
      <c r="C1029" t="s">
        <v>22</v>
      </c>
      <c r="D1029" t="s">
        <v>23</v>
      </c>
      <c r="E1029" t="s">
        <v>5</v>
      </c>
      <c r="G1029" t="s">
        <v>24</v>
      </c>
      <c r="H1029">
        <v>1313429</v>
      </c>
      <c r="I1029">
        <v>1314148</v>
      </c>
      <c r="J1029" t="s">
        <v>61</v>
      </c>
      <c r="K1029" t="s">
        <v>2751</v>
      </c>
      <c r="N1029" t="s">
        <v>42</v>
      </c>
      <c r="Q1029" t="s">
        <v>2750</v>
      </c>
      <c r="R1029">
        <v>720</v>
      </c>
      <c r="S1029">
        <v>239</v>
      </c>
      <c r="U1029">
        <f t="shared" si="16"/>
        <v>719</v>
      </c>
    </row>
    <row r="1030" spans="1:21" x14ac:dyDescent="0.25">
      <c r="A1030" t="s">
        <v>20</v>
      </c>
      <c r="B1030" t="s">
        <v>28</v>
      </c>
      <c r="C1030" t="s">
        <v>22</v>
      </c>
      <c r="D1030" t="s">
        <v>23</v>
      </c>
      <c r="E1030" t="s">
        <v>5</v>
      </c>
      <c r="G1030" t="s">
        <v>24</v>
      </c>
      <c r="H1030">
        <v>1314440</v>
      </c>
      <c r="I1030">
        <v>1315720</v>
      </c>
      <c r="J1030" t="s">
        <v>25</v>
      </c>
      <c r="K1030" t="s">
        <v>2753</v>
      </c>
      <c r="N1030" t="s">
        <v>2754</v>
      </c>
      <c r="Q1030" t="s">
        <v>2752</v>
      </c>
      <c r="R1030">
        <v>1281</v>
      </c>
      <c r="S1030">
        <v>426</v>
      </c>
      <c r="U1030">
        <f t="shared" si="16"/>
        <v>1280</v>
      </c>
    </row>
    <row r="1031" spans="1:21" x14ac:dyDescent="0.25">
      <c r="A1031" t="s">
        <v>20</v>
      </c>
      <c r="B1031" t="s">
        <v>28</v>
      </c>
      <c r="C1031" t="s">
        <v>22</v>
      </c>
      <c r="D1031" t="s">
        <v>23</v>
      </c>
      <c r="E1031" t="s">
        <v>5</v>
      </c>
      <c r="G1031" t="s">
        <v>24</v>
      </c>
      <c r="H1031">
        <v>1315757</v>
      </c>
      <c r="I1031">
        <v>1317034</v>
      </c>
      <c r="J1031" t="s">
        <v>25</v>
      </c>
      <c r="K1031" t="s">
        <v>2756</v>
      </c>
      <c r="N1031" t="s">
        <v>2506</v>
      </c>
      <c r="Q1031" t="s">
        <v>2755</v>
      </c>
      <c r="R1031">
        <v>1278</v>
      </c>
      <c r="S1031">
        <v>425</v>
      </c>
      <c r="U1031">
        <f t="shared" si="16"/>
        <v>1277</v>
      </c>
    </row>
    <row r="1032" spans="1:21" x14ac:dyDescent="0.25">
      <c r="A1032" t="s">
        <v>20</v>
      </c>
      <c r="B1032" t="s">
        <v>28</v>
      </c>
      <c r="C1032" t="s">
        <v>22</v>
      </c>
      <c r="D1032" t="s">
        <v>23</v>
      </c>
      <c r="E1032" t="s">
        <v>5</v>
      </c>
      <c r="G1032" t="s">
        <v>24</v>
      </c>
      <c r="H1032">
        <v>1317276</v>
      </c>
      <c r="I1032">
        <v>1317842</v>
      </c>
      <c r="J1032" t="s">
        <v>25</v>
      </c>
      <c r="K1032" t="s">
        <v>2758</v>
      </c>
      <c r="N1032" t="s">
        <v>2759</v>
      </c>
      <c r="Q1032" t="s">
        <v>2757</v>
      </c>
      <c r="R1032">
        <v>567</v>
      </c>
      <c r="S1032">
        <v>188</v>
      </c>
      <c r="U1032">
        <f t="shared" si="16"/>
        <v>566</v>
      </c>
    </row>
    <row r="1033" spans="1:21" x14ac:dyDescent="0.25">
      <c r="A1033" t="s">
        <v>20</v>
      </c>
      <c r="B1033" t="s">
        <v>28</v>
      </c>
      <c r="C1033" t="s">
        <v>22</v>
      </c>
      <c r="D1033" t="s">
        <v>23</v>
      </c>
      <c r="E1033" t="s">
        <v>5</v>
      </c>
      <c r="G1033" t="s">
        <v>24</v>
      </c>
      <c r="H1033">
        <v>1318042</v>
      </c>
      <c r="I1033">
        <v>1318929</v>
      </c>
      <c r="J1033" t="s">
        <v>25</v>
      </c>
      <c r="K1033" t="s">
        <v>2761</v>
      </c>
      <c r="N1033" t="s">
        <v>1149</v>
      </c>
      <c r="Q1033" t="s">
        <v>2760</v>
      </c>
      <c r="R1033">
        <v>888</v>
      </c>
      <c r="S1033">
        <v>295</v>
      </c>
      <c r="U1033">
        <f t="shared" si="16"/>
        <v>887</v>
      </c>
    </row>
    <row r="1034" spans="1:21" x14ac:dyDescent="0.25">
      <c r="A1034" t="s">
        <v>20</v>
      </c>
      <c r="B1034" t="s">
        <v>28</v>
      </c>
      <c r="C1034" t="s">
        <v>22</v>
      </c>
      <c r="D1034" t="s">
        <v>23</v>
      </c>
      <c r="E1034" t="s">
        <v>5</v>
      </c>
      <c r="G1034" t="s">
        <v>24</v>
      </c>
      <c r="H1034">
        <v>1319161</v>
      </c>
      <c r="I1034">
        <v>1319370</v>
      </c>
      <c r="J1034" t="s">
        <v>25</v>
      </c>
      <c r="K1034" t="s">
        <v>2763</v>
      </c>
      <c r="N1034" t="s">
        <v>42</v>
      </c>
      <c r="Q1034" t="s">
        <v>2762</v>
      </c>
      <c r="R1034">
        <v>210</v>
      </c>
      <c r="S1034">
        <v>69</v>
      </c>
      <c r="U1034">
        <f t="shared" si="16"/>
        <v>209</v>
      </c>
    </row>
    <row r="1035" spans="1:21" x14ac:dyDescent="0.25">
      <c r="A1035" t="s">
        <v>20</v>
      </c>
      <c r="B1035" t="s">
        <v>28</v>
      </c>
      <c r="C1035" t="s">
        <v>22</v>
      </c>
      <c r="D1035" t="s">
        <v>23</v>
      </c>
      <c r="E1035" t="s">
        <v>5</v>
      </c>
      <c r="G1035" t="s">
        <v>24</v>
      </c>
      <c r="H1035">
        <v>1319877</v>
      </c>
      <c r="I1035">
        <v>1320281</v>
      </c>
      <c r="J1035" t="s">
        <v>61</v>
      </c>
      <c r="K1035" t="s">
        <v>2766</v>
      </c>
      <c r="N1035" t="s">
        <v>42</v>
      </c>
      <c r="Q1035" t="s">
        <v>2765</v>
      </c>
      <c r="R1035">
        <v>405</v>
      </c>
      <c r="S1035">
        <v>134</v>
      </c>
      <c r="U1035">
        <f t="shared" si="16"/>
        <v>404</v>
      </c>
    </row>
    <row r="1036" spans="1:21" x14ac:dyDescent="0.25">
      <c r="A1036" t="s">
        <v>20</v>
      </c>
      <c r="B1036" t="s">
        <v>28</v>
      </c>
      <c r="C1036" t="s">
        <v>22</v>
      </c>
      <c r="D1036" t="s">
        <v>23</v>
      </c>
      <c r="E1036" t="s">
        <v>5</v>
      </c>
      <c r="G1036" t="s">
        <v>24</v>
      </c>
      <c r="H1036">
        <v>1321126</v>
      </c>
      <c r="I1036">
        <v>1321818</v>
      </c>
      <c r="J1036" t="s">
        <v>25</v>
      </c>
      <c r="K1036" t="s">
        <v>2768</v>
      </c>
      <c r="N1036" t="s">
        <v>72</v>
      </c>
      <c r="Q1036" t="s">
        <v>2767</v>
      </c>
      <c r="R1036">
        <v>693</v>
      </c>
      <c r="S1036">
        <v>230</v>
      </c>
      <c r="U1036">
        <f t="shared" si="16"/>
        <v>692</v>
      </c>
    </row>
    <row r="1037" spans="1:21" x14ac:dyDescent="0.25">
      <c r="A1037" t="s">
        <v>20</v>
      </c>
      <c r="B1037" t="s">
        <v>28</v>
      </c>
      <c r="C1037" t="s">
        <v>22</v>
      </c>
      <c r="D1037" t="s">
        <v>23</v>
      </c>
      <c r="E1037" t="s">
        <v>5</v>
      </c>
      <c r="G1037" t="s">
        <v>24</v>
      </c>
      <c r="H1037">
        <v>1321913</v>
      </c>
      <c r="I1037">
        <v>1322221</v>
      </c>
      <c r="J1037" t="s">
        <v>25</v>
      </c>
      <c r="K1037" t="s">
        <v>2770</v>
      </c>
      <c r="N1037" t="s">
        <v>659</v>
      </c>
      <c r="Q1037" t="s">
        <v>2769</v>
      </c>
      <c r="R1037">
        <v>309</v>
      </c>
      <c r="S1037">
        <v>102</v>
      </c>
      <c r="U1037">
        <f t="shared" si="16"/>
        <v>308</v>
      </c>
    </row>
    <row r="1038" spans="1:21" x14ac:dyDescent="0.25">
      <c r="A1038" t="s">
        <v>20</v>
      </c>
      <c r="B1038" t="s">
        <v>28</v>
      </c>
      <c r="C1038" t="s">
        <v>22</v>
      </c>
      <c r="D1038" t="s">
        <v>23</v>
      </c>
      <c r="E1038" t="s">
        <v>5</v>
      </c>
      <c r="G1038" t="s">
        <v>24</v>
      </c>
      <c r="H1038">
        <v>1322299</v>
      </c>
      <c r="I1038">
        <v>1323312</v>
      </c>
      <c r="J1038" t="s">
        <v>25</v>
      </c>
      <c r="K1038" t="s">
        <v>2772</v>
      </c>
      <c r="N1038" t="s">
        <v>2417</v>
      </c>
      <c r="Q1038" t="s">
        <v>2771</v>
      </c>
      <c r="R1038">
        <v>1014</v>
      </c>
      <c r="S1038">
        <v>337</v>
      </c>
      <c r="U1038">
        <f t="shared" si="16"/>
        <v>1013</v>
      </c>
    </row>
    <row r="1039" spans="1:21" x14ac:dyDescent="0.25">
      <c r="A1039" t="s">
        <v>20</v>
      </c>
      <c r="B1039" t="s">
        <v>28</v>
      </c>
      <c r="C1039" t="s">
        <v>22</v>
      </c>
      <c r="D1039" t="s">
        <v>23</v>
      </c>
      <c r="E1039" t="s">
        <v>5</v>
      </c>
      <c r="G1039" t="s">
        <v>24</v>
      </c>
      <c r="H1039">
        <v>1323343</v>
      </c>
      <c r="I1039">
        <v>1323645</v>
      </c>
      <c r="J1039" t="s">
        <v>25</v>
      </c>
      <c r="K1039" t="s">
        <v>2774</v>
      </c>
      <c r="N1039" t="s">
        <v>2775</v>
      </c>
      <c r="Q1039" t="s">
        <v>2773</v>
      </c>
      <c r="R1039">
        <v>303</v>
      </c>
      <c r="S1039">
        <v>100</v>
      </c>
      <c r="U1039">
        <f t="shared" si="16"/>
        <v>302</v>
      </c>
    </row>
    <row r="1040" spans="1:21" x14ac:dyDescent="0.25">
      <c r="A1040" t="s">
        <v>20</v>
      </c>
      <c r="B1040" t="s">
        <v>28</v>
      </c>
      <c r="C1040" t="s">
        <v>22</v>
      </c>
      <c r="D1040" t="s">
        <v>23</v>
      </c>
      <c r="E1040" t="s">
        <v>5</v>
      </c>
      <c r="G1040" t="s">
        <v>24</v>
      </c>
      <c r="H1040">
        <v>1323647</v>
      </c>
      <c r="I1040">
        <v>1324060</v>
      </c>
      <c r="J1040" t="s">
        <v>25</v>
      </c>
      <c r="K1040" t="s">
        <v>2777</v>
      </c>
      <c r="N1040" t="s">
        <v>720</v>
      </c>
      <c r="Q1040" t="s">
        <v>2776</v>
      </c>
      <c r="R1040">
        <v>414</v>
      </c>
      <c r="S1040">
        <v>137</v>
      </c>
      <c r="U1040">
        <f t="shared" si="16"/>
        <v>413</v>
      </c>
    </row>
    <row r="1041" spans="1:21" x14ac:dyDescent="0.25">
      <c r="A1041" t="s">
        <v>20</v>
      </c>
      <c r="B1041" t="s">
        <v>28</v>
      </c>
      <c r="C1041" t="s">
        <v>22</v>
      </c>
      <c r="D1041" t="s">
        <v>23</v>
      </c>
      <c r="E1041" t="s">
        <v>5</v>
      </c>
      <c r="G1041" t="s">
        <v>24</v>
      </c>
      <c r="H1041">
        <v>1324214</v>
      </c>
      <c r="I1041">
        <v>1324663</v>
      </c>
      <c r="J1041" t="s">
        <v>25</v>
      </c>
      <c r="K1041" t="s">
        <v>2779</v>
      </c>
      <c r="N1041" t="s">
        <v>995</v>
      </c>
      <c r="Q1041" t="s">
        <v>2778</v>
      </c>
      <c r="R1041">
        <v>450</v>
      </c>
      <c r="S1041">
        <v>149</v>
      </c>
      <c r="U1041">
        <f t="shared" si="16"/>
        <v>449</v>
      </c>
    </row>
    <row r="1042" spans="1:21" x14ac:dyDescent="0.25">
      <c r="A1042" t="s">
        <v>20</v>
      </c>
      <c r="B1042" t="s">
        <v>28</v>
      </c>
      <c r="C1042" t="s">
        <v>22</v>
      </c>
      <c r="D1042" t="s">
        <v>23</v>
      </c>
      <c r="E1042" t="s">
        <v>5</v>
      </c>
      <c r="G1042" t="s">
        <v>24</v>
      </c>
      <c r="H1042">
        <v>1324663</v>
      </c>
      <c r="I1042">
        <v>1325562</v>
      </c>
      <c r="J1042" t="s">
        <v>25</v>
      </c>
      <c r="K1042" t="s">
        <v>2781</v>
      </c>
      <c r="N1042" t="s">
        <v>2782</v>
      </c>
      <c r="Q1042" t="s">
        <v>2780</v>
      </c>
      <c r="R1042">
        <v>900</v>
      </c>
      <c r="S1042">
        <v>299</v>
      </c>
      <c r="U1042">
        <f t="shared" si="16"/>
        <v>899</v>
      </c>
    </row>
    <row r="1043" spans="1:21" x14ac:dyDescent="0.25">
      <c r="A1043" t="s">
        <v>20</v>
      </c>
      <c r="B1043" t="s">
        <v>28</v>
      </c>
      <c r="C1043" t="s">
        <v>22</v>
      </c>
      <c r="D1043" t="s">
        <v>23</v>
      </c>
      <c r="E1043" t="s">
        <v>5</v>
      </c>
      <c r="G1043" t="s">
        <v>24</v>
      </c>
      <c r="H1043">
        <v>1325559</v>
      </c>
      <c r="I1043">
        <v>1326971</v>
      </c>
      <c r="J1043" t="s">
        <v>25</v>
      </c>
      <c r="K1043" t="s">
        <v>2784</v>
      </c>
      <c r="N1043" t="s">
        <v>2785</v>
      </c>
      <c r="Q1043" t="s">
        <v>2783</v>
      </c>
      <c r="R1043">
        <v>1413</v>
      </c>
      <c r="S1043">
        <v>470</v>
      </c>
      <c r="U1043">
        <f t="shared" si="16"/>
        <v>1412</v>
      </c>
    </row>
    <row r="1044" spans="1:21" x14ac:dyDescent="0.25">
      <c r="A1044" t="s">
        <v>20</v>
      </c>
      <c r="B1044" t="s">
        <v>28</v>
      </c>
      <c r="C1044" t="s">
        <v>22</v>
      </c>
      <c r="D1044" t="s">
        <v>23</v>
      </c>
      <c r="E1044" t="s">
        <v>5</v>
      </c>
      <c r="G1044" t="s">
        <v>24</v>
      </c>
      <c r="H1044">
        <v>1326968</v>
      </c>
      <c r="I1044">
        <v>1327432</v>
      </c>
      <c r="J1044" t="s">
        <v>25</v>
      </c>
      <c r="K1044" t="s">
        <v>2787</v>
      </c>
      <c r="N1044" t="s">
        <v>2788</v>
      </c>
      <c r="Q1044" t="s">
        <v>2786</v>
      </c>
      <c r="R1044">
        <v>465</v>
      </c>
      <c r="S1044">
        <v>154</v>
      </c>
      <c r="U1044">
        <f t="shared" si="16"/>
        <v>464</v>
      </c>
    </row>
    <row r="1045" spans="1:21" x14ac:dyDescent="0.25">
      <c r="A1045" t="s">
        <v>20</v>
      </c>
      <c r="B1045" t="s">
        <v>28</v>
      </c>
      <c r="C1045" t="s">
        <v>22</v>
      </c>
      <c r="D1045" t="s">
        <v>23</v>
      </c>
      <c r="E1045" t="s">
        <v>5</v>
      </c>
      <c r="G1045" t="s">
        <v>24</v>
      </c>
      <c r="H1045">
        <v>1327474</v>
      </c>
      <c r="I1045">
        <v>1328001</v>
      </c>
      <c r="J1045" t="s">
        <v>61</v>
      </c>
      <c r="K1045" t="s">
        <v>2790</v>
      </c>
      <c r="N1045" t="s">
        <v>2791</v>
      </c>
      <c r="Q1045" t="s">
        <v>2789</v>
      </c>
      <c r="R1045">
        <v>528</v>
      </c>
      <c r="S1045">
        <v>175</v>
      </c>
      <c r="U1045">
        <f t="shared" si="16"/>
        <v>527</v>
      </c>
    </row>
    <row r="1046" spans="1:21" x14ac:dyDescent="0.25">
      <c r="A1046" t="s">
        <v>20</v>
      </c>
      <c r="B1046" t="s">
        <v>28</v>
      </c>
      <c r="C1046" t="s">
        <v>22</v>
      </c>
      <c r="D1046" t="s">
        <v>23</v>
      </c>
      <c r="E1046" t="s">
        <v>5</v>
      </c>
      <c r="G1046" t="s">
        <v>24</v>
      </c>
      <c r="H1046">
        <v>1328304</v>
      </c>
      <c r="I1046">
        <v>1329032</v>
      </c>
      <c r="J1046" t="s">
        <v>25</v>
      </c>
      <c r="K1046" t="s">
        <v>2793</v>
      </c>
      <c r="N1046" t="s">
        <v>98</v>
      </c>
      <c r="Q1046" t="s">
        <v>2792</v>
      </c>
      <c r="R1046">
        <v>729</v>
      </c>
      <c r="S1046">
        <v>242</v>
      </c>
      <c r="U1046">
        <f t="shared" si="16"/>
        <v>728</v>
      </c>
    </row>
    <row r="1047" spans="1:21" x14ac:dyDescent="0.25">
      <c r="A1047" t="s">
        <v>20</v>
      </c>
      <c r="B1047" t="s">
        <v>28</v>
      </c>
      <c r="C1047" t="s">
        <v>22</v>
      </c>
      <c r="D1047" t="s">
        <v>23</v>
      </c>
      <c r="E1047" t="s">
        <v>5</v>
      </c>
      <c r="G1047" t="s">
        <v>24</v>
      </c>
      <c r="H1047">
        <v>1329221</v>
      </c>
      <c r="I1047">
        <v>1330435</v>
      </c>
      <c r="J1047" t="s">
        <v>25</v>
      </c>
      <c r="K1047" t="s">
        <v>2795</v>
      </c>
      <c r="N1047" t="s">
        <v>2796</v>
      </c>
      <c r="Q1047" t="s">
        <v>2794</v>
      </c>
      <c r="R1047">
        <v>1215</v>
      </c>
      <c r="S1047">
        <v>404</v>
      </c>
      <c r="U1047">
        <f t="shared" si="16"/>
        <v>1214</v>
      </c>
    </row>
    <row r="1048" spans="1:21" x14ac:dyDescent="0.25">
      <c r="A1048" t="s">
        <v>20</v>
      </c>
      <c r="B1048" t="s">
        <v>28</v>
      </c>
      <c r="C1048" t="s">
        <v>22</v>
      </c>
      <c r="D1048" t="s">
        <v>23</v>
      </c>
      <c r="E1048" t="s">
        <v>5</v>
      </c>
      <c r="G1048" t="s">
        <v>24</v>
      </c>
      <c r="H1048">
        <v>1330469</v>
      </c>
      <c r="I1048">
        <v>1332016</v>
      </c>
      <c r="J1048" t="s">
        <v>25</v>
      </c>
      <c r="K1048" t="s">
        <v>2798</v>
      </c>
      <c r="N1048" t="s">
        <v>362</v>
      </c>
      <c r="Q1048" t="s">
        <v>2797</v>
      </c>
      <c r="R1048">
        <v>1548</v>
      </c>
      <c r="S1048">
        <v>515</v>
      </c>
      <c r="U1048">
        <f t="shared" si="16"/>
        <v>1547</v>
      </c>
    </row>
    <row r="1049" spans="1:21" x14ac:dyDescent="0.25">
      <c r="A1049" t="s">
        <v>20</v>
      </c>
      <c r="B1049" t="s">
        <v>28</v>
      </c>
      <c r="C1049" t="s">
        <v>22</v>
      </c>
      <c r="D1049" t="s">
        <v>23</v>
      </c>
      <c r="E1049" t="s">
        <v>5</v>
      </c>
      <c r="G1049" t="s">
        <v>24</v>
      </c>
      <c r="H1049">
        <v>1332028</v>
      </c>
      <c r="I1049">
        <v>1333110</v>
      </c>
      <c r="J1049" t="s">
        <v>25</v>
      </c>
      <c r="K1049" t="s">
        <v>2800</v>
      </c>
      <c r="N1049" t="s">
        <v>2801</v>
      </c>
      <c r="Q1049" t="s">
        <v>2799</v>
      </c>
      <c r="R1049">
        <v>1083</v>
      </c>
      <c r="S1049">
        <v>360</v>
      </c>
      <c r="U1049">
        <f t="shared" si="16"/>
        <v>1082</v>
      </c>
    </row>
    <row r="1050" spans="1:21" x14ac:dyDescent="0.25">
      <c r="A1050" t="s">
        <v>20</v>
      </c>
      <c r="B1050" t="s">
        <v>28</v>
      </c>
      <c r="C1050" t="s">
        <v>22</v>
      </c>
      <c r="D1050" t="s">
        <v>23</v>
      </c>
      <c r="E1050" t="s">
        <v>5</v>
      </c>
      <c r="G1050" t="s">
        <v>24</v>
      </c>
      <c r="H1050">
        <v>1333123</v>
      </c>
      <c r="I1050">
        <v>1334040</v>
      </c>
      <c r="J1050" t="s">
        <v>25</v>
      </c>
      <c r="K1050" t="s">
        <v>2803</v>
      </c>
      <c r="N1050" t="s">
        <v>2801</v>
      </c>
      <c r="Q1050" t="s">
        <v>2802</v>
      </c>
      <c r="R1050">
        <v>918</v>
      </c>
      <c r="S1050">
        <v>305</v>
      </c>
      <c r="U1050">
        <f t="shared" si="16"/>
        <v>917</v>
      </c>
    </row>
    <row r="1051" spans="1:21" x14ac:dyDescent="0.25">
      <c r="A1051" t="s">
        <v>20</v>
      </c>
      <c r="B1051" t="s">
        <v>28</v>
      </c>
      <c r="C1051" t="s">
        <v>22</v>
      </c>
      <c r="D1051" t="s">
        <v>23</v>
      </c>
      <c r="E1051" t="s">
        <v>5</v>
      </c>
      <c r="G1051" t="s">
        <v>24</v>
      </c>
      <c r="H1051">
        <v>1334033</v>
      </c>
      <c r="I1051">
        <v>1334602</v>
      </c>
      <c r="J1051" t="s">
        <v>25</v>
      </c>
      <c r="K1051" t="s">
        <v>2805</v>
      </c>
      <c r="N1051" t="s">
        <v>2806</v>
      </c>
      <c r="Q1051" t="s">
        <v>2804</v>
      </c>
      <c r="R1051">
        <v>570</v>
      </c>
      <c r="S1051">
        <v>189</v>
      </c>
      <c r="U1051">
        <f t="shared" si="16"/>
        <v>569</v>
      </c>
    </row>
    <row r="1052" spans="1:21" x14ac:dyDescent="0.25">
      <c r="A1052" t="s">
        <v>20</v>
      </c>
      <c r="B1052" t="s">
        <v>28</v>
      </c>
      <c r="C1052" t="s">
        <v>22</v>
      </c>
      <c r="D1052" t="s">
        <v>23</v>
      </c>
      <c r="E1052" t="s">
        <v>5</v>
      </c>
      <c r="G1052" t="s">
        <v>24</v>
      </c>
      <c r="H1052">
        <v>1334602</v>
      </c>
      <c r="I1052">
        <v>1335555</v>
      </c>
      <c r="J1052" t="s">
        <v>25</v>
      </c>
      <c r="K1052" t="s">
        <v>2808</v>
      </c>
      <c r="N1052" t="s">
        <v>2516</v>
      </c>
      <c r="Q1052" t="s">
        <v>2807</v>
      </c>
      <c r="R1052">
        <v>954</v>
      </c>
      <c r="S1052">
        <v>317</v>
      </c>
      <c r="U1052">
        <f t="shared" si="16"/>
        <v>953</v>
      </c>
    </row>
    <row r="1053" spans="1:21" x14ac:dyDescent="0.25">
      <c r="A1053" t="s">
        <v>20</v>
      </c>
      <c r="B1053" t="s">
        <v>28</v>
      </c>
      <c r="C1053" t="s">
        <v>22</v>
      </c>
      <c r="D1053" t="s">
        <v>23</v>
      </c>
      <c r="E1053" t="s">
        <v>5</v>
      </c>
      <c r="G1053" t="s">
        <v>24</v>
      </c>
      <c r="H1053">
        <v>1335563</v>
      </c>
      <c r="I1053">
        <v>1336321</v>
      </c>
      <c r="J1053" t="s">
        <v>25</v>
      </c>
      <c r="K1053" t="s">
        <v>2810</v>
      </c>
      <c r="N1053" t="s">
        <v>2811</v>
      </c>
      <c r="Q1053" t="s">
        <v>2809</v>
      </c>
      <c r="R1053">
        <v>759</v>
      </c>
      <c r="S1053">
        <v>252</v>
      </c>
      <c r="U1053">
        <f t="shared" si="16"/>
        <v>758</v>
      </c>
    </row>
    <row r="1054" spans="1:21" x14ac:dyDescent="0.25">
      <c r="A1054" t="s">
        <v>20</v>
      </c>
      <c r="B1054" t="s">
        <v>28</v>
      </c>
      <c r="C1054" t="s">
        <v>22</v>
      </c>
      <c r="D1054" t="s">
        <v>23</v>
      </c>
      <c r="E1054" t="s">
        <v>5</v>
      </c>
      <c r="G1054" t="s">
        <v>24</v>
      </c>
      <c r="H1054">
        <v>1336318</v>
      </c>
      <c r="I1054">
        <v>1337106</v>
      </c>
      <c r="J1054" t="s">
        <v>25</v>
      </c>
      <c r="K1054" t="s">
        <v>2813</v>
      </c>
      <c r="N1054" t="s">
        <v>2814</v>
      </c>
      <c r="Q1054" t="s">
        <v>2812</v>
      </c>
      <c r="R1054">
        <v>789</v>
      </c>
      <c r="S1054">
        <v>262</v>
      </c>
      <c r="U1054">
        <f t="shared" si="16"/>
        <v>788</v>
      </c>
    </row>
    <row r="1055" spans="1:21" x14ac:dyDescent="0.25">
      <c r="A1055" t="s">
        <v>20</v>
      </c>
      <c r="B1055" t="s">
        <v>28</v>
      </c>
      <c r="C1055" t="s">
        <v>22</v>
      </c>
      <c r="D1055" t="s">
        <v>23</v>
      </c>
      <c r="E1055" t="s">
        <v>5</v>
      </c>
      <c r="G1055" t="s">
        <v>24</v>
      </c>
      <c r="H1055">
        <v>1337137</v>
      </c>
      <c r="I1055">
        <v>1338282</v>
      </c>
      <c r="J1055" t="s">
        <v>25</v>
      </c>
      <c r="K1055" t="s">
        <v>2816</v>
      </c>
      <c r="N1055" t="s">
        <v>2385</v>
      </c>
      <c r="Q1055" t="s">
        <v>2815</v>
      </c>
      <c r="R1055">
        <v>1146</v>
      </c>
      <c r="S1055">
        <v>381</v>
      </c>
      <c r="U1055">
        <f t="shared" si="16"/>
        <v>1145</v>
      </c>
    </row>
    <row r="1056" spans="1:21" x14ac:dyDescent="0.25">
      <c r="A1056" t="s">
        <v>20</v>
      </c>
      <c r="B1056" t="s">
        <v>28</v>
      </c>
      <c r="C1056" t="s">
        <v>22</v>
      </c>
      <c r="D1056" t="s">
        <v>23</v>
      </c>
      <c r="E1056" t="s">
        <v>5</v>
      </c>
      <c r="G1056" t="s">
        <v>24</v>
      </c>
      <c r="H1056">
        <v>1338447</v>
      </c>
      <c r="I1056">
        <v>1339169</v>
      </c>
      <c r="J1056" t="s">
        <v>25</v>
      </c>
      <c r="K1056" t="s">
        <v>2818</v>
      </c>
      <c r="N1056" t="s">
        <v>2819</v>
      </c>
      <c r="Q1056" t="s">
        <v>2817</v>
      </c>
      <c r="R1056">
        <v>723</v>
      </c>
      <c r="S1056">
        <v>240</v>
      </c>
      <c r="U1056">
        <f t="shared" si="16"/>
        <v>722</v>
      </c>
    </row>
    <row r="1057" spans="1:21" x14ac:dyDescent="0.25">
      <c r="A1057" t="s">
        <v>20</v>
      </c>
      <c r="B1057" t="s">
        <v>28</v>
      </c>
      <c r="C1057" t="s">
        <v>22</v>
      </c>
      <c r="D1057" t="s">
        <v>23</v>
      </c>
      <c r="E1057" t="s">
        <v>5</v>
      </c>
      <c r="G1057" t="s">
        <v>24</v>
      </c>
      <c r="H1057">
        <v>1339510</v>
      </c>
      <c r="I1057">
        <v>1340139</v>
      </c>
      <c r="J1057" t="s">
        <v>61</v>
      </c>
      <c r="K1057" t="s">
        <v>2821</v>
      </c>
      <c r="N1057" t="s">
        <v>72</v>
      </c>
      <c r="Q1057" t="s">
        <v>2820</v>
      </c>
      <c r="R1057">
        <v>630</v>
      </c>
      <c r="S1057">
        <v>209</v>
      </c>
      <c r="U1057">
        <f t="shared" si="16"/>
        <v>629</v>
      </c>
    </row>
    <row r="1058" spans="1:21" x14ac:dyDescent="0.25">
      <c r="A1058" t="s">
        <v>20</v>
      </c>
      <c r="B1058" t="s">
        <v>28</v>
      </c>
      <c r="C1058" t="s">
        <v>22</v>
      </c>
      <c r="D1058" t="s">
        <v>23</v>
      </c>
      <c r="E1058" t="s">
        <v>5</v>
      </c>
      <c r="G1058" t="s">
        <v>24</v>
      </c>
      <c r="H1058">
        <v>1340435</v>
      </c>
      <c r="I1058">
        <v>1340560</v>
      </c>
      <c r="J1058" t="s">
        <v>25</v>
      </c>
      <c r="K1058" t="s">
        <v>2823</v>
      </c>
      <c r="N1058" t="s">
        <v>72</v>
      </c>
      <c r="Q1058" t="s">
        <v>2822</v>
      </c>
      <c r="R1058">
        <v>126</v>
      </c>
      <c r="S1058">
        <v>41</v>
      </c>
      <c r="U1058">
        <f t="shared" si="16"/>
        <v>125</v>
      </c>
    </row>
    <row r="1059" spans="1:21" x14ac:dyDescent="0.25">
      <c r="A1059" t="s">
        <v>20</v>
      </c>
      <c r="B1059" t="s">
        <v>28</v>
      </c>
      <c r="C1059" t="s">
        <v>22</v>
      </c>
      <c r="D1059" t="s">
        <v>23</v>
      </c>
      <c r="E1059" t="s">
        <v>5</v>
      </c>
      <c r="G1059" t="s">
        <v>24</v>
      </c>
      <c r="H1059">
        <v>1340592</v>
      </c>
      <c r="I1059">
        <v>1341767</v>
      </c>
      <c r="J1059" t="s">
        <v>25</v>
      </c>
      <c r="K1059" t="s">
        <v>2825</v>
      </c>
      <c r="N1059" t="s">
        <v>2826</v>
      </c>
      <c r="Q1059" t="s">
        <v>2824</v>
      </c>
      <c r="R1059">
        <v>1176</v>
      </c>
      <c r="S1059">
        <v>391</v>
      </c>
      <c r="U1059">
        <f t="shared" si="16"/>
        <v>1175</v>
      </c>
    </row>
    <row r="1060" spans="1:21" x14ac:dyDescent="0.25">
      <c r="A1060" t="s">
        <v>20</v>
      </c>
      <c r="B1060" t="s">
        <v>28</v>
      </c>
      <c r="C1060" t="s">
        <v>22</v>
      </c>
      <c r="D1060" t="s">
        <v>23</v>
      </c>
      <c r="E1060" t="s">
        <v>5</v>
      </c>
      <c r="G1060" t="s">
        <v>24</v>
      </c>
      <c r="H1060">
        <v>1341771</v>
      </c>
      <c r="I1060">
        <v>1342226</v>
      </c>
      <c r="J1060" t="s">
        <v>25</v>
      </c>
      <c r="K1060" t="s">
        <v>2828</v>
      </c>
      <c r="N1060" t="s">
        <v>107</v>
      </c>
      <c r="Q1060" t="s">
        <v>2827</v>
      </c>
      <c r="R1060">
        <v>456</v>
      </c>
      <c r="S1060">
        <v>151</v>
      </c>
      <c r="U1060">
        <f t="shared" si="16"/>
        <v>455</v>
      </c>
    </row>
    <row r="1061" spans="1:21" x14ac:dyDescent="0.25">
      <c r="A1061" t="s">
        <v>20</v>
      </c>
      <c r="B1061" t="s">
        <v>28</v>
      </c>
      <c r="C1061" t="s">
        <v>22</v>
      </c>
      <c r="D1061" t="s">
        <v>23</v>
      </c>
      <c r="E1061" t="s">
        <v>5</v>
      </c>
      <c r="G1061" t="s">
        <v>24</v>
      </c>
      <c r="H1061">
        <v>1342255</v>
      </c>
      <c r="I1061">
        <v>1343289</v>
      </c>
      <c r="J1061" t="s">
        <v>25</v>
      </c>
      <c r="K1061" t="s">
        <v>2830</v>
      </c>
      <c r="N1061" t="s">
        <v>2593</v>
      </c>
      <c r="Q1061" t="s">
        <v>2829</v>
      </c>
      <c r="R1061">
        <v>1035</v>
      </c>
      <c r="S1061">
        <v>344</v>
      </c>
      <c r="U1061">
        <f t="shared" si="16"/>
        <v>1034</v>
      </c>
    </row>
    <row r="1062" spans="1:21" x14ac:dyDescent="0.25">
      <c r="A1062" t="s">
        <v>20</v>
      </c>
      <c r="B1062" t="s">
        <v>28</v>
      </c>
      <c r="C1062" t="s">
        <v>22</v>
      </c>
      <c r="D1062" t="s">
        <v>23</v>
      </c>
      <c r="E1062" t="s">
        <v>5</v>
      </c>
      <c r="G1062" t="s">
        <v>24</v>
      </c>
      <c r="H1062">
        <v>1343286</v>
      </c>
      <c r="I1062">
        <v>1343537</v>
      </c>
      <c r="J1062" t="s">
        <v>25</v>
      </c>
      <c r="K1062" t="s">
        <v>2832</v>
      </c>
      <c r="N1062" t="s">
        <v>42</v>
      </c>
      <c r="Q1062" t="s">
        <v>2831</v>
      </c>
      <c r="R1062">
        <v>252</v>
      </c>
      <c r="S1062">
        <v>83</v>
      </c>
      <c r="U1062">
        <f t="shared" si="16"/>
        <v>251</v>
      </c>
    </row>
    <row r="1063" spans="1:21" x14ac:dyDescent="0.25">
      <c r="A1063" t="s">
        <v>20</v>
      </c>
      <c r="B1063" t="s">
        <v>28</v>
      </c>
      <c r="C1063" t="s">
        <v>22</v>
      </c>
      <c r="D1063" t="s">
        <v>23</v>
      </c>
      <c r="E1063" t="s">
        <v>5</v>
      </c>
      <c r="G1063" t="s">
        <v>24</v>
      </c>
      <c r="H1063">
        <v>1343601</v>
      </c>
      <c r="I1063">
        <v>1344614</v>
      </c>
      <c r="J1063" t="s">
        <v>25</v>
      </c>
      <c r="K1063" t="s">
        <v>2834</v>
      </c>
      <c r="N1063" t="s">
        <v>1822</v>
      </c>
      <c r="Q1063" t="s">
        <v>2833</v>
      </c>
      <c r="R1063">
        <v>1014</v>
      </c>
      <c r="S1063">
        <v>337</v>
      </c>
      <c r="U1063">
        <f t="shared" si="16"/>
        <v>1013</v>
      </c>
    </row>
    <row r="1064" spans="1:21" x14ac:dyDescent="0.25">
      <c r="A1064" t="s">
        <v>20</v>
      </c>
      <c r="B1064" t="s">
        <v>28</v>
      </c>
      <c r="C1064" t="s">
        <v>22</v>
      </c>
      <c r="D1064" t="s">
        <v>23</v>
      </c>
      <c r="E1064" t="s">
        <v>5</v>
      </c>
      <c r="G1064" t="s">
        <v>24</v>
      </c>
      <c r="H1064">
        <v>1344870</v>
      </c>
      <c r="I1064">
        <v>1345289</v>
      </c>
      <c r="J1064" t="s">
        <v>25</v>
      </c>
      <c r="K1064" t="s">
        <v>2836</v>
      </c>
      <c r="N1064" t="s">
        <v>2837</v>
      </c>
      <c r="Q1064" t="s">
        <v>2835</v>
      </c>
      <c r="R1064">
        <v>420</v>
      </c>
      <c r="S1064">
        <v>139</v>
      </c>
      <c r="U1064">
        <f t="shared" si="16"/>
        <v>419</v>
      </c>
    </row>
    <row r="1065" spans="1:21" x14ac:dyDescent="0.25">
      <c r="A1065" t="s">
        <v>20</v>
      </c>
      <c r="B1065" t="s">
        <v>28</v>
      </c>
      <c r="C1065" t="s">
        <v>22</v>
      </c>
      <c r="D1065" t="s">
        <v>23</v>
      </c>
      <c r="E1065" t="s">
        <v>5</v>
      </c>
      <c r="G1065" t="s">
        <v>24</v>
      </c>
      <c r="H1065">
        <v>1345370</v>
      </c>
      <c r="I1065">
        <v>1346005</v>
      </c>
      <c r="J1065" t="s">
        <v>25</v>
      </c>
      <c r="K1065" t="s">
        <v>2839</v>
      </c>
      <c r="N1065" t="s">
        <v>2840</v>
      </c>
      <c r="Q1065" t="s">
        <v>2838</v>
      </c>
      <c r="R1065">
        <v>636</v>
      </c>
      <c r="S1065">
        <v>211</v>
      </c>
      <c r="U1065">
        <f t="shared" si="16"/>
        <v>635</v>
      </c>
    </row>
    <row r="1066" spans="1:21" x14ac:dyDescent="0.25">
      <c r="A1066" t="s">
        <v>20</v>
      </c>
      <c r="B1066" t="s">
        <v>28</v>
      </c>
      <c r="C1066" t="s">
        <v>22</v>
      </c>
      <c r="D1066" t="s">
        <v>23</v>
      </c>
      <c r="E1066" t="s">
        <v>5</v>
      </c>
      <c r="G1066" t="s">
        <v>24</v>
      </c>
      <c r="H1066">
        <v>1346038</v>
      </c>
      <c r="I1066">
        <v>1346598</v>
      </c>
      <c r="J1066" t="s">
        <v>25</v>
      </c>
      <c r="K1066" t="s">
        <v>2842</v>
      </c>
      <c r="N1066" t="s">
        <v>2843</v>
      </c>
      <c r="Q1066" t="s">
        <v>2841</v>
      </c>
      <c r="R1066">
        <v>561</v>
      </c>
      <c r="S1066">
        <v>186</v>
      </c>
      <c r="U1066">
        <f t="shared" si="16"/>
        <v>560</v>
      </c>
    </row>
    <row r="1067" spans="1:21" x14ac:dyDescent="0.25">
      <c r="A1067" t="s">
        <v>20</v>
      </c>
      <c r="B1067" t="s">
        <v>28</v>
      </c>
      <c r="C1067" t="s">
        <v>22</v>
      </c>
      <c r="D1067" t="s">
        <v>23</v>
      </c>
      <c r="E1067" t="s">
        <v>5</v>
      </c>
      <c r="G1067" t="s">
        <v>24</v>
      </c>
      <c r="H1067">
        <v>1346819</v>
      </c>
      <c r="I1067">
        <v>1347844</v>
      </c>
      <c r="J1067" t="s">
        <v>25</v>
      </c>
      <c r="K1067" t="s">
        <v>2845</v>
      </c>
      <c r="N1067" t="s">
        <v>72</v>
      </c>
      <c r="Q1067" t="s">
        <v>2844</v>
      </c>
      <c r="R1067">
        <v>1026</v>
      </c>
      <c r="S1067">
        <v>341</v>
      </c>
      <c r="U1067">
        <f t="shared" si="16"/>
        <v>1025</v>
      </c>
    </row>
    <row r="1068" spans="1:21" x14ac:dyDescent="0.25">
      <c r="A1068" t="s">
        <v>20</v>
      </c>
      <c r="B1068" t="s">
        <v>28</v>
      </c>
      <c r="C1068" t="s">
        <v>22</v>
      </c>
      <c r="D1068" t="s">
        <v>23</v>
      </c>
      <c r="E1068" t="s">
        <v>5</v>
      </c>
      <c r="G1068" t="s">
        <v>24</v>
      </c>
      <c r="H1068">
        <v>1347858</v>
      </c>
      <c r="I1068">
        <v>1348061</v>
      </c>
      <c r="J1068" t="s">
        <v>25</v>
      </c>
      <c r="K1068" t="s">
        <v>2847</v>
      </c>
      <c r="N1068" t="s">
        <v>72</v>
      </c>
      <c r="Q1068" t="s">
        <v>2846</v>
      </c>
      <c r="R1068">
        <v>204</v>
      </c>
      <c r="S1068">
        <v>67</v>
      </c>
      <c r="U1068">
        <f t="shared" si="16"/>
        <v>203</v>
      </c>
    </row>
    <row r="1069" spans="1:21" x14ac:dyDescent="0.25">
      <c r="A1069" t="s">
        <v>20</v>
      </c>
      <c r="B1069" t="s">
        <v>28</v>
      </c>
      <c r="C1069" t="s">
        <v>22</v>
      </c>
      <c r="D1069" t="s">
        <v>23</v>
      </c>
      <c r="E1069" t="s">
        <v>5</v>
      </c>
      <c r="G1069" t="s">
        <v>24</v>
      </c>
      <c r="H1069">
        <v>1348153</v>
      </c>
      <c r="I1069">
        <v>1352826</v>
      </c>
      <c r="J1069" t="s">
        <v>25</v>
      </c>
      <c r="K1069" t="s">
        <v>2849</v>
      </c>
      <c r="N1069" t="s">
        <v>2850</v>
      </c>
      <c r="Q1069" t="s">
        <v>2848</v>
      </c>
      <c r="R1069">
        <v>4674</v>
      </c>
      <c r="S1069">
        <v>1557</v>
      </c>
      <c r="U1069">
        <f t="shared" si="16"/>
        <v>4673</v>
      </c>
    </row>
    <row r="1070" spans="1:21" x14ac:dyDescent="0.25">
      <c r="A1070" t="s">
        <v>20</v>
      </c>
      <c r="B1070" t="s">
        <v>28</v>
      </c>
      <c r="C1070" t="s">
        <v>22</v>
      </c>
      <c r="D1070" t="s">
        <v>23</v>
      </c>
      <c r="E1070" t="s">
        <v>5</v>
      </c>
      <c r="G1070" t="s">
        <v>24</v>
      </c>
      <c r="H1070">
        <v>1353277</v>
      </c>
      <c r="I1070">
        <v>1355241</v>
      </c>
      <c r="J1070" t="s">
        <v>25</v>
      </c>
      <c r="K1070" t="s">
        <v>2852</v>
      </c>
      <c r="N1070" t="s">
        <v>2853</v>
      </c>
      <c r="Q1070" t="s">
        <v>2851</v>
      </c>
      <c r="R1070">
        <v>1965</v>
      </c>
      <c r="S1070">
        <v>654</v>
      </c>
      <c r="U1070">
        <f t="shared" si="16"/>
        <v>1964</v>
      </c>
    </row>
    <row r="1071" spans="1:21" x14ac:dyDescent="0.25">
      <c r="A1071" t="s">
        <v>20</v>
      </c>
      <c r="B1071" t="s">
        <v>28</v>
      </c>
      <c r="C1071" t="s">
        <v>22</v>
      </c>
      <c r="D1071" t="s">
        <v>23</v>
      </c>
      <c r="E1071" t="s">
        <v>5</v>
      </c>
      <c r="G1071" t="s">
        <v>24</v>
      </c>
      <c r="H1071">
        <v>1355760</v>
      </c>
      <c r="I1071">
        <v>1357187</v>
      </c>
      <c r="J1071" t="s">
        <v>25</v>
      </c>
      <c r="K1071" t="s">
        <v>2855</v>
      </c>
      <c r="N1071" t="s">
        <v>1176</v>
      </c>
      <c r="Q1071" t="s">
        <v>2854</v>
      </c>
      <c r="R1071">
        <v>1428</v>
      </c>
      <c r="S1071">
        <v>475</v>
      </c>
      <c r="U1071">
        <f t="shared" si="16"/>
        <v>1427</v>
      </c>
    </row>
    <row r="1072" spans="1:21" x14ac:dyDescent="0.25">
      <c r="A1072" t="s">
        <v>20</v>
      </c>
      <c r="B1072" t="s">
        <v>28</v>
      </c>
      <c r="C1072" t="s">
        <v>22</v>
      </c>
      <c r="D1072" t="s">
        <v>23</v>
      </c>
      <c r="E1072" t="s">
        <v>5</v>
      </c>
      <c r="G1072" t="s">
        <v>24</v>
      </c>
      <c r="H1072">
        <v>1357396</v>
      </c>
      <c r="I1072">
        <v>1357866</v>
      </c>
      <c r="J1072" t="s">
        <v>25</v>
      </c>
      <c r="K1072" t="s">
        <v>2857</v>
      </c>
      <c r="N1072" t="s">
        <v>72</v>
      </c>
      <c r="Q1072" t="s">
        <v>2856</v>
      </c>
      <c r="R1072">
        <v>471</v>
      </c>
      <c r="S1072">
        <v>156</v>
      </c>
      <c r="U1072">
        <f t="shared" si="16"/>
        <v>470</v>
      </c>
    </row>
    <row r="1073" spans="1:21" x14ac:dyDescent="0.25">
      <c r="A1073" t="s">
        <v>20</v>
      </c>
      <c r="B1073" t="s">
        <v>28</v>
      </c>
      <c r="C1073" t="s">
        <v>22</v>
      </c>
      <c r="D1073" t="s">
        <v>23</v>
      </c>
      <c r="E1073" t="s">
        <v>5</v>
      </c>
      <c r="G1073" t="s">
        <v>24</v>
      </c>
      <c r="H1073">
        <v>1358085</v>
      </c>
      <c r="I1073">
        <v>1359950</v>
      </c>
      <c r="J1073" t="s">
        <v>61</v>
      </c>
      <c r="K1073" t="s">
        <v>2859</v>
      </c>
      <c r="N1073" t="s">
        <v>701</v>
      </c>
      <c r="Q1073" t="s">
        <v>2858</v>
      </c>
      <c r="R1073">
        <v>1866</v>
      </c>
      <c r="S1073">
        <v>621</v>
      </c>
      <c r="U1073">
        <f t="shared" si="16"/>
        <v>1865</v>
      </c>
    </row>
    <row r="1074" spans="1:21" x14ac:dyDescent="0.25">
      <c r="A1074" t="s">
        <v>20</v>
      </c>
      <c r="B1074" t="s">
        <v>28</v>
      </c>
      <c r="C1074" t="s">
        <v>22</v>
      </c>
      <c r="D1074" t="s">
        <v>23</v>
      </c>
      <c r="E1074" t="s">
        <v>5</v>
      </c>
      <c r="G1074" t="s">
        <v>24</v>
      </c>
      <c r="H1074">
        <v>1360523</v>
      </c>
      <c r="I1074">
        <v>1361305</v>
      </c>
      <c r="J1074" t="s">
        <v>25</v>
      </c>
      <c r="K1074" t="s">
        <v>2861</v>
      </c>
      <c r="N1074" t="s">
        <v>466</v>
      </c>
      <c r="Q1074" t="s">
        <v>2860</v>
      </c>
      <c r="R1074">
        <v>783</v>
      </c>
      <c r="S1074">
        <v>260</v>
      </c>
      <c r="U1074">
        <f t="shared" si="16"/>
        <v>782</v>
      </c>
    </row>
    <row r="1075" spans="1:21" x14ac:dyDescent="0.25">
      <c r="A1075" t="s">
        <v>20</v>
      </c>
      <c r="B1075" t="s">
        <v>28</v>
      </c>
      <c r="C1075" t="s">
        <v>22</v>
      </c>
      <c r="D1075" t="s">
        <v>23</v>
      </c>
      <c r="E1075" t="s">
        <v>5</v>
      </c>
      <c r="G1075" t="s">
        <v>24</v>
      </c>
      <c r="H1075">
        <v>1361466</v>
      </c>
      <c r="I1075">
        <v>1361822</v>
      </c>
      <c r="J1075" t="s">
        <v>25</v>
      </c>
      <c r="K1075" t="s">
        <v>2863</v>
      </c>
      <c r="N1075" t="s">
        <v>612</v>
      </c>
      <c r="Q1075" t="s">
        <v>2862</v>
      </c>
      <c r="R1075">
        <v>357</v>
      </c>
      <c r="S1075">
        <v>118</v>
      </c>
      <c r="U1075">
        <f t="shared" si="16"/>
        <v>356</v>
      </c>
    </row>
    <row r="1076" spans="1:21" x14ac:dyDescent="0.25">
      <c r="A1076" t="s">
        <v>20</v>
      </c>
      <c r="B1076" t="s">
        <v>28</v>
      </c>
      <c r="C1076" t="s">
        <v>22</v>
      </c>
      <c r="D1076" t="s">
        <v>23</v>
      </c>
      <c r="E1076" t="s">
        <v>5</v>
      </c>
      <c r="G1076" t="s">
        <v>24</v>
      </c>
      <c r="H1076">
        <v>1361809</v>
      </c>
      <c r="I1076">
        <v>1362780</v>
      </c>
      <c r="J1076" t="s">
        <v>25</v>
      </c>
      <c r="K1076" t="s">
        <v>2865</v>
      </c>
      <c r="N1076" t="s">
        <v>42</v>
      </c>
      <c r="Q1076" t="s">
        <v>2864</v>
      </c>
      <c r="R1076">
        <v>972</v>
      </c>
      <c r="S1076">
        <v>323</v>
      </c>
      <c r="U1076">
        <f t="shared" si="16"/>
        <v>971</v>
      </c>
    </row>
    <row r="1077" spans="1:21" x14ac:dyDescent="0.25">
      <c r="A1077" t="s">
        <v>20</v>
      </c>
      <c r="B1077" t="s">
        <v>28</v>
      </c>
      <c r="C1077" t="s">
        <v>22</v>
      </c>
      <c r="D1077" t="s">
        <v>23</v>
      </c>
      <c r="E1077" t="s">
        <v>5</v>
      </c>
      <c r="G1077" t="s">
        <v>24</v>
      </c>
      <c r="H1077">
        <v>1363354</v>
      </c>
      <c r="I1077">
        <v>1363956</v>
      </c>
      <c r="J1077" t="s">
        <v>25</v>
      </c>
      <c r="K1077" t="s">
        <v>2867</v>
      </c>
      <c r="N1077" t="s">
        <v>2868</v>
      </c>
      <c r="Q1077" t="s">
        <v>2866</v>
      </c>
      <c r="R1077">
        <v>603</v>
      </c>
      <c r="S1077">
        <v>200</v>
      </c>
      <c r="U1077">
        <f t="shared" si="16"/>
        <v>602</v>
      </c>
    </row>
    <row r="1078" spans="1:21" x14ac:dyDescent="0.25">
      <c r="A1078" t="s">
        <v>20</v>
      </c>
      <c r="B1078" t="s">
        <v>28</v>
      </c>
      <c r="C1078" t="s">
        <v>22</v>
      </c>
      <c r="D1078" t="s">
        <v>23</v>
      </c>
      <c r="E1078" t="s">
        <v>5</v>
      </c>
      <c r="G1078" t="s">
        <v>24</v>
      </c>
      <c r="H1078">
        <v>1363980</v>
      </c>
      <c r="I1078">
        <v>1365086</v>
      </c>
      <c r="J1078" t="s">
        <v>25</v>
      </c>
      <c r="K1078" t="s">
        <v>2870</v>
      </c>
      <c r="N1078" t="s">
        <v>2868</v>
      </c>
      <c r="Q1078" t="s">
        <v>2869</v>
      </c>
      <c r="R1078">
        <v>1107</v>
      </c>
      <c r="S1078">
        <v>368</v>
      </c>
      <c r="U1078">
        <f t="shared" si="16"/>
        <v>1106</v>
      </c>
    </row>
    <row r="1079" spans="1:21" x14ac:dyDescent="0.25">
      <c r="A1079" t="s">
        <v>20</v>
      </c>
      <c r="B1079" t="s">
        <v>28</v>
      </c>
      <c r="C1079" t="s">
        <v>22</v>
      </c>
      <c r="D1079" t="s">
        <v>23</v>
      </c>
      <c r="E1079" t="s">
        <v>5</v>
      </c>
      <c r="G1079" t="s">
        <v>24</v>
      </c>
      <c r="H1079">
        <v>1365331</v>
      </c>
      <c r="I1079">
        <v>1366320</v>
      </c>
      <c r="J1079" t="s">
        <v>25</v>
      </c>
      <c r="K1079" t="s">
        <v>2872</v>
      </c>
      <c r="N1079" t="s">
        <v>2873</v>
      </c>
      <c r="Q1079" t="s">
        <v>2871</v>
      </c>
      <c r="R1079">
        <v>990</v>
      </c>
      <c r="S1079">
        <v>329</v>
      </c>
      <c r="U1079">
        <f t="shared" si="16"/>
        <v>989</v>
      </c>
    </row>
    <row r="1080" spans="1:21" x14ac:dyDescent="0.25">
      <c r="A1080" t="s">
        <v>20</v>
      </c>
      <c r="B1080" t="s">
        <v>28</v>
      </c>
      <c r="C1080" t="s">
        <v>22</v>
      </c>
      <c r="D1080" t="s">
        <v>23</v>
      </c>
      <c r="E1080" t="s">
        <v>5</v>
      </c>
      <c r="G1080" t="s">
        <v>24</v>
      </c>
      <c r="H1080">
        <v>1366360</v>
      </c>
      <c r="I1080">
        <v>1366554</v>
      </c>
      <c r="J1080" t="s">
        <v>25</v>
      </c>
      <c r="K1080" t="s">
        <v>2875</v>
      </c>
      <c r="N1080" t="s">
        <v>2876</v>
      </c>
      <c r="Q1080" t="s">
        <v>2874</v>
      </c>
      <c r="R1080">
        <v>195</v>
      </c>
      <c r="S1080">
        <v>64</v>
      </c>
      <c r="U1080">
        <f t="shared" si="16"/>
        <v>194</v>
      </c>
    </row>
    <row r="1081" spans="1:21" x14ac:dyDescent="0.25">
      <c r="A1081" t="s">
        <v>20</v>
      </c>
      <c r="B1081" t="s">
        <v>28</v>
      </c>
      <c r="C1081" t="s">
        <v>22</v>
      </c>
      <c r="D1081" t="s">
        <v>23</v>
      </c>
      <c r="E1081" t="s">
        <v>5</v>
      </c>
      <c r="G1081" t="s">
        <v>24</v>
      </c>
      <c r="H1081">
        <v>1366659</v>
      </c>
      <c r="I1081">
        <v>1367714</v>
      </c>
      <c r="J1081" t="s">
        <v>61</v>
      </c>
      <c r="K1081" t="s">
        <v>2878</v>
      </c>
      <c r="N1081" t="s">
        <v>2879</v>
      </c>
      <c r="Q1081" t="s">
        <v>2877</v>
      </c>
      <c r="R1081">
        <v>1056</v>
      </c>
      <c r="S1081">
        <v>351</v>
      </c>
      <c r="U1081">
        <f t="shared" si="16"/>
        <v>1055</v>
      </c>
    </row>
    <row r="1082" spans="1:21" x14ac:dyDescent="0.25">
      <c r="A1082" t="s">
        <v>20</v>
      </c>
      <c r="B1082" t="s">
        <v>28</v>
      </c>
      <c r="C1082" t="s">
        <v>22</v>
      </c>
      <c r="D1082" t="s">
        <v>23</v>
      </c>
      <c r="E1082" t="s">
        <v>5</v>
      </c>
      <c r="G1082" t="s">
        <v>24</v>
      </c>
      <c r="H1082">
        <v>1368575</v>
      </c>
      <c r="I1082">
        <v>1369855</v>
      </c>
      <c r="J1082" t="s">
        <v>25</v>
      </c>
      <c r="K1082" t="s">
        <v>2882</v>
      </c>
      <c r="N1082" t="s">
        <v>1747</v>
      </c>
      <c r="Q1082" t="s">
        <v>2881</v>
      </c>
      <c r="R1082">
        <v>1281</v>
      </c>
      <c r="S1082">
        <v>426</v>
      </c>
      <c r="U1082">
        <f t="shared" si="16"/>
        <v>1280</v>
      </c>
    </row>
    <row r="1083" spans="1:21" x14ac:dyDescent="0.25">
      <c r="A1083" t="s">
        <v>20</v>
      </c>
      <c r="B1083" t="s">
        <v>28</v>
      </c>
      <c r="C1083" t="s">
        <v>22</v>
      </c>
      <c r="D1083" t="s">
        <v>23</v>
      </c>
      <c r="E1083" t="s">
        <v>5</v>
      </c>
      <c r="G1083" t="s">
        <v>24</v>
      </c>
      <c r="H1083">
        <v>1370121</v>
      </c>
      <c r="I1083">
        <v>1372130</v>
      </c>
      <c r="J1083" t="s">
        <v>25</v>
      </c>
      <c r="K1083" t="s">
        <v>2884</v>
      </c>
      <c r="N1083" t="s">
        <v>990</v>
      </c>
      <c r="Q1083" t="s">
        <v>2883</v>
      </c>
      <c r="R1083">
        <v>2010</v>
      </c>
      <c r="S1083">
        <v>669</v>
      </c>
      <c r="U1083">
        <f t="shared" si="16"/>
        <v>2009</v>
      </c>
    </row>
    <row r="1084" spans="1:21" x14ac:dyDescent="0.25">
      <c r="A1084" t="s">
        <v>20</v>
      </c>
      <c r="B1084" t="s">
        <v>28</v>
      </c>
      <c r="C1084" t="s">
        <v>22</v>
      </c>
      <c r="D1084" t="s">
        <v>23</v>
      </c>
      <c r="E1084" t="s">
        <v>5</v>
      </c>
      <c r="G1084" t="s">
        <v>24</v>
      </c>
      <c r="H1084">
        <v>1372178</v>
      </c>
      <c r="I1084">
        <v>1373083</v>
      </c>
      <c r="J1084" t="s">
        <v>25</v>
      </c>
      <c r="K1084" t="s">
        <v>2886</v>
      </c>
      <c r="N1084" t="s">
        <v>2887</v>
      </c>
      <c r="Q1084" t="s">
        <v>2885</v>
      </c>
      <c r="R1084">
        <v>906</v>
      </c>
      <c r="S1084">
        <v>301</v>
      </c>
      <c r="U1084">
        <f t="shared" si="16"/>
        <v>905</v>
      </c>
    </row>
    <row r="1085" spans="1:21" x14ac:dyDescent="0.25">
      <c r="A1085" t="s">
        <v>20</v>
      </c>
      <c r="B1085" t="s">
        <v>28</v>
      </c>
      <c r="C1085" t="s">
        <v>22</v>
      </c>
      <c r="D1085" t="s">
        <v>23</v>
      </c>
      <c r="E1085" t="s">
        <v>5</v>
      </c>
      <c r="G1085" t="s">
        <v>24</v>
      </c>
      <c r="H1085">
        <v>1373103</v>
      </c>
      <c r="I1085">
        <v>1373495</v>
      </c>
      <c r="J1085" t="s">
        <v>25</v>
      </c>
      <c r="K1085" t="s">
        <v>2889</v>
      </c>
      <c r="N1085" t="s">
        <v>2890</v>
      </c>
      <c r="Q1085" t="s">
        <v>2888</v>
      </c>
      <c r="R1085">
        <v>393</v>
      </c>
      <c r="S1085">
        <v>130</v>
      </c>
      <c r="U1085">
        <f t="shared" si="16"/>
        <v>392</v>
      </c>
    </row>
    <row r="1086" spans="1:21" x14ac:dyDescent="0.25">
      <c r="A1086" t="s">
        <v>20</v>
      </c>
      <c r="B1086" t="s">
        <v>28</v>
      </c>
      <c r="C1086" t="s">
        <v>22</v>
      </c>
      <c r="D1086" t="s">
        <v>23</v>
      </c>
      <c r="E1086" t="s">
        <v>5</v>
      </c>
      <c r="G1086" t="s">
        <v>24</v>
      </c>
      <c r="H1086">
        <v>1373534</v>
      </c>
      <c r="I1086">
        <v>1374034</v>
      </c>
      <c r="J1086" t="s">
        <v>25</v>
      </c>
      <c r="K1086" t="s">
        <v>2892</v>
      </c>
      <c r="N1086" t="s">
        <v>2893</v>
      </c>
      <c r="Q1086" t="s">
        <v>2891</v>
      </c>
      <c r="R1086">
        <v>501</v>
      </c>
      <c r="S1086">
        <v>166</v>
      </c>
      <c r="U1086">
        <f t="shared" si="16"/>
        <v>500</v>
      </c>
    </row>
    <row r="1087" spans="1:21" x14ac:dyDescent="0.25">
      <c r="A1087" t="s">
        <v>20</v>
      </c>
      <c r="B1087" t="s">
        <v>28</v>
      </c>
      <c r="C1087" t="s">
        <v>22</v>
      </c>
      <c r="D1087" t="s">
        <v>23</v>
      </c>
      <c r="E1087" t="s">
        <v>5</v>
      </c>
      <c r="G1087" t="s">
        <v>24</v>
      </c>
      <c r="H1087">
        <v>1374073</v>
      </c>
      <c r="I1087">
        <v>1375137</v>
      </c>
      <c r="J1087" t="s">
        <v>25</v>
      </c>
      <c r="K1087" t="s">
        <v>2895</v>
      </c>
      <c r="N1087" t="s">
        <v>42</v>
      </c>
      <c r="Q1087" t="s">
        <v>2894</v>
      </c>
      <c r="R1087">
        <v>1065</v>
      </c>
      <c r="S1087">
        <v>354</v>
      </c>
      <c r="U1087">
        <f t="shared" si="16"/>
        <v>1064</v>
      </c>
    </row>
    <row r="1088" spans="1:21" x14ac:dyDescent="0.25">
      <c r="A1088" t="s">
        <v>20</v>
      </c>
      <c r="B1088" t="s">
        <v>28</v>
      </c>
      <c r="C1088" t="s">
        <v>22</v>
      </c>
      <c r="D1088" t="s">
        <v>23</v>
      </c>
      <c r="E1088" t="s">
        <v>5</v>
      </c>
      <c r="G1088" t="s">
        <v>24</v>
      </c>
      <c r="H1088">
        <v>1375285</v>
      </c>
      <c r="I1088">
        <v>1376337</v>
      </c>
      <c r="J1088" t="s">
        <v>25</v>
      </c>
      <c r="K1088" t="s">
        <v>2897</v>
      </c>
      <c r="N1088" t="s">
        <v>2898</v>
      </c>
      <c r="Q1088" t="s">
        <v>2896</v>
      </c>
      <c r="R1088">
        <v>1053</v>
      </c>
      <c r="S1088">
        <v>350</v>
      </c>
      <c r="U1088">
        <f t="shared" si="16"/>
        <v>1052</v>
      </c>
    </row>
    <row r="1089" spans="1:21" x14ac:dyDescent="0.25">
      <c r="A1089" t="s">
        <v>20</v>
      </c>
      <c r="B1089" t="s">
        <v>28</v>
      </c>
      <c r="C1089" t="s">
        <v>22</v>
      </c>
      <c r="D1089" t="s">
        <v>23</v>
      </c>
      <c r="E1089" t="s">
        <v>5</v>
      </c>
      <c r="G1089" t="s">
        <v>24</v>
      </c>
      <c r="H1089">
        <v>1376430</v>
      </c>
      <c r="I1089">
        <v>1377650</v>
      </c>
      <c r="J1089" t="s">
        <v>25</v>
      </c>
      <c r="K1089" t="s">
        <v>2900</v>
      </c>
      <c r="N1089" t="s">
        <v>1161</v>
      </c>
      <c r="Q1089" t="s">
        <v>2899</v>
      </c>
      <c r="R1089">
        <v>1221</v>
      </c>
      <c r="S1089">
        <v>406</v>
      </c>
      <c r="U1089">
        <f t="shared" si="16"/>
        <v>1220</v>
      </c>
    </row>
    <row r="1090" spans="1:21" x14ac:dyDescent="0.25">
      <c r="A1090" t="s">
        <v>20</v>
      </c>
      <c r="B1090" t="s">
        <v>28</v>
      </c>
      <c r="C1090" t="s">
        <v>22</v>
      </c>
      <c r="D1090" t="s">
        <v>23</v>
      </c>
      <c r="E1090" t="s">
        <v>5</v>
      </c>
      <c r="G1090" t="s">
        <v>24</v>
      </c>
      <c r="H1090">
        <v>1377950</v>
      </c>
      <c r="I1090">
        <v>1379869</v>
      </c>
      <c r="J1090" t="s">
        <v>25</v>
      </c>
      <c r="K1090" t="s">
        <v>2902</v>
      </c>
      <c r="N1090" t="s">
        <v>2903</v>
      </c>
      <c r="Q1090" t="s">
        <v>2901</v>
      </c>
      <c r="R1090">
        <v>1920</v>
      </c>
      <c r="S1090">
        <v>639</v>
      </c>
      <c r="U1090">
        <f t="shared" si="16"/>
        <v>1919</v>
      </c>
    </row>
    <row r="1091" spans="1:21" x14ac:dyDescent="0.25">
      <c r="A1091" t="s">
        <v>20</v>
      </c>
      <c r="B1091" t="s">
        <v>28</v>
      </c>
      <c r="C1091" t="s">
        <v>22</v>
      </c>
      <c r="D1091" t="s">
        <v>23</v>
      </c>
      <c r="E1091" t="s">
        <v>5</v>
      </c>
      <c r="G1091" t="s">
        <v>24</v>
      </c>
      <c r="H1091">
        <v>1380078</v>
      </c>
      <c r="I1091">
        <v>1380794</v>
      </c>
      <c r="J1091" t="s">
        <v>25</v>
      </c>
      <c r="K1091" t="s">
        <v>2905</v>
      </c>
      <c r="N1091" t="s">
        <v>2906</v>
      </c>
      <c r="Q1091" t="s">
        <v>2904</v>
      </c>
      <c r="R1091">
        <v>717</v>
      </c>
      <c r="S1091">
        <v>238</v>
      </c>
      <c r="U1091">
        <f t="shared" ref="U1091:U1154" si="17">I1091-H1091</f>
        <v>716</v>
      </c>
    </row>
    <row r="1092" spans="1:21" x14ac:dyDescent="0.25">
      <c r="A1092" t="s">
        <v>20</v>
      </c>
      <c r="B1092" t="s">
        <v>28</v>
      </c>
      <c r="C1092" t="s">
        <v>22</v>
      </c>
      <c r="D1092" t="s">
        <v>23</v>
      </c>
      <c r="E1092" t="s">
        <v>5</v>
      </c>
      <c r="G1092" t="s">
        <v>24</v>
      </c>
      <c r="H1092">
        <v>1381046</v>
      </c>
      <c r="I1092">
        <v>1381411</v>
      </c>
      <c r="J1092" t="s">
        <v>61</v>
      </c>
      <c r="K1092" t="s">
        <v>2908</v>
      </c>
      <c r="N1092" t="s">
        <v>42</v>
      </c>
      <c r="Q1092" t="s">
        <v>2907</v>
      </c>
      <c r="R1092">
        <v>366</v>
      </c>
      <c r="S1092">
        <v>121</v>
      </c>
      <c r="U1092">
        <f t="shared" si="17"/>
        <v>365</v>
      </c>
    </row>
    <row r="1093" spans="1:21" x14ac:dyDescent="0.25">
      <c r="A1093" t="s">
        <v>20</v>
      </c>
      <c r="B1093" t="s">
        <v>28</v>
      </c>
      <c r="C1093" t="s">
        <v>22</v>
      </c>
      <c r="D1093" t="s">
        <v>23</v>
      </c>
      <c r="E1093" t="s">
        <v>5</v>
      </c>
      <c r="G1093" t="s">
        <v>24</v>
      </c>
      <c r="H1093">
        <v>1381426</v>
      </c>
      <c r="I1093">
        <v>1382154</v>
      </c>
      <c r="J1093" t="s">
        <v>61</v>
      </c>
      <c r="K1093" t="s">
        <v>2910</v>
      </c>
      <c r="N1093" t="s">
        <v>2911</v>
      </c>
      <c r="Q1093" t="s">
        <v>2909</v>
      </c>
      <c r="R1093">
        <v>729</v>
      </c>
      <c r="S1093">
        <v>242</v>
      </c>
      <c r="U1093">
        <f t="shared" si="17"/>
        <v>728</v>
      </c>
    </row>
    <row r="1094" spans="1:21" x14ac:dyDescent="0.25">
      <c r="A1094" t="s">
        <v>20</v>
      </c>
      <c r="B1094" t="s">
        <v>28</v>
      </c>
      <c r="C1094" t="s">
        <v>22</v>
      </c>
      <c r="D1094" t="s">
        <v>23</v>
      </c>
      <c r="E1094" t="s">
        <v>5</v>
      </c>
      <c r="G1094" t="s">
        <v>24</v>
      </c>
      <c r="H1094">
        <v>1382250</v>
      </c>
      <c r="I1094">
        <v>1382621</v>
      </c>
      <c r="J1094" t="s">
        <v>25</v>
      </c>
      <c r="K1094" t="s">
        <v>2913</v>
      </c>
      <c r="N1094" t="s">
        <v>72</v>
      </c>
      <c r="Q1094" t="s">
        <v>2912</v>
      </c>
      <c r="R1094">
        <v>372</v>
      </c>
      <c r="S1094">
        <v>123</v>
      </c>
      <c r="U1094">
        <f t="shared" si="17"/>
        <v>371</v>
      </c>
    </row>
    <row r="1095" spans="1:21" x14ac:dyDescent="0.25">
      <c r="A1095" t="s">
        <v>20</v>
      </c>
      <c r="B1095" t="s">
        <v>28</v>
      </c>
      <c r="C1095" t="s">
        <v>22</v>
      </c>
      <c r="D1095" t="s">
        <v>23</v>
      </c>
      <c r="E1095" t="s">
        <v>5</v>
      </c>
      <c r="G1095" t="s">
        <v>24</v>
      </c>
      <c r="H1095">
        <v>1382653</v>
      </c>
      <c r="I1095">
        <v>1383324</v>
      </c>
      <c r="J1095" t="s">
        <v>25</v>
      </c>
      <c r="K1095" t="s">
        <v>2915</v>
      </c>
      <c r="N1095" t="s">
        <v>2911</v>
      </c>
      <c r="Q1095" t="s">
        <v>2914</v>
      </c>
      <c r="R1095">
        <v>672</v>
      </c>
      <c r="S1095">
        <v>223</v>
      </c>
      <c r="U1095">
        <f t="shared" si="17"/>
        <v>671</v>
      </c>
    </row>
    <row r="1096" spans="1:21" x14ac:dyDescent="0.25">
      <c r="A1096" t="s">
        <v>20</v>
      </c>
      <c r="B1096" t="s">
        <v>28</v>
      </c>
      <c r="C1096" t="s">
        <v>22</v>
      </c>
      <c r="D1096" t="s">
        <v>23</v>
      </c>
      <c r="E1096" t="s">
        <v>5</v>
      </c>
      <c r="G1096" t="s">
        <v>24</v>
      </c>
      <c r="H1096">
        <v>1383418</v>
      </c>
      <c r="I1096">
        <v>1384383</v>
      </c>
      <c r="J1096" t="s">
        <v>25</v>
      </c>
      <c r="K1096" t="s">
        <v>2917</v>
      </c>
      <c r="N1096" t="s">
        <v>2918</v>
      </c>
      <c r="Q1096" t="s">
        <v>2916</v>
      </c>
      <c r="R1096">
        <v>966</v>
      </c>
      <c r="S1096">
        <v>321</v>
      </c>
      <c r="U1096">
        <f t="shared" si="17"/>
        <v>965</v>
      </c>
    </row>
    <row r="1097" spans="1:21" x14ac:dyDescent="0.25">
      <c r="A1097" t="s">
        <v>20</v>
      </c>
      <c r="B1097" t="s">
        <v>28</v>
      </c>
      <c r="C1097" t="s">
        <v>22</v>
      </c>
      <c r="D1097" t="s">
        <v>23</v>
      </c>
      <c r="E1097" t="s">
        <v>5</v>
      </c>
      <c r="G1097" t="s">
        <v>24</v>
      </c>
      <c r="H1097">
        <v>1384490</v>
      </c>
      <c r="I1097">
        <v>1385368</v>
      </c>
      <c r="J1097" t="s">
        <v>25</v>
      </c>
      <c r="K1097" t="s">
        <v>2920</v>
      </c>
      <c r="N1097" t="s">
        <v>2403</v>
      </c>
      <c r="Q1097" t="s">
        <v>2919</v>
      </c>
      <c r="R1097">
        <v>879</v>
      </c>
      <c r="S1097">
        <v>292</v>
      </c>
      <c r="U1097">
        <f t="shared" si="17"/>
        <v>878</v>
      </c>
    </row>
    <row r="1098" spans="1:21" x14ac:dyDescent="0.25">
      <c r="A1098" t="s">
        <v>20</v>
      </c>
      <c r="B1098" t="s">
        <v>28</v>
      </c>
      <c r="C1098" t="s">
        <v>22</v>
      </c>
      <c r="D1098" t="s">
        <v>23</v>
      </c>
      <c r="E1098" t="s">
        <v>5</v>
      </c>
      <c r="G1098" t="s">
        <v>24</v>
      </c>
      <c r="H1098">
        <v>1385426</v>
      </c>
      <c r="I1098">
        <v>1385620</v>
      </c>
      <c r="J1098" t="s">
        <v>25</v>
      </c>
      <c r="K1098" t="s">
        <v>2922</v>
      </c>
      <c r="N1098" t="s">
        <v>72</v>
      </c>
      <c r="Q1098" t="s">
        <v>2921</v>
      </c>
      <c r="R1098">
        <v>195</v>
      </c>
      <c r="S1098">
        <v>64</v>
      </c>
      <c r="U1098">
        <f t="shared" si="17"/>
        <v>194</v>
      </c>
    </row>
    <row r="1099" spans="1:21" x14ac:dyDescent="0.25">
      <c r="A1099" t="s">
        <v>20</v>
      </c>
      <c r="B1099" t="s">
        <v>28</v>
      </c>
      <c r="C1099" t="s">
        <v>22</v>
      </c>
      <c r="D1099" t="s">
        <v>23</v>
      </c>
      <c r="E1099" t="s">
        <v>5</v>
      </c>
      <c r="G1099" t="s">
        <v>24</v>
      </c>
      <c r="H1099">
        <v>1385865</v>
      </c>
      <c r="I1099">
        <v>1387064</v>
      </c>
      <c r="J1099" t="s">
        <v>25</v>
      </c>
      <c r="K1099" t="s">
        <v>2924</v>
      </c>
      <c r="N1099" t="s">
        <v>2925</v>
      </c>
      <c r="Q1099" t="s">
        <v>2923</v>
      </c>
      <c r="R1099">
        <v>1200</v>
      </c>
      <c r="S1099">
        <v>399</v>
      </c>
      <c r="U1099">
        <f t="shared" si="17"/>
        <v>1199</v>
      </c>
    </row>
    <row r="1100" spans="1:21" x14ac:dyDescent="0.25">
      <c r="A1100" t="s">
        <v>20</v>
      </c>
      <c r="B1100" t="s">
        <v>28</v>
      </c>
      <c r="C1100" t="s">
        <v>22</v>
      </c>
      <c r="D1100" t="s">
        <v>23</v>
      </c>
      <c r="E1100" t="s">
        <v>5</v>
      </c>
      <c r="G1100" t="s">
        <v>24</v>
      </c>
      <c r="H1100">
        <v>1387179</v>
      </c>
      <c r="I1100">
        <v>1388327</v>
      </c>
      <c r="J1100" t="s">
        <v>25</v>
      </c>
      <c r="K1100" t="s">
        <v>2927</v>
      </c>
      <c r="N1100" t="s">
        <v>2928</v>
      </c>
      <c r="Q1100" t="s">
        <v>2926</v>
      </c>
      <c r="R1100">
        <v>1149</v>
      </c>
      <c r="S1100">
        <v>382</v>
      </c>
      <c r="U1100">
        <f t="shared" si="17"/>
        <v>1148</v>
      </c>
    </row>
    <row r="1101" spans="1:21" x14ac:dyDescent="0.25">
      <c r="A1101" t="s">
        <v>20</v>
      </c>
      <c r="B1101" t="s">
        <v>28</v>
      </c>
      <c r="C1101" t="s">
        <v>22</v>
      </c>
      <c r="D1101" t="s">
        <v>23</v>
      </c>
      <c r="E1101" t="s">
        <v>5</v>
      </c>
      <c r="G1101" t="s">
        <v>24</v>
      </c>
      <c r="H1101">
        <v>1388593</v>
      </c>
      <c r="I1101">
        <v>1389645</v>
      </c>
      <c r="J1101" t="s">
        <v>25</v>
      </c>
      <c r="K1101" t="s">
        <v>2930</v>
      </c>
      <c r="N1101" t="s">
        <v>72</v>
      </c>
      <c r="Q1101" t="s">
        <v>2929</v>
      </c>
      <c r="R1101">
        <v>1053</v>
      </c>
      <c r="S1101">
        <v>350</v>
      </c>
      <c r="U1101">
        <f t="shared" si="17"/>
        <v>1052</v>
      </c>
    </row>
    <row r="1102" spans="1:21" x14ac:dyDescent="0.25">
      <c r="A1102" t="s">
        <v>20</v>
      </c>
      <c r="B1102" t="s">
        <v>28</v>
      </c>
      <c r="C1102" t="s">
        <v>22</v>
      </c>
      <c r="D1102" t="s">
        <v>23</v>
      </c>
      <c r="E1102" t="s">
        <v>5</v>
      </c>
      <c r="G1102" t="s">
        <v>24</v>
      </c>
      <c r="H1102">
        <v>1390659</v>
      </c>
      <c r="I1102">
        <v>1391942</v>
      </c>
      <c r="J1102" t="s">
        <v>25</v>
      </c>
      <c r="K1102" t="s">
        <v>2933</v>
      </c>
      <c r="N1102" t="s">
        <v>1765</v>
      </c>
      <c r="Q1102" t="s">
        <v>2932</v>
      </c>
      <c r="R1102">
        <v>1284</v>
      </c>
      <c r="S1102">
        <v>427</v>
      </c>
      <c r="U1102">
        <f t="shared" si="17"/>
        <v>1283</v>
      </c>
    </row>
    <row r="1103" spans="1:21" x14ac:dyDescent="0.25">
      <c r="A1103" t="s">
        <v>20</v>
      </c>
      <c r="B1103" t="s">
        <v>28</v>
      </c>
      <c r="C1103" t="s">
        <v>22</v>
      </c>
      <c r="D1103" t="s">
        <v>23</v>
      </c>
      <c r="E1103" t="s">
        <v>5</v>
      </c>
      <c r="G1103" t="s">
        <v>24</v>
      </c>
      <c r="H1103">
        <v>1393138</v>
      </c>
      <c r="I1103">
        <v>1394493</v>
      </c>
      <c r="J1103" t="s">
        <v>25</v>
      </c>
      <c r="K1103" t="s">
        <v>2935</v>
      </c>
      <c r="N1103" t="s">
        <v>422</v>
      </c>
      <c r="Q1103" t="s">
        <v>2934</v>
      </c>
      <c r="R1103">
        <v>1356</v>
      </c>
      <c r="S1103">
        <v>451</v>
      </c>
      <c r="U1103">
        <f t="shared" si="17"/>
        <v>1355</v>
      </c>
    </row>
    <row r="1104" spans="1:21" x14ac:dyDescent="0.25">
      <c r="A1104" t="s">
        <v>20</v>
      </c>
      <c r="B1104" t="s">
        <v>28</v>
      </c>
      <c r="C1104" t="s">
        <v>22</v>
      </c>
      <c r="D1104" t="s">
        <v>23</v>
      </c>
      <c r="E1104" t="s">
        <v>5</v>
      </c>
      <c r="G1104" t="s">
        <v>24</v>
      </c>
      <c r="H1104">
        <v>1394659</v>
      </c>
      <c r="I1104">
        <v>1395561</v>
      </c>
      <c r="J1104" t="s">
        <v>25</v>
      </c>
      <c r="K1104" t="s">
        <v>2937</v>
      </c>
      <c r="N1104" t="s">
        <v>166</v>
      </c>
      <c r="Q1104" t="s">
        <v>2936</v>
      </c>
      <c r="R1104">
        <v>903</v>
      </c>
      <c r="S1104">
        <v>300</v>
      </c>
      <c r="U1104">
        <f t="shared" si="17"/>
        <v>902</v>
      </c>
    </row>
    <row r="1105" spans="1:21" x14ac:dyDescent="0.25">
      <c r="A1105" t="s">
        <v>20</v>
      </c>
      <c r="B1105" t="s">
        <v>28</v>
      </c>
      <c r="C1105" t="s">
        <v>22</v>
      </c>
      <c r="D1105" t="s">
        <v>23</v>
      </c>
      <c r="E1105" t="s">
        <v>5</v>
      </c>
      <c r="G1105" t="s">
        <v>24</v>
      </c>
      <c r="H1105">
        <v>1395567</v>
      </c>
      <c r="I1105">
        <v>1396397</v>
      </c>
      <c r="J1105" t="s">
        <v>25</v>
      </c>
      <c r="K1105" t="s">
        <v>2939</v>
      </c>
      <c r="N1105" t="s">
        <v>166</v>
      </c>
      <c r="Q1105" t="s">
        <v>2938</v>
      </c>
      <c r="R1105">
        <v>831</v>
      </c>
      <c r="S1105">
        <v>276</v>
      </c>
      <c r="U1105">
        <f t="shared" si="17"/>
        <v>830</v>
      </c>
    </row>
    <row r="1106" spans="1:21" x14ac:dyDescent="0.25">
      <c r="A1106" t="s">
        <v>20</v>
      </c>
      <c r="B1106" t="s">
        <v>28</v>
      </c>
      <c r="C1106" t="s">
        <v>22</v>
      </c>
      <c r="D1106" t="s">
        <v>23</v>
      </c>
      <c r="E1106" t="s">
        <v>5</v>
      </c>
      <c r="G1106" t="s">
        <v>24</v>
      </c>
      <c r="H1106">
        <v>1396496</v>
      </c>
      <c r="I1106">
        <v>1397791</v>
      </c>
      <c r="J1106" t="s">
        <v>25</v>
      </c>
      <c r="K1106" t="s">
        <v>2941</v>
      </c>
      <c r="N1106" t="s">
        <v>422</v>
      </c>
      <c r="Q1106" t="s">
        <v>2940</v>
      </c>
      <c r="R1106">
        <v>1296</v>
      </c>
      <c r="S1106">
        <v>431</v>
      </c>
      <c r="U1106">
        <f t="shared" si="17"/>
        <v>1295</v>
      </c>
    </row>
    <row r="1107" spans="1:21" x14ac:dyDescent="0.25">
      <c r="A1107" t="s">
        <v>20</v>
      </c>
      <c r="B1107" t="s">
        <v>28</v>
      </c>
      <c r="C1107" t="s">
        <v>22</v>
      </c>
      <c r="D1107" t="s">
        <v>23</v>
      </c>
      <c r="E1107" t="s">
        <v>5</v>
      </c>
      <c r="G1107" t="s">
        <v>24</v>
      </c>
      <c r="H1107">
        <v>1397788</v>
      </c>
      <c r="I1107">
        <v>1399581</v>
      </c>
      <c r="J1107" t="s">
        <v>25</v>
      </c>
      <c r="K1107" t="s">
        <v>2943</v>
      </c>
      <c r="N1107" t="s">
        <v>431</v>
      </c>
      <c r="Q1107" t="s">
        <v>2942</v>
      </c>
      <c r="R1107">
        <v>1794</v>
      </c>
      <c r="S1107">
        <v>597</v>
      </c>
      <c r="U1107">
        <f t="shared" si="17"/>
        <v>1793</v>
      </c>
    </row>
    <row r="1108" spans="1:21" x14ac:dyDescent="0.25">
      <c r="A1108" t="s">
        <v>20</v>
      </c>
      <c r="B1108" t="s">
        <v>28</v>
      </c>
      <c r="C1108" t="s">
        <v>22</v>
      </c>
      <c r="D1108" t="s">
        <v>23</v>
      </c>
      <c r="E1108" t="s">
        <v>5</v>
      </c>
      <c r="G1108" t="s">
        <v>24</v>
      </c>
      <c r="H1108">
        <v>1399587</v>
      </c>
      <c r="I1108">
        <v>1401146</v>
      </c>
      <c r="J1108" t="s">
        <v>25</v>
      </c>
      <c r="K1108" t="s">
        <v>2945</v>
      </c>
      <c r="N1108" t="s">
        <v>428</v>
      </c>
      <c r="Q1108" t="s">
        <v>2944</v>
      </c>
      <c r="R1108">
        <v>1560</v>
      </c>
      <c r="S1108">
        <v>519</v>
      </c>
      <c r="U1108">
        <f t="shared" si="17"/>
        <v>1559</v>
      </c>
    </row>
    <row r="1109" spans="1:21" x14ac:dyDescent="0.25">
      <c r="A1109" t="s">
        <v>20</v>
      </c>
      <c r="B1109" t="s">
        <v>28</v>
      </c>
      <c r="C1109" t="s">
        <v>22</v>
      </c>
      <c r="D1109" t="s">
        <v>23</v>
      </c>
      <c r="E1109" t="s">
        <v>5</v>
      </c>
      <c r="G1109" t="s">
        <v>24</v>
      </c>
      <c r="H1109">
        <v>1401215</v>
      </c>
      <c r="I1109">
        <v>1403389</v>
      </c>
      <c r="J1109" t="s">
        <v>25</v>
      </c>
      <c r="K1109" t="s">
        <v>2947</v>
      </c>
      <c r="N1109" t="s">
        <v>575</v>
      </c>
      <c r="Q1109" t="s">
        <v>2946</v>
      </c>
      <c r="R1109">
        <v>2175</v>
      </c>
      <c r="S1109">
        <v>724</v>
      </c>
      <c r="U1109">
        <f t="shared" si="17"/>
        <v>2174</v>
      </c>
    </row>
    <row r="1110" spans="1:21" x14ac:dyDescent="0.25">
      <c r="A1110" t="s">
        <v>20</v>
      </c>
      <c r="B1110" t="s">
        <v>28</v>
      </c>
      <c r="C1110" t="s">
        <v>22</v>
      </c>
      <c r="D1110" t="s">
        <v>23</v>
      </c>
      <c r="E1110" t="s">
        <v>5</v>
      </c>
      <c r="G1110" t="s">
        <v>24</v>
      </c>
      <c r="H1110">
        <v>1403479</v>
      </c>
      <c r="I1110">
        <v>1403982</v>
      </c>
      <c r="J1110" t="s">
        <v>25</v>
      </c>
      <c r="K1110" t="s">
        <v>2949</v>
      </c>
      <c r="N1110" t="s">
        <v>2950</v>
      </c>
      <c r="Q1110" t="s">
        <v>2948</v>
      </c>
      <c r="R1110">
        <v>504</v>
      </c>
      <c r="S1110">
        <v>167</v>
      </c>
      <c r="U1110">
        <f t="shared" si="17"/>
        <v>503</v>
      </c>
    </row>
    <row r="1111" spans="1:21" x14ac:dyDescent="0.25">
      <c r="A1111" t="s">
        <v>20</v>
      </c>
      <c r="B1111" t="s">
        <v>28</v>
      </c>
      <c r="C1111" t="s">
        <v>22</v>
      </c>
      <c r="D1111" t="s">
        <v>23</v>
      </c>
      <c r="E1111" t="s">
        <v>5</v>
      </c>
      <c r="G1111" t="s">
        <v>24</v>
      </c>
      <c r="H1111">
        <v>1404059</v>
      </c>
      <c r="I1111">
        <v>1404298</v>
      </c>
      <c r="J1111" t="s">
        <v>25</v>
      </c>
      <c r="K1111" t="s">
        <v>2952</v>
      </c>
      <c r="N1111" t="s">
        <v>42</v>
      </c>
      <c r="Q1111" t="s">
        <v>2951</v>
      </c>
      <c r="R1111">
        <v>240</v>
      </c>
      <c r="S1111">
        <v>79</v>
      </c>
      <c r="U1111">
        <f t="shared" si="17"/>
        <v>239</v>
      </c>
    </row>
    <row r="1112" spans="1:21" x14ac:dyDescent="0.25">
      <c r="A1112" t="s">
        <v>20</v>
      </c>
      <c r="B1112" t="s">
        <v>28</v>
      </c>
      <c r="C1112" t="s">
        <v>22</v>
      </c>
      <c r="D1112" t="s">
        <v>23</v>
      </c>
      <c r="E1112" t="s">
        <v>5</v>
      </c>
      <c r="G1112" t="s">
        <v>24</v>
      </c>
      <c r="H1112">
        <v>1404445</v>
      </c>
      <c r="I1112">
        <v>1405533</v>
      </c>
      <c r="J1112" t="s">
        <v>25</v>
      </c>
      <c r="K1112" t="s">
        <v>2954</v>
      </c>
      <c r="N1112" t="s">
        <v>332</v>
      </c>
      <c r="Q1112" t="s">
        <v>2953</v>
      </c>
      <c r="R1112">
        <v>1089</v>
      </c>
      <c r="S1112">
        <v>362</v>
      </c>
      <c r="U1112">
        <f t="shared" si="17"/>
        <v>1088</v>
      </c>
    </row>
    <row r="1113" spans="1:21" x14ac:dyDescent="0.25">
      <c r="A1113" t="s">
        <v>20</v>
      </c>
      <c r="B1113" t="s">
        <v>28</v>
      </c>
      <c r="C1113" t="s">
        <v>22</v>
      </c>
      <c r="D1113" t="s">
        <v>23</v>
      </c>
      <c r="E1113" t="s">
        <v>5</v>
      </c>
      <c r="G1113" t="s">
        <v>24</v>
      </c>
      <c r="H1113">
        <v>1405599</v>
      </c>
      <c r="I1113">
        <v>1405889</v>
      </c>
      <c r="J1113" t="s">
        <v>61</v>
      </c>
      <c r="K1113" t="s">
        <v>2956</v>
      </c>
      <c r="N1113" t="s">
        <v>659</v>
      </c>
      <c r="Q1113" t="s">
        <v>2955</v>
      </c>
      <c r="R1113">
        <v>291</v>
      </c>
      <c r="S1113">
        <v>96</v>
      </c>
      <c r="U1113">
        <f t="shared" si="17"/>
        <v>290</v>
      </c>
    </row>
    <row r="1114" spans="1:21" x14ac:dyDescent="0.25">
      <c r="A1114" t="s">
        <v>20</v>
      </c>
      <c r="B1114" t="s">
        <v>28</v>
      </c>
      <c r="C1114" t="s">
        <v>22</v>
      </c>
      <c r="D1114" t="s">
        <v>23</v>
      </c>
      <c r="E1114" t="s">
        <v>5</v>
      </c>
      <c r="G1114" t="s">
        <v>24</v>
      </c>
      <c r="H1114">
        <v>1405958</v>
      </c>
      <c r="I1114">
        <v>1408411</v>
      </c>
      <c r="J1114" t="s">
        <v>61</v>
      </c>
      <c r="K1114" t="s">
        <v>2958</v>
      </c>
      <c r="N1114" t="s">
        <v>990</v>
      </c>
      <c r="Q1114" t="s">
        <v>2957</v>
      </c>
      <c r="R1114">
        <v>2454</v>
      </c>
      <c r="S1114">
        <v>817</v>
      </c>
      <c r="U1114">
        <f t="shared" si="17"/>
        <v>2453</v>
      </c>
    </row>
    <row r="1115" spans="1:21" x14ac:dyDescent="0.25">
      <c r="A1115" t="s">
        <v>20</v>
      </c>
      <c r="B1115" t="s">
        <v>28</v>
      </c>
      <c r="C1115" t="s">
        <v>22</v>
      </c>
      <c r="D1115" t="s">
        <v>23</v>
      </c>
      <c r="E1115" t="s">
        <v>5</v>
      </c>
      <c r="G1115" t="s">
        <v>24</v>
      </c>
      <c r="H1115">
        <v>1408565</v>
      </c>
      <c r="I1115">
        <v>1408702</v>
      </c>
      <c r="J1115" t="s">
        <v>25</v>
      </c>
      <c r="K1115" t="s">
        <v>2960</v>
      </c>
      <c r="N1115" t="s">
        <v>42</v>
      </c>
      <c r="Q1115" t="s">
        <v>2959</v>
      </c>
      <c r="R1115">
        <v>138</v>
      </c>
      <c r="S1115">
        <v>45</v>
      </c>
      <c r="U1115">
        <f t="shared" si="17"/>
        <v>137</v>
      </c>
    </row>
    <row r="1116" spans="1:21" x14ac:dyDescent="0.25">
      <c r="A1116" t="s">
        <v>20</v>
      </c>
      <c r="B1116" t="s">
        <v>28</v>
      </c>
      <c r="C1116" t="s">
        <v>22</v>
      </c>
      <c r="D1116" t="s">
        <v>23</v>
      </c>
      <c r="E1116" t="s">
        <v>5</v>
      </c>
      <c r="G1116" t="s">
        <v>24</v>
      </c>
      <c r="H1116">
        <v>1408927</v>
      </c>
      <c r="I1116">
        <v>1410042</v>
      </c>
      <c r="J1116" t="s">
        <v>25</v>
      </c>
      <c r="K1116" t="s">
        <v>2962</v>
      </c>
      <c r="N1116" t="s">
        <v>2403</v>
      </c>
      <c r="Q1116" t="s">
        <v>2961</v>
      </c>
      <c r="R1116">
        <v>1116</v>
      </c>
      <c r="S1116">
        <v>371</v>
      </c>
      <c r="U1116">
        <f t="shared" si="17"/>
        <v>1115</v>
      </c>
    </row>
    <row r="1117" spans="1:21" x14ac:dyDescent="0.25">
      <c r="A1117" t="s">
        <v>20</v>
      </c>
      <c r="B1117" t="s">
        <v>28</v>
      </c>
      <c r="C1117" t="s">
        <v>22</v>
      </c>
      <c r="D1117" t="s">
        <v>23</v>
      </c>
      <c r="E1117" t="s">
        <v>5</v>
      </c>
      <c r="G1117" t="s">
        <v>24</v>
      </c>
      <c r="H1117">
        <v>1410226</v>
      </c>
      <c r="I1117">
        <v>1411071</v>
      </c>
      <c r="J1117" t="s">
        <v>61</v>
      </c>
      <c r="K1117" t="s">
        <v>2964</v>
      </c>
      <c r="N1117" t="s">
        <v>2965</v>
      </c>
      <c r="Q1117" t="s">
        <v>2963</v>
      </c>
      <c r="R1117">
        <v>846</v>
      </c>
      <c r="S1117">
        <v>281</v>
      </c>
      <c r="U1117">
        <f t="shared" si="17"/>
        <v>845</v>
      </c>
    </row>
    <row r="1118" spans="1:21" x14ac:dyDescent="0.25">
      <c r="A1118" t="s">
        <v>20</v>
      </c>
      <c r="B1118" t="s">
        <v>28</v>
      </c>
      <c r="C1118" t="s">
        <v>22</v>
      </c>
      <c r="D1118" t="s">
        <v>23</v>
      </c>
      <c r="E1118" t="s">
        <v>5</v>
      </c>
      <c r="G1118" t="s">
        <v>24</v>
      </c>
      <c r="H1118">
        <v>1411372</v>
      </c>
      <c r="I1118">
        <v>1412082</v>
      </c>
      <c r="J1118" t="s">
        <v>25</v>
      </c>
      <c r="K1118" t="s">
        <v>2967</v>
      </c>
      <c r="N1118" t="s">
        <v>2968</v>
      </c>
      <c r="Q1118" t="s">
        <v>2966</v>
      </c>
      <c r="R1118">
        <v>711</v>
      </c>
      <c r="S1118">
        <v>236</v>
      </c>
      <c r="U1118">
        <f t="shared" si="17"/>
        <v>710</v>
      </c>
    </row>
    <row r="1119" spans="1:21" x14ac:dyDescent="0.25">
      <c r="A1119" t="s">
        <v>20</v>
      </c>
      <c r="B1119" t="s">
        <v>28</v>
      </c>
      <c r="C1119" t="s">
        <v>22</v>
      </c>
      <c r="D1119" t="s">
        <v>23</v>
      </c>
      <c r="E1119" t="s">
        <v>5</v>
      </c>
      <c r="G1119" t="s">
        <v>24</v>
      </c>
      <c r="H1119">
        <v>1412085</v>
      </c>
      <c r="I1119">
        <v>1412810</v>
      </c>
      <c r="J1119" t="s">
        <v>25</v>
      </c>
      <c r="K1119" t="s">
        <v>2970</v>
      </c>
      <c r="N1119" t="s">
        <v>469</v>
      </c>
      <c r="Q1119" t="s">
        <v>2969</v>
      </c>
      <c r="R1119">
        <v>726</v>
      </c>
      <c r="S1119">
        <v>241</v>
      </c>
      <c r="U1119">
        <f t="shared" si="17"/>
        <v>725</v>
      </c>
    </row>
    <row r="1120" spans="1:21" x14ac:dyDescent="0.25">
      <c r="A1120" t="s">
        <v>20</v>
      </c>
      <c r="B1120" t="s">
        <v>28</v>
      </c>
      <c r="C1120" t="s">
        <v>22</v>
      </c>
      <c r="D1120" t="s">
        <v>23</v>
      </c>
      <c r="E1120" t="s">
        <v>5</v>
      </c>
      <c r="G1120" t="s">
        <v>24</v>
      </c>
      <c r="H1120">
        <v>1412854</v>
      </c>
      <c r="I1120">
        <v>1413546</v>
      </c>
      <c r="J1120" t="s">
        <v>25</v>
      </c>
      <c r="K1120" t="s">
        <v>2972</v>
      </c>
      <c r="N1120" t="s">
        <v>2973</v>
      </c>
      <c r="Q1120" t="s">
        <v>2971</v>
      </c>
      <c r="R1120">
        <v>693</v>
      </c>
      <c r="S1120">
        <v>230</v>
      </c>
      <c r="U1120">
        <f t="shared" si="17"/>
        <v>692</v>
      </c>
    </row>
    <row r="1121" spans="1:21" x14ac:dyDescent="0.25">
      <c r="A1121" t="s">
        <v>20</v>
      </c>
      <c r="B1121" t="s">
        <v>28</v>
      </c>
      <c r="C1121" t="s">
        <v>22</v>
      </c>
      <c r="D1121" t="s">
        <v>23</v>
      </c>
      <c r="E1121" t="s">
        <v>5</v>
      </c>
      <c r="G1121" t="s">
        <v>24</v>
      </c>
      <c r="H1121">
        <v>1413688</v>
      </c>
      <c r="I1121">
        <v>1414374</v>
      </c>
      <c r="J1121" t="s">
        <v>25</v>
      </c>
      <c r="K1121" t="s">
        <v>2975</v>
      </c>
      <c r="N1121" t="s">
        <v>362</v>
      </c>
      <c r="Q1121" t="s">
        <v>2974</v>
      </c>
      <c r="R1121">
        <v>687</v>
      </c>
      <c r="S1121">
        <v>228</v>
      </c>
      <c r="U1121">
        <f t="shared" si="17"/>
        <v>686</v>
      </c>
    </row>
    <row r="1122" spans="1:21" x14ac:dyDescent="0.25">
      <c r="A1122" t="s">
        <v>20</v>
      </c>
      <c r="B1122" t="s">
        <v>28</v>
      </c>
      <c r="C1122" t="s">
        <v>22</v>
      </c>
      <c r="D1122" t="s">
        <v>23</v>
      </c>
      <c r="E1122" t="s">
        <v>5</v>
      </c>
      <c r="G1122" t="s">
        <v>24</v>
      </c>
      <c r="H1122">
        <v>1414371</v>
      </c>
      <c r="I1122">
        <v>1416872</v>
      </c>
      <c r="J1122" t="s">
        <v>25</v>
      </c>
      <c r="K1122" t="s">
        <v>2977</v>
      </c>
      <c r="N1122" t="s">
        <v>1285</v>
      </c>
      <c r="Q1122" t="s">
        <v>2976</v>
      </c>
      <c r="R1122">
        <v>2502</v>
      </c>
      <c r="S1122">
        <v>833</v>
      </c>
      <c r="U1122">
        <f t="shared" si="17"/>
        <v>2501</v>
      </c>
    </row>
    <row r="1123" spans="1:21" x14ac:dyDescent="0.25">
      <c r="A1123" t="s">
        <v>20</v>
      </c>
      <c r="B1123" t="s">
        <v>28</v>
      </c>
      <c r="C1123" t="s">
        <v>22</v>
      </c>
      <c r="D1123" t="s">
        <v>23</v>
      </c>
      <c r="E1123" t="s">
        <v>5</v>
      </c>
      <c r="G1123" t="s">
        <v>24</v>
      </c>
      <c r="H1123">
        <v>1417027</v>
      </c>
      <c r="I1123">
        <v>1417701</v>
      </c>
      <c r="J1123" t="s">
        <v>25</v>
      </c>
      <c r="K1123" t="s">
        <v>2979</v>
      </c>
      <c r="N1123" t="s">
        <v>688</v>
      </c>
      <c r="Q1123" t="s">
        <v>2978</v>
      </c>
      <c r="R1123">
        <v>675</v>
      </c>
      <c r="S1123">
        <v>224</v>
      </c>
      <c r="U1123">
        <f t="shared" si="17"/>
        <v>674</v>
      </c>
    </row>
    <row r="1124" spans="1:21" x14ac:dyDescent="0.25">
      <c r="A1124" t="s">
        <v>20</v>
      </c>
      <c r="B1124" t="s">
        <v>28</v>
      </c>
      <c r="C1124" t="s">
        <v>22</v>
      </c>
      <c r="D1124" t="s">
        <v>23</v>
      </c>
      <c r="E1124" t="s">
        <v>5</v>
      </c>
      <c r="G1124" t="s">
        <v>24</v>
      </c>
      <c r="H1124">
        <v>1417727</v>
      </c>
      <c r="I1124">
        <v>1418971</v>
      </c>
      <c r="J1124" t="s">
        <v>25</v>
      </c>
      <c r="K1124" t="s">
        <v>2981</v>
      </c>
      <c r="N1124" t="s">
        <v>691</v>
      </c>
      <c r="Q1124" t="s">
        <v>2980</v>
      </c>
      <c r="R1124">
        <v>1245</v>
      </c>
      <c r="S1124">
        <v>414</v>
      </c>
      <c r="U1124">
        <f t="shared" si="17"/>
        <v>1244</v>
      </c>
    </row>
    <row r="1125" spans="1:21" x14ac:dyDescent="0.25">
      <c r="A1125" t="s">
        <v>20</v>
      </c>
      <c r="B1125" t="s">
        <v>28</v>
      </c>
      <c r="C1125" t="s">
        <v>22</v>
      </c>
      <c r="D1125" t="s">
        <v>23</v>
      </c>
      <c r="E1125" t="s">
        <v>5</v>
      </c>
      <c r="G1125" t="s">
        <v>24</v>
      </c>
      <c r="H1125">
        <v>1419001</v>
      </c>
      <c r="I1125">
        <v>1419903</v>
      </c>
      <c r="J1125" t="s">
        <v>25</v>
      </c>
      <c r="K1125" t="s">
        <v>2983</v>
      </c>
      <c r="N1125" t="s">
        <v>2516</v>
      </c>
      <c r="Q1125" t="s">
        <v>2982</v>
      </c>
      <c r="R1125">
        <v>903</v>
      </c>
      <c r="S1125">
        <v>300</v>
      </c>
      <c r="U1125">
        <f t="shared" si="17"/>
        <v>902</v>
      </c>
    </row>
    <row r="1126" spans="1:21" x14ac:dyDescent="0.25">
      <c r="A1126" t="s">
        <v>20</v>
      </c>
      <c r="B1126" t="s">
        <v>28</v>
      </c>
      <c r="C1126" t="s">
        <v>22</v>
      </c>
      <c r="D1126" t="s">
        <v>23</v>
      </c>
      <c r="E1126" t="s">
        <v>5</v>
      </c>
      <c r="G1126" t="s">
        <v>24</v>
      </c>
      <c r="H1126">
        <v>1419980</v>
      </c>
      <c r="I1126">
        <v>1420891</v>
      </c>
      <c r="J1126" t="s">
        <v>25</v>
      </c>
      <c r="K1126" t="s">
        <v>2985</v>
      </c>
      <c r="N1126" t="s">
        <v>2986</v>
      </c>
      <c r="Q1126" t="s">
        <v>2984</v>
      </c>
      <c r="R1126">
        <v>912</v>
      </c>
      <c r="S1126">
        <v>303</v>
      </c>
      <c r="U1126">
        <f t="shared" si="17"/>
        <v>911</v>
      </c>
    </row>
    <row r="1127" spans="1:21" x14ac:dyDescent="0.25">
      <c r="A1127" t="s">
        <v>20</v>
      </c>
      <c r="B1127" t="s">
        <v>28</v>
      </c>
      <c r="C1127" t="s">
        <v>22</v>
      </c>
      <c r="D1127" t="s">
        <v>23</v>
      </c>
      <c r="E1127" t="s">
        <v>5</v>
      </c>
      <c r="G1127" t="s">
        <v>24</v>
      </c>
      <c r="H1127">
        <v>1420922</v>
      </c>
      <c r="I1127">
        <v>1421623</v>
      </c>
      <c r="J1127" t="s">
        <v>25</v>
      </c>
      <c r="K1127" t="s">
        <v>2988</v>
      </c>
      <c r="N1127" t="s">
        <v>688</v>
      </c>
      <c r="Q1127" t="s">
        <v>2987</v>
      </c>
      <c r="R1127">
        <v>702</v>
      </c>
      <c r="S1127">
        <v>233</v>
      </c>
      <c r="U1127">
        <f t="shared" si="17"/>
        <v>701</v>
      </c>
    </row>
    <row r="1128" spans="1:21" x14ac:dyDescent="0.25">
      <c r="A1128" t="s">
        <v>20</v>
      </c>
      <c r="B1128" t="s">
        <v>28</v>
      </c>
      <c r="C1128" t="s">
        <v>22</v>
      </c>
      <c r="D1128" t="s">
        <v>23</v>
      </c>
      <c r="E1128" t="s">
        <v>5</v>
      </c>
      <c r="G1128" t="s">
        <v>24</v>
      </c>
      <c r="H1128">
        <v>1421625</v>
      </c>
      <c r="I1128">
        <v>1422557</v>
      </c>
      <c r="J1128" t="s">
        <v>25</v>
      </c>
      <c r="K1128" t="s">
        <v>2990</v>
      </c>
      <c r="N1128" t="s">
        <v>691</v>
      </c>
      <c r="Q1128" t="s">
        <v>2989</v>
      </c>
      <c r="R1128">
        <v>933</v>
      </c>
      <c r="S1128">
        <v>310</v>
      </c>
      <c r="U1128">
        <f t="shared" si="17"/>
        <v>932</v>
      </c>
    </row>
    <row r="1129" spans="1:21" x14ac:dyDescent="0.25">
      <c r="A1129" t="s">
        <v>20</v>
      </c>
      <c r="B1129" t="s">
        <v>28</v>
      </c>
      <c r="C1129" t="s">
        <v>22</v>
      </c>
      <c r="D1129" t="s">
        <v>23</v>
      </c>
      <c r="E1129" t="s">
        <v>5</v>
      </c>
      <c r="G1129" t="s">
        <v>24</v>
      </c>
      <c r="H1129">
        <v>1422690</v>
      </c>
      <c r="I1129">
        <v>1423451</v>
      </c>
      <c r="J1129" t="s">
        <v>25</v>
      </c>
      <c r="K1129" t="s">
        <v>2992</v>
      </c>
      <c r="N1129" t="s">
        <v>72</v>
      </c>
      <c r="Q1129" t="s">
        <v>2991</v>
      </c>
      <c r="R1129">
        <v>762</v>
      </c>
      <c r="S1129">
        <v>253</v>
      </c>
      <c r="U1129">
        <f t="shared" si="17"/>
        <v>761</v>
      </c>
    </row>
    <row r="1130" spans="1:21" x14ac:dyDescent="0.25">
      <c r="A1130" t="s">
        <v>20</v>
      </c>
      <c r="B1130" t="s">
        <v>28</v>
      </c>
      <c r="C1130" t="s">
        <v>22</v>
      </c>
      <c r="D1130" t="s">
        <v>23</v>
      </c>
      <c r="E1130" t="s">
        <v>5</v>
      </c>
      <c r="G1130" t="s">
        <v>24</v>
      </c>
      <c r="H1130">
        <v>1423472</v>
      </c>
      <c r="I1130">
        <v>1424203</v>
      </c>
      <c r="J1130" t="s">
        <v>25</v>
      </c>
      <c r="K1130" t="s">
        <v>2994</v>
      </c>
      <c r="N1130" t="s">
        <v>72</v>
      </c>
      <c r="Q1130" t="s">
        <v>2993</v>
      </c>
      <c r="R1130">
        <v>732</v>
      </c>
      <c r="S1130">
        <v>243</v>
      </c>
      <c r="U1130">
        <f t="shared" si="17"/>
        <v>731</v>
      </c>
    </row>
    <row r="1131" spans="1:21" x14ac:dyDescent="0.25">
      <c r="A1131" t="s">
        <v>20</v>
      </c>
      <c r="B1131" t="s">
        <v>28</v>
      </c>
      <c r="C1131" t="s">
        <v>22</v>
      </c>
      <c r="D1131" t="s">
        <v>23</v>
      </c>
      <c r="E1131" t="s">
        <v>5</v>
      </c>
      <c r="G1131" t="s">
        <v>24</v>
      </c>
      <c r="H1131">
        <v>1424223</v>
      </c>
      <c r="I1131">
        <v>1425146</v>
      </c>
      <c r="J1131" t="s">
        <v>25</v>
      </c>
      <c r="K1131" t="s">
        <v>2996</v>
      </c>
      <c r="N1131" t="s">
        <v>362</v>
      </c>
      <c r="Q1131" t="s">
        <v>2995</v>
      </c>
      <c r="R1131">
        <v>924</v>
      </c>
      <c r="S1131">
        <v>307</v>
      </c>
      <c r="U1131">
        <f t="shared" si="17"/>
        <v>923</v>
      </c>
    </row>
    <row r="1132" spans="1:21" x14ac:dyDescent="0.25">
      <c r="A1132" t="s">
        <v>20</v>
      </c>
      <c r="B1132" t="s">
        <v>28</v>
      </c>
      <c r="C1132" t="s">
        <v>22</v>
      </c>
      <c r="D1132" t="s">
        <v>23</v>
      </c>
      <c r="E1132" t="s">
        <v>5</v>
      </c>
      <c r="G1132" t="s">
        <v>24</v>
      </c>
      <c r="H1132">
        <v>1425233</v>
      </c>
      <c r="I1132">
        <v>1425811</v>
      </c>
      <c r="J1132" t="s">
        <v>25</v>
      </c>
      <c r="K1132" t="s">
        <v>2998</v>
      </c>
      <c r="N1132" t="s">
        <v>586</v>
      </c>
      <c r="Q1132" t="s">
        <v>2997</v>
      </c>
      <c r="R1132">
        <v>579</v>
      </c>
      <c r="S1132">
        <v>192</v>
      </c>
      <c r="U1132">
        <f t="shared" si="17"/>
        <v>578</v>
      </c>
    </row>
    <row r="1133" spans="1:21" x14ac:dyDescent="0.25">
      <c r="A1133" t="s">
        <v>20</v>
      </c>
      <c r="B1133" t="s">
        <v>28</v>
      </c>
      <c r="C1133" t="s">
        <v>22</v>
      </c>
      <c r="D1133" t="s">
        <v>23</v>
      </c>
      <c r="E1133" t="s">
        <v>5</v>
      </c>
      <c r="G1133" t="s">
        <v>24</v>
      </c>
      <c r="H1133">
        <v>1425853</v>
      </c>
      <c r="I1133">
        <v>1426653</v>
      </c>
      <c r="J1133" t="s">
        <v>25</v>
      </c>
      <c r="K1133" t="s">
        <v>3000</v>
      </c>
      <c r="N1133" t="s">
        <v>589</v>
      </c>
      <c r="Q1133" t="s">
        <v>2999</v>
      </c>
      <c r="R1133">
        <v>801</v>
      </c>
      <c r="S1133">
        <v>266</v>
      </c>
      <c r="U1133">
        <f t="shared" si="17"/>
        <v>800</v>
      </c>
    </row>
    <row r="1134" spans="1:21" x14ac:dyDescent="0.25">
      <c r="A1134" t="s">
        <v>20</v>
      </c>
      <c r="B1134" t="s">
        <v>28</v>
      </c>
      <c r="C1134" t="s">
        <v>22</v>
      </c>
      <c r="D1134" t="s">
        <v>23</v>
      </c>
      <c r="E1134" t="s">
        <v>5</v>
      </c>
      <c r="G1134" t="s">
        <v>24</v>
      </c>
      <c r="H1134">
        <v>1426753</v>
      </c>
      <c r="I1134">
        <v>1430283</v>
      </c>
      <c r="J1134" t="s">
        <v>61</v>
      </c>
      <c r="K1134" t="s">
        <v>3002</v>
      </c>
      <c r="N1134" t="s">
        <v>78</v>
      </c>
      <c r="Q1134" t="s">
        <v>3001</v>
      </c>
      <c r="R1134">
        <v>3531</v>
      </c>
      <c r="S1134">
        <v>1176</v>
      </c>
      <c r="U1134">
        <f t="shared" si="17"/>
        <v>3530</v>
      </c>
    </row>
    <row r="1135" spans="1:21" x14ac:dyDescent="0.25">
      <c r="A1135" t="s">
        <v>20</v>
      </c>
      <c r="B1135" t="s">
        <v>28</v>
      </c>
      <c r="C1135" t="s">
        <v>22</v>
      </c>
      <c r="D1135" t="s">
        <v>23</v>
      </c>
      <c r="E1135" t="s">
        <v>5</v>
      </c>
      <c r="G1135" t="s">
        <v>24</v>
      </c>
      <c r="H1135">
        <v>1430304</v>
      </c>
      <c r="I1135">
        <v>1430495</v>
      </c>
      <c r="J1135" t="s">
        <v>61</v>
      </c>
      <c r="K1135" t="s">
        <v>3004</v>
      </c>
      <c r="N1135" t="s">
        <v>42</v>
      </c>
      <c r="Q1135" t="s">
        <v>3003</v>
      </c>
      <c r="R1135">
        <v>192</v>
      </c>
      <c r="S1135">
        <v>63</v>
      </c>
      <c r="U1135">
        <f t="shared" si="17"/>
        <v>191</v>
      </c>
    </row>
    <row r="1136" spans="1:21" x14ac:dyDescent="0.25">
      <c r="A1136" t="s">
        <v>20</v>
      </c>
      <c r="B1136" t="s">
        <v>28</v>
      </c>
      <c r="C1136" t="s">
        <v>22</v>
      </c>
      <c r="D1136" t="s">
        <v>23</v>
      </c>
      <c r="E1136" t="s">
        <v>5</v>
      </c>
      <c r="G1136" t="s">
        <v>24</v>
      </c>
      <c r="H1136">
        <v>1430707</v>
      </c>
      <c r="I1136">
        <v>1431489</v>
      </c>
      <c r="J1136" t="s">
        <v>61</v>
      </c>
      <c r="K1136" t="s">
        <v>3006</v>
      </c>
      <c r="N1136" t="s">
        <v>72</v>
      </c>
      <c r="Q1136" t="s">
        <v>3005</v>
      </c>
      <c r="R1136">
        <v>783</v>
      </c>
      <c r="S1136">
        <v>260</v>
      </c>
      <c r="U1136">
        <f t="shared" si="17"/>
        <v>782</v>
      </c>
    </row>
    <row r="1137" spans="1:21" x14ac:dyDescent="0.25">
      <c r="A1137" t="s">
        <v>20</v>
      </c>
      <c r="B1137" t="s">
        <v>28</v>
      </c>
      <c r="C1137" t="s">
        <v>22</v>
      </c>
      <c r="D1137" t="s">
        <v>23</v>
      </c>
      <c r="E1137" t="s">
        <v>5</v>
      </c>
      <c r="G1137" t="s">
        <v>24</v>
      </c>
      <c r="H1137">
        <v>1431818</v>
      </c>
      <c r="I1137">
        <v>1432555</v>
      </c>
      <c r="J1137" t="s">
        <v>25</v>
      </c>
      <c r="K1137" t="s">
        <v>3008</v>
      </c>
      <c r="N1137" t="s">
        <v>3009</v>
      </c>
      <c r="Q1137" t="s">
        <v>3007</v>
      </c>
      <c r="R1137">
        <v>738</v>
      </c>
      <c r="S1137">
        <v>245</v>
      </c>
      <c r="U1137">
        <f t="shared" si="17"/>
        <v>737</v>
      </c>
    </row>
    <row r="1138" spans="1:21" x14ac:dyDescent="0.25">
      <c r="A1138" t="s">
        <v>20</v>
      </c>
      <c r="B1138" t="s">
        <v>28</v>
      </c>
      <c r="C1138" t="s">
        <v>22</v>
      </c>
      <c r="D1138" t="s">
        <v>23</v>
      </c>
      <c r="E1138" t="s">
        <v>5</v>
      </c>
      <c r="G1138" t="s">
        <v>24</v>
      </c>
      <c r="H1138">
        <v>1432737</v>
      </c>
      <c r="I1138">
        <v>1433369</v>
      </c>
      <c r="J1138" t="s">
        <v>25</v>
      </c>
      <c r="K1138" t="s">
        <v>3011</v>
      </c>
      <c r="N1138" t="s">
        <v>2382</v>
      </c>
      <c r="Q1138" t="s">
        <v>3010</v>
      </c>
      <c r="R1138">
        <v>633</v>
      </c>
      <c r="S1138">
        <v>210</v>
      </c>
      <c r="U1138">
        <f t="shared" si="17"/>
        <v>632</v>
      </c>
    </row>
    <row r="1139" spans="1:21" x14ac:dyDescent="0.25">
      <c r="A1139" t="s">
        <v>20</v>
      </c>
      <c r="B1139" t="s">
        <v>28</v>
      </c>
      <c r="C1139" t="s">
        <v>22</v>
      </c>
      <c r="D1139" t="s">
        <v>23</v>
      </c>
      <c r="E1139" t="s">
        <v>5</v>
      </c>
      <c r="G1139" t="s">
        <v>24</v>
      </c>
      <c r="H1139">
        <v>1433534</v>
      </c>
      <c r="I1139">
        <v>1434187</v>
      </c>
      <c r="J1139" t="s">
        <v>25</v>
      </c>
      <c r="K1139" t="s">
        <v>3013</v>
      </c>
      <c r="N1139" t="s">
        <v>1800</v>
      </c>
      <c r="Q1139" t="s">
        <v>3012</v>
      </c>
      <c r="R1139">
        <v>654</v>
      </c>
      <c r="S1139">
        <v>217</v>
      </c>
      <c r="U1139">
        <f t="shared" si="17"/>
        <v>653</v>
      </c>
    </row>
    <row r="1140" spans="1:21" x14ac:dyDescent="0.25">
      <c r="A1140" t="s">
        <v>20</v>
      </c>
      <c r="B1140" t="s">
        <v>28</v>
      </c>
      <c r="C1140" t="s">
        <v>22</v>
      </c>
      <c r="D1140" t="s">
        <v>23</v>
      </c>
      <c r="E1140" t="s">
        <v>5</v>
      </c>
      <c r="G1140" t="s">
        <v>24</v>
      </c>
      <c r="H1140">
        <v>1434333</v>
      </c>
      <c r="I1140">
        <v>1434833</v>
      </c>
      <c r="J1140" t="s">
        <v>25</v>
      </c>
      <c r="K1140" t="s">
        <v>3015</v>
      </c>
      <c r="N1140" t="s">
        <v>42</v>
      </c>
      <c r="Q1140" t="s">
        <v>3014</v>
      </c>
      <c r="R1140">
        <v>501</v>
      </c>
      <c r="S1140">
        <v>166</v>
      </c>
      <c r="U1140">
        <f t="shared" si="17"/>
        <v>500</v>
      </c>
    </row>
    <row r="1141" spans="1:21" x14ac:dyDescent="0.25">
      <c r="A1141" t="s">
        <v>20</v>
      </c>
      <c r="B1141" t="s">
        <v>28</v>
      </c>
      <c r="C1141" t="s">
        <v>22</v>
      </c>
      <c r="D1141" t="s">
        <v>23</v>
      </c>
      <c r="E1141" t="s">
        <v>5</v>
      </c>
      <c r="G1141" t="s">
        <v>24</v>
      </c>
      <c r="H1141">
        <v>1434911</v>
      </c>
      <c r="I1141">
        <v>1435831</v>
      </c>
      <c r="J1141" t="s">
        <v>61</v>
      </c>
      <c r="K1141" t="s">
        <v>3017</v>
      </c>
      <c r="N1141" t="s">
        <v>380</v>
      </c>
      <c r="Q1141" t="s">
        <v>3016</v>
      </c>
      <c r="R1141">
        <v>921</v>
      </c>
      <c r="S1141">
        <v>306</v>
      </c>
      <c r="U1141">
        <f t="shared" si="17"/>
        <v>920</v>
      </c>
    </row>
    <row r="1142" spans="1:21" x14ac:dyDescent="0.25">
      <c r="A1142" t="s">
        <v>20</v>
      </c>
      <c r="B1142" t="s">
        <v>28</v>
      </c>
      <c r="C1142" t="s">
        <v>22</v>
      </c>
      <c r="D1142" t="s">
        <v>23</v>
      </c>
      <c r="E1142" t="s">
        <v>5</v>
      </c>
      <c r="G1142" t="s">
        <v>24</v>
      </c>
      <c r="H1142">
        <v>1436011</v>
      </c>
      <c r="I1142">
        <v>1436895</v>
      </c>
      <c r="J1142" t="s">
        <v>25</v>
      </c>
      <c r="K1142" t="s">
        <v>3019</v>
      </c>
      <c r="N1142" t="s">
        <v>368</v>
      </c>
      <c r="Q1142" t="s">
        <v>3018</v>
      </c>
      <c r="R1142">
        <v>885</v>
      </c>
      <c r="S1142">
        <v>294</v>
      </c>
      <c r="U1142">
        <f t="shared" si="17"/>
        <v>884</v>
      </c>
    </row>
    <row r="1143" spans="1:21" x14ac:dyDescent="0.25">
      <c r="A1143" t="s">
        <v>20</v>
      </c>
      <c r="B1143" t="s">
        <v>28</v>
      </c>
      <c r="C1143" t="s">
        <v>22</v>
      </c>
      <c r="D1143" t="s">
        <v>23</v>
      </c>
      <c r="E1143" t="s">
        <v>5</v>
      </c>
      <c r="G1143" t="s">
        <v>24</v>
      </c>
      <c r="H1143">
        <v>1436903</v>
      </c>
      <c r="I1143">
        <v>1437673</v>
      </c>
      <c r="J1143" t="s">
        <v>61</v>
      </c>
      <c r="K1143" t="s">
        <v>3021</v>
      </c>
      <c r="N1143" t="s">
        <v>1734</v>
      </c>
      <c r="Q1143" t="s">
        <v>3020</v>
      </c>
      <c r="R1143">
        <v>771</v>
      </c>
      <c r="S1143">
        <v>256</v>
      </c>
      <c r="U1143">
        <f t="shared" si="17"/>
        <v>770</v>
      </c>
    </row>
    <row r="1144" spans="1:21" x14ac:dyDescent="0.25">
      <c r="A1144" t="s">
        <v>20</v>
      </c>
      <c r="B1144" t="s">
        <v>28</v>
      </c>
      <c r="C1144" t="s">
        <v>22</v>
      </c>
      <c r="D1144" t="s">
        <v>23</v>
      </c>
      <c r="E1144" t="s">
        <v>5</v>
      </c>
      <c r="G1144" t="s">
        <v>24</v>
      </c>
      <c r="H1144">
        <v>1437797</v>
      </c>
      <c r="I1144">
        <v>1439734</v>
      </c>
      <c r="J1144" t="s">
        <v>25</v>
      </c>
      <c r="K1144" t="s">
        <v>3023</v>
      </c>
      <c r="N1144" t="s">
        <v>120</v>
      </c>
      <c r="Q1144" t="s">
        <v>3022</v>
      </c>
      <c r="R1144">
        <v>1938</v>
      </c>
      <c r="S1144">
        <v>645</v>
      </c>
      <c r="U1144">
        <f t="shared" si="17"/>
        <v>1937</v>
      </c>
    </row>
    <row r="1145" spans="1:21" x14ac:dyDescent="0.25">
      <c r="A1145" t="s">
        <v>20</v>
      </c>
      <c r="B1145" t="s">
        <v>28</v>
      </c>
      <c r="C1145" t="s">
        <v>22</v>
      </c>
      <c r="D1145" t="s">
        <v>23</v>
      </c>
      <c r="E1145" t="s">
        <v>5</v>
      </c>
      <c r="G1145" t="s">
        <v>24</v>
      </c>
      <c r="H1145">
        <v>1439832</v>
      </c>
      <c r="I1145">
        <v>1440173</v>
      </c>
      <c r="J1145" t="s">
        <v>25</v>
      </c>
      <c r="K1145" t="s">
        <v>3025</v>
      </c>
      <c r="N1145" t="s">
        <v>612</v>
      </c>
      <c r="Q1145" t="s">
        <v>3024</v>
      </c>
      <c r="R1145">
        <v>342</v>
      </c>
      <c r="S1145">
        <v>113</v>
      </c>
      <c r="U1145">
        <f t="shared" si="17"/>
        <v>341</v>
      </c>
    </row>
    <row r="1146" spans="1:21" x14ac:dyDescent="0.25">
      <c r="A1146" t="s">
        <v>20</v>
      </c>
      <c r="B1146" t="s">
        <v>28</v>
      </c>
      <c r="C1146" t="s">
        <v>22</v>
      </c>
      <c r="D1146" t="s">
        <v>23</v>
      </c>
      <c r="E1146" t="s">
        <v>5</v>
      </c>
      <c r="G1146" t="s">
        <v>24</v>
      </c>
      <c r="H1146">
        <v>1440157</v>
      </c>
      <c r="I1146">
        <v>1440678</v>
      </c>
      <c r="J1146" t="s">
        <v>25</v>
      </c>
      <c r="K1146" t="s">
        <v>3027</v>
      </c>
      <c r="N1146" t="s">
        <v>72</v>
      </c>
      <c r="Q1146" t="s">
        <v>3026</v>
      </c>
      <c r="R1146">
        <v>522</v>
      </c>
      <c r="S1146">
        <v>173</v>
      </c>
      <c r="U1146">
        <f t="shared" si="17"/>
        <v>521</v>
      </c>
    </row>
    <row r="1147" spans="1:21" x14ac:dyDescent="0.25">
      <c r="A1147" t="s">
        <v>20</v>
      </c>
      <c r="B1147" t="s">
        <v>28</v>
      </c>
      <c r="C1147" t="s">
        <v>22</v>
      </c>
      <c r="D1147" t="s">
        <v>23</v>
      </c>
      <c r="E1147" t="s">
        <v>5</v>
      </c>
      <c r="G1147" t="s">
        <v>24</v>
      </c>
      <c r="H1147">
        <v>1440701</v>
      </c>
      <c r="I1147">
        <v>1441597</v>
      </c>
      <c r="J1147" t="s">
        <v>25</v>
      </c>
      <c r="K1147" t="s">
        <v>3029</v>
      </c>
      <c r="N1147" t="s">
        <v>362</v>
      </c>
      <c r="Q1147" t="s">
        <v>3028</v>
      </c>
      <c r="R1147">
        <v>897</v>
      </c>
      <c r="S1147">
        <v>298</v>
      </c>
      <c r="U1147">
        <f t="shared" si="17"/>
        <v>896</v>
      </c>
    </row>
    <row r="1148" spans="1:21" x14ac:dyDescent="0.25">
      <c r="A1148" t="s">
        <v>20</v>
      </c>
      <c r="B1148" t="s">
        <v>28</v>
      </c>
      <c r="C1148" t="s">
        <v>22</v>
      </c>
      <c r="D1148" t="s">
        <v>23</v>
      </c>
      <c r="E1148" t="s">
        <v>5</v>
      </c>
      <c r="G1148" t="s">
        <v>24</v>
      </c>
      <c r="H1148">
        <v>1441594</v>
      </c>
      <c r="I1148">
        <v>1442874</v>
      </c>
      <c r="J1148" t="s">
        <v>25</v>
      </c>
      <c r="K1148" t="s">
        <v>3031</v>
      </c>
      <c r="N1148" t="s">
        <v>3032</v>
      </c>
      <c r="Q1148" t="s">
        <v>3030</v>
      </c>
      <c r="R1148">
        <v>1281</v>
      </c>
      <c r="S1148">
        <v>426</v>
      </c>
      <c r="U1148">
        <f t="shared" si="17"/>
        <v>1280</v>
      </c>
    </row>
    <row r="1149" spans="1:21" x14ac:dyDescent="0.25">
      <c r="A1149" t="s">
        <v>20</v>
      </c>
      <c r="B1149" t="s">
        <v>28</v>
      </c>
      <c r="C1149" t="s">
        <v>22</v>
      </c>
      <c r="D1149" t="s">
        <v>23</v>
      </c>
      <c r="E1149" t="s">
        <v>5</v>
      </c>
      <c r="G1149" t="s">
        <v>24</v>
      </c>
      <c r="H1149">
        <v>1443133</v>
      </c>
      <c r="I1149">
        <v>1444182</v>
      </c>
      <c r="J1149" t="s">
        <v>25</v>
      </c>
      <c r="K1149" t="s">
        <v>3034</v>
      </c>
      <c r="N1149" t="s">
        <v>3035</v>
      </c>
      <c r="Q1149" t="s">
        <v>3033</v>
      </c>
      <c r="R1149">
        <v>1050</v>
      </c>
      <c r="S1149">
        <v>349</v>
      </c>
      <c r="U1149">
        <f t="shared" si="17"/>
        <v>1049</v>
      </c>
    </row>
    <row r="1150" spans="1:21" x14ac:dyDescent="0.25">
      <c r="A1150" t="s">
        <v>20</v>
      </c>
      <c r="B1150" t="s">
        <v>28</v>
      </c>
      <c r="C1150" t="s">
        <v>22</v>
      </c>
      <c r="D1150" t="s">
        <v>23</v>
      </c>
      <c r="E1150" t="s">
        <v>5</v>
      </c>
      <c r="G1150" t="s">
        <v>24</v>
      </c>
      <c r="H1150">
        <v>1444211</v>
      </c>
      <c r="I1150">
        <v>1444921</v>
      </c>
      <c r="J1150" t="s">
        <v>25</v>
      </c>
      <c r="K1150" t="s">
        <v>3037</v>
      </c>
      <c r="N1150" t="s">
        <v>362</v>
      </c>
      <c r="Q1150" t="s">
        <v>3036</v>
      </c>
      <c r="R1150">
        <v>711</v>
      </c>
      <c r="S1150">
        <v>236</v>
      </c>
      <c r="U1150">
        <f t="shared" si="17"/>
        <v>710</v>
      </c>
    </row>
    <row r="1151" spans="1:21" x14ac:dyDescent="0.25">
      <c r="A1151" t="s">
        <v>20</v>
      </c>
      <c r="B1151" t="s">
        <v>28</v>
      </c>
      <c r="C1151" t="s">
        <v>22</v>
      </c>
      <c r="D1151" t="s">
        <v>23</v>
      </c>
      <c r="E1151" t="s">
        <v>5</v>
      </c>
      <c r="G1151" t="s">
        <v>24</v>
      </c>
      <c r="H1151">
        <v>1444909</v>
      </c>
      <c r="I1151">
        <v>1446465</v>
      </c>
      <c r="J1151" t="s">
        <v>25</v>
      </c>
      <c r="K1151" t="s">
        <v>3039</v>
      </c>
      <c r="N1151" t="s">
        <v>72</v>
      </c>
      <c r="Q1151" t="s">
        <v>3038</v>
      </c>
      <c r="R1151">
        <v>1557</v>
      </c>
      <c r="S1151">
        <v>518</v>
      </c>
      <c r="U1151">
        <f t="shared" si="17"/>
        <v>1556</v>
      </c>
    </row>
    <row r="1152" spans="1:21" x14ac:dyDescent="0.25">
      <c r="A1152" t="s">
        <v>20</v>
      </c>
      <c r="B1152" t="s">
        <v>28</v>
      </c>
      <c r="C1152" t="s">
        <v>22</v>
      </c>
      <c r="D1152" t="s">
        <v>23</v>
      </c>
      <c r="E1152" t="s">
        <v>5</v>
      </c>
      <c r="G1152" t="s">
        <v>24</v>
      </c>
      <c r="H1152">
        <v>1446649</v>
      </c>
      <c r="I1152">
        <v>1447644</v>
      </c>
      <c r="J1152" t="s">
        <v>25</v>
      </c>
      <c r="K1152" t="s">
        <v>3041</v>
      </c>
      <c r="N1152" t="s">
        <v>3042</v>
      </c>
      <c r="Q1152" t="s">
        <v>3040</v>
      </c>
      <c r="R1152">
        <v>996</v>
      </c>
      <c r="S1152">
        <v>331</v>
      </c>
      <c r="U1152">
        <f t="shared" si="17"/>
        <v>995</v>
      </c>
    </row>
    <row r="1153" spans="1:21" x14ac:dyDescent="0.25">
      <c r="A1153" t="s">
        <v>20</v>
      </c>
      <c r="B1153" t="s">
        <v>28</v>
      </c>
      <c r="C1153" t="s">
        <v>22</v>
      </c>
      <c r="D1153" t="s">
        <v>23</v>
      </c>
      <c r="E1153" t="s">
        <v>5</v>
      </c>
      <c r="G1153" t="s">
        <v>24</v>
      </c>
      <c r="H1153">
        <v>1447668</v>
      </c>
      <c r="I1153">
        <v>1448465</v>
      </c>
      <c r="J1153" t="s">
        <v>25</v>
      </c>
      <c r="K1153" t="s">
        <v>3044</v>
      </c>
      <c r="N1153" t="s">
        <v>3045</v>
      </c>
      <c r="Q1153" t="s">
        <v>3043</v>
      </c>
      <c r="R1153">
        <v>798</v>
      </c>
      <c r="S1153">
        <v>265</v>
      </c>
      <c r="U1153">
        <f t="shared" si="17"/>
        <v>797</v>
      </c>
    </row>
    <row r="1154" spans="1:21" x14ac:dyDescent="0.25">
      <c r="A1154" t="s">
        <v>20</v>
      </c>
      <c r="B1154" t="s">
        <v>28</v>
      </c>
      <c r="C1154" t="s">
        <v>22</v>
      </c>
      <c r="D1154" t="s">
        <v>23</v>
      </c>
      <c r="E1154" t="s">
        <v>5</v>
      </c>
      <c r="G1154" t="s">
        <v>24</v>
      </c>
      <c r="H1154">
        <v>1448485</v>
      </c>
      <c r="I1154">
        <v>1449249</v>
      </c>
      <c r="J1154" t="s">
        <v>25</v>
      </c>
      <c r="K1154" t="s">
        <v>3047</v>
      </c>
      <c r="N1154" t="s">
        <v>3048</v>
      </c>
      <c r="Q1154" t="s">
        <v>3046</v>
      </c>
      <c r="R1154">
        <v>765</v>
      </c>
      <c r="S1154">
        <v>254</v>
      </c>
      <c r="U1154">
        <f t="shared" si="17"/>
        <v>764</v>
      </c>
    </row>
    <row r="1155" spans="1:21" x14ac:dyDescent="0.25">
      <c r="A1155" t="s">
        <v>20</v>
      </c>
      <c r="B1155" t="s">
        <v>28</v>
      </c>
      <c r="C1155" t="s">
        <v>22</v>
      </c>
      <c r="D1155" t="s">
        <v>23</v>
      </c>
      <c r="E1155" t="s">
        <v>5</v>
      </c>
      <c r="G1155" t="s">
        <v>24</v>
      </c>
      <c r="H1155">
        <v>1449495</v>
      </c>
      <c r="I1155">
        <v>1449926</v>
      </c>
      <c r="J1155" t="s">
        <v>25</v>
      </c>
      <c r="K1155" t="s">
        <v>3050</v>
      </c>
      <c r="N1155" t="s">
        <v>42</v>
      </c>
      <c r="Q1155" t="s">
        <v>3049</v>
      </c>
      <c r="R1155">
        <v>432</v>
      </c>
      <c r="S1155">
        <v>143</v>
      </c>
      <c r="U1155">
        <f t="shared" ref="U1155:U1218" si="18">I1155-H1155</f>
        <v>431</v>
      </c>
    </row>
    <row r="1156" spans="1:21" x14ac:dyDescent="0.25">
      <c r="A1156" t="s">
        <v>20</v>
      </c>
      <c r="B1156" t="s">
        <v>28</v>
      </c>
      <c r="C1156" t="s">
        <v>22</v>
      </c>
      <c r="D1156" t="s">
        <v>23</v>
      </c>
      <c r="E1156" t="s">
        <v>5</v>
      </c>
      <c r="G1156" t="s">
        <v>24</v>
      </c>
      <c r="H1156">
        <v>1449913</v>
      </c>
      <c r="I1156">
        <v>1450107</v>
      </c>
      <c r="J1156" t="s">
        <v>25</v>
      </c>
      <c r="K1156" t="s">
        <v>3052</v>
      </c>
      <c r="N1156" t="s">
        <v>42</v>
      </c>
      <c r="Q1156" t="s">
        <v>3051</v>
      </c>
      <c r="R1156">
        <v>195</v>
      </c>
      <c r="S1156">
        <v>64</v>
      </c>
      <c r="U1156">
        <f t="shared" si="18"/>
        <v>194</v>
      </c>
    </row>
    <row r="1157" spans="1:21" x14ac:dyDescent="0.25">
      <c r="A1157" t="s">
        <v>20</v>
      </c>
      <c r="B1157" t="s">
        <v>28</v>
      </c>
      <c r="C1157" t="s">
        <v>22</v>
      </c>
      <c r="D1157" t="s">
        <v>23</v>
      </c>
      <c r="E1157" t="s">
        <v>5</v>
      </c>
      <c r="G1157" t="s">
        <v>24</v>
      </c>
      <c r="H1157">
        <v>1450195</v>
      </c>
      <c r="I1157">
        <v>1451076</v>
      </c>
      <c r="J1157" t="s">
        <v>25</v>
      </c>
      <c r="K1157" t="s">
        <v>3054</v>
      </c>
      <c r="N1157" t="s">
        <v>1640</v>
      </c>
      <c r="Q1157" t="s">
        <v>3053</v>
      </c>
      <c r="R1157">
        <v>882</v>
      </c>
      <c r="S1157">
        <v>293</v>
      </c>
      <c r="U1157">
        <f t="shared" si="18"/>
        <v>881</v>
      </c>
    </row>
    <row r="1158" spans="1:21" x14ac:dyDescent="0.25">
      <c r="A1158" t="s">
        <v>20</v>
      </c>
      <c r="B1158" t="s">
        <v>28</v>
      </c>
      <c r="C1158" t="s">
        <v>22</v>
      </c>
      <c r="D1158" t="s">
        <v>23</v>
      </c>
      <c r="E1158" t="s">
        <v>5</v>
      </c>
      <c r="G1158" t="s">
        <v>24</v>
      </c>
      <c r="H1158">
        <v>1451501</v>
      </c>
      <c r="I1158">
        <v>1452652</v>
      </c>
      <c r="J1158" t="s">
        <v>25</v>
      </c>
      <c r="K1158" t="s">
        <v>3056</v>
      </c>
      <c r="N1158" t="s">
        <v>3057</v>
      </c>
      <c r="Q1158" t="s">
        <v>3055</v>
      </c>
      <c r="R1158">
        <v>1152</v>
      </c>
      <c r="S1158">
        <v>383</v>
      </c>
      <c r="U1158">
        <f t="shared" si="18"/>
        <v>1151</v>
      </c>
    </row>
    <row r="1159" spans="1:21" x14ac:dyDescent="0.25">
      <c r="A1159" t="s">
        <v>20</v>
      </c>
      <c r="B1159" t="s">
        <v>28</v>
      </c>
      <c r="C1159" t="s">
        <v>22</v>
      </c>
      <c r="D1159" t="s">
        <v>23</v>
      </c>
      <c r="E1159" t="s">
        <v>5</v>
      </c>
      <c r="G1159" t="s">
        <v>24</v>
      </c>
      <c r="H1159">
        <v>1452694</v>
      </c>
      <c r="I1159">
        <v>1454301</v>
      </c>
      <c r="J1159" t="s">
        <v>25</v>
      </c>
      <c r="K1159" t="s">
        <v>3059</v>
      </c>
      <c r="N1159" t="s">
        <v>3060</v>
      </c>
      <c r="Q1159" t="s">
        <v>3058</v>
      </c>
      <c r="R1159">
        <v>1608</v>
      </c>
      <c r="S1159">
        <v>535</v>
      </c>
      <c r="U1159">
        <f t="shared" si="18"/>
        <v>1607</v>
      </c>
    </row>
    <row r="1160" spans="1:21" x14ac:dyDescent="0.25">
      <c r="A1160" t="s">
        <v>20</v>
      </c>
      <c r="B1160" t="s">
        <v>28</v>
      </c>
      <c r="C1160" t="s">
        <v>22</v>
      </c>
      <c r="D1160" t="s">
        <v>23</v>
      </c>
      <c r="E1160" t="s">
        <v>5</v>
      </c>
      <c r="G1160" t="s">
        <v>24</v>
      </c>
      <c r="H1160">
        <v>1454359</v>
      </c>
      <c r="I1160">
        <v>1454805</v>
      </c>
      <c r="J1160" t="s">
        <v>61</v>
      </c>
      <c r="K1160" t="s">
        <v>3062</v>
      </c>
      <c r="N1160" t="s">
        <v>137</v>
      </c>
      <c r="Q1160" t="s">
        <v>3061</v>
      </c>
      <c r="R1160">
        <v>447</v>
      </c>
      <c r="S1160">
        <v>148</v>
      </c>
      <c r="U1160">
        <f t="shared" si="18"/>
        <v>446</v>
      </c>
    </row>
    <row r="1161" spans="1:21" x14ac:dyDescent="0.25">
      <c r="A1161" t="s">
        <v>20</v>
      </c>
      <c r="B1161" t="s">
        <v>28</v>
      </c>
      <c r="C1161" t="s">
        <v>22</v>
      </c>
      <c r="D1161" t="s">
        <v>23</v>
      </c>
      <c r="E1161" t="s">
        <v>5</v>
      </c>
      <c r="G1161" t="s">
        <v>24</v>
      </c>
      <c r="H1161">
        <v>1455106</v>
      </c>
      <c r="I1161">
        <v>1457373</v>
      </c>
      <c r="J1161" t="s">
        <v>25</v>
      </c>
      <c r="K1161" t="s">
        <v>3064</v>
      </c>
      <c r="N1161" t="s">
        <v>362</v>
      </c>
      <c r="Q1161" t="s">
        <v>3063</v>
      </c>
      <c r="R1161">
        <v>2268</v>
      </c>
      <c r="S1161">
        <v>755</v>
      </c>
      <c r="U1161">
        <f t="shared" si="18"/>
        <v>2267</v>
      </c>
    </row>
    <row r="1162" spans="1:21" x14ac:dyDescent="0.25">
      <c r="A1162" t="s">
        <v>20</v>
      </c>
      <c r="B1162" t="s">
        <v>28</v>
      </c>
      <c r="C1162" t="s">
        <v>22</v>
      </c>
      <c r="D1162" t="s">
        <v>23</v>
      </c>
      <c r="E1162" t="s">
        <v>5</v>
      </c>
      <c r="G1162" t="s">
        <v>24</v>
      </c>
      <c r="H1162">
        <v>1457370</v>
      </c>
      <c r="I1162">
        <v>1459247</v>
      </c>
      <c r="J1162" t="s">
        <v>25</v>
      </c>
      <c r="K1162" t="s">
        <v>3066</v>
      </c>
      <c r="N1162" t="s">
        <v>362</v>
      </c>
      <c r="Q1162" t="s">
        <v>3065</v>
      </c>
      <c r="R1162">
        <v>1878</v>
      </c>
      <c r="S1162">
        <v>625</v>
      </c>
      <c r="U1162">
        <f t="shared" si="18"/>
        <v>1877</v>
      </c>
    </row>
    <row r="1163" spans="1:21" x14ac:dyDescent="0.25">
      <c r="A1163" t="s">
        <v>20</v>
      </c>
      <c r="B1163" t="s">
        <v>28</v>
      </c>
      <c r="C1163" t="s">
        <v>22</v>
      </c>
      <c r="D1163" t="s">
        <v>23</v>
      </c>
      <c r="E1163" t="s">
        <v>5</v>
      </c>
      <c r="G1163" t="s">
        <v>24</v>
      </c>
      <c r="H1163">
        <v>1459325</v>
      </c>
      <c r="I1163">
        <v>1460629</v>
      </c>
      <c r="J1163" t="s">
        <v>61</v>
      </c>
      <c r="K1163" t="s">
        <v>3068</v>
      </c>
      <c r="N1163" t="s">
        <v>42</v>
      </c>
      <c r="Q1163" t="s">
        <v>3067</v>
      </c>
      <c r="R1163">
        <v>1305</v>
      </c>
      <c r="S1163">
        <v>434</v>
      </c>
      <c r="U1163">
        <f t="shared" si="18"/>
        <v>1304</v>
      </c>
    </row>
    <row r="1164" spans="1:21" x14ac:dyDescent="0.25">
      <c r="A1164" t="s">
        <v>20</v>
      </c>
      <c r="B1164" t="s">
        <v>28</v>
      </c>
      <c r="C1164" t="s">
        <v>22</v>
      </c>
      <c r="D1164" t="s">
        <v>23</v>
      </c>
      <c r="E1164" t="s">
        <v>5</v>
      </c>
      <c r="G1164" t="s">
        <v>24</v>
      </c>
      <c r="H1164">
        <v>1460846</v>
      </c>
      <c r="I1164">
        <v>1461382</v>
      </c>
      <c r="J1164" t="s">
        <v>25</v>
      </c>
      <c r="K1164" t="s">
        <v>3070</v>
      </c>
      <c r="N1164" t="s">
        <v>3071</v>
      </c>
      <c r="Q1164" t="s">
        <v>3069</v>
      </c>
      <c r="R1164">
        <v>537</v>
      </c>
      <c r="S1164">
        <v>178</v>
      </c>
      <c r="U1164">
        <f t="shared" si="18"/>
        <v>536</v>
      </c>
    </row>
    <row r="1165" spans="1:21" x14ac:dyDescent="0.25">
      <c r="A1165" t="s">
        <v>20</v>
      </c>
      <c r="B1165" t="s">
        <v>28</v>
      </c>
      <c r="C1165" t="s">
        <v>22</v>
      </c>
      <c r="D1165" t="s">
        <v>23</v>
      </c>
      <c r="E1165" t="s">
        <v>5</v>
      </c>
      <c r="G1165" t="s">
        <v>24</v>
      </c>
      <c r="H1165">
        <v>1461400</v>
      </c>
      <c r="I1165">
        <v>1461579</v>
      </c>
      <c r="J1165" t="s">
        <v>25</v>
      </c>
      <c r="K1165" t="s">
        <v>3073</v>
      </c>
      <c r="N1165" t="s">
        <v>42</v>
      </c>
      <c r="Q1165" t="s">
        <v>3072</v>
      </c>
      <c r="R1165">
        <v>180</v>
      </c>
      <c r="S1165">
        <v>59</v>
      </c>
      <c r="U1165">
        <f t="shared" si="18"/>
        <v>179</v>
      </c>
    </row>
    <row r="1166" spans="1:21" x14ac:dyDescent="0.25">
      <c r="A1166" t="s">
        <v>20</v>
      </c>
      <c r="B1166" t="s">
        <v>28</v>
      </c>
      <c r="C1166" t="s">
        <v>22</v>
      </c>
      <c r="D1166" t="s">
        <v>23</v>
      </c>
      <c r="E1166" t="s">
        <v>5</v>
      </c>
      <c r="G1166" t="s">
        <v>24</v>
      </c>
      <c r="H1166">
        <v>1461665</v>
      </c>
      <c r="I1166">
        <v>1462714</v>
      </c>
      <c r="J1166" t="s">
        <v>25</v>
      </c>
      <c r="K1166" t="s">
        <v>3075</v>
      </c>
      <c r="N1166" t="s">
        <v>3076</v>
      </c>
      <c r="Q1166" t="s">
        <v>3074</v>
      </c>
      <c r="R1166">
        <v>1050</v>
      </c>
      <c r="S1166">
        <v>349</v>
      </c>
      <c r="U1166">
        <f t="shared" si="18"/>
        <v>1049</v>
      </c>
    </row>
    <row r="1167" spans="1:21" x14ac:dyDescent="0.25">
      <c r="A1167" t="s">
        <v>20</v>
      </c>
      <c r="B1167" t="s">
        <v>28</v>
      </c>
      <c r="C1167" t="s">
        <v>22</v>
      </c>
      <c r="D1167" t="s">
        <v>23</v>
      </c>
      <c r="E1167" t="s">
        <v>5</v>
      </c>
      <c r="G1167" t="s">
        <v>24</v>
      </c>
      <c r="H1167">
        <v>1462781</v>
      </c>
      <c r="I1167">
        <v>1463017</v>
      </c>
      <c r="J1167" t="s">
        <v>25</v>
      </c>
      <c r="K1167" t="s">
        <v>3078</v>
      </c>
      <c r="N1167" t="s">
        <v>72</v>
      </c>
      <c r="Q1167" t="s">
        <v>3077</v>
      </c>
      <c r="R1167">
        <v>237</v>
      </c>
      <c r="S1167">
        <v>78</v>
      </c>
      <c r="U1167">
        <f t="shared" si="18"/>
        <v>236</v>
      </c>
    </row>
    <row r="1168" spans="1:21" x14ac:dyDescent="0.25">
      <c r="A1168" t="s">
        <v>20</v>
      </c>
      <c r="B1168" t="s">
        <v>28</v>
      </c>
      <c r="C1168" t="s">
        <v>22</v>
      </c>
      <c r="D1168" t="s">
        <v>23</v>
      </c>
      <c r="E1168" t="s">
        <v>5</v>
      </c>
      <c r="G1168" t="s">
        <v>24</v>
      </c>
      <c r="H1168">
        <v>1463360</v>
      </c>
      <c r="I1168">
        <v>1463599</v>
      </c>
      <c r="J1168" t="s">
        <v>25</v>
      </c>
      <c r="K1168" t="s">
        <v>3080</v>
      </c>
      <c r="N1168" t="s">
        <v>42</v>
      </c>
      <c r="Q1168" t="s">
        <v>3079</v>
      </c>
      <c r="R1168">
        <v>240</v>
      </c>
      <c r="S1168">
        <v>79</v>
      </c>
      <c r="U1168">
        <f t="shared" si="18"/>
        <v>239</v>
      </c>
    </row>
    <row r="1169" spans="1:21" x14ac:dyDescent="0.25">
      <c r="A1169" t="s">
        <v>20</v>
      </c>
      <c r="B1169" t="s">
        <v>28</v>
      </c>
      <c r="C1169" t="s">
        <v>22</v>
      </c>
      <c r="D1169" t="s">
        <v>23</v>
      </c>
      <c r="E1169" t="s">
        <v>5</v>
      </c>
      <c r="G1169" t="s">
        <v>24</v>
      </c>
      <c r="H1169">
        <v>1463632</v>
      </c>
      <c r="I1169">
        <v>1466283</v>
      </c>
      <c r="J1169" t="s">
        <v>25</v>
      </c>
      <c r="K1169" t="s">
        <v>3082</v>
      </c>
      <c r="N1169" t="s">
        <v>3083</v>
      </c>
      <c r="Q1169" t="s">
        <v>3081</v>
      </c>
      <c r="R1169">
        <v>2652</v>
      </c>
      <c r="S1169">
        <v>883</v>
      </c>
      <c r="U1169">
        <f t="shared" si="18"/>
        <v>2651</v>
      </c>
    </row>
    <row r="1170" spans="1:21" x14ac:dyDescent="0.25">
      <c r="A1170" t="s">
        <v>20</v>
      </c>
      <c r="B1170" t="s">
        <v>28</v>
      </c>
      <c r="C1170" t="s">
        <v>22</v>
      </c>
      <c r="D1170" t="s">
        <v>23</v>
      </c>
      <c r="E1170" t="s">
        <v>5</v>
      </c>
      <c r="G1170" t="s">
        <v>24</v>
      </c>
      <c r="H1170">
        <v>1466485</v>
      </c>
      <c r="I1170">
        <v>1468413</v>
      </c>
      <c r="J1170" t="s">
        <v>25</v>
      </c>
      <c r="K1170" t="s">
        <v>3085</v>
      </c>
      <c r="N1170" t="s">
        <v>3086</v>
      </c>
      <c r="Q1170" t="s">
        <v>3084</v>
      </c>
      <c r="R1170">
        <v>1929</v>
      </c>
      <c r="S1170">
        <v>642</v>
      </c>
      <c r="U1170">
        <f t="shared" si="18"/>
        <v>1928</v>
      </c>
    </row>
    <row r="1171" spans="1:21" x14ac:dyDescent="0.25">
      <c r="A1171" t="s">
        <v>20</v>
      </c>
      <c r="B1171" t="s">
        <v>28</v>
      </c>
      <c r="C1171" t="s">
        <v>22</v>
      </c>
      <c r="D1171" t="s">
        <v>23</v>
      </c>
      <c r="E1171" t="s">
        <v>5</v>
      </c>
      <c r="G1171" t="s">
        <v>24</v>
      </c>
      <c r="H1171">
        <v>1468619</v>
      </c>
      <c r="I1171">
        <v>1469548</v>
      </c>
      <c r="J1171" t="s">
        <v>25</v>
      </c>
      <c r="K1171" t="s">
        <v>3088</v>
      </c>
      <c r="N1171" t="s">
        <v>932</v>
      </c>
      <c r="Q1171" t="s">
        <v>3087</v>
      </c>
      <c r="R1171">
        <v>930</v>
      </c>
      <c r="S1171">
        <v>309</v>
      </c>
      <c r="U1171">
        <f t="shared" si="18"/>
        <v>929</v>
      </c>
    </row>
    <row r="1172" spans="1:21" x14ac:dyDescent="0.25">
      <c r="A1172" t="s">
        <v>20</v>
      </c>
      <c r="B1172" t="s">
        <v>28</v>
      </c>
      <c r="C1172" t="s">
        <v>22</v>
      </c>
      <c r="D1172" t="s">
        <v>23</v>
      </c>
      <c r="E1172" t="s">
        <v>5</v>
      </c>
      <c r="G1172" t="s">
        <v>24</v>
      </c>
      <c r="H1172">
        <v>1469545</v>
      </c>
      <c r="I1172">
        <v>1470789</v>
      </c>
      <c r="J1172" t="s">
        <v>25</v>
      </c>
      <c r="K1172" t="s">
        <v>3090</v>
      </c>
      <c r="N1172" t="s">
        <v>3091</v>
      </c>
      <c r="Q1172" t="s">
        <v>3089</v>
      </c>
      <c r="R1172">
        <v>1245</v>
      </c>
      <c r="S1172">
        <v>414</v>
      </c>
      <c r="U1172">
        <f t="shared" si="18"/>
        <v>1244</v>
      </c>
    </row>
    <row r="1173" spans="1:21" x14ac:dyDescent="0.25">
      <c r="A1173" t="s">
        <v>20</v>
      </c>
      <c r="B1173" t="s">
        <v>28</v>
      </c>
      <c r="C1173" t="s">
        <v>22</v>
      </c>
      <c r="D1173" t="s">
        <v>23</v>
      </c>
      <c r="E1173" t="s">
        <v>5</v>
      </c>
      <c r="G1173" t="s">
        <v>24</v>
      </c>
      <c r="H1173">
        <v>1470829</v>
      </c>
      <c r="I1173">
        <v>1472409</v>
      </c>
      <c r="J1173" t="s">
        <v>25</v>
      </c>
      <c r="K1173" t="s">
        <v>3093</v>
      </c>
      <c r="N1173" t="s">
        <v>2491</v>
      </c>
      <c r="Q1173" t="s">
        <v>3092</v>
      </c>
      <c r="R1173">
        <v>1581</v>
      </c>
      <c r="S1173">
        <v>526</v>
      </c>
      <c r="U1173">
        <f t="shared" si="18"/>
        <v>1580</v>
      </c>
    </row>
    <row r="1174" spans="1:21" x14ac:dyDescent="0.25">
      <c r="A1174" t="s">
        <v>20</v>
      </c>
      <c r="B1174" t="s">
        <v>28</v>
      </c>
      <c r="C1174" t="s">
        <v>22</v>
      </c>
      <c r="D1174" t="s">
        <v>23</v>
      </c>
      <c r="E1174" t="s">
        <v>5</v>
      </c>
      <c r="G1174" t="s">
        <v>24</v>
      </c>
      <c r="H1174">
        <v>1472493</v>
      </c>
      <c r="I1174">
        <v>1473842</v>
      </c>
      <c r="J1174" t="s">
        <v>25</v>
      </c>
      <c r="K1174" t="s">
        <v>3095</v>
      </c>
      <c r="N1174" t="s">
        <v>3096</v>
      </c>
      <c r="Q1174" t="s">
        <v>3094</v>
      </c>
      <c r="R1174">
        <v>1350</v>
      </c>
      <c r="S1174">
        <v>449</v>
      </c>
      <c r="U1174">
        <f t="shared" si="18"/>
        <v>1349</v>
      </c>
    </row>
    <row r="1175" spans="1:21" x14ac:dyDescent="0.25">
      <c r="A1175" t="s">
        <v>20</v>
      </c>
      <c r="B1175" t="s">
        <v>28</v>
      </c>
      <c r="C1175" t="s">
        <v>22</v>
      </c>
      <c r="D1175" t="s">
        <v>23</v>
      </c>
      <c r="E1175" t="s">
        <v>5</v>
      </c>
      <c r="G1175" t="s">
        <v>24</v>
      </c>
      <c r="H1175">
        <v>1474520</v>
      </c>
      <c r="I1175">
        <v>1476346</v>
      </c>
      <c r="J1175" t="s">
        <v>25</v>
      </c>
      <c r="K1175" t="s">
        <v>3098</v>
      </c>
      <c r="N1175" t="s">
        <v>3099</v>
      </c>
      <c r="Q1175" t="s">
        <v>3097</v>
      </c>
      <c r="R1175">
        <v>1827</v>
      </c>
      <c r="S1175">
        <v>608</v>
      </c>
      <c r="U1175">
        <f t="shared" si="18"/>
        <v>1826</v>
      </c>
    </row>
    <row r="1176" spans="1:21" x14ac:dyDescent="0.25">
      <c r="A1176" t="s">
        <v>20</v>
      </c>
      <c r="B1176" t="s">
        <v>28</v>
      </c>
      <c r="C1176" t="s">
        <v>22</v>
      </c>
      <c r="D1176" t="s">
        <v>23</v>
      </c>
      <c r="E1176" t="s">
        <v>5</v>
      </c>
      <c r="G1176" t="s">
        <v>24</v>
      </c>
      <c r="H1176">
        <v>1477087</v>
      </c>
      <c r="I1176">
        <v>1477326</v>
      </c>
      <c r="J1176" t="s">
        <v>25</v>
      </c>
      <c r="K1176" t="s">
        <v>3101</v>
      </c>
      <c r="N1176" t="s">
        <v>72</v>
      </c>
      <c r="Q1176" t="s">
        <v>3100</v>
      </c>
      <c r="R1176">
        <v>240</v>
      </c>
      <c r="S1176">
        <v>79</v>
      </c>
      <c r="U1176">
        <f t="shared" si="18"/>
        <v>239</v>
      </c>
    </row>
    <row r="1177" spans="1:21" x14ac:dyDescent="0.25">
      <c r="A1177" t="s">
        <v>20</v>
      </c>
      <c r="B1177" t="s">
        <v>28</v>
      </c>
      <c r="C1177" t="s">
        <v>22</v>
      </c>
      <c r="D1177" t="s">
        <v>23</v>
      </c>
      <c r="E1177" t="s">
        <v>5</v>
      </c>
      <c r="G1177" t="s">
        <v>24</v>
      </c>
      <c r="H1177">
        <v>1478349</v>
      </c>
      <c r="I1177">
        <v>1480970</v>
      </c>
      <c r="J1177" t="s">
        <v>25</v>
      </c>
      <c r="K1177" t="s">
        <v>3103</v>
      </c>
      <c r="N1177" t="s">
        <v>1149</v>
      </c>
      <c r="Q1177" t="s">
        <v>3102</v>
      </c>
      <c r="R1177">
        <v>2622</v>
      </c>
      <c r="S1177">
        <v>873</v>
      </c>
      <c r="U1177">
        <f t="shared" si="18"/>
        <v>2621</v>
      </c>
    </row>
    <row r="1178" spans="1:21" x14ac:dyDescent="0.25">
      <c r="A1178" t="s">
        <v>20</v>
      </c>
      <c r="B1178" t="s">
        <v>28</v>
      </c>
      <c r="C1178" t="s">
        <v>22</v>
      </c>
      <c r="D1178" t="s">
        <v>23</v>
      </c>
      <c r="E1178" t="s">
        <v>5</v>
      </c>
      <c r="G1178" t="s">
        <v>24</v>
      </c>
      <c r="H1178">
        <v>1481094</v>
      </c>
      <c r="I1178">
        <v>1481672</v>
      </c>
      <c r="J1178" t="s">
        <v>25</v>
      </c>
      <c r="K1178" t="s">
        <v>3105</v>
      </c>
      <c r="N1178" t="s">
        <v>586</v>
      </c>
      <c r="Q1178" t="s">
        <v>3104</v>
      </c>
      <c r="R1178">
        <v>579</v>
      </c>
      <c r="S1178">
        <v>192</v>
      </c>
      <c r="U1178">
        <f t="shared" si="18"/>
        <v>578</v>
      </c>
    </row>
    <row r="1179" spans="1:21" x14ac:dyDescent="0.25">
      <c r="A1179" t="s">
        <v>20</v>
      </c>
      <c r="B1179" t="s">
        <v>28</v>
      </c>
      <c r="C1179" t="s">
        <v>22</v>
      </c>
      <c r="D1179" t="s">
        <v>23</v>
      </c>
      <c r="E1179" t="s">
        <v>5</v>
      </c>
      <c r="G1179" t="s">
        <v>24</v>
      </c>
      <c r="H1179">
        <v>1481714</v>
      </c>
      <c r="I1179">
        <v>1482514</v>
      </c>
      <c r="J1179" t="s">
        <v>25</v>
      </c>
      <c r="K1179" t="s">
        <v>3107</v>
      </c>
      <c r="N1179" t="s">
        <v>589</v>
      </c>
      <c r="Q1179" t="s">
        <v>3106</v>
      </c>
      <c r="R1179">
        <v>801</v>
      </c>
      <c r="S1179">
        <v>266</v>
      </c>
      <c r="U1179">
        <f t="shared" si="18"/>
        <v>800</v>
      </c>
    </row>
    <row r="1180" spans="1:21" x14ac:dyDescent="0.25">
      <c r="A1180" t="s">
        <v>20</v>
      </c>
      <c r="B1180" t="s">
        <v>28</v>
      </c>
      <c r="C1180" t="s">
        <v>22</v>
      </c>
      <c r="D1180" t="s">
        <v>23</v>
      </c>
      <c r="E1180" t="s">
        <v>5</v>
      </c>
      <c r="G1180" t="s">
        <v>24</v>
      </c>
      <c r="H1180">
        <v>1482794</v>
      </c>
      <c r="I1180">
        <v>1484335</v>
      </c>
      <c r="J1180" t="s">
        <v>25</v>
      </c>
      <c r="K1180" t="s">
        <v>3109</v>
      </c>
      <c r="N1180" t="s">
        <v>42</v>
      </c>
      <c r="Q1180" t="s">
        <v>3108</v>
      </c>
      <c r="R1180">
        <v>1542</v>
      </c>
      <c r="S1180">
        <v>513</v>
      </c>
      <c r="U1180">
        <f t="shared" si="18"/>
        <v>1541</v>
      </c>
    </row>
    <row r="1181" spans="1:21" x14ac:dyDescent="0.25">
      <c r="A1181" t="s">
        <v>20</v>
      </c>
      <c r="B1181" t="s">
        <v>28</v>
      </c>
      <c r="C1181" t="s">
        <v>22</v>
      </c>
      <c r="D1181" t="s">
        <v>23</v>
      </c>
      <c r="E1181" t="s">
        <v>5</v>
      </c>
      <c r="G1181" t="s">
        <v>24</v>
      </c>
      <c r="H1181">
        <v>1484505</v>
      </c>
      <c r="I1181">
        <v>1484966</v>
      </c>
      <c r="J1181" t="s">
        <v>25</v>
      </c>
      <c r="K1181" t="s">
        <v>3111</v>
      </c>
      <c r="N1181" t="s">
        <v>3112</v>
      </c>
      <c r="Q1181" t="s">
        <v>3110</v>
      </c>
      <c r="R1181">
        <v>462</v>
      </c>
      <c r="S1181">
        <v>153</v>
      </c>
      <c r="U1181">
        <f t="shared" si="18"/>
        <v>461</v>
      </c>
    </row>
    <row r="1182" spans="1:21" x14ac:dyDescent="0.25">
      <c r="A1182" t="s">
        <v>20</v>
      </c>
      <c r="B1182" t="s">
        <v>28</v>
      </c>
      <c r="C1182" t="s">
        <v>22</v>
      </c>
      <c r="D1182" t="s">
        <v>23</v>
      </c>
      <c r="E1182" t="s">
        <v>5</v>
      </c>
      <c r="G1182" t="s">
        <v>24</v>
      </c>
      <c r="H1182">
        <v>1485005</v>
      </c>
      <c r="I1182">
        <v>1485811</v>
      </c>
      <c r="J1182" t="s">
        <v>25</v>
      </c>
      <c r="K1182" t="s">
        <v>3114</v>
      </c>
      <c r="N1182" t="s">
        <v>3115</v>
      </c>
      <c r="Q1182" t="s">
        <v>3113</v>
      </c>
      <c r="R1182">
        <v>807</v>
      </c>
      <c r="S1182">
        <v>268</v>
      </c>
      <c r="U1182">
        <f t="shared" si="18"/>
        <v>806</v>
      </c>
    </row>
    <row r="1183" spans="1:21" x14ac:dyDescent="0.25">
      <c r="A1183" t="s">
        <v>20</v>
      </c>
      <c r="B1183" t="s">
        <v>28</v>
      </c>
      <c r="C1183" t="s">
        <v>22</v>
      </c>
      <c r="D1183" t="s">
        <v>23</v>
      </c>
      <c r="E1183" t="s">
        <v>5</v>
      </c>
      <c r="G1183" t="s">
        <v>24</v>
      </c>
      <c r="H1183">
        <v>1485894</v>
      </c>
      <c r="I1183">
        <v>1487342</v>
      </c>
      <c r="J1183" t="s">
        <v>25</v>
      </c>
      <c r="K1183" t="s">
        <v>3117</v>
      </c>
      <c r="N1183" t="s">
        <v>3118</v>
      </c>
      <c r="Q1183" t="s">
        <v>3116</v>
      </c>
      <c r="R1183">
        <v>1449</v>
      </c>
      <c r="S1183">
        <v>482</v>
      </c>
      <c r="U1183">
        <f t="shared" si="18"/>
        <v>1448</v>
      </c>
    </row>
    <row r="1184" spans="1:21" x14ac:dyDescent="0.25">
      <c r="A1184" t="s">
        <v>20</v>
      </c>
      <c r="B1184" t="s">
        <v>28</v>
      </c>
      <c r="C1184" t="s">
        <v>22</v>
      </c>
      <c r="D1184" t="s">
        <v>23</v>
      </c>
      <c r="E1184" t="s">
        <v>5</v>
      </c>
      <c r="G1184" t="s">
        <v>24</v>
      </c>
      <c r="H1184">
        <v>1487385</v>
      </c>
      <c r="I1184">
        <v>1488146</v>
      </c>
      <c r="J1184" t="s">
        <v>61</v>
      </c>
      <c r="K1184" t="s">
        <v>3120</v>
      </c>
      <c r="N1184" t="s">
        <v>1734</v>
      </c>
      <c r="Q1184" t="s">
        <v>3119</v>
      </c>
      <c r="R1184">
        <v>762</v>
      </c>
      <c r="S1184">
        <v>253</v>
      </c>
      <c r="U1184">
        <f t="shared" si="18"/>
        <v>761</v>
      </c>
    </row>
    <row r="1185" spans="1:21" x14ac:dyDescent="0.25">
      <c r="A1185" t="s">
        <v>20</v>
      </c>
      <c r="B1185" t="s">
        <v>28</v>
      </c>
      <c r="C1185" t="s">
        <v>22</v>
      </c>
      <c r="D1185" t="s">
        <v>23</v>
      </c>
      <c r="E1185" t="s">
        <v>5</v>
      </c>
      <c r="G1185" t="s">
        <v>24</v>
      </c>
      <c r="H1185">
        <v>1488143</v>
      </c>
      <c r="I1185">
        <v>1489198</v>
      </c>
      <c r="J1185" t="s">
        <v>61</v>
      </c>
      <c r="K1185" t="s">
        <v>3122</v>
      </c>
      <c r="N1185" t="s">
        <v>2339</v>
      </c>
      <c r="Q1185" t="s">
        <v>3121</v>
      </c>
      <c r="R1185">
        <v>1056</v>
      </c>
      <c r="S1185">
        <v>351</v>
      </c>
      <c r="U1185">
        <f t="shared" si="18"/>
        <v>1055</v>
      </c>
    </row>
    <row r="1186" spans="1:21" x14ac:dyDescent="0.25">
      <c r="A1186" t="s">
        <v>20</v>
      </c>
      <c r="B1186" t="s">
        <v>28</v>
      </c>
      <c r="C1186" t="s">
        <v>22</v>
      </c>
      <c r="D1186" t="s">
        <v>23</v>
      </c>
      <c r="E1186" t="s">
        <v>5</v>
      </c>
      <c r="G1186" t="s">
        <v>24</v>
      </c>
      <c r="H1186">
        <v>1489210</v>
      </c>
      <c r="I1186">
        <v>1489428</v>
      </c>
      <c r="J1186" t="s">
        <v>61</v>
      </c>
      <c r="K1186" t="s">
        <v>3124</v>
      </c>
      <c r="N1186" t="s">
        <v>42</v>
      </c>
      <c r="Q1186" t="s">
        <v>3123</v>
      </c>
      <c r="R1186">
        <v>219</v>
      </c>
      <c r="S1186">
        <v>72</v>
      </c>
      <c r="U1186">
        <f t="shared" si="18"/>
        <v>218</v>
      </c>
    </row>
    <row r="1187" spans="1:21" x14ac:dyDescent="0.25">
      <c r="A1187" t="s">
        <v>20</v>
      </c>
      <c r="B1187" t="s">
        <v>28</v>
      </c>
      <c r="C1187" t="s">
        <v>22</v>
      </c>
      <c r="D1187" t="s">
        <v>23</v>
      </c>
      <c r="E1187" t="s">
        <v>5</v>
      </c>
      <c r="G1187" t="s">
        <v>24</v>
      </c>
      <c r="H1187">
        <v>1489527</v>
      </c>
      <c r="I1187">
        <v>1490996</v>
      </c>
      <c r="J1187" t="s">
        <v>61</v>
      </c>
      <c r="K1187" t="s">
        <v>3126</v>
      </c>
      <c r="N1187" t="s">
        <v>3127</v>
      </c>
      <c r="Q1187" t="s">
        <v>3125</v>
      </c>
      <c r="R1187">
        <v>1470</v>
      </c>
      <c r="S1187">
        <v>489</v>
      </c>
      <c r="U1187">
        <f t="shared" si="18"/>
        <v>1469</v>
      </c>
    </row>
    <row r="1188" spans="1:21" x14ac:dyDescent="0.25">
      <c r="A1188" t="s">
        <v>20</v>
      </c>
      <c r="B1188" t="s">
        <v>28</v>
      </c>
      <c r="C1188" t="s">
        <v>22</v>
      </c>
      <c r="D1188" t="s">
        <v>23</v>
      </c>
      <c r="E1188" t="s">
        <v>5</v>
      </c>
      <c r="G1188" t="s">
        <v>24</v>
      </c>
      <c r="H1188">
        <v>1491372</v>
      </c>
      <c r="I1188">
        <v>1492682</v>
      </c>
      <c r="J1188" t="s">
        <v>25</v>
      </c>
      <c r="K1188" t="s">
        <v>3129</v>
      </c>
      <c r="N1188" t="s">
        <v>1811</v>
      </c>
      <c r="Q1188" t="s">
        <v>3128</v>
      </c>
      <c r="R1188">
        <v>1311</v>
      </c>
      <c r="S1188">
        <v>436</v>
      </c>
      <c r="U1188">
        <f t="shared" si="18"/>
        <v>1310</v>
      </c>
    </row>
    <row r="1189" spans="1:21" x14ac:dyDescent="0.25">
      <c r="A1189" t="s">
        <v>20</v>
      </c>
      <c r="B1189" t="s">
        <v>28</v>
      </c>
      <c r="C1189" t="s">
        <v>22</v>
      </c>
      <c r="D1189" t="s">
        <v>23</v>
      </c>
      <c r="E1189" t="s">
        <v>5</v>
      </c>
      <c r="G1189" t="s">
        <v>24</v>
      </c>
      <c r="H1189">
        <v>1493189</v>
      </c>
      <c r="I1189">
        <v>1494235</v>
      </c>
      <c r="J1189" t="s">
        <v>61</v>
      </c>
      <c r="K1189" t="s">
        <v>3132</v>
      </c>
      <c r="N1189" t="s">
        <v>589</v>
      </c>
      <c r="Q1189" t="s">
        <v>3131</v>
      </c>
      <c r="R1189">
        <v>1047</v>
      </c>
      <c r="S1189">
        <v>348</v>
      </c>
      <c r="U1189">
        <f t="shared" si="18"/>
        <v>1046</v>
      </c>
    </row>
    <row r="1190" spans="1:21" x14ac:dyDescent="0.25">
      <c r="A1190" t="s">
        <v>20</v>
      </c>
      <c r="B1190" t="s">
        <v>28</v>
      </c>
      <c r="C1190" t="s">
        <v>22</v>
      </c>
      <c r="D1190" t="s">
        <v>23</v>
      </c>
      <c r="E1190" t="s">
        <v>5</v>
      </c>
      <c r="G1190" t="s">
        <v>24</v>
      </c>
      <c r="H1190">
        <v>1494391</v>
      </c>
      <c r="I1190">
        <v>1495899</v>
      </c>
      <c r="J1190" t="s">
        <v>61</v>
      </c>
      <c r="K1190" t="s">
        <v>3134</v>
      </c>
      <c r="N1190" t="s">
        <v>2705</v>
      </c>
      <c r="Q1190" t="s">
        <v>3133</v>
      </c>
      <c r="R1190">
        <v>1509</v>
      </c>
      <c r="S1190">
        <v>502</v>
      </c>
      <c r="U1190">
        <f t="shared" si="18"/>
        <v>1508</v>
      </c>
    </row>
    <row r="1191" spans="1:21" x14ac:dyDescent="0.25">
      <c r="A1191" t="s">
        <v>20</v>
      </c>
      <c r="B1191" t="s">
        <v>28</v>
      </c>
      <c r="C1191" t="s">
        <v>22</v>
      </c>
      <c r="D1191" t="s">
        <v>23</v>
      </c>
      <c r="E1191" t="s">
        <v>5</v>
      </c>
      <c r="G1191" t="s">
        <v>24</v>
      </c>
      <c r="H1191">
        <v>1496109</v>
      </c>
      <c r="I1191">
        <v>1497011</v>
      </c>
      <c r="J1191" t="s">
        <v>25</v>
      </c>
      <c r="K1191" t="s">
        <v>3136</v>
      </c>
      <c r="N1191" t="s">
        <v>659</v>
      </c>
      <c r="Q1191" t="s">
        <v>3135</v>
      </c>
      <c r="R1191">
        <v>903</v>
      </c>
      <c r="S1191">
        <v>300</v>
      </c>
      <c r="U1191">
        <f t="shared" si="18"/>
        <v>902</v>
      </c>
    </row>
    <row r="1192" spans="1:21" x14ac:dyDescent="0.25">
      <c r="A1192" t="s">
        <v>20</v>
      </c>
      <c r="B1192" t="s">
        <v>28</v>
      </c>
      <c r="C1192" t="s">
        <v>22</v>
      </c>
      <c r="D1192" t="s">
        <v>23</v>
      </c>
      <c r="E1192" t="s">
        <v>5</v>
      </c>
      <c r="G1192" t="s">
        <v>24</v>
      </c>
      <c r="H1192">
        <v>1497206</v>
      </c>
      <c r="I1192">
        <v>1498234</v>
      </c>
      <c r="J1192" t="s">
        <v>25</v>
      </c>
      <c r="K1192" t="s">
        <v>3138</v>
      </c>
      <c r="N1192" t="s">
        <v>3139</v>
      </c>
      <c r="Q1192" t="s">
        <v>3137</v>
      </c>
      <c r="R1192">
        <v>1029</v>
      </c>
      <c r="S1192">
        <v>342</v>
      </c>
      <c r="U1192">
        <f t="shared" si="18"/>
        <v>1028</v>
      </c>
    </row>
    <row r="1193" spans="1:21" x14ac:dyDescent="0.25">
      <c r="A1193" t="s">
        <v>20</v>
      </c>
      <c r="B1193" t="s">
        <v>28</v>
      </c>
      <c r="C1193" t="s">
        <v>22</v>
      </c>
      <c r="D1193" t="s">
        <v>23</v>
      </c>
      <c r="E1193" t="s">
        <v>5</v>
      </c>
      <c r="G1193" t="s">
        <v>24</v>
      </c>
      <c r="H1193">
        <v>1498348</v>
      </c>
      <c r="I1193">
        <v>1499880</v>
      </c>
      <c r="J1193" t="s">
        <v>25</v>
      </c>
      <c r="K1193" t="s">
        <v>3141</v>
      </c>
      <c r="N1193" t="s">
        <v>362</v>
      </c>
      <c r="Q1193" t="s">
        <v>3140</v>
      </c>
      <c r="R1193">
        <v>1533</v>
      </c>
      <c r="S1193">
        <v>510</v>
      </c>
      <c r="U1193">
        <f t="shared" si="18"/>
        <v>1532</v>
      </c>
    </row>
    <row r="1194" spans="1:21" x14ac:dyDescent="0.25">
      <c r="A1194" t="s">
        <v>20</v>
      </c>
      <c r="B1194" t="s">
        <v>28</v>
      </c>
      <c r="C1194" t="s">
        <v>22</v>
      </c>
      <c r="D1194" t="s">
        <v>23</v>
      </c>
      <c r="E1194" t="s">
        <v>5</v>
      </c>
      <c r="G1194" t="s">
        <v>24</v>
      </c>
      <c r="H1194">
        <v>1499873</v>
      </c>
      <c r="I1194">
        <v>1500925</v>
      </c>
      <c r="J1194" t="s">
        <v>25</v>
      </c>
      <c r="K1194" t="s">
        <v>3143</v>
      </c>
      <c r="N1194" t="s">
        <v>2801</v>
      </c>
      <c r="Q1194" t="s">
        <v>3142</v>
      </c>
      <c r="R1194">
        <v>1053</v>
      </c>
      <c r="S1194">
        <v>350</v>
      </c>
      <c r="U1194">
        <f t="shared" si="18"/>
        <v>1052</v>
      </c>
    </row>
    <row r="1195" spans="1:21" x14ac:dyDescent="0.25">
      <c r="A1195" t="s">
        <v>20</v>
      </c>
      <c r="B1195" t="s">
        <v>28</v>
      </c>
      <c r="C1195" t="s">
        <v>22</v>
      </c>
      <c r="D1195" t="s">
        <v>23</v>
      </c>
      <c r="E1195" t="s">
        <v>5</v>
      </c>
      <c r="G1195" t="s">
        <v>24</v>
      </c>
      <c r="H1195">
        <v>1500922</v>
      </c>
      <c r="I1195">
        <v>1501947</v>
      </c>
      <c r="J1195" t="s">
        <v>25</v>
      </c>
      <c r="K1195" t="s">
        <v>3145</v>
      </c>
      <c r="N1195" t="s">
        <v>2801</v>
      </c>
      <c r="Q1195" t="s">
        <v>3144</v>
      </c>
      <c r="R1195">
        <v>1026</v>
      </c>
      <c r="S1195">
        <v>341</v>
      </c>
      <c r="U1195">
        <f t="shared" si="18"/>
        <v>1025</v>
      </c>
    </row>
    <row r="1196" spans="1:21" x14ac:dyDescent="0.25">
      <c r="A1196" t="s">
        <v>20</v>
      </c>
      <c r="B1196" t="s">
        <v>28</v>
      </c>
      <c r="C1196" t="s">
        <v>22</v>
      </c>
      <c r="D1196" t="s">
        <v>23</v>
      </c>
      <c r="E1196" t="s">
        <v>5</v>
      </c>
      <c r="G1196" t="s">
        <v>24</v>
      </c>
      <c r="H1196">
        <v>1502003</v>
      </c>
      <c r="I1196">
        <v>1503469</v>
      </c>
      <c r="J1196" t="s">
        <v>25</v>
      </c>
      <c r="K1196" t="s">
        <v>3147</v>
      </c>
      <c r="N1196" t="s">
        <v>691</v>
      </c>
      <c r="Q1196" t="s">
        <v>3146</v>
      </c>
      <c r="R1196">
        <v>1467</v>
      </c>
      <c r="S1196">
        <v>488</v>
      </c>
      <c r="U1196">
        <f t="shared" si="18"/>
        <v>1466</v>
      </c>
    </row>
    <row r="1197" spans="1:21" x14ac:dyDescent="0.25">
      <c r="A1197" t="s">
        <v>20</v>
      </c>
      <c r="B1197" t="s">
        <v>28</v>
      </c>
      <c r="C1197" t="s">
        <v>22</v>
      </c>
      <c r="D1197" t="s">
        <v>23</v>
      </c>
      <c r="E1197" t="s">
        <v>5</v>
      </c>
      <c r="G1197" t="s">
        <v>24</v>
      </c>
      <c r="H1197">
        <v>1503491</v>
      </c>
      <c r="I1197">
        <v>1505089</v>
      </c>
      <c r="J1197" t="s">
        <v>25</v>
      </c>
      <c r="K1197" t="s">
        <v>3149</v>
      </c>
      <c r="N1197" t="s">
        <v>428</v>
      </c>
      <c r="Q1197" t="s">
        <v>3148</v>
      </c>
      <c r="R1197">
        <v>1599</v>
      </c>
      <c r="S1197">
        <v>532</v>
      </c>
      <c r="U1197">
        <f t="shared" si="18"/>
        <v>1598</v>
      </c>
    </row>
    <row r="1198" spans="1:21" x14ac:dyDescent="0.25">
      <c r="A1198" t="s">
        <v>20</v>
      </c>
      <c r="B1198" t="s">
        <v>28</v>
      </c>
      <c r="C1198" t="s">
        <v>22</v>
      </c>
      <c r="D1198" t="s">
        <v>23</v>
      </c>
      <c r="E1198" t="s">
        <v>5</v>
      </c>
      <c r="G1198" t="s">
        <v>24</v>
      </c>
      <c r="H1198">
        <v>1505662</v>
      </c>
      <c r="I1198">
        <v>1507269</v>
      </c>
      <c r="J1198" t="s">
        <v>25</v>
      </c>
      <c r="K1198" t="s">
        <v>3151</v>
      </c>
      <c r="N1198" t="s">
        <v>3152</v>
      </c>
      <c r="Q1198" t="s">
        <v>3150</v>
      </c>
      <c r="R1198">
        <v>1608</v>
      </c>
      <c r="S1198">
        <v>535</v>
      </c>
      <c r="U1198">
        <f t="shared" si="18"/>
        <v>1607</v>
      </c>
    </row>
    <row r="1199" spans="1:21" x14ac:dyDescent="0.25">
      <c r="A1199" t="s">
        <v>20</v>
      </c>
      <c r="B1199" t="s">
        <v>28</v>
      </c>
      <c r="C1199" t="s">
        <v>22</v>
      </c>
      <c r="D1199" t="s">
        <v>23</v>
      </c>
      <c r="E1199" t="s">
        <v>5</v>
      </c>
      <c r="G1199" t="s">
        <v>24</v>
      </c>
      <c r="H1199">
        <v>1507375</v>
      </c>
      <c r="I1199">
        <v>1509000</v>
      </c>
      <c r="J1199" t="s">
        <v>25</v>
      </c>
      <c r="K1199" t="s">
        <v>3154</v>
      </c>
      <c r="N1199" t="s">
        <v>3152</v>
      </c>
      <c r="Q1199" t="s">
        <v>3153</v>
      </c>
      <c r="R1199">
        <v>1626</v>
      </c>
      <c r="S1199">
        <v>541</v>
      </c>
      <c r="U1199">
        <f t="shared" si="18"/>
        <v>1625</v>
      </c>
    </row>
    <row r="1200" spans="1:21" x14ac:dyDescent="0.25">
      <c r="A1200" t="s">
        <v>20</v>
      </c>
      <c r="B1200" t="s">
        <v>28</v>
      </c>
      <c r="C1200" t="s">
        <v>22</v>
      </c>
      <c r="D1200" t="s">
        <v>23</v>
      </c>
      <c r="E1200" t="s">
        <v>5</v>
      </c>
      <c r="G1200" t="s">
        <v>24</v>
      </c>
      <c r="H1200">
        <v>1509068</v>
      </c>
      <c r="I1200">
        <v>1510642</v>
      </c>
      <c r="J1200" t="s">
        <v>25</v>
      </c>
      <c r="K1200" t="s">
        <v>3156</v>
      </c>
      <c r="N1200" t="s">
        <v>3152</v>
      </c>
      <c r="Q1200" t="s">
        <v>3155</v>
      </c>
      <c r="R1200">
        <v>1575</v>
      </c>
      <c r="S1200">
        <v>524</v>
      </c>
      <c r="U1200">
        <f t="shared" si="18"/>
        <v>1574</v>
      </c>
    </row>
    <row r="1201" spans="1:21" x14ac:dyDescent="0.25">
      <c r="A1201" t="s">
        <v>20</v>
      </c>
      <c r="B1201" t="s">
        <v>28</v>
      </c>
      <c r="C1201" t="s">
        <v>22</v>
      </c>
      <c r="D1201" t="s">
        <v>23</v>
      </c>
      <c r="E1201" t="s">
        <v>5</v>
      </c>
      <c r="G1201" t="s">
        <v>24</v>
      </c>
      <c r="H1201">
        <v>1510665</v>
      </c>
      <c r="I1201">
        <v>1512137</v>
      </c>
      <c r="J1201" t="s">
        <v>25</v>
      </c>
      <c r="K1201" t="s">
        <v>3158</v>
      </c>
      <c r="N1201" t="s">
        <v>3152</v>
      </c>
      <c r="Q1201" t="s">
        <v>3157</v>
      </c>
      <c r="R1201">
        <v>1473</v>
      </c>
      <c r="S1201">
        <v>490</v>
      </c>
      <c r="U1201">
        <f t="shared" si="18"/>
        <v>1472</v>
      </c>
    </row>
    <row r="1202" spans="1:21" x14ac:dyDescent="0.25">
      <c r="A1202" t="s">
        <v>20</v>
      </c>
      <c r="B1202" t="s">
        <v>28</v>
      </c>
      <c r="C1202" t="s">
        <v>22</v>
      </c>
      <c r="D1202" t="s">
        <v>23</v>
      </c>
      <c r="E1202" t="s">
        <v>5</v>
      </c>
      <c r="G1202" t="s">
        <v>24</v>
      </c>
      <c r="H1202">
        <v>1512213</v>
      </c>
      <c r="I1202">
        <v>1514453</v>
      </c>
      <c r="J1202" t="s">
        <v>25</v>
      </c>
      <c r="K1202" t="s">
        <v>3160</v>
      </c>
      <c r="N1202" t="s">
        <v>3152</v>
      </c>
      <c r="Q1202" t="s">
        <v>3159</v>
      </c>
      <c r="R1202">
        <v>2241</v>
      </c>
      <c r="S1202">
        <v>746</v>
      </c>
      <c r="U1202">
        <f t="shared" si="18"/>
        <v>2240</v>
      </c>
    </row>
    <row r="1203" spans="1:21" x14ac:dyDescent="0.25">
      <c r="A1203" t="s">
        <v>20</v>
      </c>
      <c r="B1203" t="s">
        <v>28</v>
      </c>
      <c r="C1203" t="s">
        <v>22</v>
      </c>
      <c r="D1203" t="s">
        <v>23</v>
      </c>
      <c r="E1203" t="s">
        <v>5</v>
      </c>
      <c r="G1203" t="s">
        <v>24</v>
      </c>
      <c r="H1203">
        <v>1514537</v>
      </c>
      <c r="I1203">
        <v>1516147</v>
      </c>
      <c r="J1203" t="s">
        <v>25</v>
      </c>
      <c r="K1203" t="s">
        <v>3162</v>
      </c>
      <c r="N1203" t="s">
        <v>3152</v>
      </c>
      <c r="Q1203" t="s">
        <v>3161</v>
      </c>
      <c r="R1203">
        <v>1611</v>
      </c>
      <c r="S1203">
        <v>536</v>
      </c>
      <c r="U1203">
        <f t="shared" si="18"/>
        <v>1610</v>
      </c>
    </row>
    <row r="1204" spans="1:21" x14ac:dyDescent="0.25">
      <c r="A1204" t="s">
        <v>20</v>
      </c>
      <c r="B1204" t="s">
        <v>28</v>
      </c>
      <c r="C1204" t="s">
        <v>22</v>
      </c>
      <c r="D1204" t="s">
        <v>23</v>
      </c>
      <c r="E1204" t="s">
        <v>5</v>
      </c>
      <c r="G1204" t="s">
        <v>24</v>
      </c>
      <c r="H1204">
        <v>1516222</v>
      </c>
      <c r="I1204">
        <v>1517751</v>
      </c>
      <c r="J1204" t="s">
        <v>25</v>
      </c>
      <c r="K1204" t="s">
        <v>3164</v>
      </c>
      <c r="N1204" t="s">
        <v>3152</v>
      </c>
      <c r="Q1204" t="s">
        <v>3163</v>
      </c>
      <c r="R1204">
        <v>1530</v>
      </c>
      <c r="S1204">
        <v>509</v>
      </c>
      <c r="U1204">
        <f t="shared" si="18"/>
        <v>1529</v>
      </c>
    </row>
    <row r="1205" spans="1:21" x14ac:dyDescent="0.25">
      <c r="A1205" t="s">
        <v>20</v>
      </c>
      <c r="B1205" t="s">
        <v>28</v>
      </c>
      <c r="C1205" t="s">
        <v>22</v>
      </c>
      <c r="D1205" t="s">
        <v>23</v>
      </c>
      <c r="E1205" t="s">
        <v>5</v>
      </c>
      <c r="G1205" t="s">
        <v>24</v>
      </c>
      <c r="H1205">
        <v>1517840</v>
      </c>
      <c r="I1205">
        <v>1520707</v>
      </c>
      <c r="J1205" t="s">
        <v>25</v>
      </c>
      <c r="K1205" t="s">
        <v>3166</v>
      </c>
      <c r="N1205" t="s">
        <v>2612</v>
      </c>
      <c r="Q1205" t="s">
        <v>3165</v>
      </c>
      <c r="R1205">
        <v>2868</v>
      </c>
      <c r="S1205">
        <v>955</v>
      </c>
      <c r="U1205">
        <f t="shared" si="18"/>
        <v>2867</v>
      </c>
    </row>
    <row r="1206" spans="1:21" x14ac:dyDescent="0.25">
      <c r="A1206" t="s">
        <v>20</v>
      </c>
      <c r="B1206" t="s">
        <v>28</v>
      </c>
      <c r="C1206" t="s">
        <v>22</v>
      </c>
      <c r="D1206" t="s">
        <v>23</v>
      </c>
      <c r="E1206" t="s">
        <v>5</v>
      </c>
      <c r="G1206" t="s">
        <v>24</v>
      </c>
      <c r="H1206">
        <v>1520816</v>
      </c>
      <c r="I1206">
        <v>1522630</v>
      </c>
      <c r="J1206" t="s">
        <v>25</v>
      </c>
      <c r="K1206" t="s">
        <v>3168</v>
      </c>
      <c r="N1206" t="s">
        <v>3152</v>
      </c>
      <c r="Q1206" t="s">
        <v>3167</v>
      </c>
      <c r="R1206">
        <v>1815</v>
      </c>
      <c r="S1206">
        <v>604</v>
      </c>
      <c r="U1206">
        <f t="shared" si="18"/>
        <v>1814</v>
      </c>
    </row>
    <row r="1207" spans="1:21" x14ac:dyDescent="0.25">
      <c r="A1207" t="s">
        <v>20</v>
      </c>
      <c r="B1207" t="s">
        <v>28</v>
      </c>
      <c r="C1207" t="s">
        <v>22</v>
      </c>
      <c r="D1207" t="s">
        <v>23</v>
      </c>
      <c r="E1207" t="s">
        <v>5</v>
      </c>
      <c r="G1207" t="s">
        <v>24</v>
      </c>
      <c r="H1207">
        <v>1522660</v>
      </c>
      <c r="I1207">
        <v>1526028</v>
      </c>
      <c r="J1207" t="s">
        <v>25</v>
      </c>
      <c r="K1207" t="s">
        <v>3170</v>
      </c>
      <c r="N1207" t="s">
        <v>3152</v>
      </c>
      <c r="Q1207" t="s">
        <v>3169</v>
      </c>
      <c r="R1207">
        <v>3369</v>
      </c>
      <c r="S1207">
        <v>1122</v>
      </c>
      <c r="U1207">
        <f t="shared" si="18"/>
        <v>3368</v>
      </c>
    </row>
    <row r="1208" spans="1:21" x14ac:dyDescent="0.25">
      <c r="A1208" t="s">
        <v>20</v>
      </c>
      <c r="B1208" t="s">
        <v>28</v>
      </c>
      <c r="C1208" t="s">
        <v>22</v>
      </c>
      <c r="D1208" t="s">
        <v>23</v>
      </c>
      <c r="E1208" t="s">
        <v>5</v>
      </c>
      <c r="G1208" t="s">
        <v>24</v>
      </c>
      <c r="H1208">
        <v>1526092</v>
      </c>
      <c r="I1208">
        <v>1529139</v>
      </c>
      <c r="J1208" t="s">
        <v>25</v>
      </c>
      <c r="K1208" t="s">
        <v>3172</v>
      </c>
      <c r="N1208" t="s">
        <v>3152</v>
      </c>
      <c r="Q1208" t="s">
        <v>3171</v>
      </c>
      <c r="R1208">
        <v>3048</v>
      </c>
      <c r="S1208">
        <v>1015</v>
      </c>
      <c r="U1208">
        <f t="shared" si="18"/>
        <v>3047</v>
      </c>
    </row>
    <row r="1209" spans="1:21" x14ac:dyDescent="0.25">
      <c r="A1209" t="s">
        <v>20</v>
      </c>
      <c r="B1209" t="s">
        <v>28</v>
      </c>
      <c r="C1209" t="s">
        <v>22</v>
      </c>
      <c r="D1209" t="s">
        <v>23</v>
      </c>
      <c r="E1209" t="s">
        <v>5</v>
      </c>
      <c r="G1209" t="s">
        <v>24</v>
      </c>
      <c r="H1209">
        <v>1529200</v>
      </c>
      <c r="I1209">
        <v>1531542</v>
      </c>
      <c r="J1209" t="s">
        <v>25</v>
      </c>
      <c r="K1209" t="s">
        <v>3174</v>
      </c>
      <c r="N1209" t="s">
        <v>3152</v>
      </c>
      <c r="Q1209" t="s">
        <v>3173</v>
      </c>
      <c r="R1209">
        <v>2343</v>
      </c>
      <c r="S1209">
        <v>780</v>
      </c>
      <c r="U1209">
        <f t="shared" si="18"/>
        <v>2342</v>
      </c>
    </row>
    <row r="1210" spans="1:21" x14ac:dyDescent="0.25">
      <c r="A1210" t="s">
        <v>20</v>
      </c>
      <c r="B1210" t="s">
        <v>28</v>
      </c>
      <c r="C1210" t="s">
        <v>22</v>
      </c>
      <c r="D1210" t="s">
        <v>23</v>
      </c>
      <c r="E1210" t="s">
        <v>5</v>
      </c>
      <c r="G1210" t="s">
        <v>24</v>
      </c>
      <c r="H1210">
        <v>1531759</v>
      </c>
      <c r="I1210">
        <v>1535253</v>
      </c>
      <c r="J1210" t="s">
        <v>25</v>
      </c>
      <c r="K1210" t="s">
        <v>3176</v>
      </c>
      <c r="N1210" t="s">
        <v>3152</v>
      </c>
      <c r="Q1210" t="s">
        <v>3175</v>
      </c>
      <c r="R1210">
        <v>3495</v>
      </c>
      <c r="S1210">
        <v>1164</v>
      </c>
      <c r="U1210">
        <f t="shared" si="18"/>
        <v>3494</v>
      </c>
    </row>
    <row r="1211" spans="1:21" x14ac:dyDescent="0.25">
      <c r="A1211" t="s">
        <v>20</v>
      </c>
      <c r="B1211" t="s">
        <v>28</v>
      </c>
      <c r="C1211" t="s">
        <v>22</v>
      </c>
      <c r="D1211" t="s">
        <v>23</v>
      </c>
      <c r="E1211" t="s">
        <v>5</v>
      </c>
      <c r="G1211" t="s">
        <v>24</v>
      </c>
      <c r="H1211">
        <v>1535348</v>
      </c>
      <c r="I1211">
        <v>1537237</v>
      </c>
      <c r="J1211" t="s">
        <v>25</v>
      </c>
      <c r="K1211" t="s">
        <v>3178</v>
      </c>
      <c r="N1211" t="s">
        <v>3152</v>
      </c>
      <c r="Q1211" t="s">
        <v>3177</v>
      </c>
      <c r="R1211">
        <v>1890</v>
      </c>
      <c r="S1211">
        <v>629</v>
      </c>
      <c r="U1211">
        <f t="shared" si="18"/>
        <v>1889</v>
      </c>
    </row>
    <row r="1212" spans="1:21" x14ac:dyDescent="0.25">
      <c r="A1212" t="s">
        <v>20</v>
      </c>
      <c r="B1212" t="s">
        <v>28</v>
      </c>
      <c r="C1212" t="s">
        <v>22</v>
      </c>
      <c r="D1212" t="s">
        <v>23</v>
      </c>
      <c r="E1212" t="s">
        <v>5</v>
      </c>
      <c r="G1212" t="s">
        <v>24</v>
      </c>
      <c r="H1212">
        <v>1537355</v>
      </c>
      <c r="I1212">
        <v>1538245</v>
      </c>
      <c r="J1212" t="s">
        <v>25</v>
      </c>
      <c r="K1212" t="s">
        <v>3180</v>
      </c>
      <c r="N1212" t="s">
        <v>72</v>
      </c>
      <c r="Q1212" t="s">
        <v>3179</v>
      </c>
      <c r="R1212">
        <v>891</v>
      </c>
      <c r="S1212">
        <v>296</v>
      </c>
      <c r="U1212">
        <f t="shared" si="18"/>
        <v>890</v>
      </c>
    </row>
    <row r="1213" spans="1:21" x14ac:dyDescent="0.25">
      <c r="A1213" t="s">
        <v>20</v>
      </c>
      <c r="B1213" t="s">
        <v>28</v>
      </c>
      <c r="C1213" t="s">
        <v>22</v>
      </c>
      <c r="D1213" t="s">
        <v>23</v>
      </c>
      <c r="E1213" t="s">
        <v>5</v>
      </c>
      <c r="G1213" t="s">
        <v>24</v>
      </c>
      <c r="H1213">
        <v>1538259</v>
      </c>
      <c r="I1213">
        <v>1538789</v>
      </c>
      <c r="J1213" t="s">
        <v>25</v>
      </c>
      <c r="K1213" t="s">
        <v>3182</v>
      </c>
      <c r="N1213" t="s">
        <v>72</v>
      </c>
      <c r="Q1213" t="s">
        <v>3181</v>
      </c>
      <c r="R1213">
        <v>531</v>
      </c>
      <c r="S1213">
        <v>176</v>
      </c>
      <c r="U1213">
        <f t="shared" si="18"/>
        <v>530</v>
      </c>
    </row>
    <row r="1214" spans="1:21" x14ac:dyDescent="0.25">
      <c r="A1214" t="s">
        <v>20</v>
      </c>
      <c r="B1214" t="s">
        <v>28</v>
      </c>
      <c r="C1214" t="s">
        <v>22</v>
      </c>
      <c r="D1214" t="s">
        <v>23</v>
      </c>
      <c r="E1214" t="s">
        <v>5</v>
      </c>
      <c r="G1214" t="s">
        <v>24</v>
      </c>
      <c r="H1214">
        <v>1538857</v>
      </c>
      <c r="I1214">
        <v>1540515</v>
      </c>
      <c r="J1214" t="s">
        <v>25</v>
      </c>
      <c r="K1214" t="s">
        <v>3184</v>
      </c>
      <c r="N1214" t="s">
        <v>3185</v>
      </c>
      <c r="Q1214" t="s">
        <v>3183</v>
      </c>
      <c r="R1214">
        <v>1659</v>
      </c>
      <c r="S1214">
        <v>552</v>
      </c>
      <c r="U1214">
        <f t="shared" si="18"/>
        <v>1658</v>
      </c>
    </row>
    <row r="1215" spans="1:21" x14ac:dyDescent="0.25">
      <c r="A1215" t="s">
        <v>20</v>
      </c>
      <c r="B1215" t="s">
        <v>28</v>
      </c>
      <c r="C1215" t="s">
        <v>22</v>
      </c>
      <c r="D1215" t="s">
        <v>23</v>
      </c>
      <c r="E1215" t="s">
        <v>5</v>
      </c>
      <c r="G1215" t="s">
        <v>24</v>
      </c>
      <c r="H1215">
        <v>1540543</v>
      </c>
      <c r="I1215">
        <v>1542225</v>
      </c>
      <c r="J1215" t="s">
        <v>25</v>
      </c>
      <c r="K1215" t="s">
        <v>3187</v>
      </c>
      <c r="N1215" t="s">
        <v>3188</v>
      </c>
      <c r="Q1215" t="s">
        <v>3186</v>
      </c>
      <c r="R1215">
        <v>1683</v>
      </c>
      <c r="S1215">
        <v>560</v>
      </c>
      <c r="U1215">
        <f t="shared" si="18"/>
        <v>1682</v>
      </c>
    </row>
    <row r="1216" spans="1:21" x14ac:dyDescent="0.25">
      <c r="A1216" t="s">
        <v>20</v>
      </c>
      <c r="B1216" t="s">
        <v>28</v>
      </c>
      <c r="C1216" t="s">
        <v>22</v>
      </c>
      <c r="D1216" t="s">
        <v>23</v>
      </c>
      <c r="E1216" t="s">
        <v>5</v>
      </c>
      <c r="G1216" t="s">
        <v>24</v>
      </c>
      <c r="H1216">
        <v>1542461</v>
      </c>
      <c r="I1216">
        <v>1544296</v>
      </c>
      <c r="J1216" t="s">
        <v>25</v>
      </c>
      <c r="K1216" t="s">
        <v>3190</v>
      </c>
      <c r="N1216" t="s">
        <v>362</v>
      </c>
      <c r="Q1216" t="s">
        <v>3189</v>
      </c>
      <c r="R1216">
        <v>1836</v>
      </c>
      <c r="S1216">
        <v>611</v>
      </c>
      <c r="U1216">
        <f t="shared" si="18"/>
        <v>1835</v>
      </c>
    </row>
    <row r="1217" spans="1:21" x14ac:dyDescent="0.25">
      <c r="A1217" t="s">
        <v>20</v>
      </c>
      <c r="B1217" t="s">
        <v>28</v>
      </c>
      <c r="C1217" t="s">
        <v>22</v>
      </c>
      <c r="D1217" t="s">
        <v>23</v>
      </c>
      <c r="E1217" t="s">
        <v>5</v>
      </c>
      <c r="G1217" t="s">
        <v>24</v>
      </c>
      <c r="H1217">
        <v>1544293</v>
      </c>
      <c r="I1217">
        <v>1546107</v>
      </c>
      <c r="J1217" t="s">
        <v>25</v>
      </c>
      <c r="K1217" t="s">
        <v>3192</v>
      </c>
      <c r="N1217" t="s">
        <v>362</v>
      </c>
      <c r="Q1217" t="s">
        <v>3191</v>
      </c>
      <c r="R1217">
        <v>1815</v>
      </c>
      <c r="S1217">
        <v>604</v>
      </c>
      <c r="U1217">
        <f t="shared" si="18"/>
        <v>1814</v>
      </c>
    </row>
    <row r="1218" spans="1:21" x14ac:dyDescent="0.25">
      <c r="A1218" t="s">
        <v>20</v>
      </c>
      <c r="B1218" t="s">
        <v>28</v>
      </c>
      <c r="C1218" t="s">
        <v>22</v>
      </c>
      <c r="D1218" t="s">
        <v>23</v>
      </c>
      <c r="E1218" t="s">
        <v>5</v>
      </c>
      <c r="G1218" t="s">
        <v>24</v>
      </c>
      <c r="H1218">
        <v>1546692</v>
      </c>
      <c r="I1218">
        <v>1548752</v>
      </c>
      <c r="J1218" t="s">
        <v>25</v>
      </c>
      <c r="K1218" t="s">
        <v>3194</v>
      </c>
      <c r="N1218" t="s">
        <v>645</v>
      </c>
      <c r="Q1218" t="s">
        <v>3193</v>
      </c>
      <c r="R1218">
        <v>2061</v>
      </c>
      <c r="S1218">
        <v>686</v>
      </c>
      <c r="U1218">
        <f t="shared" si="18"/>
        <v>2060</v>
      </c>
    </row>
    <row r="1219" spans="1:21" x14ac:dyDescent="0.25">
      <c r="A1219" t="s">
        <v>20</v>
      </c>
      <c r="B1219" t="s">
        <v>28</v>
      </c>
      <c r="C1219" t="s">
        <v>22</v>
      </c>
      <c r="D1219" t="s">
        <v>23</v>
      </c>
      <c r="E1219" t="s">
        <v>5</v>
      </c>
      <c r="G1219" t="s">
        <v>24</v>
      </c>
      <c r="H1219">
        <v>1548963</v>
      </c>
      <c r="I1219">
        <v>1550687</v>
      </c>
      <c r="J1219" t="s">
        <v>25</v>
      </c>
      <c r="K1219" t="s">
        <v>3196</v>
      </c>
      <c r="N1219" t="s">
        <v>3197</v>
      </c>
      <c r="Q1219" t="s">
        <v>3195</v>
      </c>
      <c r="R1219">
        <v>1725</v>
      </c>
      <c r="S1219">
        <v>574</v>
      </c>
      <c r="U1219">
        <f t="shared" ref="U1219:U1282" si="19">I1219-H1219</f>
        <v>1724</v>
      </c>
    </row>
    <row r="1220" spans="1:21" x14ac:dyDescent="0.25">
      <c r="A1220" t="s">
        <v>20</v>
      </c>
      <c r="B1220" t="s">
        <v>28</v>
      </c>
      <c r="C1220" t="s">
        <v>22</v>
      </c>
      <c r="D1220" t="s">
        <v>23</v>
      </c>
      <c r="E1220" t="s">
        <v>5</v>
      </c>
      <c r="G1220" t="s">
        <v>24</v>
      </c>
      <c r="H1220">
        <v>1550692</v>
      </c>
      <c r="I1220">
        <v>1552392</v>
      </c>
      <c r="J1220" t="s">
        <v>25</v>
      </c>
      <c r="K1220" t="s">
        <v>3199</v>
      </c>
      <c r="N1220" t="s">
        <v>428</v>
      </c>
      <c r="Q1220" t="s">
        <v>3198</v>
      </c>
      <c r="R1220">
        <v>1701</v>
      </c>
      <c r="S1220">
        <v>566</v>
      </c>
      <c r="U1220">
        <f t="shared" si="19"/>
        <v>1700</v>
      </c>
    </row>
    <row r="1221" spans="1:21" x14ac:dyDescent="0.25">
      <c r="A1221" t="s">
        <v>20</v>
      </c>
      <c r="B1221" t="s">
        <v>28</v>
      </c>
      <c r="C1221" t="s">
        <v>22</v>
      </c>
      <c r="D1221" t="s">
        <v>23</v>
      </c>
      <c r="E1221" t="s">
        <v>5</v>
      </c>
      <c r="G1221" t="s">
        <v>24</v>
      </c>
      <c r="H1221">
        <v>1552551</v>
      </c>
      <c r="I1221">
        <v>1554266</v>
      </c>
      <c r="J1221" t="s">
        <v>25</v>
      </c>
      <c r="K1221" t="s">
        <v>3201</v>
      </c>
      <c r="N1221" t="s">
        <v>422</v>
      </c>
      <c r="Q1221" t="s">
        <v>3200</v>
      </c>
      <c r="R1221">
        <v>1716</v>
      </c>
      <c r="S1221">
        <v>571</v>
      </c>
      <c r="U1221">
        <f t="shared" si="19"/>
        <v>1715</v>
      </c>
    </row>
    <row r="1222" spans="1:21" x14ac:dyDescent="0.25">
      <c r="A1222" t="s">
        <v>20</v>
      </c>
      <c r="B1222" t="s">
        <v>28</v>
      </c>
      <c r="C1222" t="s">
        <v>22</v>
      </c>
      <c r="D1222" t="s">
        <v>23</v>
      </c>
      <c r="E1222" t="s">
        <v>5</v>
      </c>
      <c r="G1222" t="s">
        <v>24</v>
      </c>
      <c r="H1222">
        <v>1554372</v>
      </c>
      <c r="I1222">
        <v>1555274</v>
      </c>
      <c r="J1222" t="s">
        <v>25</v>
      </c>
      <c r="K1222" t="s">
        <v>3203</v>
      </c>
      <c r="N1222" t="s">
        <v>166</v>
      </c>
      <c r="Q1222" t="s">
        <v>3202</v>
      </c>
      <c r="R1222">
        <v>903</v>
      </c>
      <c r="S1222">
        <v>300</v>
      </c>
      <c r="U1222">
        <f t="shared" si="19"/>
        <v>902</v>
      </c>
    </row>
    <row r="1223" spans="1:21" x14ac:dyDescent="0.25">
      <c r="A1223" t="s">
        <v>20</v>
      </c>
      <c r="B1223" t="s">
        <v>28</v>
      </c>
      <c r="C1223" t="s">
        <v>22</v>
      </c>
      <c r="D1223" t="s">
        <v>23</v>
      </c>
      <c r="E1223" t="s">
        <v>5</v>
      </c>
      <c r="G1223" t="s">
        <v>24</v>
      </c>
      <c r="H1223">
        <v>1555289</v>
      </c>
      <c r="I1223">
        <v>1556173</v>
      </c>
      <c r="J1223" t="s">
        <v>25</v>
      </c>
      <c r="K1223" t="s">
        <v>3205</v>
      </c>
      <c r="N1223" t="s">
        <v>166</v>
      </c>
      <c r="Q1223" t="s">
        <v>3204</v>
      </c>
      <c r="R1223">
        <v>885</v>
      </c>
      <c r="S1223">
        <v>294</v>
      </c>
      <c r="U1223">
        <f t="shared" si="19"/>
        <v>884</v>
      </c>
    </row>
    <row r="1224" spans="1:21" x14ac:dyDescent="0.25">
      <c r="A1224" t="s">
        <v>20</v>
      </c>
      <c r="B1224" t="s">
        <v>28</v>
      </c>
      <c r="C1224" t="s">
        <v>22</v>
      </c>
      <c r="D1224" t="s">
        <v>23</v>
      </c>
      <c r="E1224" t="s">
        <v>5</v>
      </c>
      <c r="G1224" t="s">
        <v>24</v>
      </c>
      <c r="H1224">
        <v>1556319</v>
      </c>
      <c r="I1224">
        <v>1557797</v>
      </c>
      <c r="J1224" t="s">
        <v>25</v>
      </c>
      <c r="K1224" t="s">
        <v>3207</v>
      </c>
      <c r="N1224" t="s">
        <v>2705</v>
      </c>
      <c r="Q1224" t="s">
        <v>3206</v>
      </c>
      <c r="R1224">
        <v>1479</v>
      </c>
      <c r="S1224">
        <v>492</v>
      </c>
      <c r="U1224">
        <f t="shared" si="19"/>
        <v>1478</v>
      </c>
    </row>
    <row r="1225" spans="1:21" x14ac:dyDescent="0.25">
      <c r="A1225" t="s">
        <v>20</v>
      </c>
      <c r="B1225" t="s">
        <v>28</v>
      </c>
      <c r="C1225" t="s">
        <v>22</v>
      </c>
      <c r="D1225" t="s">
        <v>23</v>
      </c>
      <c r="E1225" t="s">
        <v>5</v>
      </c>
      <c r="G1225" t="s">
        <v>24</v>
      </c>
      <c r="H1225">
        <v>1557906</v>
      </c>
      <c r="I1225">
        <v>1558160</v>
      </c>
      <c r="J1225" t="s">
        <v>25</v>
      </c>
      <c r="K1225" t="s">
        <v>3209</v>
      </c>
      <c r="N1225" t="s">
        <v>72</v>
      </c>
      <c r="Q1225" t="s">
        <v>3208</v>
      </c>
      <c r="R1225">
        <v>255</v>
      </c>
      <c r="S1225">
        <v>84</v>
      </c>
      <c r="U1225">
        <f t="shared" si="19"/>
        <v>254</v>
      </c>
    </row>
    <row r="1226" spans="1:21" x14ac:dyDescent="0.25">
      <c r="A1226" t="s">
        <v>20</v>
      </c>
      <c r="B1226" t="s">
        <v>28</v>
      </c>
      <c r="C1226" t="s">
        <v>22</v>
      </c>
      <c r="D1226" t="s">
        <v>23</v>
      </c>
      <c r="E1226" t="s">
        <v>5</v>
      </c>
      <c r="G1226" t="s">
        <v>24</v>
      </c>
      <c r="H1226">
        <v>1558208</v>
      </c>
      <c r="I1226">
        <v>1559710</v>
      </c>
      <c r="J1226" t="s">
        <v>25</v>
      </c>
      <c r="K1226" t="s">
        <v>3211</v>
      </c>
      <c r="N1226" t="s">
        <v>2647</v>
      </c>
      <c r="Q1226" t="s">
        <v>3210</v>
      </c>
      <c r="R1226">
        <v>1503</v>
      </c>
      <c r="S1226">
        <v>500</v>
      </c>
      <c r="U1226">
        <f t="shared" si="19"/>
        <v>1502</v>
      </c>
    </row>
    <row r="1227" spans="1:21" x14ac:dyDescent="0.25">
      <c r="A1227" t="s">
        <v>20</v>
      </c>
      <c r="B1227" t="s">
        <v>28</v>
      </c>
      <c r="C1227" t="s">
        <v>22</v>
      </c>
      <c r="D1227" t="s">
        <v>23</v>
      </c>
      <c r="E1227" t="s">
        <v>5</v>
      </c>
      <c r="G1227" t="s">
        <v>24</v>
      </c>
      <c r="H1227">
        <v>1559728</v>
      </c>
      <c r="I1227">
        <v>1560858</v>
      </c>
      <c r="J1227" t="s">
        <v>25</v>
      </c>
      <c r="K1227" t="s">
        <v>3213</v>
      </c>
      <c r="N1227" t="s">
        <v>1983</v>
      </c>
      <c r="Q1227" t="s">
        <v>3212</v>
      </c>
      <c r="R1227">
        <v>1131</v>
      </c>
      <c r="S1227">
        <v>376</v>
      </c>
      <c r="U1227">
        <f t="shared" si="19"/>
        <v>1130</v>
      </c>
    </row>
    <row r="1228" spans="1:21" x14ac:dyDescent="0.25">
      <c r="A1228" t="s">
        <v>20</v>
      </c>
      <c r="B1228" t="s">
        <v>28</v>
      </c>
      <c r="C1228" t="s">
        <v>22</v>
      </c>
      <c r="D1228" t="s">
        <v>23</v>
      </c>
      <c r="E1228" t="s">
        <v>5</v>
      </c>
      <c r="G1228" t="s">
        <v>24</v>
      </c>
      <c r="H1228">
        <v>1560925</v>
      </c>
      <c r="I1228">
        <v>1562430</v>
      </c>
      <c r="J1228" t="s">
        <v>25</v>
      </c>
      <c r="K1228" t="s">
        <v>3215</v>
      </c>
      <c r="N1228" t="s">
        <v>3216</v>
      </c>
      <c r="Q1228" t="s">
        <v>3214</v>
      </c>
      <c r="R1228">
        <v>1506</v>
      </c>
      <c r="S1228">
        <v>501</v>
      </c>
      <c r="U1228">
        <f t="shared" si="19"/>
        <v>1505</v>
      </c>
    </row>
    <row r="1229" spans="1:21" x14ac:dyDescent="0.25">
      <c r="A1229" t="s">
        <v>20</v>
      </c>
      <c r="B1229" t="s">
        <v>28</v>
      </c>
      <c r="C1229" t="s">
        <v>22</v>
      </c>
      <c r="D1229" t="s">
        <v>23</v>
      </c>
      <c r="E1229" t="s">
        <v>5</v>
      </c>
      <c r="G1229" t="s">
        <v>24</v>
      </c>
      <c r="H1229">
        <v>1562478</v>
      </c>
      <c r="I1229">
        <v>1563275</v>
      </c>
      <c r="J1229" t="s">
        <v>25</v>
      </c>
      <c r="K1229" t="s">
        <v>3218</v>
      </c>
      <c r="N1229" t="s">
        <v>3219</v>
      </c>
      <c r="Q1229" t="s">
        <v>3217</v>
      </c>
      <c r="R1229">
        <v>798</v>
      </c>
      <c r="S1229">
        <v>265</v>
      </c>
      <c r="U1229">
        <f t="shared" si="19"/>
        <v>797</v>
      </c>
    </row>
    <row r="1230" spans="1:21" x14ac:dyDescent="0.25">
      <c r="A1230" t="s">
        <v>20</v>
      </c>
      <c r="B1230" t="s">
        <v>28</v>
      </c>
      <c r="C1230" t="s">
        <v>22</v>
      </c>
      <c r="D1230" t="s">
        <v>23</v>
      </c>
      <c r="E1230" t="s">
        <v>5</v>
      </c>
      <c r="G1230" t="s">
        <v>24</v>
      </c>
      <c r="H1230">
        <v>1563328</v>
      </c>
      <c r="I1230">
        <v>1565526</v>
      </c>
      <c r="J1230" t="s">
        <v>25</v>
      </c>
      <c r="K1230" t="s">
        <v>3221</v>
      </c>
      <c r="N1230" t="s">
        <v>72</v>
      </c>
      <c r="Q1230" t="s">
        <v>3220</v>
      </c>
      <c r="R1230">
        <v>2199</v>
      </c>
      <c r="S1230">
        <v>732</v>
      </c>
      <c r="U1230">
        <f t="shared" si="19"/>
        <v>2198</v>
      </c>
    </row>
    <row r="1231" spans="1:21" x14ac:dyDescent="0.25">
      <c r="A1231" t="s">
        <v>20</v>
      </c>
      <c r="B1231" t="s">
        <v>28</v>
      </c>
      <c r="C1231" t="s">
        <v>22</v>
      </c>
      <c r="D1231" t="s">
        <v>23</v>
      </c>
      <c r="E1231" t="s">
        <v>5</v>
      </c>
      <c r="G1231" t="s">
        <v>24</v>
      </c>
      <c r="H1231">
        <v>1565553</v>
      </c>
      <c r="I1231">
        <v>1567460</v>
      </c>
      <c r="J1231" t="s">
        <v>25</v>
      </c>
      <c r="K1231" t="s">
        <v>3223</v>
      </c>
      <c r="N1231" t="s">
        <v>3224</v>
      </c>
      <c r="Q1231" t="s">
        <v>3222</v>
      </c>
      <c r="R1231">
        <v>1908</v>
      </c>
      <c r="S1231">
        <v>635</v>
      </c>
      <c r="U1231">
        <f t="shared" si="19"/>
        <v>1907</v>
      </c>
    </row>
    <row r="1232" spans="1:21" x14ac:dyDescent="0.25">
      <c r="A1232" t="s">
        <v>20</v>
      </c>
      <c r="B1232" t="s">
        <v>28</v>
      </c>
      <c r="C1232" t="s">
        <v>22</v>
      </c>
      <c r="D1232" t="s">
        <v>23</v>
      </c>
      <c r="E1232" t="s">
        <v>5</v>
      </c>
      <c r="G1232" t="s">
        <v>24</v>
      </c>
      <c r="H1232">
        <v>1567636</v>
      </c>
      <c r="I1232">
        <v>1568325</v>
      </c>
      <c r="J1232" t="s">
        <v>25</v>
      </c>
      <c r="K1232" t="s">
        <v>3226</v>
      </c>
      <c r="N1232" t="s">
        <v>3227</v>
      </c>
      <c r="Q1232" t="s">
        <v>3225</v>
      </c>
      <c r="R1232">
        <v>690</v>
      </c>
      <c r="S1232">
        <v>229</v>
      </c>
      <c r="U1232">
        <f t="shared" si="19"/>
        <v>689</v>
      </c>
    </row>
    <row r="1233" spans="1:21" x14ac:dyDescent="0.25">
      <c r="A1233" t="s">
        <v>20</v>
      </c>
      <c r="B1233" t="s">
        <v>28</v>
      </c>
      <c r="C1233" t="s">
        <v>22</v>
      </c>
      <c r="D1233" t="s">
        <v>23</v>
      </c>
      <c r="E1233" t="s">
        <v>5</v>
      </c>
      <c r="G1233" t="s">
        <v>24</v>
      </c>
      <c r="H1233">
        <v>1568392</v>
      </c>
      <c r="I1233">
        <v>1570119</v>
      </c>
      <c r="J1233" t="s">
        <v>25</v>
      </c>
      <c r="K1233" t="s">
        <v>3229</v>
      </c>
      <c r="N1233" t="s">
        <v>3230</v>
      </c>
      <c r="Q1233" t="s">
        <v>3228</v>
      </c>
      <c r="R1233">
        <v>1728</v>
      </c>
      <c r="S1233">
        <v>575</v>
      </c>
      <c r="U1233">
        <f t="shared" si="19"/>
        <v>1727</v>
      </c>
    </row>
    <row r="1234" spans="1:21" x14ac:dyDescent="0.25">
      <c r="A1234" t="s">
        <v>20</v>
      </c>
      <c r="B1234" t="s">
        <v>28</v>
      </c>
      <c r="C1234" t="s">
        <v>22</v>
      </c>
      <c r="D1234" t="s">
        <v>23</v>
      </c>
      <c r="E1234" t="s">
        <v>5</v>
      </c>
      <c r="G1234" t="s">
        <v>24</v>
      </c>
      <c r="H1234">
        <v>1570141</v>
      </c>
      <c r="I1234">
        <v>1571034</v>
      </c>
      <c r="J1234" t="s">
        <v>25</v>
      </c>
      <c r="K1234" t="s">
        <v>3232</v>
      </c>
      <c r="N1234" t="s">
        <v>3233</v>
      </c>
      <c r="Q1234" t="s">
        <v>3231</v>
      </c>
      <c r="R1234">
        <v>894</v>
      </c>
      <c r="S1234">
        <v>297</v>
      </c>
      <c r="U1234">
        <f t="shared" si="19"/>
        <v>893</v>
      </c>
    </row>
    <row r="1235" spans="1:21" x14ac:dyDescent="0.25">
      <c r="A1235" t="s">
        <v>20</v>
      </c>
      <c r="B1235" t="s">
        <v>28</v>
      </c>
      <c r="C1235" t="s">
        <v>22</v>
      </c>
      <c r="D1235" t="s">
        <v>23</v>
      </c>
      <c r="E1235" t="s">
        <v>5</v>
      </c>
      <c r="G1235" t="s">
        <v>24</v>
      </c>
      <c r="H1235">
        <v>1571541</v>
      </c>
      <c r="I1235">
        <v>1572287</v>
      </c>
      <c r="J1235" t="s">
        <v>25</v>
      </c>
      <c r="K1235" t="s">
        <v>3235</v>
      </c>
      <c r="N1235" t="s">
        <v>3236</v>
      </c>
      <c r="Q1235" t="s">
        <v>3234</v>
      </c>
      <c r="R1235">
        <v>747</v>
      </c>
      <c r="S1235">
        <v>248</v>
      </c>
      <c r="U1235">
        <f t="shared" si="19"/>
        <v>746</v>
      </c>
    </row>
    <row r="1236" spans="1:21" x14ac:dyDescent="0.25">
      <c r="A1236" t="s">
        <v>20</v>
      </c>
      <c r="B1236" t="s">
        <v>28</v>
      </c>
      <c r="C1236" t="s">
        <v>22</v>
      </c>
      <c r="D1236" t="s">
        <v>23</v>
      </c>
      <c r="E1236" t="s">
        <v>5</v>
      </c>
      <c r="G1236" t="s">
        <v>24</v>
      </c>
      <c r="H1236">
        <v>1572303</v>
      </c>
      <c r="I1236">
        <v>1572596</v>
      </c>
      <c r="J1236" t="s">
        <v>25</v>
      </c>
      <c r="K1236" t="s">
        <v>3238</v>
      </c>
      <c r="N1236" t="s">
        <v>2149</v>
      </c>
      <c r="Q1236" t="s">
        <v>3237</v>
      </c>
      <c r="R1236">
        <v>294</v>
      </c>
      <c r="S1236">
        <v>97</v>
      </c>
      <c r="U1236">
        <f t="shared" si="19"/>
        <v>293</v>
      </c>
    </row>
    <row r="1237" spans="1:21" x14ac:dyDescent="0.25">
      <c r="A1237" t="s">
        <v>20</v>
      </c>
      <c r="B1237" t="s">
        <v>28</v>
      </c>
      <c r="C1237" t="s">
        <v>22</v>
      </c>
      <c r="D1237" t="s">
        <v>23</v>
      </c>
      <c r="E1237" t="s">
        <v>5</v>
      </c>
      <c r="G1237" t="s">
        <v>24</v>
      </c>
      <c r="H1237">
        <v>1572593</v>
      </c>
      <c r="I1237">
        <v>1573372</v>
      </c>
      <c r="J1237" t="s">
        <v>25</v>
      </c>
      <c r="K1237" t="s">
        <v>3240</v>
      </c>
      <c r="N1237" t="s">
        <v>3045</v>
      </c>
      <c r="Q1237" t="s">
        <v>3239</v>
      </c>
      <c r="R1237">
        <v>780</v>
      </c>
      <c r="S1237">
        <v>259</v>
      </c>
      <c r="U1237">
        <f t="shared" si="19"/>
        <v>779</v>
      </c>
    </row>
    <row r="1238" spans="1:21" x14ac:dyDescent="0.25">
      <c r="A1238" t="s">
        <v>20</v>
      </c>
      <c r="B1238" t="s">
        <v>28</v>
      </c>
      <c r="C1238" t="s">
        <v>22</v>
      </c>
      <c r="D1238" t="s">
        <v>23</v>
      </c>
      <c r="E1238" t="s">
        <v>5</v>
      </c>
      <c r="G1238" t="s">
        <v>24</v>
      </c>
      <c r="H1238">
        <v>1573385</v>
      </c>
      <c r="I1238">
        <v>1574230</v>
      </c>
      <c r="J1238" t="s">
        <v>25</v>
      </c>
      <c r="K1238" t="s">
        <v>3242</v>
      </c>
      <c r="N1238" t="s">
        <v>3048</v>
      </c>
      <c r="Q1238" t="s">
        <v>3241</v>
      </c>
      <c r="R1238">
        <v>846</v>
      </c>
      <c r="S1238">
        <v>281</v>
      </c>
      <c r="U1238">
        <f t="shared" si="19"/>
        <v>845</v>
      </c>
    </row>
    <row r="1239" spans="1:21" x14ac:dyDescent="0.25">
      <c r="A1239" t="s">
        <v>20</v>
      </c>
      <c r="B1239" t="s">
        <v>28</v>
      </c>
      <c r="C1239" t="s">
        <v>22</v>
      </c>
      <c r="D1239" t="s">
        <v>23</v>
      </c>
      <c r="E1239" t="s">
        <v>5</v>
      </c>
      <c r="G1239" t="s">
        <v>24</v>
      </c>
      <c r="H1239">
        <v>1574235</v>
      </c>
      <c r="I1239">
        <v>1575389</v>
      </c>
      <c r="J1239" t="s">
        <v>25</v>
      </c>
      <c r="K1239" t="s">
        <v>3244</v>
      </c>
      <c r="N1239" t="s">
        <v>3245</v>
      </c>
      <c r="Q1239" t="s">
        <v>3243</v>
      </c>
      <c r="R1239">
        <v>1155</v>
      </c>
      <c r="S1239">
        <v>384</v>
      </c>
      <c r="U1239">
        <f t="shared" si="19"/>
        <v>1154</v>
      </c>
    </row>
    <row r="1240" spans="1:21" x14ac:dyDescent="0.25">
      <c r="A1240" t="s">
        <v>20</v>
      </c>
      <c r="B1240" t="s">
        <v>28</v>
      </c>
      <c r="C1240" t="s">
        <v>22</v>
      </c>
      <c r="D1240" t="s">
        <v>23</v>
      </c>
      <c r="E1240" t="s">
        <v>5</v>
      </c>
      <c r="G1240" t="s">
        <v>24</v>
      </c>
      <c r="H1240">
        <v>1575394</v>
      </c>
      <c r="I1240">
        <v>1576074</v>
      </c>
      <c r="J1240" t="s">
        <v>25</v>
      </c>
      <c r="K1240" t="s">
        <v>3247</v>
      </c>
      <c r="N1240" t="s">
        <v>3248</v>
      </c>
      <c r="Q1240" t="s">
        <v>3246</v>
      </c>
      <c r="R1240">
        <v>681</v>
      </c>
      <c r="S1240">
        <v>226</v>
      </c>
      <c r="U1240">
        <f t="shared" si="19"/>
        <v>680</v>
      </c>
    </row>
    <row r="1241" spans="1:21" x14ac:dyDescent="0.25">
      <c r="A1241" t="s">
        <v>20</v>
      </c>
      <c r="B1241" t="s">
        <v>28</v>
      </c>
      <c r="C1241" t="s">
        <v>22</v>
      </c>
      <c r="D1241" t="s">
        <v>23</v>
      </c>
      <c r="E1241" t="s">
        <v>5</v>
      </c>
      <c r="G1241" t="s">
        <v>24</v>
      </c>
      <c r="H1241">
        <v>1576077</v>
      </c>
      <c r="I1241">
        <v>1576832</v>
      </c>
      <c r="J1241" t="s">
        <v>25</v>
      </c>
      <c r="K1241" t="s">
        <v>3250</v>
      </c>
      <c r="N1241" t="s">
        <v>3251</v>
      </c>
      <c r="Q1241" t="s">
        <v>3249</v>
      </c>
      <c r="R1241">
        <v>756</v>
      </c>
      <c r="S1241">
        <v>251</v>
      </c>
      <c r="U1241">
        <f t="shared" si="19"/>
        <v>755</v>
      </c>
    </row>
    <row r="1242" spans="1:21" x14ac:dyDescent="0.25">
      <c r="A1242" t="s">
        <v>20</v>
      </c>
      <c r="B1242" t="s">
        <v>28</v>
      </c>
      <c r="C1242" t="s">
        <v>22</v>
      </c>
      <c r="D1242" t="s">
        <v>23</v>
      </c>
      <c r="E1242" t="s">
        <v>5</v>
      </c>
      <c r="G1242" t="s">
        <v>24</v>
      </c>
      <c r="H1242">
        <v>1576835</v>
      </c>
      <c r="I1242">
        <v>1577857</v>
      </c>
      <c r="J1242" t="s">
        <v>25</v>
      </c>
      <c r="K1242" t="s">
        <v>3253</v>
      </c>
      <c r="N1242" t="s">
        <v>3254</v>
      </c>
      <c r="Q1242" t="s">
        <v>3252</v>
      </c>
      <c r="R1242">
        <v>1023</v>
      </c>
      <c r="S1242">
        <v>340</v>
      </c>
      <c r="U1242">
        <f t="shared" si="19"/>
        <v>1022</v>
      </c>
    </row>
    <row r="1243" spans="1:21" x14ac:dyDescent="0.25">
      <c r="A1243" t="s">
        <v>20</v>
      </c>
      <c r="B1243" t="s">
        <v>28</v>
      </c>
      <c r="C1243" t="s">
        <v>22</v>
      </c>
      <c r="D1243" t="s">
        <v>23</v>
      </c>
      <c r="E1243" t="s">
        <v>5</v>
      </c>
      <c r="G1243" t="s">
        <v>24</v>
      </c>
      <c r="H1243">
        <v>1577854</v>
      </c>
      <c r="I1243">
        <v>1578864</v>
      </c>
      <c r="J1243" t="s">
        <v>25</v>
      </c>
      <c r="K1243" t="s">
        <v>3256</v>
      </c>
      <c r="N1243" t="s">
        <v>3257</v>
      </c>
      <c r="Q1243" t="s">
        <v>3255</v>
      </c>
      <c r="R1243">
        <v>1011</v>
      </c>
      <c r="S1243">
        <v>336</v>
      </c>
      <c r="U1243">
        <f t="shared" si="19"/>
        <v>1010</v>
      </c>
    </row>
    <row r="1244" spans="1:21" x14ac:dyDescent="0.25">
      <c r="A1244" t="s">
        <v>20</v>
      </c>
      <c r="B1244" t="s">
        <v>28</v>
      </c>
      <c r="C1244" t="s">
        <v>22</v>
      </c>
      <c r="D1244" t="s">
        <v>23</v>
      </c>
      <c r="E1244" t="s">
        <v>5</v>
      </c>
      <c r="G1244" t="s">
        <v>24</v>
      </c>
      <c r="H1244">
        <v>1578877</v>
      </c>
      <c r="I1244">
        <v>1579611</v>
      </c>
      <c r="J1244" t="s">
        <v>25</v>
      </c>
      <c r="K1244" t="s">
        <v>3259</v>
      </c>
      <c r="N1244" t="s">
        <v>3260</v>
      </c>
      <c r="Q1244" t="s">
        <v>3258</v>
      </c>
      <c r="R1244">
        <v>735</v>
      </c>
      <c r="S1244">
        <v>244</v>
      </c>
      <c r="U1244">
        <f t="shared" si="19"/>
        <v>734</v>
      </c>
    </row>
    <row r="1245" spans="1:21" x14ac:dyDescent="0.25">
      <c r="A1245" t="s">
        <v>20</v>
      </c>
      <c r="B1245" t="s">
        <v>28</v>
      </c>
      <c r="C1245" t="s">
        <v>22</v>
      </c>
      <c r="D1245" t="s">
        <v>23</v>
      </c>
      <c r="E1245" t="s">
        <v>5</v>
      </c>
      <c r="G1245" t="s">
        <v>24</v>
      </c>
      <c r="H1245">
        <v>1579636</v>
      </c>
      <c r="I1245">
        <v>1580859</v>
      </c>
      <c r="J1245" t="s">
        <v>25</v>
      </c>
      <c r="K1245" t="s">
        <v>3262</v>
      </c>
      <c r="N1245" t="s">
        <v>3263</v>
      </c>
      <c r="Q1245" t="s">
        <v>3261</v>
      </c>
      <c r="R1245">
        <v>1224</v>
      </c>
      <c r="S1245">
        <v>407</v>
      </c>
      <c r="U1245">
        <f t="shared" si="19"/>
        <v>1223</v>
      </c>
    </row>
    <row r="1246" spans="1:21" x14ac:dyDescent="0.25">
      <c r="A1246" t="s">
        <v>20</v>
      </c>
      <c r="B1246" t="s">
        <v>28</v>
      </c>
      <c r="C1246" t="s">
        <v>22</v>
      </c>
      <c r="D1246" t="s">
        <v>23</v>
      </c>
      <c r="E1246" t="s">
        <v>5</v>
      </c>
      <c r="G1246" t="s">
        <v>24</v>
      </c>
      <c r="H1246">
        <v>1580898</v>
      </c>
      <c r="I1246">
        <v>1581779</v>
      </c>
      <c r="J1246" t="s">
        <v>25</v>
      </c>
      <c r="K1246" t="s">
        <v>3265</v>
      </c>
      <c r="N1246" t="s">
        <v>3266</v>
      </c>
      <c r="Q1246" t="s">
        <v>3264</v>
      </c>
      <c r="R1246">
        <v>882</v>
      </c>
      <c r="S1246">
        <v>293</v>
      </c>
      <c r="U1246">
        <f t="shared" si="19"/>
        <v>881</v>
      </c>
    </row>
    <row r="1247" spans="1:21" x14ac:dyDescent="0.25">
      <c r="A1247" t="s">
        <v>20</v>
      </c>
      <c r="B1247" t="s">
        <v>28</v>
      </c>
      <c r="C1247" t="s">
        <v>22</v>
      </c>
      <c r="D1247" t="s">
        <v>23</v>
      </c>
      <c r="E1247" t="s">
        <v>5</v>
      </c>
      <c r="G1247" t="s">
        <v>24</v>
      </c>
      <c r="H1247">
        <v>1581797</v>
      </c>
      <c r="I1247">
        <v>1583311</v>
      </c>
      <c r="J1247" t="s">
        <v>25</v>
      </c>
      <c r="K1247" t="s">
        <v>3268</v>
      </c>
      <c r="N1247" t="s">
        <v>3269</v>
      </c>
      <c r="Q1247" t="s">
        <v>3267</v>
      </c>
      <c r="R1247">
        <v>1515</v>
      </c>
      <c r="S1247">
        <v>504</v>
      </c>
      <c r="U1247">
        <f t="shared" si="19"/>
        <v>1514</v>
      </c>
    </row>
    <row r="1248" spans="1:21" x14ac:dyDescent="0.25">
      <c r="A1248" t="s">
        <v>20</v>
      </c>
      <c r="B1248" t="s">
        <v>28</v>
      </c>
      <c r="C1248" t="s">
        <v>22</v>
      </c>
      <c r="D1248" t="s">
        <v>23</v>
      </c>
      <c r="E1248" t="s">
        <v>5</v>
      </c>
      <c r="G1248" t="s">
        <v>24</v>
      </c>
      <c r="H1248">
        <v>1583304</v>
      </c>
      <c r="I1248">
        <v>1584281</v>
      </c>
      <c r="J1248" t="s">
        <v>25</v>
      </c>
      <c r="K1248" t="s">
        <v>3271</v>
      </c>
      <c r="N1248" t="s">
        <v>3272</v>
      </c>
      <c r="Q1248" t="s">
        <v>3270</v>
      </c>
      <c r="R1248">
        <v>978</v>
      </c>
      <c r="S1248">
        <v>325</v>
      </c>
      <c r="U1248">
        <f t="shared" si="19"/>
        <v>977</v>
      </c>
    </row>
    <row r="1249" spans="1:21" x14ac:dyDescent="0.25">
      <c r="A1249" t="s">
        <v>20</v>
      </c>
      <c r="B1249" t="s">
        <v>28</v>
      </c>
      <c r="C1249" t="s">
        <v>22</v>
      </c>
      <c r="D1249" t="s">
        <v>23</v>
      </c>
      <c r="E1249" t="s">
        <v>5</v>
      </c>
      <c r="G1249" t="s">
        <v>24</v>
      </c>
      <c r="H1249">
        <v>1584278</v>
      </c>
      <c r="I1249">
        <v>1585582</v>
      </c>
      <c r="J1249" t="s">
        <v>25</v>
      </c>
      <c r="K1249" t="s">
        <v>3274</v>
      </c>
      <c r="N1249" t="s">
        <v>3275</v>
      </c>
      <c r="Q1249" t="s">
        <v>3273</v>
      </c>
      <c r="R1249">
        <v>1305</v>
      </c>
      <c r="S1249">
        <v>434</v>
      </c>
      <c r="U1249">
        <f t="shared" si="19"/>
        <v>1304</v>
      </c>
    </row>
    <row r="1250" spans="1:21" x14ac:dyDescent="0.25">
      <c r="A1250" t="s">
        <v>20</v>
      </c>
      <c r="B1250" t="s">
        <v>28</v>
      </c>
      <c r="C1250" t="s">
        <v>22</v>
      </c>
      <c r="D1250" t="s">
        <v>23</v>
      </c>
      <c r="E1250" t="s">
        <v>5</v>
      </c>
      <c r="G1250" t="s">
        <v>24</v>
      </c>
      <c r="H1250">
        <v>1585579</v>
      </c>
      <c r="I1250">
        <v>1585941</v>
      </c>
      <c r="J1250" t="s">
        <v>25</v>
      </c>
      <c r="K1250" t="s">
        <v>3277</v>
      </c>
      <c r="N1250" t="s">
        <v>3278</v>
      </c>
      <c r="Q1250" t="s">
        <v>3276</v>
      </c>
      <c r="R1250">
        <v>363</v>
      </c>
      <c r="S1250">
        <v>120</v>
      </c>
      <c r="U1250">
        <f t="shared" si="19"/>
        <v>362</v>
      </c>
    </row>
    <row r="1251" spans="1:21" x14ac:dyDescent="0.25">
      <c r="A1251" t="s">
        <v>20</v>
      </c>
      <c r="B1251" t="s">
        <v>28</v>
      </c>
      <c r="C1251" t="s">
        <v>22</v>
      </c>
      <c r="D1251" t="s">
        <v>23</v>
      </c>
      <c r="E1251" t="s">
        <v>5</v>
      </c>
      <c r="G1251" t="s">
        <v>24</v>
      </c>
      <c r="H1251">
        <v>1585938</v>
      </c>
      <c r="I1251">
        <v>1587125</v>
      </c>
      <c r="J1251" t="s">
        <v>25</v>
      </c>
      <c r="K1251" t="s">
        <v>3280</v>
      </c>
      <c r="N1251" t="s">
        <v>3281</v>
      </c>
      <c r="Q1251" t="s">
        <v>3279</v>
      </c>
      <c r="R1251">
        <v>1188</v>
      </c>
      <c r="S1251">
        <v>395</v>
      </c>
      <c r="U1251">
        <f t="shared" si="19"/>
        <v>1187</v>
      </c>
    </row>
    <row r="1252" spans="1:21" x14ac:dyDescent="0.25">
      <c r="A1252" t="s">
        <v>20</v>
      </c>
      <c r="B1252" t="s">
        <v>28</v>
      </c>
      <c r="C1252" t="s">
        <v>22</v>
      </c>
      <c r="D1252" t="s">
        <v>23</v>
      </c>
      <c r="E1252" t="s">
        <v>5</v>
      </c>
      <c r="G1252" t="s">
        <v>24</v>
      </c>
      <c r="H1252">
        <v>1587129</v>
      </c>
      <c r="I1252">
        <v>1588505</v>
      </c>
      <c r="J1252" t="s">
        <v>25</v>
      </c>
      <c r="K1252" t="s">
        <v>3283</v>
      </c>
      <c r="N1252" t="s">
        <v>3284</v>
      </c>
      <c r="Q1252" t="s">
        <v>3282</v>
      </c>
      <c r="R1252">
        <v>1377</v>
      </c>
      <c r="S1252">
        <v>458</v>
      </c>
      <c r="U1252">
        <f t="shared" si="19"/>
        <v>1376</v>
      </c>
    </row>
    <row r="1253" spans="1:21" x14ac:dyDescent="0.25">
      <c r="A1253" t="s">
        <v>20</v>
      </c>
      <c r="B1253" t="s">
        <v>28</v>
      </c>
      <c r="C1253" t="s">
        <v>22</v>
      </c>
      <c r="D1253" t="s">
        <v>23</v>
      </c>
      <c r="E1253" t="s">
        <v>5</v>
      </c>
      <c r="G1253" t="s">
        <v>24</v>
      </c>
      <c r="H1253">
        <v>1588518</v>
      </c>
      <c r="I1253">
        <v>1590062</v>
      </c>
      <c r="J1253" t="s">
        <v>25</v>
      </c>
      <c r="K1253" t="s">
        <v>3286</v>
      </c>
      <c r="N1253" t="s">
        <v>3287</v>
      </c>
      <c r="Q1253" t="s">
        <v>3285</v>
      </c>
      <c r="R1253">
        <v>1545</v>
      </c>
      <c r="S1253">
        <v>514</v>
      </c>
      <c r="U1253">
        <f t="shared" si="19"/>
        <v>1544</v>
      </c>
    </row>
    <row r="1254" spans="1:21" x14ac:dyDescent="0.25">
      <c r="A1254" t="s">
        <v>20</v>
      </c>
      <c r="B1254" t="s">
        <v>28</v>
      </c>
      <c r="C1254" t="s">
        <v>22</v>
      </c>
      <c r="D1254" t="s">
        <v>23</v>
      </c>
      <c r="E1254" t="s">
        <v>5</v>
      </c>
      <c r="G1254" t="s">
        <v>24</v>
      </c>
      <c r="H1254">
        <v>1590034</v>
      </c>
      <c r="I1254">
        <v>1590669</v>
      </c>
      <c r="J1254" t="s">
        <v>25</v>
      </c>
      <c r="K1254" t="s">
        <v>3289</v>
      </c>
      <c r="N1254" t="s">
        <v>3290</v>
      </c>
      <c r="Q1254" t="s">
        <v>3288</v>
      </c>
      <c r="R1254">
        <v>636</v>
      </c>
      <c r="S1254">
        <v>211</v>
      </c>
      <c r="U1254">
        <f t="shared" si="19"/>
        <v>635</v>
      </c>
    </row>
    <row r="1255" spans="1:21" x14ac:dyDescent="0.25">
      <c r="A1255" t="s">
        <v>20</v>
      </c>
      <c r="B1255" t="s">
        <v>28</v>
      </c>
      <c r="C1255" t="s">
        <v>22</v>
      </c>
      <c r="D1255" t="s">
        <v>23</v>
      </c>
      <c r="E1255" t="s">
        <v>5</v>
      </c>
      <c r="G1255" t="s">
        <v>24</v>
      </c>
      <c r="H1255">
        <v>1590678</v>
      </c>
      <c r="I1255">
        <v>1591640</v>
      </c>
      <c r="J1255" t="s">
        <v>25</v>
      </c>
      <c r="K1255" t="s">
        <v>3292</v>
      </c>
      <c r="N1255" t="s">
        <v>3293</v>
      </c>
      <c r="Q1255" t="s">
        <v>3291</v>
      </c>
      <c r="R1255">
        <v>963</v>
      </c>
      <c r="S1255">
        <v>320</v>
      </c>
      <c r="U1255">
        <f t="shared" si="19"/>
        <v>962</v>
      </c>
    </row>
    <row r="1256" spans="1:21" x14ac:dyDescent="0.25">
      <c r="A1256" t="s">
        <v>20</v>
      </c>
      <c r="B1256" t="s">
        <v>28</v>
      </c>
      <c r="C1256" t="s">
        <v>22</v>
      </c>
      <c r="D1256" t="s">
        <v>23</v>
      </c>
      <c r="E1256" t="s">
        <v>5</v>
      </c>
      <c r="G1256" t="s">
        <v>24</v>
      </c>
      <c r="H1256">
        <v>1591718</v>
      </c>
      <c r="I1256">
        <v>1592788</v>
      </c>
      <c r="J1256" t="s">
        <v>25</v>
      </c>
      <c r="K1256" t="s">
        <v>3295</v>
      </c>
      <c r="N1256" t="s">
        <v>2719</v>
      </c>
      <c r="Q1256" t="s">
        <v>3294</v>
      </c>
      <c r="R1256">
        <v>1071</v>
      </c>
      <c r="S1256">
        <v>356</v>
      </c>
      <c r="U1256">
        <f t="shared" si="19"/>
        <v>1070</v>
      </c>
    </row>
    <row r="1257" spans="1:21" x14ac:dyDescent="0.25">
      <c r="A1257" t="s">
        <v>20</v>
      </c>
      <c r="B1257" t="s">
        <v>28</v>
      </c>
      <c r="C1257" t="s">
        <v>22</v>
      </c>
      <c r="D1257" t="s">
        <v>23</v>
      </c>
      <c r="E1257" t="s">
        <v>5</v>
      </c>
      <c r="G1257" t="s">
        <v>24</v>
      </c>
      <c r="H1257">
        <v>1592861</v>
      </c>
      <c r="I1257">
        <v>1594090</v>
      </c>
      <c r="J1257" t="s">
        <v>25</v>
      </c>
      <c r="K1257" t="s">
        <v>3297</v>
      </c>
      <c r="N1257" t="s">
        <v>3298</v>
      </c>
      <c r="Q1257" t="s">
        <v>3296</v>
      </c>
      <c r="R1257">
        <v>1230</v>
      </c>
      <c r="S1257">
        <v>409</v>
      </c>
      <c r="U1257">
        <f t="shared" si="19"/>
        <v>1229</v>
      </c>
    </row>
    <row r="1258" spans="1:21" x14ac:dyDescent="0.25">
      <c r="A1258" t="s">
        <v>20</v>
      </c>
      <c r="B1258" t="s">
        <v>28</v>
      </c>
      <c r="C1258" t="s">
        <v>22</v>
      </c>
      <c r="D1258" t="s">
        <v>23</v>
      </c>
      <c r="E1258" t="s">
        <v>5</v>
      </c>
      <c r="G1258" t="s">
        <v>24</v>
      </c>
      <c r="H1258">
        <v>1594104</v>
      </c>
      <c r="I1258">
        <v>1595198</v>
      </c>
      <c r="J1258" t="s">
        <v>25</v>
      </c>
      <c r="K1258" t="s">
        <v>3300</v>
      </c>
      <c r="N1258" t="s">
        <v>3301</v>
      </c>
      <c r="Q1258" t="s">
        <v>3299</v>
      </c>
      <c r="R1258">
        <v>1095</v>
      </c>
      <c r="S1258">
        <v>364</v>
      </c>
      <c r="U1258">
        <f t="shared" si="19"/>
        <v>1094</v>
      </c>
    </row>
    <row r="1259" spans="1:21" x14ac:dyDescent="0.25">
      <c r="A1259" t="s">
        <v>20</v>
      </c>
      <c r="B1259" t="s">
        <v>28</v>
      </c>
      <c r="C1259" t="s">
        <v>22</v>
      </c>
      <c r="D1259" t="s">
        <v>23</v>
      </c>
      <c r="E1259" t="s">
        <v>5</v>
      </c>
      <c r="G1259" t="s">
        <v>24</v>
      </c>
      <c r="H1259">
        <v>1595192</v>
      </c>
      <c r="I1259">
        <v>1595989</v>
      </c>
      <c r="J1259" t="s">
        <v>25</v>
      </c>
      <c r="K1259" t="s">
        <v>3303</v>
      </c>
      <c r="N1259" t="s">
        <v>3304</v>
      </c>
      <c r="Q1259" t="s">
        <v>3302</v>
      </c>
      <c r="R1259">
        <v>798</v>
      </c>
      <c r="S1259">
        <v>265</v>
      </c>
      <c r="U1259">
        <f t="shared" si="19"/>
        <v>797</v>
      </c>
    </row>
    <row r="1260" spans="1:21" x14ac:dyDescent="0.25">
      <c r="A1260" t="s">
        <v>20</v>
      </c>
      <c r="B1260" t="s">
        <v>28</v>
      </c>
      <c r="C1260" t="s">
        <v>22</v>
      </c>
      <c r="D1260" t="s">
        <v>23</v>
      </c>
      <c r="E1260" t="s">
        <v>5</v>
      </c>
      <c r="G1260" t="s">
        <v>24</v>
      </c>
      <c r="H1260">
        <v>1596075</v>
      </c>
      <c r="I1260">
        <v>1596389</v>
      </c>
      <c r="J1260" t="s">
        <v>25</v>
      </c>
      <c r="K1260" t="s">
        <v>3306</v>
      </c>
      <c r="N1260" t="s">
        <v>72</v>
      </c>
      <c r="Q1260" t="s">
        <v>3305</v>
      </c>
      <c r="R1260">
        <v>315</v>
      </c>
      <c r="S1260">
        <v>104</v>
      </c>
      <c r="U1260">
        <f t="shared" si="19"/>
        <v>314</v>
      </c>
    </row>
    <row r="1261" spans="1:21" x14ac:dyDescent="0.25">
      <c r="A1261" t="s">
        <v>20</v>
      </c>
      <c r="B1261" t="s">
        <v>28</v>
      </c>
      <c r="C1261" t="s">
        <v>22</v>
      </c>
      <c r="D1261" t="s">
        <v>23</v>
      </c>
      <c r="E1261" t="s">
        <v>5</v>
      </c>
      <c r="G1261" t="s">
        <v>24</v>
      </c>
      <c r="H1261">
        <v>1597381</v>
      </c>
      <c r="I1261">
        <v>1598664</v>
      </c>
      <c r="J1261" t="s">
        <v>25</v>
      </c>
      <c r="K1261" t="s">
        <v>3309</v>
      </c>
      <c r="N1261" t="s">
        <v>1765</v>
      </c>
      <c r="Q1261" t="s">
        <v>3308</v>
      </c>
      <c r="R1261">
        <v>1284</v>
      </c>
      <c r="S1261">
        <v>427</v>
      </c>
      <c r="U1261">
        <f t="shared" si="19"/>
        <v>1283</v>
      </c>
    </row>
    <row r="1262" spans="1:21" x14ac:dyDescent="0.25">
      <c r="A1262" t="s">
        <v>20</v>
      </c>
      <c r="B1262" t="s">
        <v>28</v>
      </c>
      <c r="C1262" t="s">
        <v>22</v>
      </c>
      <c r="D1262" t="s">
        <v>23</v>
      </c>
      <c r="E1262" t="s">
        <v>5</v>
      </c>
      <c r="G1262" t="s">
        <v>24</v>
      </c>
      <c r="H1262">
        <v>1599115</v>
      </c>
      <c r="I1262">
        <v>1600899</v>
      </c>
      <c r="J1262" t="s">
        <v>25</v>
      </c>
      <c r="K1262" t="s">
        <v>3311</v>
      </c>
      <c r="N1262" t="s">
        <v>72</v>
      </c>
      <c r="Q1262" t="s">
        <v>3310</v>
      </c>
      <c r="R1262">
        <v>1785</v>
      </c>
      <c r="S1262">
        <v>594</v>
      </c>
      <c r="U1262">
        <f t="shared" si="19"/>
        <v>1784</v>
      </c>
    </row>
    <row r="1263" spans="1:21" x14ac:dyDescent="0.25">
      <c r="A1263" t="s">
        <v>20</v>
      </c>
      <c r="B1263" t="s">
        <v>28</v>
      </c>
      <c r="C1263" t="s">
        <v>22</v>
      </c>
      <c r="D1263" t="s">
        <v>23</v>
      </c>
      <c r="E1263" t="s">
        <v>5</v>
      </c>
      <c r="G1263" t="s">
        <v>24</v>
      </c>
      <c r="H1263">
        <v>1600912</v>
      </c>
      <c r="I1263">
        <v>1601820</v>
      </c>
      <c r="J1263" t="s">
        <v>25</v>
      </c>
      <c r="K1263" t="s">
        <v>3313</v>
      </c>
      <c r="N1263" t="s">
        <v>72</v>
      </c>
      <c r="Q1263" t="s">
        <v>3312</v>
      </c>
      <c r="R1263">
        <v>909</v>
      </c>
      <c r="S1263">
        <v>302</v>
      </c>
      <c r="U1263">
        <f t="shared" si="19"/>
        <v>908</v>
      </c>
    </row>
    <row r="1264" spans="1:21" x14ac:dyDescent="0.25">
      <c r="A1264" t="s">
        <v>20</v>
      </c>
      <c r="B1264" t="s">
        <v>28</v>
      </c>
      <c r="C1264" t="s">
        <v>22</v>
      </c>
      <c r="D1264" t="s">
        <v>23</v>
      </c>
      <c r="E1264" t="s">
        <v>5</v>
      </c>
      <c r="G1264" t="s">
        <v>24</v>
      </c>
      <c r="H1264">
        <v>1601822</v>
      </c>
      <c r="I1264">
        <v>1602265</v>
      </c>
      <c r="J1264" t="s">
        <v>25</v>
      </c>
      <c r="K1264" t="s">
        <v>3315</v>
      </c>
      <c r="N1264" t="s">
        <v>2252</v>
      </c>
      <c r="Q1264" t="s">
        <v>3314</v>
      </c>
      <c r="R1264">
        <v>444</v>
      </c>
      <c r="S1264">
        <v>147</v>
      </c>
      <c r="U1264">
        <f t="shared" si="19"/>
        <v>443</v>
      </c>
    </row>
    <row r="1265" spans="1:21" x14ac:dyDescent="0.25">
      <c r="A1265" t="s">
        <v>20</v>
      </c>
      <c r="B1265" t="s">
        <v>28</v>
      </c>
      <c r="C1265" t="s">
        <v>22</v>
      </c>
      <c r="D1265" t="s">
        <v>23</v>
      </c>
      <c r="E1265" t="s">
        <v>5</v>
      </c>
      <c r="G1265" t="s">
        <v>24</v>
      </c>
      <c r="H1265">
        <v>1602273</v>
      </c>
      <c r="I1265">
        <v>1602563</v>
      </c>
      <c r="J1265" t="s">
        <v>25</v>
      </c>
      <c r="K1265" t="s">
        <v>3317</v>
      </c>
      <c r="N1265" t="s">
        <v>42</v>
      </c>
      <c r="Q1265" t="s">
        <v>3316</v>
      </c>
      <c r="R1265">
        <v>291</v>
      </c>
      <c r="S1265">
        <v>96</v>
      </c>
      <c r="U1265">
        <f t="shared" si="19"/>
        <v>290</v>
      </c>
    </row>
    <row r="1266" spans="1:21" x14ac:dyDescent="0.25">
      <c r="A1266" t="s">
        <v>20</v>
      </c>
      <c r="B1266" t="s">
        <v>28</v>
      </c>
      <c r="C1266" t="s">
        <v>22</v>
      </c>
      <c r="D1266" t="s">
        <v>23</v>
      </c>
      <c r="E1266" t="s">
        <v>5</v>
      </c>
      <c r="G1266" t="s">
        <v>24</v>
      </c>
      <c r="H1266">
        <v>1602832</v>
      </c>
      <c r="I1266">
        <v>1604265</v>
      </c>
      <c r="J1266" t="s">
        <v>25</v>
      </c>
      <c r="K1266" t="s">
        <v>3319</v>
      </c>
      <c r="N1266" t="s">
        <v>1983</v>
      </c>
      <c r="Q1266" t="s">
        <v>3318</v>
      </c>
      <c r="R1266">
        <v>1434</v>
      </c>
      <c r="S1266">
        <v>477</v>
      </c>
      <c r="U1266">
        <f t="shared" si="19"/>
        <v>1433</v>
      </c>
    </row>
    <row r="1267" spans="1:21" x14ac:dyDescent="0.25">
      <c r="A1267" t="s">
        <v>20</v>
      </c>
      <c r="B1267" t="s">
        <v>28</v>
      </c>
      <c r="C1267" t="s">
        <v>22</v>
      </c>
      <c r="D1267" t="s">
        <v>23</v>
      </c>
      <c r="E1267" t="s">
        <v>5</v>
      </c>
      <c r="G1267" t="s">
        <v>24</v>
      </c>
      <c r="H1267">
        <v>1604841</v>
      </c>
      <c r="I1267">
        <v>1605990</v>
      </c>
      <c r="J1267" t="s">
        <v>25</v>
      </c>
      <c r="K1267" t="s">
        <v>3322</v>
      </c>
      <c r="N1267" t="s">
        <v>586</v>
      </c>
      <c r="Q1267" t="s">
        <v>3321</v>
      </c>
      <c r="R1267">
        <v>1149</v>
      </c>
      <c r="S1267">
        <v>382</v>
      </c>
      <c r="T1267" t="s">
        <v>1120</v>
      </c>
      <c r="U1267">
        <f t="shared" si="19"/>
        <v>1149</v>
      </c>
    </row>
    <row r="1268" spans="1:21" x14ac:dyDescent="0.25">
      <c r="A1268" t="s">
        <v>20</v>
      </c>
      <c r="B1268" t="s">
        <v>28</v>
      </c>
      <c r="C1268" t="s">
        <v>22</v>
      </c>
      <c r="D1268" t="s">
        <v>23</v>
      </c>
      <c r="E1268" t="s">
        <v>5</v>
      </c>
      <c r="G1268" t="s">
        <v>24</v>
      </c>
      <c r="H1268">
        <v>1606551</v>
      </c>
      <c r="I1268">
        <v>1606907</v>
      </c>
      <c r="J1268" t="s">
        <v>25</v>
      </c>
      <c r="K1268" t="s">
        <v>3324</v>
      </c>
      <c r="N1268" t="s">
        <v>3325</v>
      </c>
      <c r="Q1268" t="s">
        <v>3323</v>
      </c>
      <c r="R1268">
        <v>357</v>
      </c>
      <c r="S1268">
        <v>118</v>
      </c>
      <c r="U1268">
        <f t="shared" si="19"/>
        <v>356</v>
      </c>
    </row>
    <row r="1269" spans="1:21" x14ac:dyDescent="0.25">
      <c r="A1269" t="s">
        <v>20</v>
      </c>
      <c r="B1269" t="s">
        <v>28</v>
      </c>
      <c r="C1269" t="s">
        <v>22</v>
      </c>
      <c r="D1269" t="s">
        <v>23</v>
      </c>
      <c r="E1269" t="s">
        <v>5</v>
      </c>
      <c r="G1269" t="s">
        <v>24</v>
      </c>
      <c r="H1269">
        <v>1606915</v>
      </c>
      <c r="I1269">
        <v>1607457</v>
      </c>
      <c r="J1269" t="s">
        <v>61</v>
      </c>
      <c r="K1269" t="s">
        <v>3327</v>
      </c>
      <c r="N1269" t="s">
        <v>3328</v>
      </c>
      <c r="Q1269" t="s">
        <v>3326</v>
      </c>
      <c r="R1269">
        <v>543</v>
      </c>
      <c r="S1269">
        <v>180</v>
      </c>
      <c r="U1269">
        <f t="shared" si="19"/>
        <v>542</v>
      </c>
    </row>
    <row r="1270" spans="1:21" x14ac:dyDescent="0.25">
      <c r="A1270" t="s">
        <v>20</v>
      </c>
      <c r="B1270" t="s">
        <v>28</v>
      </c>
      <c r="C1270" t="s">
        <v>22</v>
      </c>
      <c r="D1270" t="s">
        <v>23</v>
      </c>
      <c r="E1270" t="s">
        <v>5</v>
      </c>
      <c r="G1270" t="s">
        <v>24</v>
      </c>
      <c r="H1270">
        <v>1607558</v>
      </c>
      <c r="I1270">
        <v>1609537</v>
      </c>
      <c r="J1270" t="s">
        <v>25</v>
      </c>
      <c r="K1270" t="s">
        <v>3330</v>
      </c>
      <c r="N1270" t="s">
        <v>701</v>
      </c>
      <c r="Q1270" t="s">
        <v>3329</v>
      </c>
      <c r="R1270">
        <v>1980</v>
      </c>
      <c r="S1270">
        <v>659</v>
      </c>
      <c r="U1270">
        <f t="shared" si="19"/>
        <v>1979</v>
      </c>
    </row>
    <row r="1271" spans="1:21" x14ac:dyDescent="0.25">
      <c r="A1271" t="s">
        <v>20</v>
      </c>
      <c r="B1271" t="s">
        <v>28</v>
      </c>
      <c r="C1271" t="s">
        <v>22</v>
      </c>
      <c r="D1271" t="s">
        <v>23</v>
      </c>
      <c r="E1271" t="s">
        <v>5</v>
      </c>
      <c r="G1271" t="s">
        <v>24</v>
      </c>
      <c r="H1271">
        <v>1609521</v>
      </c>
      <c r="I1271">
        <v>1610195</v>
      </c>
      <c r="J1271" t="s">
        <v>25</v>
      </c>
      <c r="K1271" t="s">
        <v>3332</v>
      </c>
      <c r="N1271" t="s">
        <v>42</v>
      </c>
      <c r="Q1271" t="s">
        <v>3331</v>
      </c>
      <c r="R1271">
        <v>675</v>
      </c>
      <c r="S1271">
        <v>224</v>
      </c>
      <c r="U1271">
        <f t="shared" si="19"/>
        <v>674</v>
      </c>
    </row>
    <row r="1272" spans="1:21" x14ac:dyDescent="0.25">
      <c r="A1272" t="s">
        <v>20</v>
      </c>
      <c r="B1272" t="s">
        <v>28</v>
      </c>
      <c r="C1272" t="s">
        <v>22</v>
      </c>
      <c r="D1272" t="s">
        <v>23</v>
      </c>
      <c r="E1272" t="s">
        <v>5</v>
      </c>
      <c r="G1272" t="s">
        <v>24</v>
      </c>
      <c r="H1272">
        <v>1610218</v>
      </c>
      <c r="I1272">
        <v>1610883</v>
      </c>
      <c r="J1272" t="s">
        <v>25</v>
      </c>
      <c r="K1272" t="s">
        <v>3334</v>
      </c>
      <c r="N1272" t="s">
        <v>42</v>
      </c>
      <c r="Q1272" t="s">
        <v>3333</v>
      </c>
      <c r="R1272">
        <v>666</v>
      </c>
      <c r="S1272">
        <v>221</v>
      </c>
      <c r="U1272">
        <f t="shared" si="19"/>
        <v>665</v>
      </c>
    </row>
    <row r="1273" spans="1:21" x14ac:dyDescent="0.25">
      <c r="A1273" t="s">
        <v>20</v>
      </c>
      <c r="B1273" t="s">
        <v>28</v>
      </c>
      <c r="C1273" t="s">
        <v>22</v>
      </c>
      <c r="D1273" t="s">
        <v>23</v>
      </c>
      <c r="E1273" t="s">
        <v>5</v>
      </c>
      <c r="G1273" t="s">
        <v>24</v>
      </c>
      <c r="H1273">
        <v>1610915</v>
      </c>
      <c r="I1273">
        <v>1611592</v>
      </c>
      <c r="J1273" t="s">
        <v>25</v>
      </c>
      <c r="K1273" t="s">
        <v>3336</v>
      </c>
      <c r="N1273" t="s">
        <v>3337</v>
      </c>
      <c r="Q1273" t="s">
        <v>3335</v>
      </c>
      <c r="R1273">
        <v>678</v>
      </c>
      <c r="S1273">
        <v>225</v>
      </c>
      <c r="U1273">
        <f t="shared" si="19"/>
        <v>677</v>
      </c>
    </row>
    <row r="1274" spans="1:21" x14ac:dyDescent="0.25">
      <c r="A1274" t="s">
        <v>20</v>
      </c>
      <c r="B1274" t="s">
        <v>28</v>
      </c>
      <c r="C1274" t="s">
        <v>22</v>
      </c>
      <c r="D1274" t="s">
        <v>23</v>
      </c>
      <c r="E1274" t="s">
        <v>5</v>
      </c>
      <c r="G1274" t="s">
        <v>24</v>
      </c>
      <c r="H1274">
        <v>1611730</v>
      </c>
      <c r="I1274">
        <v>1612695</v>
      </c>
      <c r="J1274" t="s">
        <v>25</v>
      </c>
      <c r="K1274" t="s">
        <v>3339</v>
      </c>
      <c r="N1274" t="s">
        <v>922</v>
      </c>
      <c r="Q1274" t="s">
        <v>3338</v>
      </c>
      <c r="R1274">
        <v>966</v>
      </c>
      <c r="S1274">
        <v>321</v>
      </c>
      <c r="U1274">
        <f t="shared" si="19"/>
        <v>965</v>
      </c>
    </row>
    <row r="1275" spans="1:21" x14ac:dyDescent="0.25">
      <c r="A1275" t="s">
        <v>20</v>
      </c>
      <c r="B1275" t="s">
        <v>28</v>
      </c>
      <c r="C1275" t="s">
        <v>22</v>
      </c>
      <c r="D1275" t="s">
        <v>23</v>
      </c>
      <c r="E1275" t="s">
        <v>5</v>
      </c>
      <c r="G1275" t="s">
        <v>24</v>
      </c>
      <c r="H1275">
        <v>1612692</v>
      </c>
      <c r="I1275">
        <v>1614122</v>
      </c>
      <c r="J1275" t="s">
        <v>25</v>
      </c>
      <c r="K1275" t="s">
        <v>3341</v>
      </c>
      <c r="N1275" t="s">
        <v>42</v>
      </c>
      <c r="Q1275" t="s">
        <v>3340</v>
      </c>
      <c r="R1275">
        <v>1431</v>
      </c>
      <c r="S1275">
        <v>476</v>
      </c>
      <c r="U1275">
        <f t="shared" si="19"/>
        <v>1430</v>
      </c>
    </row>
    <row r="1276" spans="1:21" x14ac:dyDescent="0.25">
      <c r="A1276" t="s">
        <v>20</v>
      </c>
      <c r="B1276" t="s">
        <v>28</v>
      </c>
      <c r="C1276" t="s">
        <v>22</v>
      </c>
      <c r="D1276" t="s">
        <v>23</v>
      </c>
      <c r="E1276" t="s">
        <v>5</v>
      </c>
      <c r="G1276" t="s">
        <v>24</v>
      </c>
      <c r="H1276">
        <v>1614209</v>
      </c>
      <c r="I1276">
        <v>1615003</v>
      </c>
      <c r="J1276" t="s">
        <v>25</v>
      </c>
      <c r="K1276" t="s">
        <v>3343</v>
      </c>
      <c r="N1276" t="s">
        <v>3344</v>
      </c>
      <c r="Q1276" t="s">
        <v>3342</v>
      </c>
      <c r="R1276">
        <v>795</v>
      </c>
      <c r="S1276">
        <v>264</v>
      </c>
      <c r="U1276">
        <f t="shared" si="19"/>
        <v>794</v>
      </c>
    </row>
    <row r="1277" spans="1:21" x14ac:dyDescent="0.25">
      <c r="A1277" t="s">
        <v>20</v>
      </c>
      <c r="B1277" t="s">
        <v>28</v>
      </c>
      <c r="C1277" t="s">
        <v>22</v>
      </c>
      <c r="D1277" t="s">
        <v>23</v>
      </c>
      <c r="E1277" t="s">
        <v>5</v>
      </c>
      <c r="G1277" t="s">
        <v>24</v>
      </c>
      <c r="H1277">
        <v>1615000</v>
      </c>
      <c r="I1277">
        <v>1615485</v>
      </c>
      <c r="J1277" t="s">
        <v>25</v>
      </c>
      <c r="K1277" t="s">
        <v>3346</v>
      </c>
      <c r="N1277" t="s">
        <v>3347</v>
      </c>
      <c r="Q1277" t="s">
        <v>3345</v>
      </c>
      <c r="R1277">
        <v>486</v>
      </c>
      <c r="S1277">
        <v>161</v>
      </c>
      <c r="U1277">
        <f t="shared" si="19"/>
        <v>485</v>
      </c>
    </row>
    <row r="1278" spans="1:21" x14ac:dyDescent="0.25">
      <c r="A1278" t="s">
        <v>20</v>
      </c>
      <c r="B1278" t="s">
        <v>28</v>
      </c>
      <c r="C1278" t="s">
        <v>22</v>
      </c>
      <c r="D1278" t="s">
        <v>23</v>
      </c>
      <c r="E1278" t="s">
        <v>5</v>
      </c>
      <c r="G1278" t="s">
        <v>24</v>
      </c>
      <c r="H1278">
        <v>1615767</v>
      </c>
      <c r="I1278">
        <v>1616261</v>
      </c>
      <c r="J1278" t="s">
        <v>25</v>
      </c>
      <c r="K1278" t="s">
        <v>3349</v>
      </c>
      <c r="N1278" t="s">
        <v>3350</v>
      </c>
      <c r="Q1278" t="s">
        <v>3348</v>
      </c>
      <c r="R1278">
        <v>495</v>
      </c>
      <c r="S1278">
        <v>164</v>
      </c>
      <c r="U1278">
        <f t="shared" si="19"/>
        <v>494</v>
      </c>
    </row>
    <row r="1279" spans="1:21" x14ac:dyDescent="0.25">
      <c r="A1279" t="s">
        <v>20</v>
      </c>
      <c r="B1279" t="s">
        <v>28</v>
      </c>
      <c r="C1279" t="s">
        <v>22</v>
      </c>
      <c r="D1279" t="s">
        <v>23</v>
      </c>
      <c r="E1279" t="s">
        <v>5</v>
      </c>
      <c r="G1279" t="s">
        <v>24</v>
      </c>
      <c r="H1279">
        <v>1616279</v>
      </c>
      <c r="I1279">
        <v>1616476</v>
      </c>
      <c r="J1279" t="s">
        <v>25</v>
      </c>
      <c r="K1279" t="s">
        <v>3352</v>
      </c>
      <c r="N1279" t="s">
        <v>3353</v>
      </c>
      <c r="Q1279" t="s">
        <v>3351</v>
      </c>
      <c r="R1279">
        <v>198</v>
      </c>
      <c r="S1279">
        <v>65</v>
      </c>
      <c r="U1279">
        <f t="shared" si="19"/>
        <v>197</v>
      </c>
    </row>
    <row r="1280" spans="1:21" x14ac:dyDescent="0.25">
      <c r="A1280" t="s">
        <v>20</v>
      </c>
      <c r="B1280" t="s">
        <v>28</v>
      </c>
      <c r="C1280" t="s">
        <v>22</v>
      </c>
      <c r="D1280" t="s">
        <v>23</v>
      </c>
      <c r="E1280" t="s">
        <v>5</v>
      </c>
      <c r="G1280" t="s">
        <v>24</v>
      </c>
      <c r="H1280">
        <v>1616494</v>
      </c>
      <c r="I1280">
        <v>1616847</v>
      </c>
      <c r="J1280" t="s">
        <v>25</v>
      </c>
      <c r="K1280" t="s">
        <v>3355</v>
      </c>
      <c r="N1280" t="s">
        <v>3356</v>
      </c>
      <c r="Q1280" t="s">
        <v>3354</v>
      </c>
      <c r="R1280">
        <v>354</v>
      </c>
      <c r="S1280">
        <v>117</v>
      </c>
      <c r="U1280">
        <f t="shared" si="19"/>
        <v>353</v>
      </c>
    </row>
    <row r="1281" spans="1:21" x14ac:dyDescent="0.25">
      <c r="A1281" t="s">
        <v>20</v>
      </c>
      <c r="B1281" t="s">
        <v>28</v>
      </c>
      <c r="C1281" t="s">
        <v>22</v>
      </c>
      <c r="D1281" t="s">
        <v>23</v>
      </c>
      <c r="E1281" t="s">
        <v>5</v>
      </c>
      <c r="G1281" t="s">
        <v>24</v>
      </c>
      <c r="H1281">
        <v>1616949</v>
      </c>
      <c r="I1281">
        <v>1618148</v>
      </c>
      <c r="J1281" t="s">
        <v>25</v>
      </c>
      <c r="K1281" t="s">
        <v>3358</v>
      </c>
      <c r="N1281" t="s">
        <v>3359</v>
      </c>
      <c r="Q1281" t="s">
        <v>3357</v>
      </c>
      <c r="R1281">
        <v>1200</v>
      </c>
      <c r="S1281">
        <v>399</v>
      </c>
      <c r="U1281">
        <f t="shared" si="19"/>
        <v>1199</v>
      </c>
    </row>
    <row r="1282" spans="1:21" x14ac:dyDescent="0.25">
      <c r="A1282" t="s">
        <v>20</v>
      </c>
      <c r="B1282" t="s">
        <v>28</v>
      </c>
      <c r="C1282" t="s">
        <v>22</v>
      </c>
      <c r="D1282" t="s">
        <v>23</v>
      </c>
      <c r="E1282" t="s">
        <v>5</v>
      </c>
      <c r="G1282" t="s">
        <v>24</v>
      </c>
      <c r="H1282">
        <v>1618149</v>
      </c>
      <c r="I1282">
        <v>1618859</v>
      </c>
      <c r="J1282" t="s">
        <v>61</v>
      </c>
      <c r="K1282" t="s">
        <v>3361</v>
      </c>
      <c r="N1282" t="s">
        <v>3362</v>
      </c>
      <c r="Q1282" t="s">
        <v>3360</v>
      </c>
      <c r="R1282">
        <v>711</v>
      </c>
      <c r="S1282">
        <v>236</v>
      </c>
      <c r="U1282">
        <f t="shared" si="19"/>
        <v>710</v>
      </c>
    </row>
    <row r="1283" spans="1:21" x14ac:dyDescent="0.25">
      <c r="A1283" t="s">
        <v>20</v>
      </c>
      <c r="B1283" t="s">
        <v>28</v>
      </c>
      <c r="C1283" t="s">
        <v>22</v>
      </c>
      <c r="D1283" t="s">
        <v>23</v>
      </c>
      <c r="E1283" t="s">
        <v>5</v>
      </c>
      <c r="G1283" t="s">
        <v>24</v>
      </c>
      <c r="H1283">
        <v>1619040</v>
      </c>
      <c r="I1283">
        <v>1619837</v>
      </c>
      <c r="J1283" t="s">
        <v>25</v>
      </c>
      <c r="K1283" t="s">
        <v>3364</v>
      </c>
      <c r="N1283" t="s">
        <v>3365</v>
      </c>
      <c r="Q1283" t="s">
        <v>3363</v>
      </c>
      <c r="R1283">
        <v>798</v>
      </c>
      <c r="S1283">
        <v>265</v>
      </c>
      <c r="U1283">
        <f t="shared" ref="U1283:U1346" si="20">I1283-H1283</f>
        <v>797</v>
      </c>
    </row>
    <row r="1284" spans="1:21" x14ac:dyDescent="0.25">
      <c r="A1284" t="s">
        <v>20</v>
      </c>
      <c r="B1284" t="s">
        <v>28</v>
      </c>
      <c r="C1284" t="s">
        <v>22</v>
      </c>
      <c r="D1284" t="s">
        <v>23</v>
      </c>
      <c r="E1284" t="s">
        <v>5</v>
      </c>
      <c r="G1284" t="s">
        <v>24</v>
      </c>
      <c r="H1284">
        <v>1620300</v>
      </c>
      <c r="I1284">
        <v>1622144</v>
      </c>
      <c r="J1284" t="s">
        <v>25</v>
      </c>
      <c r="K1284" t="s">
        <v>3369</v>
      </c>
      <c r="N1284" t="s">
        <v>332</v>
      </c>
      <c r="Q1284" t="s">
        <v>3368</v>
      </c>
      <c r="R1284">
        <v>1845</v>
      </c>
      <c r="S1284">
        <v>614</v>
      </c>
      <c r="U1284">
        <f t="shared" si="20"/>
        <v>1844</v>
      </c>
    </row>
    <row r="1285" spans="1:21" x14ac:dyDescent="0.25">
      <c r="A1285" t="s">
        <v>20</v>
      </c>
      <c r="B1285" t="s">
        <v>28</v>
      </c>
      <c r="C1285" t="s">
        <v>22</v>
      </c>
      <c r="D1285" t="s">
        <v>23</v>
      </c>
      <c r="E1285" t="s">
        <v>5</v>
      </c>
      <c r="G1285" t="s">
        <v>24</v>
      </c>
      <c r="H1285">
        <v>1622146</v>
      </c>
      <c r="I1285">
        <v>1622853</v>
      </c>
      <c r="J1285" t="s">
        <v>25</v>
      </c>
      <c r="K1285" t="s">
        <v>3371</v>
      </c>
      <c r="N1285" t="s">
        <v>42</v>
      </c>
      <c r="Q1285" t="s">
        <v>3370</v>
      </c>
      <c r="R1285">
        <v>708</v>
      </c>
      <c r="S1285">
        <v>235</v>
      </c>
      <c r="U1285">
        <f t="shared" si="20"/>
        <v>707</v>
      </c>
    </row>
    <row r="1286" spans="1:21" x14ac:dyDescent="0.25">
      <c r="A1286" t="s">
        <v>20</v>
      </c>
      <c r="B1286" t="s">
        <v>28</v>
      </c>
      <c r="C1286" t="s">
        <v>22</v>
      </c>
      <c r="D1286" t="s">
        <v>23</v>
      </c>
      <c r="E1286" t="s">
        <v>5</v>
      </c>
      <c r="G1286" t="s">
        <v>24</v>
      </c>
      <c r="H1286">
        <v>1622863</v>
      </c>
      <c r="I1286">
        <v>1624347</v>
      </c>
      <c r="J1286" t="s">
        <v>25</v>
      </c>
      <c r="K1286" t="s">
        <v>3373</v>
      </c>
      <c r="N1286" t="s">
        <v>3374</v>
      </c>
      <c r="Q1286" t="s">
        <v>3372</v>
      </c>
      <c r="R1286">
        <v>1485</v>
      </c>
      <c r="S1286">
        <v>494</v>
      </c>
      <c r="U1286">
        <f t="shared" si="20"/>
        <v>1484</v>
      </c>
    </row>
    <row r="1287" spans="1:21" x14ac:dyDescent="0.25">
      <c r="A1287" t="s">
        <v>20</v>
      </c>
      <c r="B1287" t="s">
        <v>28</v>
      </c>
      <c r="C1287" t="s">
        <v>22</v>
      </c>
      <c r="D1287" t="s">
        <v>23</v>
      </c>
      <c r="E1287" t="s">
        <v>5</v>
      </c>
      <c r="G1287" t="s">
        <v>24</v>
      </c>
      <c r="H1287">
        <v>1624492</v>
      </c>
      <c r="I1287">
        <v>1624803</v>
      </c>
      <c r="J1287" t="s">
        <v>25</v>
      </c>
      <c r="K1287" t="s">
        <v>3376</v>
      </c>
      <c r="N1287" t="s">
        <v>3377</v>
      </c>
      <c r="Q1287" t="s">
        <v>3375</v>
      </c>
      <c r="R1287">
        <v>312</v>
      </c>
      <c r="S1287">
        <v>103</v>
      </c>
      <c r="U1287">
        <f t="shared" si="20"/>
        <v>311</v>
      </c>
    </row>
    <row r="1288" spans="1:21" x14ac:dyDescent="0.25">
      <c r="A1288" t="s">
        <v>20</v>
      </c>
      <c r="B1288" t="s">
        <v>28</v>
      </c>
      <c r="C1288" t="s">
        <v>22</v>
      </c>
      <c r="D1288" t="s">
        <v>23</v>
      </c>
      <c r="E1288" t="s">
        <v>5</v>
      </c>
      <c r="G1288" t="s">
        <v>24</v>
      </c>
      <c r="H1288">
        <v>1624821</v>
      </c>
      <c r="I1288">
        <v>1625153</v>
      </c>
      <c r="J1288" t="s">
        <v>25</v>
      </c>
      <c r="K1288" t="s">
        <v>3379</v>
      </c>
      <c r="N1288" t="s">
        <v>3380</v>
      </c>
      <c r="Q1288" t="s">
        <v>3378</v>
      </c>
      <c r="R1288">
        <v>333</v>
      </c>
      <c r="S1288">
        <v>110</v>
      </c>
      <c r="U1288">
        <f t="shared" si="20"/>
        <v>332</v>
      </c>
    </row>
    <row r="1289" spans="1:21" x14ac:dyDescent="0.25">
      <c r="A1289" t="s">
        <v>20</v>
      </c>
      <c r="B1289" t="s">
        <v>28</v>
      </c>
      <c r="C1289" t="s">
        <v>22</v>
      </c>
      <c r="D1289" t="s">
        <v>23</v>
      </c>
      <c r="E1289" t="s">
        <v>5</v>
      </c>
      <c r="G1289" t="s">
        <v>24</v>
      </c>
      <c r="H1289">
        <v>1625158</v>
      </c>
      <c r="I1289">
        <v>1625439</v>
      </c>
      <c r="J1289" t="s">
        <v>25</v>
      </c>
      <c r="K1289" t="s">
        <v>3382</v>
      </c>
      <c r="N1289" t="s">
        <v>3383</v>
      </c>
      <c r="Q1289" t="s">
        <v>3381</v>
      </c>
      <c r="R1289">
        <v>282</v>
      </c>
      <c r="S1289">
        <v>93</v>
      </c>
      <c r="U1289">
        <f t="shared" si="20"/>
        <v>281</v>
      </c>
    </row>
    <row r="1290" spans="1:21" x14ac:dyDescent="0.25">
      <c r="A1290" t="s">
        <v>20</v>
      </c>
      <c r="B1290" t="s">
        <v>28</v>
      </c>
      <c r="C1290" t="s">
        <v>22</v>
      </c>
      <c r="D1290" t="s">
        <v>23</v>
      </c>
      <c r="E1290" t="s">
        <v>5</v>
      </c>
      <c r="G1290" t="s">
        <v>24</v>
      </c>
      <c r="H1290">
        <v>1625605</v>
      </c>
      <c r="I1290">
        <v>1626882</v>
      </c>
      <c r="J1290" t="s">
        <v>25</v>
      </c>
      <c r="K1290" t="s">
        <v>3385</v>
      </c>
      <c r="N1290" t="s">
        <v>3386</v>
      </c>
      <c r="Q1290" t="s">
        <v>3384</v>
      </c>
      <c r="R1290">
        <v>1278</v>
      </c>
      <c r="S1290">
        <v>425</v>
      </c>
      <c r="U1290">
        <f t="shared" si="20"/>
        <v>1277</v>
      </c>
    </row>
    <row r="1291" spans="1:21" x14ac:dyDescent="0.25">
      <c r="A1291" t="s">
        <v>20</v>
      </c>
      <c r="B1291" t="s">
        <v>28</v>
      </c>
      <c r="C1291" t="s">
        <v>22</v>
      </c>
      <c r="D1291" t="s">
        <v>23</v>
      </c>
      <c r="E1291" t="s">
        <v>5</v>
      </c>
      <c r="G1291" t="s">
        <v>24</v>
      </c>
      <c r="H1291">
        <v>1626927</v>
      </c>
      <c r="I1291">
        <v>1627217</v>
      </c>
      <c r="J1291" t="s">
        <v>25</v>
      </c>
      <c r="K1291" t="s">
        <v>3388</v>
      </c>
      <c r="N1291" t="s">
        <v>3389</v>
      </c>
      <c r="Q1291" t="s">
        <v>3387</v>
      </c>
      <c r="R1291">
        <v>291</v>
      </c>
      <c r="S1291">
        <v>96</v>
      </c>
      <c r="U1291">
        <f t="shared" si="20"/>
        <v>290</v>
      </c>
    </row>
    <row r="1292" spans="1:21" x14ac:dyDescent="0.25">
      <c r="A1292" t="s">
        <v>20</v>
      </c>
      <c r="B1292" t="s">
        <v>28</v>
      </c>
      <c r="C1292" t="s">
        <v>22</v>
      </c>
      <c r="D1292" t="s">
        <v>23</v>
      </c>
      <c r="E1292" t="s">
        <v>5</v>
      </c>
      <c r="G1292" t="s">
        <v>24</v>
      </c>
      <c r="H1292">
        <v>1627325</v>
      </c>
      <c r="I1292">
        <v>1627597</v>
      </c>
      <c r="J1292" t="s">
        <v>25</v>
      </c>
      <c r="K1292" t="s">
        <v>3391</v>
      </c>
      <c r="N1292" t="s">
        <v>72</v>
      </c>
      <c r="Q1292" t="s">
        <v>3390</v>
      </c>
      <c r="R1292">
        <v>273</v>
      </c>
      <c r="S1292">
        <v>90</v>
      </c>
      <c r="U1292">
        <f t="shared" si="20"/>
        <v>272</v>
      </c>
    </row>
    <row r="1293" spans="1:21" x14ac:dyDescent="0.25">
      <c r="A1293" t="s">
        <v>20</v>
      </c>
      <c r="B1293" t="s">
        <v>28</v>
      </c>
      <c r="C1293" t="s">
        <v>22</v>
      </c>
      <c r="D1293" t="s">
        <v>23</v>
      </c>
      <c r="E1293" t="s">
        <v>5</v>
      </c>
      <c r="G1293" t="s">
        <v>24</v>
      </c>
      <c r="H1293">
        <v>1627621</v>
      </c>
      <c r="I1293">
        <v>1628160</v>
      </c>
      <c r="J1293" t="s">
        <v>61</v>
      </c>
      <c r="K1293" t="s">
        <v>3393</v>
      </c>
      <c r="N1293" t="s">
        <v>42</v>
      </c>
      <c r="Q1293" t="s">
        <v>3392</v>
      </c>
      <c r="R1293">
        <v>540</v>
      </c>
      <c r="S1293">
        <v>179</v>
      </c>
      <c r="U1293">
        <f t="shared" si="20"/>
        <v>539</v>
      </c>
    </row>
    <row r="1294" spans="1:21" x14ac:dyDescent="0.25">
      <c r="A1294" t="s">
        <v>20</v>
      </c>
      <c r="B1294" t="s">
        <v>28</v>
      </c>
      <c r="C1294" t="s">
        <v>22</v>
      </c>
      <c r="D1294" t="s">
        <v>23</v>
      </c>
      <c r="E1294" t="s">
        <v>5</v>
      </c>
      <c r="G1294" t="s">
        <v>24</v>
      </c>
      <c r="H1294">
        <v>1628361</v>
      </c>
      <c r="I1294">
        <v>1629044</v>
      </c>
      <c r="J1294" t="s">
        <v>25</v>
      </c>
      <c r="K1294" t="s">
        <v>3395</v>
      </c>
      <c r="N1294" t="s">
        <v>466</v>
      </c>
      <c r="Q1294" t="s">
        <v>3394</v>
      </c>
      <c r="R1294">
        <v>684</v>
      </c>
      <c r="S1294">
        <v>227</v>
      </c>
      <c r="U1294">
        <f t="shared" si="20"/>
        <v>683</v>
      </c>
    </row>
    <row r="1295" spans="1:21" x14ac:dyDescent="0.25">
      <c r="A1295" t="s">
        <v>20</v>
      </c>
      <c r="B1295" t="s">
        <v>28</v>
      </c>
      <c r="C1295" t="s">
        <v>22</v>
      </c>
      <c r="D1295" t="s">
        <v>23</v>
      </c>
      <c r="E1295" t="s">
        <v>5</v>
      </c>
      <c r="G1295" t="s">
        <v>24</v>
      </c>
      <c r="H1295">
        <v>1629265</v>
      </c>
      <c r="I1295">
        <v>1629852</v>
      </c>
      <c r="J1295" t="s">
        <v>25</v>
      </c>
      <c r="K1295" t="s">
        <v>3397</v>
      </c>
      <c r="N1295" t="s">
        <v>3398</v>
      </c>
      <c r="Q1295" t="s">
        <v>3396</v>
      </c>
      <c r="R1295">
        <v>588</v>
      </c>
      <c r="S1295">
        <v>195</v>
      </c>
      <c r="U1295">
        <f t="shared" si="20"/>
        <v>587</v>
      </c>
    </row>
    <row r="1296" spans="1:21" x14ac:dyDescent="0.25">
      <c r="A1296" t="s">
        <v>20</v>
      </c>
      <c r="B1296" t="s">
        <v>28</v>
      </c>
      <c r="C1296" t="s">
        <v>22</v>
      </c>
      <c r="D1296" t="s">
        <v>23</v>
      </c>
      <c r="E1296" t="s">
        <v>5</v>
      </c>
      <c r="G1296" t="s">
        <v>24</v>
      </c>
      <c r="H1296">
        <v>1629867</v>
      </c>
      <c r="I1296">
        <v>1630346</v>
      </c>
      <c r="J1296" t="s">
        <v>25</v>
      </c>
      <c r="K1296" t="s">
        <v>3400</v>
      </c>
      <c r="N1296" t="s">
        <v>554</v>
      </c>
      <c r="Q1296" t="s">
        <v>3399</v>
      </c>
      <c r="R1296">
        <v>480</v>
      </c>
      <c r="S1296">
        <v>159</v>
      </c>
      <c r="U1296">
        <f t="shared" si="20"/>
        <v>479</v>
      </c>
    </row>
    <row r="1297" spans="1:21" x14ac:dyDescent="0.25">
      <c r="A1297" t="s">
        <v>20</v>
      </c>
      <c r="B1297" t="s">
        <v>28</v>
      </c>
      <c r="C1297" t="s">
        <v>22</v>
      </c>
      <c r="D1297" t="s">
        <v>23</v>
      </c>
      <c r="E1297" t="s">
        <v>5</v>
      </c>
      <c r="G1297" t="s">
        <v>24</v>
      </c>
      <c r="H1297">
        <v>1630366</v>
      </c>
      <c r="I1297">
        <v>1631190</v>
      </c>
      <c r="J1297" t="s">
        <v>25</v>
      </c>
      <c r="K1297" t="s">
        <v>3402</v>
      </c>
      <c r="N1297" t="s">
        <v>3403</v>
      </c>
      <c r="Q1297" t="s">
        <v>3401</v>
      </c>
      <c r="R1297">
        <v>825</v>
      </c>
      <c r="S1297">
        <v>274</v>
      </c>
      <c r="U1297">
        <f t="shared" si="20"/>
        <v>824</v>
      </c>
    </row>
    <row r="1298" spans="1:21" x14ac:dyDescent="0.25">
      <c r="A1298" t="s">
        <v>20</v>
      </c>
      <c r="B1298" t="s">
        <v>28</v>
      </c>
      <c r="C1298" t="s">
        <v>22</v>
      </c>
      <c r="D1298" t="s">
        <v>23</v>
      </c>
      <c r="E1298" t="s">
        <v>5</v>
      </c>
      <c r="G1298" t="s">
        <v>24</v>
      </c>
      <c r="H1298">
        <v>1631191</v>
      </c>
      <c r="I1298">
        <v>1631565</v>
      </c>
      <c r="J1298" t="s">
        <v>25</v>
      </c>
      <c r="K1298" t="s">
        <v>3405</v>
      </c>
      <c r="N1298" t="s">
        <v>3406</v>
      </c>
      <c r="Q1298" t="s">
        <v>3404</v>
      </c>
      <c r="R1298">
        <v>375</v>
      </c>
      <c r="S1298">
        <v>124</v>
      </c>
      <c r="U1298">
        <f t="shared" si="20"/>
        <v>374</v>
      </c>
    </row>
    <row r="1299" spans="1:21" x14ac:dyDescent="0.25">
      <c r="A1299" t="s">
        <v>20</v>
      </c>
      <c r="B1299" t="s">
        <v>28</v>
      </c>
      <c r="C1299" t="s">
        <v>22</v>
      </c>
      <c r="D1299" t="s">
        <v>23</v>
      </c>
      <c r="E1299" t="s">
        <v>5</v>
      </c>
      <c r="G1299" t="s">
        <v>24</v>
      </c>
      <c r="H1299">
        <v>1631558</v>
      </c>
      <c r="I1299">
        <v>1632031</v>
      </c>
      <c r="J1299" t="s">
        <v>25</v>
      </c>
      <c r="K1299" t="s">
        <v>3408</v>
      </c>
      <c r="N1299" t="s">
        <v>3409</v>
      </c>
      <c r="Q1299" t="s">
        <v>3407</v>
      </c>
      <c r="R1299">
        <v>474</v>
      </c>
      <c r="S1299">
        <v>157</v>
      </c>
      <c r="U1299">
        <f t="shared" si="20"/>
        <v>473</v>
      </c>
    </row>
    <row r="1300" spans="1:21" x14ac:dyDescent="0.25">
      <c r="A1300" t="s">
        <v>20</v>
      </c>
      <c r="B1300" t="s">
        <v>28</v>
      </c>
      <c r="C1300" t="s">
        <v>22</v>
      </c>
      <c r="D1300" t="s">
        <v>23</v>
      </c>
      <c r="E1300" t="s">
        <v>5</v>
      </c>
      <c r="G1300" t="s">
        <v>24</v>
      </c>
      <c r="H1300">
        <v>1632049</v>
      </c>
      <c r="I1300">
        <v>1632582</v>
      </c>
      <c r="J1300" t="s">
        <v>25</v>
      </c>
      <c r="K1300" t="s">
        <v>3411</v>
      </c>
      <c r="N1300" t="s">
        <v>3412</v>
      </c>
      <c r="Q1300" t="s">
        <v>3410</v>
      </c>
      <c r="R1300">
        <v>534</v>
      </c>
      <c r="S1300">
        <v>177</v>
      </c>
      <c r="U1300">
        <f t="shared" si="20"/>
        <v>533</v>
      </c>
    </row>
    <row r="1301" spans="1:21" x14ac:dyDescent="0.25">
      <c r="A1301" t="s">
        <v>20</v>
      </c>
      <c r="B1301" t="s">
        <v>28</v>
      </c>
      <c r="C1301" t="s">
        <v>22</v>
      </c>
      <c r="D1301" t="s">
        <v>23</v>
      </c>
      <c r="E1301" t="s">
        <v>5</v>
      </c>
      <c r="G1301" t="s">
        <v>24</v>
      </c>
      <c r="H1301">
        <v>1632591</v>
      </c>
      <c r="I1301">
        <v>1634036</v>
      </c>
      <c r="J1301" t="s">
        <v>61</v>
      </c>
      <c r="K1301" t="s">
        <v>3414</v>
      </c>
      <c r="N1301" t="s">
        <v>3415</v>
      </c>
      <c r="Q1301" t="s">
        <v>3413</v>
      </c>
      <c r="R1301">
        <v>1446</v>
      </c>
      <c r="S1301">
        <v>481</v>
      </c>
      <c r="U1301">
        <f t="shared" si="20"/>
        <v>1445</v>
      </c>
    </row>
    <row r="1302" spans="1:21" x14ac:dyDescent="0.25">
      <c r="A1302" t="s">
        <v>20</v>
      </c>
      <c r="B1302" t="s">
        <v>28</v>
      </c>
      <c r="C1302" t="s">
        <v>22</v>
      </c>
      <c r="D1302" t="s">
        <v>23</v>
      </c>
      <c r="E1302" t="s">
        <v>5</v>
      </c>
      <c r="G1302" t="s">
        <v>24</v>
      </c>
      <c r="H1302">
        <v>1634247</v>
      </c>
      <c r="I1302">
        <v>1634501</v>
      </c>
      <c r="J1302" t="s">
        <v>25</v>
      </c>
      <c r="K1302" t="s">
        <v>3417</v>
      </c>
      <c r="N1302" t="s">
        <v>42</v>
      </c>
      <c r="Q1302" t="s">
        <v>3416</v>
      </c>
      <c r="R1302">
        <v>255</v>
      </c>
      <c r="S1302">
        <v>84</v>
      </c>
      <c r="U1302">
        <f t="shared" si="20"/>
        <v>254</v>
      </c>
    </row>
    <row r="1303" spans="1:21" x14ac:dyDescent="0.25">
      <c r="A1303" t="s">
        <v>20</v>
      </c>
      <c r="B1303" t="s">
        <v>28</v>
      </c>
      <c r="C1303" t="s">
        <v>22</v>
      </c>
      <c r="D1303" t="s">
        <v>23</v>
      </c>
      <c r="E1303" t="s">
        <v>5</v>
      </c>
      <c r="G1303" t="s">
        <v>24</v>
      </c>
      <c r="H1303">
        <v>1634607</v>
      </c>
      <c r="I1303">
        <v>1634924</v>
      </c>
      <c r="J1303" t="s">
        <v>25</v>
      </c>
      <c r="K1303" t="s">
        <v>3419</v>
      </c>
      <c r="N1303" t="s">
        <v>72</v>
      </c>
      <c r="Q1303" t="s">
        <v>3418</v>
      </c>
      <c r="R1303">
        <v>318</v>
      </c>
      <c r="S1303">
        <v>105</v>
      </c>
      <c r="U1303">
        <f t="shared" si="20"/>
        <v>317</v>
      </c>
    </row>
    <row r="1304" spans="1:21" x14ac:dyDescent="0.25">
      <c r="A1304" t="s">
        <v>20</v>
      </c>
      <c r="B1304" t="s">
        <v>28</v>
      </c>
      <c r="C1304" t="s">
        <v>22</v>
      </c>
      <c r="D1304" t="s">
        <v>23</v>
      </c>
      <c r="E1304" t="s">
        <v>5</v>
      </c>
      <c r="G1304" t="s">
        <v>24</v>
      </c>
      <c r="H1304">
        <v>1634958</v>
      </c>
      <c r="I1304">
        <v>1635338</v>
      </c>
      <c r="J1304" t="s">
        <v>25</v>
      </c>
      <c r="K1304" t="s">
        <v>3421</v>
      </c>
      <c r="N1304" t="s">
        <v>72</v>
      </c>
      <c r="Q1304" t="s">
        <v>3420</v>
      </c>
      <c r="R1304">
        <v>381</v>
      </c>
      <c r="S1304">
        <v>126</v>
      </c>
      <c r="U1304">
        <f t="shared" si="20"/>
        <v>380</v>
      </c>
    </row>
    <row r="1305" spans="1:21" x14ac:dyDescent="0.25">
      <c r="A1305" t="s">
        <v>20</v>
      </c>
      <c r="B1305" t="s">
        <v>28</v>
      </c>
      <c r="C1305" t="s">
        <v>22</v>
      </c>
      <c r="D1305" t="s">
        <v>23</v>
      </c>
      <c r="E1305" t="s">
        <v>5</v>
      </c>
      <c r="G1305" t="s">
        <v>24</v>
      </c>
      <c r="H1305">
        <v>1635526</v>
      </c>
      <c r="I1305">
        <v>1636950</v>
      </c>
      <c r="J1305" t="s">
        <v>25</v>
      </c>
      <c r="K1305" t="s">
        <v>3423</v>
      </c>
      <c r="N1305" t="s">
        <v>3424</v>
      </c>
      <c r="Q1305" t="s">
        <v>3422</v>
      </c>
      <c r="R1305">
        <v>1425</v>
      </c>
      <c r="S1305">
        <v>474</v>
      </c>
      <c r="U1305">
        <f t="shared" si="20"/>
        <v>1424</v>
      </c>
    </row>
    <row r="1306" spans="1:21" x14ac:dyDescent="0.25">
      <c r="A1306" t="s">
        <v>20</v>
      </c>
      <c r="B1306" t="s">
        <v>28</v>
      </c>
      <c r="C1306" t="s">
        <v>22</v>
      </c>
      <c r="D1306" t="s">
        <v>23</v>
      </c>
      <c r="E1306" t="s">
        <v>5</v>
      </c>
      <c r="G1306" t="s">
        <v>24</v>
      </c>
      <c r="H1306">
        <v>1637168</v>
      </c>
      <c r="I1306">
        <v>1639324</v>
      </c>
      <c r="J1306" t="s">
        <v>25</v>
      </c>
      <c r="K1306" t="s">
        <v>3426</v>
      </c>
      <c r="N1306" t="s">
        <v>3427</v>
      </c>
      <c r="Q1306" t="s">
        <v>3425</v>
      </c>
      <c r="R1306">
        <v>2157</v>
      </c>
      <c r="S1306">
        <v>718</v>
      </c>
      <c r="U1306">
        <f t="shared" si="20"/>
        <v>2156</v>
      </c>
    </row>
    <row r="1307" spans="1:21" x14ac:dyDescent="0.25">
      <c r="A1307" t="s">
        <v>20</v>
      </c>
      <c r="B1307" t="s">
        <v>28</v>
      </c>
      <c r="C1307" t="s">
        <v>22</v>
      </c>
      <c r="D1307" t="s">
        <v>23</v>
      </c>
      <c r="E1307" t="s">
        <v>5</v>
      </c>
      <c r="G1307" t="s">
        <v>24</v>
      </c>
      <c r="H1307">
        <v>1639635</v>
      </c>
      <c r="I1307">
        <v>1639922</v>
      </c>
      <c r="J1307" t="s">
        <v>25</v>
      </c>
      <c r="K1307" t="s">
        <v>3429</v>
      </c>
      <c r="N1307" t="s">
        <v>3430</v>
      </c>
      <c r="Q1307" t="s">
        <v>3428</v>
      </c>
      <c r="R1307">
        <v>288</v>
      </c>
      <c r="S1307">
        <v>95</v>
      </c>
      <c r="U1307">
        <f t="shared" si="20"/>
        <v>287</v>
      </c>
    </row>
    <row r="1308" spans="1:21" x14ac:dyDescent="0.25">
      <c r="A1308" t="s">
        <v>20</v>
      </c>
      <c r="B1308" t="s">
        <v>28</v>
      </c>
      <c r="C1308" t="s">
        <v>22</v>
      </c>
      <c r="D1308" t="s">
        <v>23</v>
      </c>
      <c r="E1308" t="s">
        <v>5</v>
      </c>
      <c r="G1308" t="s">
        <v>24</v>
      </c>
      <c r="H1308">
        <v>1639950</v>
      </c>
      <c r="I1308">
        <v>1641089</v>
      </c>
      <c r="J1308" t="s">
        <v>25</v>
      </c>
      <c r="K1308" t="s">
        <v>3432</v>
      </c>
      <c r="N1308" t="s">
        <v>425</v>
      </c>
      <c r="Q1308" t="s">
        <v>3431</v>
      </c>
      <c r="R1308">
        <v>1140</v>
      </c>
      <c r="S1308">
        <v>379</v>
      </c>
      <c r="U1308">
        <f t="shared" si="20"/>
        <v>1139</v>
      </c>
    </row>
    <row r="1309" spans="1:21" x14ac:dyDescent="0.25">
      <c r="A1309" t="s">
        <v>20</v>
      </c>
      <c r="B1309" t="s">
        <v>28</v>
      </c>
      <c r="C1309" t="s">
        <v>22</v>
      </c>
      <c r="D1309" t="s">
        <v>23</v>
      </c>
      <c r="E1309" t="s">
        <v>5</v>
      </c>
      <c r="G1309" t="s">
        <v>24</v>
      </c>
      <c r="H1309">
        <v>1641383</v>
      </c>
      <c r="I1309">
        <v>1641694</v>
      </c>
      <c r="J1309" t="s">
        <v>25</v>
      </c>
      <c r="K1309" t="s">
        <v>3434</v>
      </c>
      <c r="N1309" t="s">
        <v>42</v>
      </c>
      <c r="Q1309" t="s">
        <v>3433</v>
      </c>
      <c r="R1309">
        <v>312</v>
      </c>
      <c r="S1309">
        <v>103</v>
      </c>
      <c r="U1309">
        <f t="shared" si="20"/>
        <v>311</v>
      </c>
    </row>
    <row r="1310" spans="1:21" x14ac:dyDescent="0.25">
      <c r="A1310" t="s">
        <v>20</v>
      </c>
      <c r="B1310" t="s">
        <v>28</v>
      </c>
      <c r="C1310" t="s">
        <v>22</v>
      </c>
      <c r="D1310" t="s">
        <v>23</v>
      </c>
      <c r="E1310" t="s">
        <v>5</v>
      </c>
      <c r="G1310" t="s">
        <v>24</v>
      </c>
      <c r="H1310">
        <v>1641730</v>
      </c>
      <c r="I1310">
        <v>1641912</v>
      </c>
      <c r="J1310" t="s">
        <v>25</v>
      </c>
      <c r="K1310" t="s">
        <v>3436</v>
      </c>
      <c r="N1310" t="s">
        <v>72</v>
      </c>
      <c r="Q1310" t="s">
        <v>3435</v>
      </c>
      <c r="R1310">
        <v>183</v>
      </c>
      <c r="S1310">
        <v>60</v>
      </c>
      <c r="U1310">
        <f t="shared" si="20"/>
        <v>182</v>
      </c>
    </row>
    <row r="1311" spans="1:21" x14ac:dyDescent="0.25">
      <c r="A1311" t="s">
        <v>20</v>
      </c>
      <c r="B1311" t="s">
        <v>28</v>
      </c>
      <c r="C1311" t="s">
        <v>22</v>
      </c>
      <c r="D1311" t="s">
        <v>23</v>
      </c>
      <c r="E1311" t="s">
        <v>5</v>
      </c>
      <c r="G1311" t="s">
        <v>24</v>
      </c>
      <c r="H1311">
        <v>1641991</v>
      </c>
      <c r="I1311">
        <v>1643370</v>
      </c>
      <c r="J1311" t="s">
        <v>61</v>
      </c>
      <c r="K1311" t="s">
        <v>3438</v>
      </c>
      <c r="N1311" t="s">
        <v>3439</v>
      </c>
      <c r="Q1311" t="s">
        <v>3437</v>
      </c>
      <c r="R1311">
        <v>1380</v>
      </c>
      <c r="S1311">
        <v>459</v>
      </c>
      <c r="U1311">
        <f t="shared" si="20"/>
        <v>1379</v>
      </c>
    </row>
    <row r="1312" spans="1:21" x14ac:dyDescent="0.25">
      <c r="A1312" t="s">
        <v>20</v>
      </c>
      <c r="B1312" t="s">
        <v>28</v>
      </c>
      <c r="C1312" t="s">
        <v>22</v>
      </c>
      <c r="D1312" t="s">
        <v>23</v>
      </c>
      <c r="E1312" t="s">
        <v>5</v>
      </c>
      <c r="G1312" t="s">
        <v>24</v>
      </c>
      <c r="H1312">
        <v>1643494</v>
      </c>
      <c r="I1312">
        <v>1644708</v>
      </c>
      <c r="J1312" t="s">
        <v>61</v>
      </c>
      <c r="K1312" t="s">
        <v>3441</v>
      </c>
      <c r="N1312" t="s">
        <v>3442</v>
      </c>
      <c r="Q1312" t="s">
        <v>3440</v>
      </c>
      <c r="R1312">
        <v>1215</v>
      </c>
      <c r="S1312">
        <v>404</v>
      </c>
      <c r="U1312">
        <f t="shared" si="20"/>
        <v>1214</v>
      </c>
    </row>
    <row r="1313" spans="1:21" x14ac:dyDescent="0.25">
      <c r="A1313" t="s">
        <v>20</v>
      </c>
      <c r="B1313" t="s">
        <v>28</v>
      </c>
      <c r="C1313" t="s">
        <v>22</v>
      </c>
      <c r="D1313" t="s">
        <v>23</v>
      </c>
      <c r="E1313" t="s">
        <v>5</v>
      </c>
      <c r="G1313" t="s">
        <v>24</v>
      </c>
      <c r="H1313">
        <v>1644969</v>
      </c>
      <c r="I1313">
        <v>1645469</v>
      </c>
      <c r="J1313" t="s">
        <v>25</v>
      </c>
      <c r="K1313" t="s">
        <v>3444</v>
      </c>
      <c r="N1313" t="s">
        <v>3445</v>
      </c>
      <c r="Q1313" t="s">
        <v>3443</v>
      </c>
      <c r="R1313">
        <v>501</v>
      </c>
      <c r="S1313">
        <v>166</v>
      </c>
      <c r="U1313">
        <f t="shared" si="20"/>
        <v>500</v>
      </c>
    </row>
    <row r="1314" spans="1:21" x14ac:dyDescent="0.25">
      <c r="A1314" t="s">
        <v>20</v>
      </c>
      <c r="B1314" t="s">
        <v>28</v>
      </c>
      <c r="C1314" t="s">
        <v>22</v>
      </c>
      <c r="D1314" t="s">
        <v>23</v>
      </c>
      <c r="E1314" t="s">
        <v>5</v>
      </c>
      <c r="G1314" t="s">
        <v>24</v>
      </c>
      <c r="H1314">
        <v>1645499</v>
      </c>
      <c r="I1314">
        <v>1646098</v>
      </c>
      <c r="J1314" t="s">
        <v>25</v>
      </c>
      <c r="K1314" t="s">
        <v>3447</v>
      </c>
      <c r="N1314" t="s">
        <v>3448</v>
      </c>
      <c r="Q1314" t="s">
        <v>3446</v>
      </c>
      <c r="R1314">
        <v>600</v>
      </c>
      <c r="S1314">
        <v>199</v>
      </c>
      <c r="U1314">
        <f t="shared" si="20"/>
        <v>599</v>
      </c>
    </row>
    <row r="1315" spans="1:21" x14ac:dyDescent="0.25">
      <c r="A1315" t="s">
        <v>20</v>
      </c>
      <c r="B1315" t="s">
        <v>28</v>
      </c>
      <c r="C1315" t="s">
        <v>22</v>
      </c>
      <c r="D1315" t="s">
        <v>23</v>
      </c>
      <c r="E1315" t="s">
        <v>5</v>
      </c>
      <c r="G1315" t="s">
        <v>24</v>
      </c>
      <c r="H1315">
        <v>1646193</v>
      </c>
      <c r="I1315">
        <v>1647200</v>
      </c>
      <c r="J1315" t="s">
        <v>25</v>
      </c>
      <c r="K1315" t="s">
        <v>3450</v>
      </c>
      <c r="N1315" t="s">
        <v>3451</v>
      </c>
      <c r="Q1315" t="s">
        <v>3449</v>
      </c>
      <c r="R1315">
        <v>1008</v>
      </c>
      <c r="S1315">
        <v>335</v>
      </c>
      <c r="U1315">
        <f t="shared" si="20"/>
        <v>1007</v>
      </c>
    </row>
    <row r="1316" spans="1:21" x14ac:dyDescent="0.25">
      <c r="A1316" t="s">
        <v>20</v>
      </c>
      <c r="B1316" t="s">
        <v>28</v>
      </c>
      <c r="C1316" t="s">
        <v>22</v>
      </c>
      <c r="D1316" t="s">
        <v>23</v>
      </c>
      <c r="E1316" t="s">
        <v>5</v>
      </c>
      <c r="G1316" t="s">
        <v>24</v>
      </c>
      <c r="H1316">
        <v>1647322</v>
      </c>
      <c r="I1316">
        <v>1647837</v>
      </c>
      <c r="J1316" t="s">
        <v>25</v>
      </c>
      <c r="K1316" t="s">
        <v>3453</v>
      </c>
      <c r="N1316" t="s">
        <v>3454</v>
      </c>
      <c r="Q1316" t="s">
        <v>3452</v>
      </c>
      <c r="R1316">
        <v>516</v>
      </c>
      <c r="S1316">
        <v>171</v>
      </c>
      <c r="U1316">
        <f t="shared" si="20"/>
        <v>515</v>
      </c>
    </row>
    <row r="1317" spans="1:21" x14ac:dyDescent="0.25">
      <c r="A1317" t="s">
        <v>20</v>
      </c>
      <c r="B1317" t="s">
        <v>28</v>
      </c>
      <c r="C1317" t="s">
        <v>22</v>
      </c>
      <c r="D1317" t="s">
        <v>23</v>
      </c>
      <c r="E1317" t="s">
        <v>5</v>
      </c>
      <c r="G1317" t="s">
        <v>24</v>
      </c>
      <c r="H1317">
        <v>1647991</v>
      </c>
      <c r="I1317">
        <v>1649580</v>
      </c>
      <c r="J1317" t="s">
        <v>25</v>
      </c>
      <c r="K1317" t="s">
        <v>3456</v>
      </c>
      <c r="N1317" t="s">
        <v>2009</v>
      </c>
      <c r="Q1317" t="s">
        <v>3455</v>
      </c>
      <c r="R1317">
        <v>1590</v>
      </c>
      <c r="S1317">
        <v>529</v>
      </c>
      <c r="U1317">
        <f t="shared" si="20"/>
        <v>1589</v>
      </c>
    </row>
    <row r="1318" spans="1:21" x14ac:dyDescent="0.25">
      <c r="A1318" t="s">
        <v>20</v>
      </c>
      <c r="B1318" t="s">
        <v>28</v>
      </c>
      <c r="C1318" t="s">
        <v>22</v>
      </c>
      <c r="D1318" t="s">
        <v>23</v>
      </c>
      <c r="E1318" t="s">
        <v>5</v>
      </c>
      <c r="G1318" t="s">
        <v>24</v>
      </c>
      <c r="H1318">
        <v>1649676</v>
      </c>
      <c r="I1318">
        <v>1650869</v>
      </c>
      <c r="J1318" t="s">
        <v>25</v>
      </c>
      <c r="K1318" t="s">
        <v>3458</v>
      </c>
      <c r="N1318" t="s">
        <v>42</v>
      </c>
      <c r="Q1318" t="s">
        <v>3457</v>
      </c>
      <c r="R1318">
        <v>1194</v>
      </c>
      <c r="S1318">
        <v>397</v>
      </c>
      <c r="U1318">
        <f t="shared" si="20"/>
        <v>1193</v>
      </c>
    </row>
    <row r="1319" spans="1:21" x14ac:dyDescent="0.25">
      <c r="A1319" t="s">
        <v>20</v>
      </c>
      <c r="B1319" t="s">
        <v>28</v>
      </c>
      <c r="C1319" t="s">
        <v>22</v>
      </c>
      <c r="D1319" t="s">
        <v>23</v>
      </c>
      <c r="E1319" t="s">
        <v>5</v>
      </c>
      <c r="G1319" t="s">
        <v>24</v>
      </c>
      <c r="H1319">
        <v>1650991</v>
      </c>
      <c r="I1319">
        <v>1651713</v>
      </c>
      <c r="J1319" t="s">
        <v>25</v>
      </c>
      <c r="K1319" t="s">
        <v>3460</v>
      </c>
      <c r="N1319" t="s">
        <v>3461</v>
      </c>
      <c r="Q1319" t="s">
        <v>3459</v>
      </c>
      <c r="R1319">
        <v>723</v>
      </c>
      <c r="S1319">
        <v>240</v>
      </c>
      <c r="U1319">
        <f t="shared" si="20"/>
        <v>722</v>
      </c>
    </row>
    <row r="1320" spans="1:21" x14ac:dyDescent="0.25">
      <c r="A1320" t="s">
        <v>20</v>
      </c>
      <c r="B1320" t="s">
        <v>28</v>
      </c>
      <c r="C1320" t="s">
        <v>22</v>
      </c>
      <c r="D1320" t="s">
        <v>23</v>
      </c>
      <c r="E1320" t="s">
        <v>5</v>
      </c>
      <c r="G1320" t="s">
        <v>24</v>
      </c>
      <c r="H1320">
        <v>1651701</v>
      </c>
      <c r="I1320">
        <v>1652294</v>
      </c>
      <c r="J1320" t="s">
        <v>25</v>
      </c>
      <c r="K1320" t="s">
        <v>3463</v>
      </c>
      <c r="N1320" t="s">
        <v>3464</v>
      </c>
      <c r="Q1320" t="s">
        <v>3462</v>
      </c>
      <c r="R1320">
        <v>594</v>
      </c>
      <c r="S1320">
        <v>197</v>
      </c>
      <c r="U1320">
        <f t="shared" si="20"/>
        <v>593</v>
      </c>
    </row>
    <row r="1321" spans="1:21" x14ac:dyDescent="0.25">
      <c r="A1321" t="s">
        <v>20</v>
      </c>
      <c r="B1321" t="s">
        <v>28</v>
      </c>
      <c r="C1321" t="s">
        <v>22</v>
      </c>
      <c r="D1321" t="s">
        <v>23</v>
      </c>
      <c r="E1321" t="s">
        <v>5</v>
      </c>
      <c r="G1321" t="s">
        <v>24</v>
      </c>
      <c r="H1321">
        <v>1652338</v>
      </c>
      <c r="I1321">
        <v>1652817</v>
      </c>
      <c r="J1321" t="s">
        <v>25</v>
      </c>
      <c r="K1321" t="s">
        <v>3466</v>
      </c>
      <c r="N1321" t="s">
        <v>3467</v>
      </c>
      <c r="Q1321" t="s">
        <v>3465</v>
      </c>
      <c r="R1321">
        <v>480</v>
      </c>
      <c r="S1321">
        <v>159</v>
      </c>
      <c r="U1321">
        <f t="shared" si="20"/>
        <v>479</v>
      </c>
    </row>
    <row r="1322" spans="1:21" x14ac:dyDescent="0.25">
      <c r="A1322" t="s">
        <v>20</v>
      </c>
      <c r="B1322" t="s">
        <v>28</v>
      </c>
      <c r="C1322" t="s">
        <v>22</v>
      </c>
      <c r="D1322" t="s">
        <v>23</v>
      </c>
      <c r="E1322" t="s">
        <v>5</v>
      </c>
      <c r="G1322" t="s">
        <v>24</v>
      </c>
      <c r="H1322">
        <v>1653139</v>
      </c>
      <c r="I1322">
        <v>1653933</v>
      </c>
      <c r="J1322" t="s">
        <v>61</v>
      </c>
      <c r="K1322" t="s">
        <v>3472</v>
      </c>
      <c r="N1322" t="s">
        <v>72</v>
      </c>
      <c r="Q1322" t="s">
        <v>3471</v>
      </c>
      <c r="R1322">
        <v>795</v>
      </c>
      <c r="S1322">
        <v>264</v>
      </c>
      <c r="U1322">
        <f t="shared" si="20"/>
        <v>794</v>
      </c>
    </row>
    <row r="1323" spans="1:21" x14ac:dyDescent="0.25">
      <c r="A1323" t="s">
        <v>20</v>
      </c>
      <c r="B1323" t="s">
        <v>28</v>
      </c>
      <c r="C1323" t="s">
        <v>22</v>
      </c>
      <c r="D1323" t="s">
        <v>23</v>
      </c>
      <c r="E1323" t="s">
        <v>5</v>
      </c>
      <c r="G1323" t="s">
        <v>24</v>
      </c>
      <c r="H1323">
        <v>1654074</v>
      </c>
      <c r="I1323">
        <v>1654562</v>
      </c>
      <c r="J1323" t="s">
        <v>61</v>
      </c>
      <c r="K1323" t="s">
        <v>3474</v>
      </c>
      <c r="N1323" t="s">
        <v>42</v>
      </c>
      <c r="Q1323" t="s">
        <v>3473</v>
      </c>
      <c r="R1323">
        <v>489</v>
      </c>
      <c r="S1323">
        <v>162</v>
      </c>
      <c r="U1323">
        <f t="shared" si="20"/>
        <v>488</v>
      </c>
    </row>
    <row r="1324" spans="1:21" x14ac:dyDescent="0.25">
      <c r="A1324" t="s">
        <v>20</v>
      </c>
      <c r="B1324" t="s">
        <v>28</v>
      </c>
      <c r="C1324" t="s">
        <v>22</v>
      </c>
      <c r="D1324" t="s">
        <v>23</v>
      </c>
      <c r="E1324" t="s">
        <v>5</v>
      </c>
      <c r="G1324" t="s">
        <v>24</v>
      </c>
      <c r="H1324">
        <v>1654597</v>
      </c>
      <c r="I1324">
        <v>1655040</v>
      </c>
      <c r="J1324" t="s">
        <v>61</v>
      </c>
      <c r="K1324" t="s">
        <v>3476</v>
      </c>
      <c r="N1324" t="s">
        <v>3477</v>
      </c>
      <c r="Q1324" t="s">
        <v>3475</v>
      </c>
      <c r="R1324">
        <v>444</v>
      </c>
      <c r="S1324">
        <v>147</v>
      </c>
      <c r="U1324">
        <f t="shared" si="20"/>
        <v>443</v>
      </c>
    </row>
    <row r="1325" spans="1:21" x14ac:dyDescent="0.25">
      <c r="A1325" t="s">
        <v>20</v>
      </c>
      <c r="B1325" t="s">
        <v>28</v>
      </c>
      <c r="C1325" t="s">
        <v>22</v>
      </c>
      <c r="D1325" t="s">
        <v>23</v>
      </c>
      <c r="E1325" t="s">
        <v>5</v>
      </c>
      <c r="G1325" t="s">
        <v>24</v>
      </c>
      <c r="H1325">
        <v>1655243</v>
      </c>
      <c r="I1325">
        <v>1656004</v>
      </c>
      <c r="J1325" t="s">
        <v>61</v>
      </c>
      <c r="K1325" t="s">
        <v>3479</v>
      </c>
      <c r="N1325" t="s">
        <v>2811</v>
      </c>
      <c r="Q1325" t="s">
        <v>3478</v>
      </c>
      <c r="R1325">
        <v>762</v>
      </c>
      <c r="S1325">
        <v>253</v>
      </c>
      <c r="U1325">
        <f t="shared" si="20"/>
        <v>761</v>
      </c>
    </row>
    <row r="1326" spans="1:21" x14ac:dyDescent="0.25">
      <c r="A1326" t="s">
        <v>20</v>
      </c>
      <c r="B1326" t="s">
        <v>28</v>
      </c>
      <c r="C1326" t="s">
        <v>22</v>
      </c>
      <c r="D1326" t="s">
        <v>23</v>
      </c>
      <c r="E1326" t="s">
        <v>5</v>
      </c>
      <c r="G1326" t="s">
        <v>24</v>
      </c>
      <c r="H1326">
        <v>1656109</v>
      </c>
      <c r="I1326">
        <v>1656825</v>
      </c>
      <c r="J1326" t="s">
        <v>61</v>
      </c>
      <c r="K1326" t="s">
        <v>3481</v>
      </c>
      <c r="N1326" t="s">
        <v>466</v>
      </c>
      <c r="Q1326" t="s">
        <v>3480</v>
      </c>
      <c r="R1326">
        <v>717</v>
      </c>
      <c r="S1326">
        <v>238</v>
      </c>
      <c r="U1326">
        <f t="shared" si="20"/>
        <v>716</v>
      </c>
    </row>
    <row r="1327" spans="1:21" x14ac:dyDescent="0.25">
      <c r="A1327" t="s">
        <v>20</v>
      </c>
      <c r="B1327" t="s">
        <v>28</v>
      </c>
      <c r="C1327" t="s">
        <v>22</v>
      </c>
      <c r="D1327" t="s">
        <v>23</v>
      </c>
      <c r="E1327" t="s">
        <v>5</v>
      </c>
      <c r="G1327" t="s">
        <v>24</v>
      </c>
      <c r="H1327">
        <v>1656944</v>
      </c>
      <c r="I1327">
        <v>1657651</v>
      </c>
      <c r="J1327" t="s">
        <v>25</v>
      </c>
      <c r="K1327" t="s">
        <v>3483</v>
      </c>
      <c r="N1327" t="s">
        <v>3484</v>
      </c>
      <c r="Q1327" t="s">
        <v>3482</v>
      </c>
      <c r="R1327">
        <v>708</v>
      </c>
      <c r="S1327">
        <v>235</v>
      </c>
      <c r="U1327">
        <f t="shared" si="20"/>
        <v>707</v>
      </c>
    </row>
    <row r="1328" spans="1:21" x14ac:dyDescent="0.25">
      <c r="A1328" t="s">
        <v>20</v>
      </c>
      <c r="B1328" t="s">
        <v>28</v>
      </c>
      <c r="C1328" t="s">
        <v>22</v>
      </c>
      <c r="D1328" t="s">
        <v>23</v>
      </c>
      <c r="E1328" t="s">
        <v>5</v>
      </c>
      <c r="G1328" t="s">
        <v>24</v>
      </c>
      <c r="H1328">
        <v>1657744</v>
      </c>
      <c r="I1328">
        <v>1658613</v>
      </c>
      <c r="J1328" t="s">
        <v>25</v>
      </c>
      <c r="K1328" t="s">
        <v>3486</v>
      </c>
      <c r="N1328" t="s">
        <v>3487</v>
      </c>
      <c r="Q1328" t="s">
        <v>3485</v>
      </c>
      <c r="R1328">
        <v>870</v>
      </c>
      <c r="S1328">
        <v>289</v>
      </c>
      <c r="U1328">
        <f t="shared" si="20"/>
        <v>869</v>
      </c>
    </row>
    <row r="1329" spans="1:21" x14ac:dyDescent="0.25">
      <c r="A1329" t="s">
        <v>20</v>
      </c>
      <c r="B1329" t="s">
        <v>28</v>
      </c>
      <c r="C1329" t="s">
        <v>22</v>
      </c>
      <c r="D1329" t="s">
        <v>23</v>
      </c>
      <c r="E1329" t="s">
        <v>5</v>
      </c>
      <c r="G1329" t="s">
        <v>24</v>
      </c>
      <c r="H1329">
        <v>1658630</v>
      </c>
      <c r="I1329">
        <v>1658815</v>
      </c>
      <c r="J1329" t="s">
        <v>25</v>
      </c>
      <c r="K1329" t="s">
        <v>3489</v>
      </c>
      <c r="N1329" t="s">
        <v>72</v>
      </c>
      <c r="Q1329" t="s">
        <v>3488</v>
      </c>
      <c r="R1329">
        <v>186</v>
      </c>
      <c r="S1329">
        <v>61</v>
      </c>
      <c r="U1329">
        <f t="shared" si="20"/>
        <v>185</v>
      </c>
    </row>
    <row r="1330" spans="1:21" x14ac:dyDescent="0.25">
      <c r="A1330" t="s">
        <v>20</v>
      </c>
      <c r="B1330" t="s">
        <v>28</v>
      </c>
      <c r="C1330" t="s">
        <v>22</v>
      </c>
      <c r="D1330" t="s">
        <v>23</v>
      </c>
      <c r="E1330" t="s">
        <v>5</v>
      </c>
      <c r="G1330" t="s">
        <v>24</v>
      </c>
      <c r="H1330">
        <v>1658981</v>
      </c>
      <c r="I1330">
        <v>1659595</v>
      </c>
      <c r="J1330" t="s">
        <v>25</v>
      </c>
      <c r="K1330" t="s">
        <v>3491</v>
      </c>
      <c r="N1330" t="s">
        <v>3492</v>
      </c>
      <c r="Q1330" t="s">
        <v>3490</v>
      </c>
      <c r="R1330">
        <v>615</v>
      </c>
      <c r="S1330">
        <v>204</v>
      </c>
      <c r="U1330">
        <f t="shared" si="20"/>
        <v>614</v>
      </c>
    </row>
    <row r="1331" spans="1:21" x14ac:dyDescent="0.25">
      <c r="A1331" t="s">
        <v>20</v>
      </c>
      <c r="B1331" t="s">
        <v>28</v>
      </c>
      <c r="C1331" t="s">
        <v>22</v>
      </c>
      <c r="D1331" t="s">
        <v>23</v>
      </c>
      <c r="E1331" t="s">
        <v>5</v>
      </c>
      <c r="G1331" t="s">
        <v>24</v>
      </c>
      <c r="H1331">
        <v>1659607</v>
      </c>
      <c r="I1331">
        <v>1660179</v>
      </c>
      <c r="J1331" t="s">
        <v>25</v>
      </c>
      <c r="K1331" t="s">
        <v>3494</v>
      </c>
      <c r="N1331" t="s">
        <v>554</v>
      </c>
      <c r="Q1331" t="s">
        <v>3493</v>
      </c>
      <c r="R1331">
        <v>573</v>
      </c>
      <c r="S1331">
        <v>190</v>
      </c>
      <c r="U1331">
        <f t="shared" si="20"/>
        <v>572</v>
      </c>
    </row>
    <row r="1332" spans="1:21" x14ac:dyDescent="0.25">
      <c r="A1332" t="s">
        <v>20</v>
      </c>
      <c r="B1332" t="s">
        <v>28</v>
      </c>
      <c r="C1332" t="s">
        <v>22</v>
      </c>
      <c r="D1332" t="s">
        <v>23</v>
      </c>
      <c r="E1332" t="s">
        <v>5</v>
      </c>
      <c r="G1332" t="s">
        <v>24</v>
      </c>
      <c r="H1332">
        <v>1660201</v>
      </c>
      <c r="I1332">
        <v>1660695</v>
      </c>
      <c r="J1332" t="s">
        <v>25</v>
      </c>
      <c r="K1332" t="s">
        <v>3496</v>
      </c>
      <c r="N1332" t="s">
        <v>72</v>
      </c>
      <c r="Q1332" t="s">
        <v>3495</v>
      </c>
      <c r="R1332">
        <v>495</v>
      </c>
      <c r="S1332">
        <v>164</v>
      </c>
      <c r="U1332">
        <f t="shared" si="20"/>
        <v>494</v>
      </c>
    </row>
    <row r="1333" spans="1:21" x14ac:dyDescent="0.25">
      <c r="A1333" t="s">
        <v>20</v>
      </c>
      <c r="B1333" t="s">
        <v>28</v>
      </c>
      <c r="C1333" t="s">
        <v>22</v>
      </c>
      <c r="D1333" t="s">
        <v>23</v>
      </c>
      <c r="E1333" t="s">
        <v>5</v>
      </c>
      <c r="G1333" t="s">
        <v>24</v>
      </c>
      <c r="H1333">
        <v>1660730</v>
      </c>
      <c r="I1333">
        <v>1661074</v>
      </c>
      <c r="J1333" t="s">
        <v>25</v>
      </c>
      <c r="K1333" t="s">
        <v>3498</v>
      </c>
      <c r="N1333" t="s">
        <v>3499</v>
      </c>
      <c r="Q1333" t="s">
        <v>3497</v>
      </c>
      <c r="R1333">
        <v>345</v>
      </c>
      <c r="S1333">
        <v>114</v>
      </c>
      <c r="U1333">
        <f t="shared" si="20"/>
        <v>344</v>
      </c>
    </row>
    <row r="1334" spans="1:21" x14ac:dyDescent="0.25">
      <c r="A1334" t="s">
        <v>20</v>
      </c>
      <c r="B1334" t="s">
        <v>28</v>
      </c>
      <c r="C1334" t="s">
        <v>22</v>
      </c>
      <c r="D1334" t="s">
        <v>23</v>
      </c>
      <c r="E1334" t="s">
        <v>5</v>
      </c>
      <c r="G1334" t="s">
        <v>24</v>
      </c>
      <c r="H1334">
        <v>1661231</v>
      </c>
      <c r="I1334">
        <v>1662847</v>
      </c>
      <c r="J1334" t="s">
        <v>25</v>
      </c>
      <c r="K1334" t="s">
        <v>3501</v>
      </c>
      <c r="N1334" t="s">
        <v>362</v>
      </c>
      <c r="Q1334" t="s">
        <v>3500</v>
      </c>
      <c r="R1334">
        <v>1617</v>
      </c>
      <c r="S1334">
        <v>538</v>
      </c>
      <c r="U1334">
        <f t="shared" si="20"/>
        <v>1616</v>
      </c>
    </row>
    <row r="1335" spans="1:21" x14ac:dyDescent="0.25">
      <c r="A1335" t="s">
        <v>20</v>
      </c>
      <c r="B1335" t="s">
        <v>28</v>
      </c>
      <c r="C1335" t="s">
        <v>22</v>
      </c>
      <c r="D1335" t="s">
        <v>23</v>
      </c>
      <c r="E1335" t="s">
        <v>5</v>
      </c>
      <c r="G1335" t="s">
        <v>24</v>
      </c>
      <c r="H1335">
        <v>1663063</v>
      </c>
      <c r="I1335">
        <v>1663962</v>
      </c>
      <c r="J1335" t="s">
        <v>25</v>
      </c>
      <c r="K1335" t="s">
        <v>3503</v>
      </c>
      <c r="N1335" t="s">
        <v>72</v>
      </c>
      <c r="Q1335" t="s">
        <v>3502</v>
      </c>
      <c r="R1335">
        <v>900</v>
      </c>
      <c r="S1335">
        <v>299</v>
      </c>
      <c r="U1335">
        <f t="shared" si="20"/>
        <v>899</v>
      </c>
    </row>
    <row r="1336" spans="1:21" x14ac:dyDescent="0.25">
      <c r="A1336" t="s">
        <v>20</v>
      </c>
      <c r="B1336" t="s">
        <v>28</v>
      </c>
      <c r="C1336" t="s">
        <v>22</v>
      </c>
      <c r="D1336" t="s">
        <v>23</v>
      </c>
      <c r="E1336" t="s">
        <v>5</v>
      </c>
      <c r="G1336" t="s">
        <v>24</v>
      </c>
      <c r="H1336">
        <v>1664018</v>
      </c>
      <c r="I1336">
        <v>1665736</v>
      </c>
      <c r="J1336" t="s">
        <v>61</v>
      </c>
      <c r="K1336" t="s">
        <v>3505</v>
      </c>
      <c r="N1336" t="s">
        <v>1355</v>
      </c>
      <c r="Q1336" t="s">
        <v>3504</v>
      </c>
      <c r="R1336">
        <v>1719</v>
      </c>
      <c r="S1336">
        <v>572</v>
      </c>
      <c r="U1336">
        <f t="shared" si="20"/>
        <v>1718</v>
      </c>
    </row>
    <row r="1337" spans="1:21" x14ac:dyDescent="0.25">
      <c r="A1337" t="s">
        <v>20</v>
      </c>
      <c r="B1337" t="s">
        <v>28</v>
      </c>
      <c r="C1337" t="s">
        <v>22</v>
      </c>
      <c r="D1337" t="s">
        <v>23</v>
      </c>
      <c r="E1337" t="s">
        <v>5</v>
      </c>
      <c r="G1337" t="s">
        <v>24</v>
      </c>
      <c r="H1337">
        <v>1665878</v>
      </c>
      <c r="I1337">
        <v>1667200</v>
      </c>
      <c r="J1337" t="s">
        <v>61</v>
      </c>
      <c r="K1337" t="s">
        <v>3507</v>
      </c>
      <c r="N1337" t="s">
        <v>1336</v>
      </c>
      <c r="Q1337" t="s">
        <v>3506</v>
      </c>
      <c r="R1337">
        <v>1323</v>
      </c>
      <c r="S1337">
        <v>440</v>
      </c>
      <c r="U1337">
        <f t="shared" si="20"/>
        <v>1322</v>
      </c>
    </row>
    <row r="1338" spans="1:21" x14ac:dyDescent="0.25">
      <c r="A1338" t="s">
        <v>20</v>
      </c>
      <c r="B1338" t="s">
        <v>28</v>
      </c>
      <c r="C1338" t="s">
        <v>22</v>
      </c>
      <c r="D1338" t="s">
        <v>23</v>
      </c>
      <c r="E1338" t="s">
        <v>5</v>
      </c>
      <c r="G1338" t="s">
        <v>24</v>
      </c>
      <c r="H1338">
        <v>1667482</v>
      </c>
      <c r="I1338">
        <v>1668243</v>
      </c>
      <c r="J1338" t="s">
        <v>25</v>
      </c>
      <c r="K1338" t="s">
        <v>3509</v>
      </c>
      <c r="N1338" t="s">
        <v>3510</v>
      </c>
      <c r="Q1338" t="s">
        <v>3508</v>
      </c>
      <c r="R1338">
        <v>762</v>
      </c>
      <c r="S1338">
        <v>253</v>
      </c>
      <c r="U1338">
        <f t="shared" si="20"/>
        <v>761</v>
      </c>
    </row>
    <row r="1339" spans="1:21" x14ac:dyDescent="0.25">
      <c r="A1339" t="s">
        <v>20</v>
      </c>
      <c r="B1339" t="s">
        <v>28</v>
      </c>
      <c r="C1339" t="s">
        <v>22</v>
      </c>
      <c r="D1339" t="s">
        <v>23</v>
      </c>
      <c r="E1339" t="s">
        <v>5</v>
      </c>
      <c r="G1339" t="s">
        <v>24</v>
      </c>
      <c r="H1339">
        <v>1669008</v>
      </c>
      <c r="I1339">
        <v>1670915</v>
      </c>
      <c r="J1339" t="s">
        <v>25</v>
      </c>
      <c r="K1339" t="s">
        <v>3512</v>
      </c>
      <c r="N1339" t="s">
        <v>3513</v>
      </c>
      <c r="Q1339" t="s">
        <v>3511</v>
      </c>
      <c r="R1339">
        <v>1908</v>
      </c>
      <c r="S1339">
        <v>635</v>
      </c>
      <c r="U1339">
        <f t="shared" si="20"/>
        <v>1907</v>
      </c>
    </row>
    <row r="1340" spans="1:21" x14ac:dyDescent="0.25">
      <c r="A1340" t="s">
        <v>20</v>
      </c>
      <c r="B1340" t="s">
        <v>28</v>
      </c>
      <c r="C1340" t="s">
        <v>22</v>
      </c>
      <c r="D1340" t="s">
        <v>23</v>
      </c>
      <c r="E1340" t="s">
        <v>5</v>
      </c>
      <c r="G1340" t="s">
        <v>24</v>
      </c>
      <c r="H1340">
        <v>1670929</v>
      </c>
      <c r="I1340">
        <v>1672866</v>
      </c>
      <c r="J1340" t="s">
        <v>25</v>
      </c>
      <c r="K1340" t="s">
        <v>3515</v>
      </c>
      <c r="N1340" t="s">
        <v>3513</v>
      </c>
      <c r="Q1340" t="s">
        <v>3514</v>
      </c>
      <c r="R1340">
        <v>1938</v>
      </c>
      <c r="S1340">
        <v>645</v>
      </c>
      <c r="U1340">
        <f t="shared" si="20"/>
        <v>1937</v>
      </c>
    </row>
    <row r="1341" spans="1:21" x14ac:dyDescent="0.25">
      <c r="A1341" t="s">
        <v>20</v>
      </c>
      <c r="B1341" t="s">
        <v>28</v>
      </c>
      <c r="C1341" t="s">
        <v>22</v>
      </c>
      <c r="D1341" t="s">
        <v>23</v>
      </c>
      <c r="E1341" t="s">
        <v>5</v>
      </c>
      <c r="G1341" t="s">
        <v>24</v>
      </c>
      <c r="H1341">
        <v>1672973</v>
      </c>
      <c r="I1341">
        <v>1673401</v>
      </c>
      <c r="J1341" t="s">
        <v>25</v>
      </c>
      <c r="K1341" t="s">
        <v>3517</v>
      </c>
      <c r="N1341" t="s">
        <v>72</v>
      </c>
      <c r="Q1341" t="s">
        <v>3516</v>
      </c>
      <c r="R1341">
        <v>429</v>
      </c>
      <c r="S1341">
        <v>142</v>
      </c>
      <c r="U1341">
        <f t="shared" si="20"/>
        <v>428</v>
      </c>
    </row>
    <row r="1342" spans="1:21" x14ac:dyDescent="0.25">
      <c r="A1342" t="s">
        <v>20</v>
      </c>
      <c r="B1342" t="s">
        <v>28</v>
      </c>
      <c r="C1342" t="s">
        <v>22</v>
      </c>
      <c r="D1342" t="s">
        <v>23</v>
      </c>
      <c r="E1342" t="s">
        <v>5</v>
      </c>
      <c r="G1342" t="s">
        <v>24</v>
      </c>
      <c r="H1342">
        <v>1673504</v>
      </c>
      <c r="I1342">
        <v>1674103</v>
      </c>
      <c r="J1342" t="s">
        <v>61</v>
      </c>
      <c r="K1342" t="s">
        <v>3519</v>
      </c>
      <c r="N1342" t="s">
        <v>42</v>
      </c>
      <c r="Q1342" t="s">
        <v>3518</v>
      </c>
      <c r="R1342">
        <v>600</v>
      </c>
      <c r="S1342">
        <v>199</v>
      </c>
      <c r="U1342">
        <f t="shared" si="20"/>
        <v>599</v>
      </c>
    </row>
    <row r="1343" spans="1:21" x14ac:dyDescent="0.25">
      <c r="A1343" t="s">
        <v>20</v>
      </c>
      <c r="B1343" t="s">
        <v>28</v>
      </c>
      <c r="C1343" t="s">
        <v>22</v>
      </c>
      <c r="D1343" t="s">
        <v>23</v>
      </c>
      <c r="E1343" t="s">
        <v>5</v>
      </c>
      <c r="G1343" t="s">
        <v>24</v>
      </c>
      <c r="H1343">
        <v>1674323</v>
      </c>
      <c r="I1343">
        <v>1676107</v>
      </c>
      <c r="J1343" t="s">
        <v>25</v>
      </c>
      <c r="K1343" t="s">
        <v>3521</v>
      </c>
      <c r="N1343" t="s">
        <v>143</v>
      </c>
      <c r="Q1343" t="s">
        <v>3520</v>
      </c>
      <c r="R1343">
        <v>1785</v>
      </c>
      <c r="S1343">
        <v>594</v>
      </c>
      <c r="U1343">
        <f t="shared" si="20"/>
        <v>1784</v>
      </c>
    </row>
    <row r="1344" spans="1:21" x14ac:dyDescent="0.25">
      <c r="A1344" t="s">
        <v>20</v>
      </c>
      <c r="B1344" t="s">
        <v>28</v>
      </c>
      <c r="C1344" t="s">
        <v>22</v>
      </c>
      <c r="D1344" t="s">
        <v>23</v>
      </c>
      <c r="E1344" t="s">
        <v>5</v>
      </c>
      <c r="G1344" t="s">
        <v>24</v>
      </c>
      <c r="H1344">
        <v>1676199</v>
      </c>
      <c r="I1344">
        <v>1676777</v>
      </c>
      <c r="J1344" t="s">
        <v>25</v>
      </c>
      <c r="K1344" t="s">
        <v>3523</v>
      </c>
      <c r="N1344" t="s">
        <v>586</v>
      </c>
      <c r="Q1344" t="s">
        <v>3522</v>
      </c>
      <c r="R1344">
        <v>579</v>
      </c>
      <c r="S1344">
        <v>192</v>
      </c>
      <c r="U1344">
        <f t="shared" si="20"/>
        <v>578</v>
      </c>
    </row>
    <row r="1345" spans="1:21" x14ac:dyDescent="0.25">
      <c r="A1345" t="s">
        <v>20</v>
      </c>
      <c r="B1345" t="s">
        <v>28</v>
      </c>
      <c r="C1345" t="s">
        <v>22</v>
      </c>
      <c r="D1345" t="s">
        <v>23</v>
      </c>
      <c r="E1345" t="s">
        <v>5</v>
      </c>
      <c r="G1345" t="s">
        <v>24</v>
      </c>
      <c r="H1345">
        <v>1676819</v>
      </c>
      <c r="I1345">
        <v>1677619</v>
      </c>
      <c r="J1345" t="s">
        <v>25</v>
      </c>
      <c r="K1345" t="s">
        <v>3525</v>
      </c>
      <c r="N1345" t="s">
        <v>589</v>
      </c>
      <c r="Q1345" t="s">
        <v>3524</v>
      </c>
      <c r="R1345">
        <v>801</v>
      </c>
      <c r="S1345">
        <v>266</v>
      </c>
      <c r="U1345">
        <f t="shared" si="20"/>
        <v>800</v>
      </c>
    </row>
    <row r="1346" spans="1:21" x14ac:dyDescent="0.25">
      <c r="A1346" t="s">
        <v>20</v>
      </c>
      <c r="B1346" t="s">
        <v>28</v>
      </c>
      <c r="C1346" t="s">
        <v>22</v>
      </c>
      <c r="D1346" t="s">
        <v>23</v>
      </c>
      <c r="E1346" t="s">
        <v>5</v>
      </c>
      <c r="G1346" t="s">
        <v>24</v>
      </c>
      <c r="H1346">
        <v>1677729</v>
      </c>
      <c r="I1346">
        <v>1677944</v>
      </c>
      <c r="J1346" t="s">
        <v>61</v>
      </c>
      <c r="K1346" t="s">
        <v>3527</v>
      </c>
      <c r="N1346" t="s">
        <v>72</v>
      </c>
      <c r="Q1346" t="s">
        <v>3526</v>
      </c>
      <c r="R1346">
        <v>216</v>
      </c>
      <c r="S1346">
        <v>71</v>
      </c>
      <c r="U1346">
        <f t="shared" si="20"/>
        <v>215</v>
      </c>
    </row>
    <row r="1347" spans="1:21" x14ac:dyDescent="0.25">
      <c r="A1347" t="s">
        <v>20</v>
      </c>
      <c r="B1347" t="s">
        <v>28</v>
      </c>
      <c r="C1347" t="s">
        <v>22</v>
      </c>
      <c r="D1347" t="s">
        <v>23</v>
      </c>
      <c r="E1347" t="s">
        <v>5</v>
      </c>
      <c r="G1347" t="s">
        <v>24</v>
      </c>
      <c r="H1347">
        <v>1678143</v>
      </c>
      <c r="I1347">
        <v>1678394</v>
      </c>
      <c r="J1347" t="s">
        <v>25</v>
      </c>
      <c r="K1347" t="s">
        <v>3529</v>
      </c>
      <c r="N1347" t="s">
        <v>72</v>
      </c>
      <c r="Q1347" t="s">
        <v>3528</v>
      </c>
      <c r="R1347">
        <v>252</v>
      </c>
      <c r="S1347">
        <v>83</v>
      </c>
      <c r="U1347">
        <f t="shared" ref="U1347:U1410" si="21">I1347-H1347</f>
        <v>251</v>
      </c>
    </row>
    <row r="1348" spans="1:21" x14ac:dyDescent="0.25">
      <c r="A1348" t="s">
        <v>20</v>
      </c>
      <c r="B1348" t="s">
        <v>28</v>
      </c>
      <c r="C1348" t="s">
        <v>22</v>
      </c>
      <c r="D1348" t="s">
        <v>23</v>
      </c>
      <c r="E1348" t="s">
        <v>5</v>
      </c>
      <c r="G1348" t="s">
        <v>24</v>
      </c>
      <c r="H1348">
        <v>1678611</v>
      </c>
      <c r="I1348">
        <v>1679285</v>
      </c>
      <c r="J1348" t="s">
        <v>25</v>
      </c>
      <c r="K1348" t="s">
        <v>3531</v>
      </c>
      <c r="N1348" t="s">
        <v>72</v>
      </c>
      <c r="Q1348" t="s">
        <v>3530</v>
      </c>
      <c r="R1348">
        <v>675</v>
      </c>
      <c r="S1348">
        <v>224</v>
      </c>
      <c r="U1348">
        <f t="shared" si="21"/>
        <v>674</v>
      </c>
    </row>
    <row r="1349" spans="1:21" x14ac:dyDescent="0.25">
      <c r="A1349" t="s">
        <v>20</v>
      </c>
      <c r="B1349" t="s">
        <v>28</v>
      </c>
      <c r="C1349" t="s">
        <v>22</v>
      </c>
      <c r="D1349" t="s">
        <v>23</v>
      </c>
      <c r="E1349" t="s">
        <v>5</v>
      </c>
      <c r="G1349" t="s">
        <v>24</v>
      </c>
      <c r="H1349">
        <v>1679369</v>
      </c>
      <c r="I1349">
        <v>1680796</v>
      </c>
      <c r="J1349" t="s">
        <v>25</v>
      </c>
      <c r="K1349" t="s">
        <v>3533</v>
      </c>
      <c r="N1349" t="s">
        <v>3487</v>
      </c>
      <c r="Q1349" t="s">
        <v>3532</v>
      </c>
      <c r="R1349">
        <v>1428</v>
      </c>
      <c r="S1349">
        <v>475</v>
      </c>
      <c r="U1349">
        <f t="shared" si="21"/>
        <v>1427</v>
      </c>
    </row>
    <row r="1350" spans="1:21" x14ac:dyDescent="0.25">
      <c r="A1350" t="s">
        <v>20</v>
      </c>
      <c r="B1350" t="s">
        <v>28</v>
      </c>
      <c r="C1350" t="s">
        <v>22</v>
      </c>
      <c r="D1350" t="s">
        <v>23</v>
      </c>
      <c r="E1350" t="s">
        <v>5</v>
      </c>
      <c r="G1350" t="s">
        <v>24</v>
      </c>
      <c r="H1350">
        <v>1681104</v>
      </c>
      <c r="I1350">
        <v>1682819</v>
      </c>
      <c r="J1350" t="s">
        <v>25</v>
      </c>
      <c r="K1350" t="s">
        <v>3535</v>
      </c>
      <c r="N1350" t="s">
        <v>171</v>
      </c>
      <c r="Q1350" t="s">
        <v>3534</v>
      </c>
      <c r="R1350">
        <v>1716</v>
      </c>
      <c r="S1350">
        <v>571</v>
      </c>
      <c r="U1350">
        <f t="shared" si="21"/>
        <v>1715</v>
      </c>
    </row>
    <row r="1351" spans="1:21" x14ac:dyDescent="0.25">
      <c r="A1351" t="s">
        <v>20</v>
      </c>
      <c r="B1351" t="s">
        <v>28</v>
      </c>
      <c r="C1351" t="s">
        <v>22</v>
      </c>
      <c r="D1351" t="s">
        <v>23</v>
      </c>
      <c r="E1351" t="s">
        <v>5</v>
      </c>
      <c r="G1351" t="s">
        <v>24</v>
      </c>
      <c r="H1351">
        <v>1682919</v>
      </c>
      <c r="I1351">
        <v>1684475</v>
      </c>
      <c r="J1351" t="s">
        <v>25</v>
      </c>
      <c r="K1351" t="s">
        <v>3537</v>
      </c>
      <c r="N1351" t="s">
        <v>362</v>
      </c>
      <c r="Q1351" t="s">
        <v>3536</v>
      </c>
      <c r="R1351">
        <v>1557</v>
      </c>
      <c r="S1351">
        <v>518</v>
      </c>
      <c r="U1351">
        <f t="shared" si="21"/>
        <v>1556</v>
      </c>
    </row>
    <row r="1352" spans="1:21" x14ac:dyDescent="0.25">
      <c r="A1352" t="s">
        <v>20</v>
      </c>
      <c r="B1352" t="s">
        <v>28</v>
      </c>
      <c r="C1352" t="s">
        <v>22</v>
      </c>
      <c r="D1352" t="s">
        <v>23</v>
      </c>
      <c r="E1352" t="s">
        <v>5</v>
      </c>
      <c r="G1352" t="s">
        <v>24</v>
      </c>
      <c r="H1352">
        <v>1684686</v>
      </c>
      <c r="I1352">
        <v>1686425</v>
      </c>
      <c r="J1352" t="s">
        <v>25</v>
      </c>
      <c r="K1352" t="s">
        <v>3539</v>
      </c>
      <c r="N1352" t="s">
        <v>362</v>
      </c>
      <c r="Q1352" t="s">
        <v>3538</v>
      </c>
      <c r="R1352">
        <v>1740</v>
      </c>
      <c r="S1352">
        <v>579</v>
      </c>
      <c r="U1352">
        <f t="shared" si="21"/>
        <v>1739</v>
      </c>
    </row>
    <row r="1353" spans="1:21" x14ac:dyDescent="0.25">
      <c r="A1353" t="s">
        <v>20</v>
      </c>
      <c r="B1353" t="s">
        <v>28</v>
      </c>
      <c r="C1353" t="s">
        <v>22</v>
      </c>
      <c r="D1353" t="s">
        <v>23</v>
      </c>
      <c r="E1353" t="s">
        <v>5</v>
      </c>
      <c r="G1353" t="s">
        <v>24</v>
      </c>
      <c r="H1353">
        <v>1686412</v>
      </c>
      <c r="I1353">
        <v>1688301</v>
      </c>
      <c r="J1353" t="s">
        <v>25</v>
      </c>
      <c r="K1353" t="s">
        <v>3541</v>
      </c>
      <c r="N1353" t="s">
        <v>362</v>
      </c>
      <c r="Q1353" t="s">
        <v>3540</v>
      </c>
      <c r="R1353">
        <v>1890</v>
      </c>
      <c r="S1353">
        <v>629</v>
      </c>
      <c r="U1353">
        <f t="shared" si="21"/>
        <v>1889</v>
      </c>
    </row>
    <row r="1354" spans="1:21" x14ac:dyDescent="0.25">
      <c r="A1354" t="s">
        <v>20</v>
      </c>
      <c r="B1354" t="s">
        <v>28</v>
      </c>
      <c r="C1354" t="s">
        <v>22</v>
      </c>
      <c r="D1354" t="s">
        <v>23</v>
      </c>
      <c r="E1354" t="s">
        <v>5</v>
      </c>
      <c r="G1354" t="s">
        <v>24</v>
      </c>
      <c r="H1354">
        <v>1688365</v>
      </c>
      <c r="I1354">
        <v>1688916</v>
      </c>
      <c r="J1354" t="s">
        <v>61</v>
      </c>
      <c r="K1354" t="s">
        <v>3543</v>
      </c>
      <c r="N1354" t="s">
        <v>42</v>
      </c>
      <c r="Q1354" t="s">
        <v>3542</v>
      </c>
      <c r="R1354">
        <v>552</v>
      </c>
      <c r="S1354">
        <v>183</v>
      </c>
      <c r="U1354">
        <f t="shared" si="21"/>
        <v>551</v>
      </c>
    </row>
    <row r="1355" spans="1:21" x14ac:dyDescent="0.25">
      <c r="A1355" t="s">
        <v>20</v>
      </c>
      <c r="B1355" t="s">
        <v>28</v>
      </c>
      <c r="C1355" t="s">
        <v>22</v>
      </c>
      <c r="D1355" t="s">
        <v>23</v>
      </c>
      <c r="E1355" t="s">
        <v>5</v>
      </c>
      <c r="G1355" t="s">
        <v>24</v>
      </c>
      <c r="H1355">
        <v>1688948</v>
      </c>
      <c r="I1355">
        <v>1689487</v>
      </c>
      <c r="J1355" t="s">
        <v>61</v>
      </c>
      <c r="K1355" t="s">
        <v>3545</v>
      </c>
      <c r="N1355" t="s">
        <v>42</v>
      </c>
      <c r="Q1355" t="s">
        <v>3544</v>
      </c>
      <c r="R1355">
        <v>540</v>
      </c>
      <c r="S1355">
        <v>179</v>
      </c>
      <c r="U1355">
        <f t="shared" si="21"/>
        <v>539</v>
      </c>
    </row>
    <row r="1356" spans="1:21" x14ac:dyDescent="0.25">
      <c r="A1356" t="s">
        <v>20</v>
      </c>
      <c r="B1356" t="s">
        <v>28</v>
      </c>
      <c r="C1356" t="s">
        <v>22</v>
      </c>
      <c r="D1356" t="s">
        <v>23</v>
      </c>
      <c r="E1356" t="s">
        <v>5</v>
      </c>
      <c r="G1356" t="s">
        <v>24</v>
      </c>
      <c r="H1356">
        <v>1689777</v>
      </c>
      <c r="I1356">
        <v>1691573</v>
      </c>
      <c r="J1356" t="s">
        <v>25</v>
      </c>
      <c r="K1356" t="s">
        <v>3547</v>
      </c>
      <c r="N1356" t="s">
        <v>1806</v>
      </c>
      <c r="Q1356" t="s">
        <v>3546</v>
      </c>
      <c r="R1356">
        <v>1797</v>
      </c>
      <c r="S1356">
        <v>598</v>
      </c>
      <c r="U1356">
        <f t="shared" si="21"/>
        <v>1796</v>
      </c>
    </row>
    <row r="1357" spans="1:21" x14ac:dyDescent="0.25">
      <c r="A1357" t="s">
        <v>20</v>
      </c>
      <c r="B1357" t="s">
        <v>28</v>
      </c>
      <c r="C1357" t="s">
        <v>22</v>
      </c>
      <c r="D1357" t="s">
        <v>23</v>
      </c>
      <c r="E1357" t="s">
        <v>5</v>
      </c>
      <c r="G1357" t="s">
        <v>24</v>
      </c>
      <c r="H1357">
        <v>1691566</v>
      </c>
      <c r="I1357">
        <v>1692177</v>
      </c>
      <c r="J1357" t="s">
        <v>25</v>
      </c>
      <c r="K1357" t="s">
        <v>3549</v>
      </c>
      <c r="N1357" t="s">
        <v>1517</v>
      </c>
      <c r="Q1357" t="s">
        <v>3548</v>
      </c>
      <c r="R1357">
        <v>612</v>
      </c>
      <c r="S1357">
        <v>203</v>
      </c>
      <c r="U1357">
        <f t="shared" si="21"/>
        <v>611</v>
      </c>
    </row>
    <row r="1358" spans="1:21" x14ac:dyDescent="0.25">
      <c r="A1358" t="s">
        <v>20</v>
      </c>
      <c r="B1358" t="s">
        <v>28</v>
      </c>
      <c r="C1358" t="s">
        <v>22</v>
      </c>
      <c r="D1358" t="s">
        <v>23</v>
      </c>
      <c r="E1358" t="s">
        <v>5</v>
      </c>
      <c r="G1358" t="s">
        <v>24</v>
      </c>
      <c r="H1358">
        <v>1692231</v>
      </c>
      <c r="I1358">
        <v>1692692</v>
      </c>
      <c r="J1358" t="s">
        <v>25</v>
      </c>
      <c r="K1358" t="s">
        <v>3551</v>
      </c>
      <c r="N1358" t="s">
        <v>3552</v>
      </c>
      <c r="Q1358" t="s">
        <v>3550</v>
      </c>
      <c r="R1358">
        <v>462</v>
      </c>
      <c r="S1358">
        <v>153</v>
      </c>
      <c r="U1358">
        <f t="shared" si="21"/>
        <v>461</v>
      </c>
    </row>
    <row r="1359" spans="1:21" x14ac:dyDescent="0.25">
      <c r="A1359" t="s">
        <v>20</v>
      </c>
      <c r="B1359" t="s">
        <v>28</v>
      </c>
      <c r="C1359" t="s">
        <v>22</v>
      </c>
      <c r="D1359" t="s">
        <v>23</v>
      </c>
      <c r="E1359" t="s">
        <v>5</v>
      </c>
      <c r="G1359" t="s">
        <v>24</v>
      </c>
      <c r="H1359">
        <v>1692770</v>
      </c>
      <c r="I1359">
        <v>1694011</v>
      </c>
      <c r="J1359" t="s">
        <v>25</v>
      </c>
      <c r="K1359" t="s">
        <v>3554</v>
      </c>
      <c r="N1359" t="s">
        <v>3555</v>
      </c>
      <c r="Q1359" t="s">
        <v>3553</v>
      </c>
      <c r="R1359">
        <v>1242</v>
      </c>
      <c r="S1359">
        <v>413</v>
      </c>
      <c r="U1359">
        <f t="shared" si="21"/>
        <v>1241</v>
      </c>
    </row>
    <row r="1360" spans="1:21" x14ac:dyDescent="0.25">
      <c r="A1360" t="s">
        <v>20</v>
      </c>
      <c r="B1360" t="s">
        <v>28</v>
      </c>
      <c r="C1360" t="s">
        <v>22</v>
      </c>
      <c r="D1360" t="s">
        <v>23</v>
      </c>
      <c r="E1360" t="s">
        <v>5</v>
      </c>
      <c r="G1360" t="s">
        <v>24</v>
      </c>
      <c r="H1360">
        <v>1694178</v>
      </c>
      <c r="I1360">
        <v>1694435</v>
      </c>
      <c r="J1360" t="s">
        <v>25</v>
      </c>
      <c r="K1360" t="s">
        <v>3557</v>
      </c>
      <c r="N1360" t="s">
        <v>42</v>
      </c>
      <c r="Q1360" t="s">
        <v>3556</v>
      </c>
      <c r="R1360">
        <v>258</v>
      </c>
      <c r="S1360">
        <v>85</v>
      </c>
      <c r="U1360">
        <f t="shared" si="21"/>
        <v>257</v>
      </c>
    </row>
    <row r="1361" spans="1:21" x14ac:dyDescent="0.25">
      <c r="A1361" t="s">
        <v>20</v>
      </c>
      <c r="B1361" t="s">
        <v>28</v>
      </c>
      <c r="C1361" t="s">
        <v>22</v>
      </c>
      <c r="D1361" t="s">
        <v>23</v>
      </c>
      <c r="E1361" t="s">
        <v>5</v>
      </c>
      <c r="G1361" t="s">
        <v>24</v>
      </c>
      <c r="H1361">
        <v>1694521</v>
      </c>
      <c r="I1361">
        <v>1695114</v>
      </c>
      <c r="J1361" t="s">
        <v>25</v>
      </c>
      <c r="K1361" t="s">
        <v>3559</v>
      </c>
      <c r="N1361" t="s">
        <v>3560</v>
      </c>
      <c r="Q1361" t="s">
        <v>3558</v>
      </c>
      <c r="R1361">
        <v>594</v>
      </c>
      <c r="S1361">
        <v>197</v>
      </c>
      <c r="U1361">
        <f t="shared" si="21"/>
        <v>593</v>
      </c>
    </row>
    <row r="1362" spans="1:21" x14ac:dyDescent="0.25">
      <c r="A1362" t="s">
        <v>20</v>
      </c>
      <c r="B1362" t="s">
        <v>28</v>
      </c>
      <c r="C1362" t="s">
        <v>22</v>
      </c>
      <c r="D1362" t="s">
        <v>23</v>
      </c>
      <c r="E1362" t="s">
        <v>5</v>
      </c>
      <c r="G1362" t="s">
        <v>24</v>
      </c>
      <c r="H1362">
        <v>1695431</v>
      </c>
      <c r="I1362">
        <v>1695955</v>
      </c>
      <c r="J1362" t="s">
        <v>25</v>
      </c>
      <c r="K1362" t="s">
        <v>3562</v>
      </c>
      <c r="N1362" t="s">
        <v>42</v>
      </c>
      <c r="Q1362" t="s">
        <v>3561</v>
      </c>
      <c r="R1362">
        <v>525</v>
      </c>
      <c r="S1362">
        <v>174</v>
      </c>
      <c r="U1362">
        <f t="shared" si="21"/>
        <v>524</v>
      </c>
    </row>
    <row r="1363" spans="1:21" x14ac:dyDescent="0.25">
      <c r="A1363" t="s">
        <v>20</v>
      </c>
      <c r="B1363" t="s">
        <v>28</v>
      </c>
      <c r="C1363" t="s">
        <v>22</v>
      </c>
      <c r="D1363" t="s">
        <v>23</v>
      </c>
      <c r="E1363" t="s">
        <v>5</v>
      </c>
      <c r="G1363" t="s">
        <v>24</v>
      </c>
      <c r="H1363">
        <v>1696003</v>
      </c>
      <c r="I1363">
        <v>1696905</v>
      </c>
      <c r="J1363" t="s">
        <v>25</v>
      </c>
      <c r="K1363" t="s">
        <v>3564</v>
      </c>
      <c r="N1363" t="s">
        <v>72</v>
      </c>
      <c r="Q1363" t="s">
        <v>3563</v>
      </c>
      <c r="R1363">
        <v>903</v>
      </c>
      <c r="S1363">
        <v>300</v>
      </c>
      <c r="U1363">
        <f t="shared" si="21"/>
        <v>902</v>
      </c>
    </row>
    <row r="1364" spans="1:21" x14ac:dyDescent="0.25">
      <c r="A1364" t="s">
        <v>20</v>
      </c>
      <c r="B1364" t="s">
        <v>28</v>
      </c>
      <c r="C1364" t="s">
        <v>22</v>
      </c>
      <c r="D1364" t="s">
        <v>23</v>
      </c>
      <c r="E1364" t="s">
        <v>5</v>
      </c>
      <c r="G1364" t="s">
        <v>24</v>
      </c>
      <c r="H1364">
        <v>1696962</v>
      </c>
      <c r="I1364">
        <v>1697585</v>
      </c>
      <c r="J1364" t="s">
        <v>61</v>
      </c>
      <c r="K1364" t="s">
        <v>3566</v>
      </c>
      <c r="N1364" t="s">
        <v>42</v>
      </c>
      <c r="Q1364" t="s">
        <v>3565</v>
      </c>
      <c r="R1364">
        <v>624</v>
      </c>
      <c r="S1364">
        <v>207</v>
      </c>
      <c r="U1364">
        <f t="shared" si="21"/>
        <v>623</v>
      </c>
    </row>
    <row r="1365" spans="1:21" x14ac:dyDescent="0.25">
      <c r="A1365" t="s">
        <v>20</v>
      </c>
      <c r="B1365" t="s">
        <v>28</v>
      </c>
      <c r="C1365" t="s">
        <v>22</v>
      </c>
      <c r="D1365" t="s">
        <v>23</v>
      </c>
      <c r="E1365" t="s">
        <v>5</v>
      </c>
      <c r="G1365" t="s">
        <v>24</v>
      </c>
      <c r="H1365">
        <v>1697815</v>
      </c>
      <c r="I1365">
        <v>1699797</v>
      </c>
      <c r="J1365" t="s">
        <v>25</v>
      </c>
      <c r="K1365" t="s">
        <v>3568</v>
      </c>
      <c r="N1365" t="s">
        <v>3569</v>
      </c>
      <c r="Q1365" t="s">
        <v>3567</v>
      </c>
      <c r="R1365">
        <v>1983</v>
      </c>
      <c r="S1365">
        <v>660</v>
      </c>
      <c r="U1365">
        <f t="shared" si="21"/>
        <v>1982</v>
      </c>
    </row>
    <row r="1366" spans="1:21" x14ac:dyDescent="0.25">
      <c r="A1366" t="s">
        <v>20</v>
      </c>
      <c r="B1366" t="s">
        <v>28</v>
      </c>
      <c r="C1366" t="s">
        <v>22</v>
      </c>
      <c r="D1366" t="s">
        <v>23</v>
      </c>
      <c r="E1366" t="s">
        <v>5</v>
      </c>
      <c r="G1366" t="s">
        <v>24</v>
      </c>
      <c r="H1366">
        <v>1699847</v>
      </c>
      <c r="I1366">
        <v>1702033</v>
      </c>
      <c r="J1366" t="s">
        <v>25</v>
      </c>
      <c r="K1366" t="s">
        <v>3571</v>
      </c>
      <c r="N1366" t="s">
        <v>3572</v>
      </c>
      <c r="Q1366" t="s">
        <v>3570</v>
      </c>
      <c r="R1366">
        <v>2187</v>
      </c>
      <c r="S1366">
        <v>728</v>
      </c>
      <c r="U1366">
        <f t="shared" si="21"/>
        <v>2186</v>
      </c>
    </row>
    <row r="1367" spans="1:21" x14ac:dyDescent="0.25">
      <c r="A1367" t="s">
        <v>20</v>
      </c>
      <c r="B1367" t="s">
        <v>28</v>
      </c>
      <c r="C1367" t="s">
        <v>22</v>
      </c>
      <c r="D1367" t="s">
        <v>23</v>
      </c>
      <c r="E1367" t="s">
        <v>5</v>
      </c>
      <c r="G1367" t="s">
        <v>24</v>
      </c>
      <c r="H1367">
        <v>1702217</v>
      </c>
      <c r="I1367">
        <v>1703263</v>
      </c>
      <c r="J1367" t="s">
        <v>61</v>
      </c>
      <c r="K1367" t="s">
        <v>3574</v>
      </c>
      <c r="N1367" t="s">
        <v>589</v>
      </c>
      <c r="Q1367" t="s">
        <v>3573</v>
      </c>
      <c r="R1367">
        <v>1047</v>
      </c>
      <c r="S1367">
        <v>348</v>
      </c>
      <c r="U1367">
        <f t="shared" si="21"/>
        <v>1046</v>
      </c>
    </row>
    <row r="1368" spans="1:21" x14ac:dyDescent="0.25">
      <c r="A1368" t="s">
        <v>20</v>
      </c>
      <c r="B1368" t="s">
        <v>28</v>
      </c>
      <c r="C1368" t="s">
        <v>22</v>
      </c>
      <c r="D1368" t="s">
        <v>23</v>
      </c>
      <c r="E1368" t="s">
        <v>5</v>
      </c>
      <c r="G1368" t="s">
        <v>24</v>
      </c>
      <c r="H1368">
        <v>1703497</v>
      </c>
      <c r="I1368">
        <v>1704978</v>
      </c>
      <c r="J1368" t="s">
        <v>25</v>
      </c>
      <c r="K1368" t="s">
        <v>3576</v>
      </c>
      <c r="N1368" t="s">
        <v>3577</v>
      </c>
      <c r="Q1368" t="s">
        <v>3575</v>
      </c>
      <c r="R1368">
        <v>1482</v>
      </c>
      <c r="S1368">
        <v>493</v>
      </c>
      <c r="U1368">
        <f t="shared" si="21"/>
        <v>1481</v>
      </c>
    </row>
    <row r="1369" spans="1:21" x14ac:dyDescent="0.25">
      <c r="A1369" t="s">
        <v>20</v>
      </c>
      <c r="B1369" t="s">
        <v>28</v>
      </c>
      <c r="C1369" t="s">
        <v>22</v>
      </c>
      <c r="D1369" t="s">
        <v>23</v>
      </c>
      <c r="E1369" t="s">
        <v>5</v>
      </c>
      <c r="G1369" t="s">
        <v>24</v>
      </c>
      <c r="H1369">
        <v>1705021</v>
      </c>
      <c r="I1369">
        <v>1705542</v>
      </c>
      <c r="J1369" t="s">
        <v>25</v>
      </c>
      <c r="K1369" t="s">
        <v>3579</v>
      </c>
      <c r="N1369" t="s">
        <v>3580</v>
      </c>
      <c r="Q1369" t="s">
        <v>3578</v>
      </c>
      <c r="R1369">
        <v>522</v>
      </c>
      <c r="S1369">
        <v>173</v>
      </c>
      <c r="U1369">
        <f t="shared" si="21"/>
        <v>521</v>
      </c>
    </row>
    <row r="1370" spans="1:21" x14ac:dyDescent="0.25">
      <c r="A1370" t="s">
        <v>20</v>
      </c>
      <c r="B1370" t="s">
        <v>28</v>
      </c>
      <c r="C1370" t="s">
        <v>22</v>
      </c>
      <c r="D1370" t="s">
        <v>23</v>
      </c>
      <c r="E1370" t="s">
        <v>5</v>
      </c>
      <c r="G1370" t="s">
        <v>24</v>
      </c>
      <c r="H1370">
        <v>1705620</v>
      </c>
      <c r="I1370">
        <v>1707020</v>
      </c>
      <c r="J1370" t="s">
        <v>61</v>
      </c>
      <c r="K1370" t="s">
        <v>3582</v>
      </c>
      <c r="N1370" t="s">
        <v>2491</v>
      </c>
      <c r="Q1370" t="s">
        <v>3581</v>
      </c>
      <c r="R1370">
        <v>1401</v>
      </c>
      <c r="S1370">
        <v>466</v>
      </c>
      <c r="U1370">
        <f t="shared" si="21"/>
        <v>1400</v>
      </c>
    </row>
    <row r="1371" spans="1:21" x14ac:dyDescent="0.25">
      <c r="A1371" t="s">
        <v>20</v>
      </c>
      <c r="B1371" t="s">
        <v>28</v>
      </c>
      <c r="C1371" t="s">
        <v>22</v>
      </c>
      <c r="D1371" t="s">
        <v>23</v>
      </c>
      <c r="E1371" t="s">
        <v>5</v>
      </c>
      <c r="G1371" t="s">
        <v>24</v>
      </c>
      <c r="H1371">
        <v>1707355</v>
      </c>
      <c r="I1371">
        <v>1707852</v>
      </c>
      <c r="J1371" t="s">
        <v>25</v>
      </c>
      <c r="K1371" t="s">
        <v>3584</v>
      </c>
      <c r="N1371" t="s">
        <v>3585</v>
      </c>
      <c r="Q1371" t="s">
        <v>3583</v>
      </c>
      <c r="R1371">
        <v>498</v>
      </c>
      <c r="S1371">
        <v>165</v>
      </c>
      <c r="U1371">
        <f t="shared" si="21"/>
        <v>497</v>
      </c>
    </row>
    <row r="1372" spans="1:21" x14ac:dyDescent="0.25">
      <c r="A1372" t="s">
        <v>20</v>
      </c>
      <c r="B1372" t="s">
        <v>28</v>
      </c>
      <c r="C1372" t="s">
        <v>22</v>
      </c>
      <c r="D1372" t="s">
        <v>23</v>
      </c>
      <c r="E1372" t="s">
        <v>5</v>
      </c>
      <c r="G1372" t="s">
        <v>24</v>
      </c>
      <c r="H1372">
        <v>1708271</v>
      </c>
      <c r="I1372">
        <v>1708843</v>
      </c>
      <c r="J1372" t="s">
        <v>25</v>
      </c>
      <c r="K1372" t="s">
        <v>3587</v>
      </c>
      <c r="N1372" t="s">
        <v>3588</v>
      </c>
      <c r="Q1372" t="s">
        <v>3586</v>
      </c>
      <c r="R1372">
        <v>573</v>
      </c>
      <c r="S1372">
        <v>190</v>
      </c>
      <c r="U1372">
        <f t="shared" si="21"/>
        <v>572</v>
      </c>
    </row>
    <row r="1373" spans="1:21" x14ac:dyDescent="0.25">
      <c r="A1373" t="s">
        <v>20</v>
      </c>
      <c r="B1373" t="s">
        <v>28</v>
      </c>
      <c r="C1373" t="s">
        <v>22</v>
      </c>
      <c r="D1373" t="s">
        <v>23</v>
      </c>
      <c r="E1373" t="s">
        <v>5</v>
      </c>
      <c r="G1373" t="s">
        <v>24</v>
      </c>
      <c r="H1373">
        <v>1708909</v>
      </c>
      <c r="I1373">
        <v>1710069</v>
      </c>
      <c r="J1373" t="s">
        <v>25</v>
      </c>
      <c r="K1373" t="s">
        <v>3590</v>
      </c>
      <c r="N1373" t="s">
        <v>2796</v>
      </c>
      <c r="Q1373" t="s">
        <v>3589</v>
      </c>
      <c r="R1373">
        <v>1161</v>
      </c>
      <c r="S1373">
        <v>386</v>
      </c>
      <c r="U1373">
        <f t="shared" si="21"/>
        <v>1160</v>
      </c>
    </row>
    <row r="1374" spans="1:21" x14ac:dyDescent="0.25">
      <c r="A1374" t="s">
        <v>20</v>
      </c>
      <c r="B1374" t="s">
        <v>28</v>
      </c>
      <c r="C1374" t="s">
        <v>22</v>
      </c>
      <c r="D1374" t="s">
        <v>23</v>
      </c>
      <c r="E1374" t="s">
        <v>5</v>
      </c>
      <c r="G1374" t="s">
        <v>24</v>
      </c>
      <c r="H1374">
        <v>1710194</v>
      </c>
      <c r="I1374">
        <v>1711723</v>
      </c>
      <c r="J1374" t="s">
        <v>25</v>
      </c>
      <c r="K1374" t="s">
        <v>3592</v>
      </c>
      <c r="N1374" t="s">
        <v>362</v>
      </c>
      <c r="Q1374" t="s">
        <v>3591</v>
      </c>
      <c r="R1374">
        <v>1530</v>
      </c>
      <c r="S1374">
        <v>509</v>
      </c>
      <c r="U1374">
        <f t="shared" si="21"/>
        <v>1529</v>
      </c>
    </row>
    <row r="1375" spans="1:21" x14ac:dyDescent="0.25">
      <c r="A1375" t="s">
        <v>20</v>
      </c>
      <c r="B1375" t="s">
        <v>28</v>
      </c>
      <c r="C1375" t="s">
        <v>22</v>
      </c>
      <c r="D1375" t="s">
        <v>23</v>
      </c>
      <c r="E1375" t="s">
        <v>5</v>
      </c>
      <c r="G1375" t="s">
        <v>24</v>
      </c>
      <c r="H1375">
        <v>1711723</v>
      </c>
      <c r="I1375">
        <v>1712802</v>
      </c>
      <c r="J1375" t="s">
        <v>25</v>
      </c>
      <c r="K1375" t="s">
        <v>3594</v>
      </c>
      <c r="N1375" t="s">
        <v>2801</v>
      </c>
      <c r="Q1375" t="s">
        <v>3593</v>
      </c>
      <c r="R1375">
        <v>1080</v>
      </c>
      <c r="S1375">
        <v>359</v>
      </c>
      <c r="U1375">
        <f t="shared" si="21"/>
        <v>1079</v>
      </c>
    </row>
    <row r="1376" spans="1:21" x14ac:dyDescent="0.25">
      <c r="A1376" t="s">
        <v>20</v>
      </c>
      <c r="B1376" t="s">
        <v>28</v>
      </c>
      <c r="C1376" t="s">
        <v>22</v>
      </c>
      <c r="D1376" t="s">
        <v>23</v>
      </c>
      <c r="E1376" t="s">
        <v>5</v>
      </c>
      <c r="G1376" t="s">
        <v>24</v>
      </c>
      <c r="H1376">
        <v>1712804</v>
      </c>
      <c r="I1376">
        <v>1713745</v>
      </c>
      <c r="J1376" t="s">
        <v>25</v>
      </c>
      <c r="K1376" t="s">
        <v>3596</v>
      </c>
      <c r="N1376" t="s">
        <v>2801</v>
      </c>
      <c r="Q1376" t="s">
        <v>3595</v>
      </c>
      <c r="R1376">
        <v>942</v>
      </c>
      <c r="S1376">
        <v>313</v>
      </c>
      <c r="U1376">
        <f t="shared" si="21"/>
        <v>941</v>
      </c>
    </row>
    <row r="1377" spans="1:21" x14ac:dyDescent="0.25">
      <c r="A1377" t="s">
        <v>20</v>
      </c>
      <c r="B1377" t="s">
        <v>28</v>
      </c>
      <c r="C1377" t="s">
        <v>22</v>
      </c>
      <c r="D1377" t="s">
        <v>23</v>
      </c>
      <c r="E1377" t="s">
        <v>5</v>
      </c>
      <c r="G1377" t="s">
        <v>24</v>
      </c>
      <c r="H1377">
        <v>1713887</v>
      </c>
      <c r="I1377">
        <v>1714057</v>
      </c>
      <c r="J1377" t="s">
        <v>25</v>
      </c>
      <c r="K1377" t="s">
        <v>3598</v>
      </c>
      <c r="N1377" t="s">
        <v>72</v>
      </c>
      <c r="Q1377" t="s">
        <v>3597</v>
      </c>
      <c r="R1377">
        <v>171</v>
      </c>
      <c r="S1377">
        <v>56</v>
      </c>
      <c r="U1377">
        <f t="shared" si="21"/>
        <v>170</v>
      </c>
    </row>
    <row r="1378" spans="1:21" x14ac:dyDescent="0.25">
      <c r="A1378" t="s">
        <v>20</v>
      </c>
      <c r="B1378" t="s">
        <v>28</v>
      </c>
      <c r="C1378" t="s">
        <v>22</v>
      </c>
      <c r="D1378" t="s">
        <v>23</v>
      </c>
      <c r="E1378" t="s">
        <v>5</v>
      </c>
      <c r="G1378" t="s">
        <v>24</v>
      </c>
      <c r="H1378">
        <v>1714169</v>
      </c>
      <c r="I1378">
        <v>1715179</v>
      </c>
      <c r="J1378" t="s">
        <v>25</v>
      </c>
      <c r="K1378" t="s">
        <v>3600</v>
      </c>
      <c r="N1378" t="s">
        <v>3601</v>
      </c>
      <c r="Q1378" t="s">
        <v>3599</v>
      </c>
      <c r="R1378">
        <v>1011</v>
      </c>
      <c r="S1378">
        <v>336</v>
      </c>
      <c r="U1378">
        <f t="shared" si="21"/>
        <v>1010</v>
      </c>
    </row>
    <row r="1379" spans="1:21" x14ac:dyDescent="0.25">
      <c r="A1379" t="s">
        <v>20</v>
      </c>
      <c r="B1379" t="s">
        <v>28</v>
      </c>
      <c r="C1379" t="s">
        <v>22</v>
      </c>
      <c r="D1379" t="s">
        <v>23</v>
      </c>
      <c r="E1379" t="s">
        <v>5</v>
      </c>
      <c r="G1379" t="s">
        <v>24</v>
      </c>
      <c r="H1379">
        <v>1715274</v>
      </c>
      <c r="I1379">
        <v>1715843</v>
      </c>
      <c r="J1379" t="s">
        <v>25</v>
      </c>
      <c r="K1379" t="s">
        <v>3603</v>
      </c>
      <c r="N1379" t="s">
        <v>3604</v>
      </c>
      <c r="Q1379" t="s">
        <v>3602</v>
      </c>
      <c r="R1379">
        <v>570</v>
      </c>
      <c r="S1379">
        <v>189</v>
      </c>
      <c r="U1379">
        <f t="shared" si="21"/>
        <v>569</v>
      </c>
    </row>
    <row r="1380" spans="1:21" x14ac:dyDescent="0.25">
      <c r="A1380" t="s">
        <v>20</v>
      </c>
      <c r="B1380" t="s">
        <v>28</v>
      </c>
      <c r="C1380" t="s">
        <v>22</v>
      </c>
      <c r="D1380" t="s">
        <v>23</v>
      </c>
      <c r="E1380" t="s">
        <v>5</v>
      </c>
      <c r="G1380" t="s">
        <v>24</v>
      </c>
      <c r="H1380">
        <v>1715954</v>
      </c>
      <c r="I1380">
        <v>1717936</v>
      </c>
      <c r="J1380" t="s">
        <v>25</v>
      </c>
      <c r="K1380" t="s">
        <v>3606</v>
      </c>
      <c r="N1380" t="s">
        <v>3607</v>
      </c>
      <c r="Q1380" t="s">
        <v>3605</v>
      </c>
      <c r="R1380">
        <v>1983</v>
      </c>
      <c r="S1380">
        <v>660</v>
      </c>
      <c r="U1380">
        <f t="shared" si="21"/>
        <v>1982</v>
      </c>
    </row>
    <row r="1381" spans="1:21" x14ac:dyDescent="0.25">
      <c r="A1381" t="s">
        <v>20</v>
      </c>
      <c r="B1381" t="s">
        <v>28</v>
      </c>
      <c r="C1381" t="s">
        <v>22</v>
      </c>
      <c r="D1381" t="s">
        <v>23</v>
      </c>
      <c r="E1381" t="s">
        <v>5</v>
      </c>
      <c r="G1381" t="s">
        <v>24</v>
      </c>
      <c r="H1381">
        <v>1717936</v>
      </c>
      <c r="I1381">
        <v>1718286</v>
      </c>
      <c r="J1381" t="s">
        <v>25</v>
      </c>
      <c r="K1381" t="s">
        <v>3609</v>
      </c>
      <c r="N1381" t="s">
        <v>3610</v>
      </c>
      <c r="Q1381" t="s">
        <v>3608</v>
      </c>
      <c r="R1381">
        <v>351</v>
      </c>
      <c r="S1381">
        <v>116</v>
      </c>
      <c r="U1381">
        <f t="shared" si="21"/>
        <v>350</v>
      </c>
    </row>
    <row r="1382" spans="1:21" x14ac:dyDescent="0.25">
      <c r="A1382" t="s">
        <v>20</v>
      </c>
      <c r="B1382" t="s">
        <v>28</v>
      </c>
      <c r="C1382" t="s">
        <v>22</v>
      </c>
      <c r="D1382" t="s">
        <v>23</v>
      </c>
      <c r="E1382" t="s">
        <v>5</v>
      </c>
      <c r="G1382" t="s">
        <v>24</v>
      </c>
      <c r="H1382">
        <v>1718283</v>
      </c>
      <c r="I1382">
        <v>1718978</v>
      </c>
      <c r="J1382" t="s">
        <v>25</v>
      </c>
      <c r="K1382" t="s">
        <v>3612</v>
      </c>
      <c r="N1382" t="s">
        <v>3613</v>
      </c>
      <c r="Q1382" t="s">
        <v>3611</v>
      </c>
      <c r="R1382">
        <v>696</v>
      </c>
      <c r="S1382">
        <v>231</v>
      </c>
      <c r="U1382">
        <f t="shared" si="21"/>
        <v>695</v>
      </c>
    </row>
    <row r="1383" spans="1:21" x14ac:dyDescent="0.25">
      <c r="A1383" t="s">
        <v>20</v>
      </c>
      <c r="B1383" t="s">
        <v>28</v>
      </c>
      <c r="C1383" t="s">
        <v>22</v>
      </c>
      <c r="D1383" t="s">
        <v>23</v>
      </c>
      <c r="E1383" t="s">
        <v>5</v>
      </c>
      <c r="G1383" t="s">
        <v>24</v>
      </c>
      <c r="H1383">
        <v>1719055</v>
      </c>
      <c r="I1383">
        <v>1719747</v>
      </c>
      <c r="J1383" t="s">
        <v>25</v>
      </c>
      <c r="K1383" t="s">
        <v>3615</v>
      </c>
      <c r="N1383" t="s">
        <v>72</v>
      </c>
      <c r="Q1383" t="s">
        <v>3614</v>
      </c>
      <c r="R1383">
        <v>693</v>
      </c>
      <c r="S1383">
        <v>230</v>
      </c>
      <c r="U1383">
        <f t="shared" si="21"/>
        <v>692</v>
      </c>
    </row>
    <row r="1384" spans="1:21" x14ac:dyDescent="0.25">
      <c r="A1384" t="s">
        <v>20</v>
      </c>
      <c r="B1384" t="s">
        <v>28</v>
      </c>
      <c r="C1384" t="s">
        <v>22</v>
      </c>
      <c r="D1384" t="s">
        <v>23</v>
      </c>
      <c r="E1384" t="s">
        <v>5</v>
      </c>
      <c r="G1384" t="s">
        <v>24</v>
      </c>
      <c r="H1384">
        <v>1719839</v>
      </c>
      <c r="I1384">
        <v>1721569</v>
      </c>
      <c r="J1384" t="s">
        <v>25</v>
      </c>
      <c r="K1384" t="s">
        <v>3617</v>
      </c>
      <c r="N1384" t="s">
        <v>3618</v>
      </c>
      <c r="Q1384" t="s">
        <v>3616</v>
      </c>
      <c r="R1384">
        <v>1731</v>
      </c>
      <c r="S1384">
        <v>576</v>
      </c>
      <c r="U1384">
        <f t="shared" si="21"/>
        <v>1730</v>
      </c>
    </row>
    <row r="1385" spans="1:21" x14ac:dyDescent="0.25">
      <c r="A1385" t="s">
        <v>20</v>
      </c>
      <c r="B1385" t="s">
        <v>28</v>
      </c>
      <c r="C1385" t="s">
        <v>22</v>
      </c>
      <c r="D1385" t="s">
        <v>23</v>
      </c>
      <c r="E1385" t="s">
        <v>5</v>
      </c>
      <c r="G1385" t="s">
        <v>24</v>
      </c>
      <c r="H1385">
        <v>1721628</v>
      </c>
      <c r="I1385">
        <v>1722440</v>
      </c>
      <c r="J1385" t="s">
        <v>61</v>
      </c>
      <c r="K1385" t="s">
        <v>3620</v>
      </c>
      <c r="N1385" t="s">
        <v>120</v>
      </c>
      <c r="Q1385" t="s">
        <v>3619</v>
      </c>
      <c r="R1385">
        <v>813</v>
      </c>
      <c r="S1385">
        <v>270</v>
      </c>
      <c r="U1385">
        <f t="shared" si="21"/>
        <v>812</v>
      </c>
    </row>
    <row r="1386" spans="1:21" x14ac:dyDescent="0.25">
      <c r="A1386" t="s">
        <v>20</v>
      </c>
      <c r="B1386" t="s">
        <v>28</v>
      </c>
      <c r="C1386" t="s">
        <v>22</v>
      </c>
      <c r="D1386" t="s">
        <v>23</v>
      </c>
      <c r="E1386" t="s">
        <v>5</v>
      </c>
      <c r="G1386" t="s">
        <v>24</v>
      </c>
      <c r="H1386">
        <v>1722804</v>
      </c>
      <c r="I1386">
        <v>1723856</v>
      </c>
      <c r="J1386" t="s">
        <v>25</v>
      </c>
      <c r="K1386" t="s">
        <v>3622</v>
      </c>
      <c r="N1386" t="s">
        <v>554</v>
      </c>
      <c r="Q1386" t="s">
        <v>3621</v>
      </c>
      <c r="R1386">
        <v>1053</v>
      </c>
      <c r="S1386">
        <v>350</v>
      </c>
      <c r="U1386">
        <f t="shared" si="21"/>
        <v>1052</v>
      </c>
    </row>
    <row r="1387" spans="1:21" x14ac:dyDescent="0.25">
      <c r="A1387" t="s">
        <v>20</v>
      </c>
      <c r="B1387" t="s">
        <v>28</v>
      </c>
      <c r="C1387" t="s">
        <v>22</v>
      </c>
      <c r="D1387" t="s">
        <v>23</v>
      </c>
      <c r="E1387" t="s">
        <v>5</v>
      </c>
      <c r="G1387" t="s">
        <v>24</v>
      </c>
      <c r="H1387">
        <v>1724120</v>
      </c>
      <c r="I1387">
        <v>1725301</v>
      </c>
      <c r="J1387" t="s">
        <v>61</v>
      </c>
      <c r="K1387" t="s">
        <v>3626</v>
      </c>
      <c r="N1387" t="s">
        <v>42</v>
      </c>
      <c r="Q1387" t="s">
        <v>3625</v>
      </c>
      <c r="R1387">
        <v>1182</v>
      </c>
      <c r="S1387">
        <v>393</v>
      </c>
      <c r="U1387">
        <f t="shared" si="21"/>
        <v>1181</v>
      </c>
    </row>
    <row r="1388" spans="1:21" x14ac:dyDescent="0.25">
      <c r="A1388" t="s">
        <v>20</v>
      </c>
      <c r="B1388" t="s">
        <v>28</v>
      </c>
      <c r="C1388" t="s">
        <v>22</v>
      </c>
      <c r="D1388" t="s">
        <v>23</v>
      </c>
      <c r="E1388" t="s">
        <v>5</v>
      </c>
      <c r="G1388" t="s">
        <v>24</v>
      </c>
      <c r="H1388">
        <v>1725442</v>
      </c>
      <c r="I1388">
        <v>1725891</v>
      </c>
      <c r="J1388" t="s">
        <v>61</v>
      </c>
      <c r="K1388" t="s">
        <v>3628</v>
      </c>
      <c r="N1388" t="s">
        <v>1611</v>
      </c>
      <c r="Q1388" t="s">
        <v>3627</v>
      </c>
      <c r="R1388">
        <v>450</v>
      </c>
      <c r="S1388">
        <v>149</v>
      </c>
      <c r="U1388">
        <f t="shared" si="21"/>
        <v>449</v>
      </c>
    </row>
    <row r="1389" spans="1:21" x14ac:dyDescent="0.25">
      <c r="A1389" t="s">
        <v>20</v>
      </c>
      <c r="B1389" t="s">
        <v>28</v>
      </c>
      <c r="C1389" t="s">
        <v>22</v>
      </c>
      <c r="D1389" t="s">
        <v>23</v>
      </c>
      <c r="E1389" t="s">
        <v>5</v>
      </c>
      <c r="G1389" t="s">
        <v>24</v>
      </c>
      <c r="H1389">
        <v>1725971</v>
      </c>
      <c r="I1389">
        <v>1727113</v>
      </c>
      <c r="J1389" t="s">
        <v>61</v>
      </c>
      <c r="K1389" t="s">
        <v>3630</v>
      </c>
      <c r="N1389" t="s">
        <v>3631</v>
      </c>
      <c r="Q1389" t="s">
        <v>3629</v>
      </c>
      <c r="R1389">
        <v>1143</v>
      </c>
      <c r="S1389">
        <v>380</v>
      </c>
      <c r="U1389">
        <f t="shared" si="21"/>
        <v>1142</v>
      </c>
    </row>
    <row r="1390" spans="1:21" x14ac:dyDescent="0.25">
      <c r="A1390" t="s">
        <v>20</v>
      </c>
      <c r="B1390" t="s">
        <v>28</v>
      </c>
      <c r="C1390" t="s">
        <v>22</v>
      </c>
      <c r="D1390" t="s">
        <v>23</v>
      </c>
      <c r="E1390" t="s">
        <v>5</v>
      </c>
      <c r="G1390" t="s">
        <v>24</v>
      </c>
      <c r="H1390">
        <v>1727187</v>
      </c>
      <c r="I1390">
        <v>1727855</v>
      </c>
      <c r="J1390" t="s">
        <v>61</v>
      </c>
      <c r="K1390" t="s">
        <v>3633</v>
      </c>
      <c r="N1390" t="s">
        <v>3634</v>
      </c>
      <c r="Q1390" t="s">
        <v>3632</v>
      </c>
      <c r="R1390">
        <v>669</v>
      </c>
      <c r="S1390">
        <v>222</v>
      </c>
      <c r="U1390">
        <f t="shared" si="21"/>
        <v>668</v>
      </c>
    </row>
    <row r="1391" spans="1:21" x14ac:dyDescent="0.25">
      <c r="A1391" t="s">
        <v>20</v>
      </c>
      <c r="B1391" t="s">
        <v>28</v>
      </c>
      <c r="C1391" t="s">
        <v>22</v>
      </c>
      <c r="D1391" t="s">
        <v>23</v>
      </c>
      <c r="E1391" t="s">
        <v>5</v>
      </c>
      <c r="G1391" t="s">
        <v>24</v>
      </c>
      <c r="H1391">
        <v>1727987</v>
      </c>
      <c r="I1391">
        <v>1729555</v>
      </c>
      <c r="J1391" t="s">
        <v>25</v>
      </c>
      <c r="K1391" t="s">
        <v>3636</v>
      </c>
      <c r="N1391" t="s">
        <v>2023</v>
      </c>
      <c r="Q1391" t="s">
        <v>3635</v>
      </c>
      <c r="R1391">
        <v>1569</v>
      </c>
      <c r="S1391">
        <v>522</v>
      </c>
      <c r="U1391">
        <f t="shared" si="21"/>
        <v>1568</v>
      </c>
    </row>
    <row r="1392" spans="1:21" x14ac:dyDescent="0.25">
      <c r="A1392" t="s">
        <v>20</v>
      </c>
      <c r="B1392" t="s">
        <v>28</v>
      </c>
      <c r="C1392" t="s">
        <v>22</v>
      </c>
      <c r="D1392" t="s">
        <v>23</v>
      </c>
      <c r="E1392" t="s">
        <v>5</v>
      </c>
      <c r="G1392" t="s">
        <v>24</v>
      </c>
      <c r="H1392">
        <v>1729862</v>
      </c>
      <c r="I1392">
        <v>1730275</v>
      </c>
      <c r="J1392" t="s">
        <v>25</v>
      </c>
      <c r="K1392" t="s">
        <v>3638</v>
      </c>
      <c r="N1392" t="s">
        <v>3639</v>
      </c>
      <c r="Q1392" t="s">
        <v>3637</v>
      </c>
      <c r="R1392">
        <v>414</v>
      </c>
      <c r="S1392">
        <v>137</v>
      </c>
      <c r="U1392">
        <f t="shared" si="21"/>
        <v>413</v>
      </c>
    </row>
    <row r="1393" spans="1:21" x14ac:dyDescent="0.25">
      <c r="A1393" t="s">
        <v>20</v>
      </c>
      <c r="B1393" t="s">
        <v>28</v>
      </c>
      <c r="C1393" t="s">
        <v>22</v>
      </c>
      <c r="D1393" t="s">
        <v>23</v>
      </c>
      <c r="E1393" t="s">
        <v>5</v>
      </c>
      <c r="G1393" t="s">
        <v>24</v>
      </c>
      <c r="H1393">
        <v>1730385</v>
      </c>
      <c r="I1393">
        <v>1731371</v>
      </c>
      <c r="J1393" t="s">
        <v>61</v>
      </c>
      <c r="K1393" t="s">
        <v>3641</v>
      </c>
      <c r="N1393" t="s">
        <v>956</v>
      </c>
      <c r="Q1393" t="s">
        <v>3640</v>
      </c>
      <c r="R1393">
        <v>987</v>
      </c>
      <c r="S1393">
        <v>328</v>
      </c>
      <c r="U1393">
        <f t="shared" si="21"/>
        <v>986</v>
      </c>
    </row>
    <row r="1394" spans="1:21" x14ac:dyDescent="0.25">
      <c r="A1394" t="s">
        <v>20</v>
      </c>
      <c r="B1394" t="s">
        <v>28</v>
      </c>
      <c r="C1394" t="s">
        <v>22</v>
      </c>
      <c r="D1394" t="s">
        <v>23</v>
      </c>
      <c r="E1394" t="s">
        <v>5</v>
      </c>
      <c r="G1394" t="s">
        <v>24</v>
      </c>
      <c r="H1394">
        <v>1731764</v>
      </c>
      <c r="I1394">
        <v>1732582</v>
      </c>
      <c r="J1394" t="s">
        <v>25</v>
      </c>
      <c r="K1394" t="s">
        <v>3643</v>
      </c>
      <c r="N1394" t="s">
        <v>714</v>
      </c>
      <c r="Q1394" t="s">
        <v>3642</v>
      </c>
      <c r="R1394">
        <v>819</v>
      </c>
      <c r="S1394">
        <v>272</v>
      </c>
      <c r="U1394">
        <f t="shared" si="21"/>
        <v>818</v>
      </c>
    </row>
    <row r="1395" spans="1:21" x14ac:dyDescent="0.25">
      <c r="A1395" t="s">
        <v>20</v>
      </c>
      <c r="B1395" t="s">
        <v>28</v>
      </c>
      <c r="C1395" t="s">
        <v>22</v>
      </c>
      <c r="D1395" t="s">
        <v>23</v>
      </c>
      <c r="E1395" t="s">
        <v>5</v>
      </c>
      <c r="G1395" t="s">
        <v>24</v>
      </c>
      <c r="H1395">
        <v>1732579</v>
      </c>
      <c r="I1395">
        <v>1733436</v>
      </c>
      <c r="J1395" t="s">
        <v>61</v>
      </c>
      <c r="K1395" t="s">
        <v>3645</v>
      </c>
      <c r="N1395" t="s">
        <v>368</v>
      </c>
      <c r="Q1395" t="s">
        <v>3644</v>
      </c>
      <c r="R1395">
        <v>858</v>
      </c>
      <c r="S1395">
        <v>285</v>
      </c>
      <c r="U1395">
        <f t="shared" si="21"/>
        <v>857</v>
      </c>
    </row>
    <row r="1396" spans="1:21" x14ac:dyDescent="0.25">
      <c r="A1396" t="s">
        <v>20</v>
      </c>
      <c r="B1396" t="s">
        <v>28</v>
      </c>
      <c r="C1396" t="s">
        <v>22</v>
      </c>
      <c r="D1396" t="s">
        <v>23</v>
      </c>
      <c r="E1396" t="s">
        <v>5</v>
      </c>
      <c r="G1396" t="s">
        <v>24</v>
      </c>
      <c r="H1396">
        <v>1733643</v>
      </c>
      <c r="I1396">
        <v>1735388</v>
      </c>
      <c r="J1396" t="s">
        <v>25</v>
      </c>
      <c r="K1396" t="s">
        <v>3647</v>
      </c>
      <c r="N1396" t="s">
        <v>362</v>
      </c>
      <c r="Q1396" t="s">
        <v>3646</v>
      </c>
      <c r="R1396">
        <v>1746</v>
      </c>
      <c r="S1396">
        <v>581</v>
      </c>
      <c r="U1396">
        <f t="shared" si="21"/>
        <v>1745</v>
      </c>
    </row>
    <row r="1397" spans="1:21" x14ac:dyDescent="0.25">
      <c r="A1397" t="s">
        <v>20</v>
      </c>
      <c r="B1397" t="s">
        <v>28</v>
      </c>
      <c r="C1397" t="s">
        <v>22</v>
      </c>
      <c r="D1397" t="s">
        <v>23</v>
      </c>
      <c r="E1397" t="s">
        <v>5</v>
      </c>
      <c r="G1397" t="s">
        <v>24</v>
      </c>
      <c r="H1397">
        <v>1735389</v>
      </c>
      <c r="I1397">
        <v>1737167</v>
      </c>
      <c r="J1397" t="s">
        <v>25</v>
      </c>
      <c r="K1397" t="s">
        <v>3649</v>
      </c>
      <c r="N1397" t="s">
        <v>362</v>
      </c>
      <c r="Q1397" t="s">
        <v>3648</v>
      </c>
      <c r="R1397">
        <v>1779</v>
      </c>
      <c r="S1397">
        <v>592</v>
      </c>
      <c r="U1397">
        <f t="shared" si="21"/>
        <v>1778</v>
      </c>
    </row>
    <row r="1398" spans="1:21" x14ac:dyDescent="0.25">
      <c r="A1398" t="s">
        <v>20</v>
      </c>
      <c r="B1398" t="s">
        <v>28</v>
      </c>
      <c r="C1398" t="s">
        <v>22</v>
      </c>
      <c r="D1398" t="s">
        <v>23</v>
      </c>
      <c r="E1398" t="s">
        <v>5</v>
      </c>
      <c r="G1398" t="s">
        <v>24</v>
      </c>
      <c r="H1398">
        <v>1737315</v>
      </c>
      <c r="I1398">
        <v>1738379</v>
      </c>
      <c r="J1398" t="s">
        <v>25</v>
      </c>
      <c r="K1398" t="s">
        <v>3651</v>
      </c>
      <c r="N1398" t="s">
        <v>3652</v>
      </c>
      <c r="Q1398" t="s">
        <v>3650</v>
      </c>
      <c r="R1398">
        <v>1065</v>
      </c>
      <c r="S1398">
        <v>354</v>
      </c>
      <c r="U1398">
        <f t="shared" si="21"/>
        <v>1064</v>
      </c>
    </row>
    <row r="1399" spans="1:21" x14ac:dyDescent="0.25">
      <c r="A1399" t="s">
        <v>20</v>
      </c>
      <c r="B1399" t="s">
        <v>28</v>
      </c>
      <c r="C1399" t="s">
        <v>22</v>
      </c>
      <c r="D1399" t="s">
        <v>23</v>
      </c>
      <c r="E1399" t="s">
        <v>5</v>
      </c>
      <c r="G1399" t="s">
        <v>24</v>
      </c>
      <c r="H1399">
        <v>1738435</v>
      </c>
      <c r="I1399">
        <v>1738611</v>
      </c>
      <c r="J1399" t="s">
        <v>61</v>
      </c>
      <c r="K1399" t="s">
        <v>3654</v>
      </c>
      <c r="N1399" t="s">
        <v>42</v>
      </c>
      <c r="Q1399" t="s">
        <v>3653</v>
      </c>
      <c r="R1399">
        <v>177</v>
      </c>
      <c r="S1399">
        <v>58</v>
      </c>
      <c r="U1399">
        <f t="shared" si="21"/>
        <v>176</v>
      </c>
    </row>
    <row r="1400" spans="1:21" x14ac:dyDescent="0.25">
      <c r="A1400" t="s">
        <v>20</v>
      </c>
      <c r="B1400" t="s">
        <v>28</v>
      </c>
      <c r="C1400" t="s">
        <v>22</v>
      </c>
      <c r="D1400" t="s">
        <v>23</v>
      </c>
      <c r="E1400" t="s">
        <v>5</v>
      </c>
      <c r="G1400" t="s">
        <v>24</v>
      </c>
      <c r="H1400">
        <v>1739138</v>
      </c>
      <c r="I1400">
        <v>1741084</v>
      </c>
      <c r="J1400" t="s">
        <v>61</v>
      </c>
      <c r="K1400" t="s">
        <v>3658</v>
      </c>
      <c r="N1400" t="s">
        <v>1507</v>
      </c>
      <c r="Q1400" t="s">
        <v>3657</v>
      </c>
      <c r="R1400">
        <v>1947</v>
      </c>
      <c r="S1400">
        <v>648</v>
      </c>
      <c r="U1400">
        <f t="shared" si="21"/>
        <v>1946</v>
      </c>
    </row>
    <row r="1401" spans="1:21" x14ac:dyDescent="0.25">
      <c r="A1401" t="s">
        <v>20</v>
      </c>
      <c r="B1401" t="s">
        <v>28</v>
      </c>
      <c r="C1401" t="s">
        <v>22</v>
      </c>
      <c r="D1401" t="s">
        <v>23</v>
      </c>
      <c r="E1401" t="s">
        <v>5</v>
      </c>
      <c r="G1401" t="s">
        <v>24</v>
      </c>
      <c r="H1401">
        <v>1741833</v>
      </c>
      <c r="I1401">
        <v>1743452</v>
      </c>
      <c r="J1401" t="s">
        <v>61</v>
      </c>
      <c r="K1401" t="s">
        <v>3663</v>
      </c>
      <c r="N1401" t="s">
        <v>3664</v>
      </c>
      <c r="Q1401" t="s">
        <v>3662</v>
      </c>
      <c r="R1401">
        <v>1620</v>
      </c>
      <c r="S1401">
        <v>539</v>
      </c>
      <c r="U1401">
        <f t="shared" si="21"/>
        <v>1619</v>
      </c>
    </row>
    <row r="1402" spans="1:21" x14ac:dyDescent="0.25">
      <c r="A1402" t="s">
        <v>20</v>
      </c>
      <c r="B1402" t="s">
        <v>28</v>
      </c>
      <c r="C1402" t="s">
        <v>22</v>
      </c>
      <c r="D1402" t="s">
        <v>23</v>
      </c>
      <c r="E1402" t="s">
        <v>5</v>
      </c>
      <c r="G1402" t="s">
        <v>24</v>
      </c>
      <c r="H1402">
        <v>1743739</v>
      </c>
      <c r="I1402">
        <v>1745397</v>
      </c>
      <c r="J1402" t="s">
        <v>25</v>
      </c>
      <c r="K1402" t="s">
        <v>3666</v>
      </c>
      <c r="N1402" t="s">
        <v>929</v>
      </c>
      <c r="Q1402" t="s">
        <v>3665</v>
      </c>
      <c r="R1402">
        <v>1659</v>
      </c>
      <c r="S1402">
        <v>552</v>
      </c>
      <c r="U1402">
        <f t="shared" si="21"/>
        <v>1658</v>
      </c>
    </row>
    <row r="1403" spans="1:21" x14ac:dyDescent="0.25">
      <c r="A1403" t="s">
        <v>20</v>
      </c>
      <c r="B1403" t="s">
        <v>28</v>
      </c>
      <c r="C1403" t="s">
        <v>22</v>
      </c>
      <c r="D1403" t="s">
        <v>23</v>
      </c>
      <c r="E1403" t="s">
        <v>5</v>
      </c>
      <c r="G1403" t="s">
        <v>24</v>
      </c>
      <c r="H1403">
        <v>1745510</v>
      </c>
      <c r="I1403">
        <v>1745833</v>
      </c>
      <c r="J1403" t="s">
        <v>25</v>
      </c>
      <c r="K1403" t="s">
        <v>3668</v>
      </c>
      <c r="N1403" t="s">
        <v>3669</v>
      </c>
      <c r="Q1403" t="s">
        <v>3667</v>
      </c>
      <c r="R1403">
        <v>324</v>
      </c>
      <c r="S1403">
        <v>107</v>
      </c>
      <c r="U1403">
        <f t="shared" si="21"/>
        <v>323</v>
      </c>
    </row>
    <row r="1404" spans="1:21" x14ac:dyDescent="0.25">
      <c r="A1404" t="s">
        <v>20</v>
      </c>
      <c r="B1404" t="s">
        <v>28</v>
      </c>
      <c r="C1404" t="s">
        <v>22</v>
      </c>
      <c r="D1404" t="s">
        <v>23</v>
      </c>
      <c r="E1404" t="s">
        <v>5</v>
      </c>
      <c r="G1404" t="s">
        <v>24</v>
      </c>
      <c r="H1404">
        <v>1745889</v>
      </c>
      <c r="I1404">
        <v>1746698</v>
      </c>
      <c r="J1404" t="s">
        <v>25</v>
      </c>
      <c r="K1404" t="s">
        <v>3671</v>
      </c>
      <c r="N1404" t="s">
        <v>3672</v>
      </c>
      <c r="Q1404" t="s">
        <v>3670</v>
      </c>
      <c r="R1404">
        <v>810</v>
      </c>
      <c r="S1404">
        <v>269</v>
      </c>
      <c r="U1404">
        <f t="shared" si="21"/>
        <v>809</v>
      </c>
    </row>
    <row r="1405" spans="1:21" x14ac:dyDescent="0.25">
      <c r="A1405" t="s">
        <v>20</v>
      </c>
      <c r="B1405" t="s">
        <v>28</v>
      </c>
      <c r="C1405" t="s">
        <v>22</v>
      </c>
      <c r="D1405" t="s">
        <v>23</v>
      </c>
      <c r="E1405" t="s">
        <v>5</v>
      </c>
      <c r="G1405" t="s">
        <v>24</v>
      </c>
      <c r="H1405">
        <v>1746786</v>
      </c>
      <c r="I1405">
        <v>1747799</v>
      </c>
      <c r="J1405" t="s">
        <v>25</v>
      </c>
      <c r="K1405" t="s">
        <v>3674</v>
      </c>
      <c r="N1405" t="s">
        <v>2631</v>
      </c>
      <c r="Q1405" t="s">
        <v>3673</v>
      </c>
      <c r="R1405">
        <v>1014</v>
      </c>
      <c r="S1405">
        <v>337</v>
      </c>
      <c r="U1405">
        <f t="shared" si="21"/>
        <v>1013</v>
      </c>
    </row>
    <row r="1406" spans="1:21" x14ac:dyDescent="0.25">
      <c r="A1406" t="s">
        <v>20</v>
      </c>
      <c r="B1406" t="s">
        <v>28</v>
      </c>
      <c r="C1406" t="s">
        <v>22</v>
      </c>
      <c r="D1406" t="s">
        <v>23</v>
      </c>
      <c r="E1406" t="s">
        <v>5</v>
      </c>
      <c r="G1406" t="s">
        <v>24</v>
      </c>
      <c r="H1406">
        <v>1747872</v>
      </c>
      <c r="I1406">
        <v>1750226</v>
      </c>
      <c r="J1406" t="s">
        <v>25</v>
      </c>
      <c r="K1406" t="s">
        <v>3676</v>
      </c>
      <c r="N1406" t="s">
        <v>3677</v>
      </c>
      <c r="Q1406" t="s">
        <v>3675</v>
      </c>
      <c r="R1406">
        <v>2355</v>
      </c>
      <c r="S1406">
        <v>784</v>
      </c>
      <c r="U1406">
        <f t="shared" si="21"/>
        <v>2354</v>
      </c>
    </row>
    <row r="1407" spans="1:21" x14ac:dyDescent="0.25">
      <c r="A1407" t="s">
        <v>20</v>
      </c>
      <c r="B1407" t="s">
        <v>28</v>
      </c>
      <c r="C1407" t="s">
        <v>22</v>
      </c>
      <c r="D1407" t="s">
        <v>23</v>
      </c>
      <c r="E1407" t="s">
        <v>5</v>
      </c>
      <c r="G1407" t="s">
        <v>24</v>
      </c>
      <c r="H1407">
        <v>1750270</v>
      </c>
      <c r="I1407">
        <v>1750617</v>
      </c>
      <c r="J1407" t="s">
        <v>61</v>
      </c>
      <c r="K1407" t="s">
        <v>3679</v>
      </c>
      <c r="N1407" t="s">
        <v>72</v>
      </c>
      <c r="Q1407" t="s">
        <v>3678</v>
      </c>
      <c r="R1407">
        <v>348</v>
      </c>
      <c r="S1407">
        <v>115</v>
      </c>
      <c r="U1407">
        <f t="shared" si="21"/>
        <v>347</v>
      </c>
    </row>
    <row r="1408" spans="1:21" x14ac:dyDescent="0.25">
      <c r="A1408" t="s">
        <v>20</v>
      </c>
      <c r="B1408" t="s">
        <v>28</v>
      </c>
      <c r="C1408" t="s">
        <v>22</v>
      </c>
      <c r="D1408" t="s">
        <v>23</v>
      </c>
      <c r="E1408" t="s">
        <v>5</v>
      </c>
      <c r="G1408" t="s">
        <v>24</v>
      </c>
      <c r="H1408">
        <v>1750639</v>
      </c>
      <c r="I1408">
        <v>1751583</v>
      </c>
      <c r="J1408" t="s">
        <v>61</v>
      </c>
      <c r="K1408" t="s">
        <v>3681</v>
      </c>
      <c r="N1408" t="s">
        <v>72</v>
      </c>
      <c r="Q1408" t="s">
        <v>3680</v>
      </c>
      <c r="R1408">
        <v>945</v>
      </c>
      <c r="S1408">
        <v>314</v>
      </c>
      <c r="U1408">
        <f t="shared" si="21"/>
        <v>944</v>
      </c>
    </row>
    <row r="1409" spans="1:21" x14ac:dyDescent="0.25">
      <c r="A1409" t="s">
        <v>20</v>
      </c>
      <c r="B1409" t="s">
        <v>28</v>
      </c>
      <c r="C1409" t="s">
        <v>22</v>
      </c>
      <c r="D1409" t="s">
        <v>23</v>
      </c>
      <c r="E1409" t="s">
        <v>5</v>
      </c>
      <c r="G1409" t="s">
        <v>24</v>
      </c>
      <c r="H1409">
        <v>1752093</v>
      </c>
      <c r="I1409">
        <v>1753124</v>
      </c>
      <c r="J1409" t="s">
        <v>25</v>
      </c>
      <c r="K1409" t="s">
        <v>3683</v>
      </c>
      <c r="N1409" t="s">
        <v>3684</v>
      </c>
      <c r="Q1409" t="s">
        <v>3682</v>
      </c>
      <c r="R1409">
        <v>1032</v>
      </c>
      <c r="S1409">
        <v>343</v>
      </c>
      <c r="U1409">
        <f t="shared" si="21"/>
        <v>1031</v>
      </c>
    </row>
    <row r="1410" spans="1:21" x14ac:dyDescent="0.25">
      <c r="A1410" t="s">
        <v>20</v>
      </c>
      <c r="B1410" t="s">
        <v>28</v>
      </c>
      <c r="C1410" t="s">
        <v>22</v>
      </c>
      <c r="D1410" t="s">
        <v>23</v>
      </c>
      <c r="E1410" t="s">
        <v>5</v>
      </c>
      <c r="G1410" t="s">
        <v>24</v>
      </c>
      <c r="H1410">
        <v>1753137</v>
      </c>
      <c r="I1410">
        <v>1755518</v>
      </c>
      <c r="J1410" t="s">
        <v>25</v>
      </c>
      <c r="K1410" t="s">
        <v>3686</v>
      </c>
      <c r="N1410" t="s">
        <v>3687</v>
      </c>
      <c r="Q1410" t="s">
        <v>3685</v>
      </c>
      <c r="R1410">
        <v>2382</v>
      </c>
      <c r="S1410">
        <v>793</v>
      </c>
      <c r="U1410">
        <f t="shared" si="21"/>
        <v>2381</v>
      </c>
    </row>
    <row r="1411" spans="1:21" x14ac:dyDescent="0.25">
      <c r="A1411" t="s">
        <v>20</v>
      </c>
      <c r="B1411" t="s">
        <v>28</v>
      </c>
      <c r="C1411" t="s">
        <v>22</v>
      </c>
      <c r="D1411" t="s">
        <v>23</v>
      </c>
      <c r="E1411" t="s">
        <v>5</v>
      </c>
      <c r="G1411" t="s">
        <v>24</v>
      </c>
      <c r="H1411">
        <v>1755591</v>
      </c>
      <c r="I1411">
        <v>1755821</v>
      </c>
      <c r="J1411" t="s">
        <v>61</v>
      </c>
      <c r="K1411" t="s">
        <v>3689</v>
      </c>
      <c r="N1411" t="s">
        <v>1328</v>
      </c>
      <c r="Q1411" t="s">
        <v>3688</v>
      </c>
      <c r="R1411">
        <v>231</v>
      </c>
      <c r="S1411">
        <v>76</v>
      </c>
      <c r="U1411">
        <f t="shared" ref="U1411:U1474" si="22">I1411-H1411</f>
        <v>230</v>
      </c>
    </row>
    <row r="1412" spans="1:21" x14ac:dyDescent="0.25">
      <c r="A1412" t="s">
        <v>20</v>
      </c>
      <c r="B1412" t="s">
        <v>28</v>
      </c>
      <c r="C1412" t="s">
        <v>22</v>
      </c>
      <c r="D1412" t="s">
        <v>23</v>
      </c>
      <c r="E1412" t="s">
        <v>5</v>
      </c>
      <c r="G1412" t="s">
        <v>24</v>
      </c>
      <c r="H1412">
        <v>1756044</v>
      </c>
      <c r="I1412">
        <v>1757396</v>
      </c>
      <c r="J1412" t="s">
        <v>25</v>
      </c>
      <c r="K1412" t="s">
        <v>3691</v>
      </c>
      <c r="N1412" t="s">
        <v>3692</v>
      </c>
      <c r="Q1412" t="s">
        <v>3690</v>
      </c>
      <c r="R1412">
        <v>1353</v>
      </c>
      <c r="S1412">
        <v>450</v>
      </c>
      <c r="U1412">
        <f t="shared" si="22"/>
        <v>1352</v>
      </c>
    </row>
    <row r="1413" spans="1:21" x14ac:dyDescent="0.25">
      <c r="A1413" t="s">
        <v>20</v>
      </c>
      <c r="B1413" t="s">
        <v>28</v>
      </c>
      <c r="C1413" t="s">
        <v>22</v>
      </c>
      <c r="D1413" t="s">
        <v>23</v>
      </c>
      <c r="E1413" t="s">
        <v>5</v>
      </c>
      <c r="G1413" t="s">
        <v>24</v>
      </c>
      <c r="H1413">
        <v>1757576</v>
      </c>
      <c r="I1413">
        <v>1758160</v>
      </c>
      <c r="J1413" t="s">
        <v>25</v>
      </c>
      <c r="K1413" t="s">
        <v>3694</v>
      </c>
      <c r="N1413" t="s">
        <v>72</v>
      </c>
      <c r="Q1413" t="s">
        <v>3693</v>
      </c>
      <c r="R1413">
        <v>585</v>
      </c>
      <c r="S1413">
        <v>194</v>
      </c>
      <c r="U1413">
        <f t="shared" si="22"/>
        <v>584</v>
      </c>
    </row>
    <row r="1414" spans="1:21" x14ac:dyDescent="0.25">
      <c r="A1414" t="s">
        <v>20</v>
      </c>
      <c r="B1414" t="s">
        <v>28</v>
      </c>
      <c r="C1414" t="s">
        <v>22</v>
      </c>
      <c r="D1414" t="s">
        <v>23</v>
      </c>
      <c r="E1414" t="s">
        <v>5</v>
      </c>
      <c r="G1414" t="s">
        <v>24</v>
      </c>
      <c r="H1414">
        <v>1758259</v>
      </c>
      <c r="I1414">
        <v>1759533</v>
      </c>
      <c r="J1414" t="s">
        <v>25</v>
      </c>
      <c r="K1414" t="s">
        <v>3696</v>
      </c>
      <c r="N1414" t="s">
        <v>3697</v>
      </c>
      <c r="Q1414" t="s">
        <v>3695</v>
      </c>
      <c r="R1414">
        <v>1275</v>
      </c>
      <c r="S1414">
        <v>424</v>
      </c>
      <c r="U1414">
        <f t="shared" si="22"/>
        <v>1274</v>
      </c>
    </row>
    <row r="1415" spans="1:21" x14ac:dyDescent="0.25">
      <c r="A1415" t="s">
        <v>20</v>
      </c>
      <c r="B1415" t="s">
        <v>28</v>
      </c>
      <c r="C1415" t="s">
        <v>22</v>
      </c>
      <c r="D1415" t="s">
        <v>23</v>
      </c>
      <c r="E1415" t="s">
        <v>5</v>
      </c>
      <c r="G1415" t="s">
        <v>24</v>
      </c>
      <c r="H1415">
        <v>1759566</v>
      </c>
      <c r="I1415">
        <v>1760690</v>
      </c>
      <c r="J1415" t="s">
        <v>25</v>
      </c>
      <c r="K1415" t="s">
        <v>3699</v>
      </c>
      <c r="N1415" t="s">
        <v>3700</v>
      </c>
      <c r="Q1415" t="s">
        <v>3698</v>
      </c>
      <c r="R1415">
        <v>1125</v>
      </c>
      <c r="S1415">
        <v>374</v>
      </c>
      <c r="U1415">
        <f t="shared" si="22"/>
        <v>1124</v>
      </c>
    </row>
    <row r="1416" spans="1:21" x14ac:dyDescent="0.25">
      <c r="A1416" t="s">
        <v>20</v>
      </c>
      <c r="B1416" t="s">
        <v>28</v>
      </c>
      <c r="C1416" t="s">
        <v>22</v>
      </c>
      <c r="D1416" t="s">
        <v>23</v>
      </c>
      <c r="E1416" t="s">
        <v>5</v>
      </c>
      <c r="G1416" t="s">
        <v>24</v>
      </c>
      <c r="H1416">
        <v>1760840</v>
      </c>
      <c r="I1416">
        <v>1761925</v>
      </c>
      <c r="J1416" t="s">
        <v>25</v>
      </c>
      <c r="K1416" t="s">
        <v>3702</v>
      </c>
      <c r="N1416" t="s">
        <v>1400</v>
      </c>
      <c r="Q1416" t="s">
        <v>3701</v>
      </c>
      <c r="R1416">
        <v>1086</v>
      </c>
      <c r="S1416">
        <v>361</v>
      </c>
      <c r="U1416">
        <f t="shared" si="22"/>
        <v>1085</v>
      </c>
    </row>
    <row r="1417" spans="1:21" x14ac:dyDescent="0.25">
      <c r="A1417" t="s">
        <v>20</v>
      </c>
      <c r="B1417" t="s">
        <v>28</v>
      </c>
      <c r="C1417" t="s">
        <v>22</v>
      </c>
      <c r="D1417" t="s">
        <v>23</v>
      </c>
      <c r="E1417" t="s">
        <v>5</v>
      </c>
      <c r="G1417" t="s">
        <v>24</v>
      </c>
      <c r="H1417">
        <v>1762064</v>
      </c>
      <c r="I1417">
        <v>1763587</v>
      </c>
      <c r="J1417" t="s">
        <v>25</v>
      </c>
      <c r="K1417" t="s">
        <v>3704</v>
      </c>
      <c r="N1417" t="s">
        <v>3705</v>
      </c>
      <c r="Q1417" t="s">
        <v>3703</v>
      </c>
      <c r="R1417">
        <v>1524</v>
      </c>
      <c r="S1417">
        <v>507</v>
      </c>
      <c r="U1417">
        <f t="shared" si="22"/>
        <v>1523</v>
      </c>
    </row>
    <row r="1418" spans="1:21" x14ac:dyDescent="0.25">
      <c r="A1418" t="s">
        <v>20</v>
      </c>
      <c r="B1418" t="s">
        <v>28</v>
      </c>
      <c r="C1418" t="s">
        <v>22</v>
      </c>
      <c r="D1418" t="s">
        <v>23</v>
      </c>
      <c r="E1418" t="s">
        <v>5</v>
      </c>
      <c r="G1418" t="s">
        <v>24</v>
      </c>
      <c r="H1418">
        <v>1763716</v>
      </c>
      <c r="I1418">
        <v>1764156</v>
      </c>
      <c r="J1418" t="s">
        <v>25</v>
      </c>
      <c r="K1418" t="s">
        <v>3707</v>
      </c>
      <c r="N1418" t="s">
        <v>1432</v>
      </c>
      <c r="Q1418" t="s">
        <v>3706</v>
      </c>
      <c r="R1418">
        <v>441</v>
      </c>
      <c r="S1418">
        <v>146</v>
      </c>
      <c r="U1418">
        <f t="shared" si="22"/>
        <v>440</v>
      </c>
    </row>
    <row r="1419" spans="1:21" x14ac:dyDescent="0.25">
      <c r="A1419" t="s">
        <v>20</v>
      </c>
      <c r="B1419" t="s">
        <v>28</v>
      </c>
      <c r="C1419" t="s">
        <v>22</v>
      </c>
      <c r="D1419" t="s">
        <v>23</v>
      </c>
      <c r="E1419" t="s">
        <v>5</v>
      </c>
      <c r="G1419" t="s">
        <v>24</v>
      </c>
      <c r="H1419">
        <v>1764192</v>
      </c>
      <c r="I1419">
        <v>1765436</v>
      </c>
      <c r="J1419" t="s">
        <v>25</v>
      </c>
      <c r="K1419" t="s">
        <v>3709</v>
      </c>
      <c r="N1419" t="s">
        <v>3710</v>
      </c>
      <c r="Q1419" t="s">
        <v>3708</v>
      </c>
      <c r="R1419">
        <v>1245</v>
      </c>
      <c r="S1419">
        <v>414</v>
      </c>
      <c r="U1419">
        <f t="shared" si="22"/>
        <v>1244</v>
      </c>
    </row>
    <row r="1420" spans="1:21" x14ac:dyDescent="0.25">
      <c r="A1420" t="s">
        <v>20</v>
      </c>
      <c r="B1420" t="s">
        <v>28</v>
      </c>
      <c r="C1420" t="s">
        <v>22</v>
      </c>
      <c r="D1420" t="s">
        <v>23</v>
      </c>
      <c r="E1420" t="s">
        <v>5</v>
      </c>
      <c r="G1420" t="s">
        <v>24</v>
      </c>
      <c r="H1420">
        <v>1765437</v>
      </c>
      <c r="I1420">
        <v>1765979</v>
      </c>
      <c r="J1420" t="s">
        <v>25</v>
      </c>
      <c r="K1420" t="s">
        <v>3712</v>
      </c>
      <c r="N1420" t="s">
        <v>3713</v>
      </c>
      <c r="Q1420" t="s">
        <v>3711</v>
      </c>
      <c r="R1420">
        <v>543</v>
      </c>
      <c r="S1420">
        <v>180</v>
      </c>
      <c r="U1420">
        <f t="shared" si="22"/>
        <v>542</v>
      </c>
    </row>
    <row r="1421" spans="1:21" x14ac:dyDescent="0.25">
      <c r="A1421" t="s">
        <v>20</v>
      </c>
      <c r="B1421" t="s">
        <v>28</v>
      </c>
      <c r="C1421" t="s">
        <v>22</v>
      </c>
      <c r="D1421" t="s">
        <v>23</v>
      </c>
      <c r="E1421" t="s">
        <v>5</v>
      </c>
      <c r="G1421" t="s">
        <v>24</v>
      </c>
      <c r="H1421">
        <v>1766195</v>
      </c>
      <c r="I1421">
        <v>1767595</v>
      </c>
      <c r="J1421" t="s">
        <v>61</v>
      </c>
      <c r="K1421" t="s">
        <v>3715</v>
      </c>
      <c r="N1421" t="s">
        <v>72</v>
      </c>
      <c r="Q1421" t="s">
        <v>3714</v>
      </c>
      <c r="R1421">
        <v>1401</v>
      </c>
      <c r="S1421">
        <v>466</v>
      </c>
      <c r="U1421">
        <f t="shared" si="22"/>
        <v>1400</v>
      </c>
    </row>
    <row r="1422" spans="1:21" x14ac:dyDescent="0.25">
      <c r="A1422" t="s">
        <v>20</v>
      </c>
      <c r="B1422" t="s">
        <v>28</v>
      </c>
      <c r="C1422" t="s">
        <v>22</v>
      </c>
      <c r="D1422" t="s">
        <v>23</v>
      </c>
      <c r="E1422" t="s">
        <v>5</v>
      </c>
      <c r="G1422" t="s">
        <v>24</v>
      </c>
      <c r="H1422">
        <v>1767945</v>
      </c>
      <c r="I1422">
        <v>1768253</v>
      </c>
      <c r="J1422" t="s">
        <v>25</v>
      </c>
      <c r="K1422" t="s">
        <v>3717</v>
      </c>
      <c r="N1422" t="s">
        <v>3718</v>
      </c>
      <c r="Q1422" t="s">
        <v>3716</v>
      </c>
      <c r="R1422">
        <v>309</v>
      </c>
      <c r="S1422">
        <v>102</v>
      </c>
      <c r="U1422">
        <f t="shared" si="22"/>
        <v>308</v>
      </c>
    </row>
    <row r="1423" spans="1:21" x14ac:dyDescent="0.25">
      <c r="A1423" t="s">
        <v>20</v>
      </c>
      <c r="B1423" t="s">
        <v>28</v>
      </c>
      <c r="C1423" t="s">
        <v>22</v>
      </c>
      <c r="D1423" t="s">
        <v>23</v>
      </c>
      <c r="E1423" t="s">
        <v>5</v>
      </c>
      <c r="G1423" t="s">
        <v>24</v>
      </c>
      <c r="H1423">
        <v>1768246</v>
      </c>
      <c r="I1423">
        <v>1768653</v>
      </c>
      <c r="J1423" t="s">
        <v>25</v>
      </c>
      <c r="K1423" t="s">
        <v>3720</v>
      </c>
      <c r="N1423" t="s">
        <v>72</v>
      </c>
      <c r="Q1423" t="s">
        <v>3719</v>
      </c>
      <c r="R1423">
        <v>408</v>
      </c>
      <c r="S1423">
        <v>135</v>
      </c>
      <c r="U1423">
        <f t="shared" si="22"/>
        <v>407</v>
      </c>
    </row>
    <row r="1424" spans="1:21" x14ac:dyDescent="0.25">
      <c r="A1424" t="s">
        <v>20</v>
      </c>
      <c r="B1424" t="s">
        <v>28</v>
      </c>
      <c r="C1424" t="s">
        <v>22</v>
      </c>
      <c r="D1424" t="s">
        <v>23</v>
      </c>
      <c r="E1424" t="s">
        <v>5</v>
      </c>
      <c r="G1424" t="s">
        <v>24</v>
      </c>
      <c r="H1424">
        <v>1768751</v>
      </c>
      <c r="I1424">
        <v>1771489</v>
      </c>
      <c r="J1424" t="s">
        <v>25</v>
      </c>
      <c r="K1424" t="s">
        <v>3722</v>
      </c>
      <c r="N1424" t="s">
        <v>3723</v>
      </c>
      <c r="Q1424" t="s">
        <v>3721</v>
      </c>
      <c r="R1424">
        <v>2739</v>
      </c>
      <c r="S1424">
        <v>912</v>
      </c>
      <c r="U1424">
        <f t="shared" si="22"/>
        <v>2738</v>
      </c>
    </row>
    <row r="1425" spans="1:21" x14ac:dyDescent="0.25">
      <c r="A1425" t="s">
        <v>20</v>
      </c>
      <c r="B1425" t="s">
        <v>28</v>
      </c>
      <c r="C1425" t="s">
        <v>22</v>
      </c>
      <c r="D1425" t="s">
        <v>23</v>
      </c>
      <c r="E1425" t="s">
        <v>5</v>
      </c>
      <c r="G1425" t="s">
        <v>24</v>
      </c>
      <c r="H1425">
        <v>1771606</v>
      </c>
      <c r="I1425">
        <v>1772214</v>
      </c>
      <c r="J1425" t="s">
        <v>61</v>
      </c>
      <c r="K1425" t="s">
        <v>3725</v>
      </c>
      <c r="N1425" t="s">
        <v>72</v>
      </c>
      <c r="Q1425" t="s">
        <v>3724</v>
      </c>
      <c r="R1425">
        <v>609</v>
      </c>
      <c r="S1425">
        <v>202</v>
      </c>
      <c r="U1425">
        <f t="shared" si="22"/>
        <v>608</v>
      </c>
    </row>
    <row r="1426" spans="1:21" x14ac:dyDescent="0.25">
      <c r="A1426" t="s">
        <v>20</v>
      </c>
      <c r="B1426" t="s">
        <v>28</v>
      </c>
      <c r="C1426" t="s">
        <v>22</v>
      </c>
      <c r="D1426" t="s">
        <v>23</v>
      </c>
      <c r="E1426" t="s">
        <v>5</v>
      </c>
      <c r="G1426" t="s">
        <v>24</v>
      </c>
      <c r="H1426">
        <v>1772420</v>
      </c>
      <c r="I1426">
        <v>1775899</v>
      </c>
      <c r="J1426" t="s">
        <v>25</v>
      </c>
      <c r="K1426" t="s">
        <v>3727</v>
      </c>
      <c r="N1426" t="s">
        <v>1238</v>
      </c>
      <c r="Q1426" t="s">
        <v>3726</v>
      </c>
      <c r="R1426">
        <v>3480</v>
      </c>
      <c r="S1426">
        <v>1159</v>
      </c>
      <c r="U1426">
        <f t="shared" si="22"/>
        <v>3479</v>
      </c>
    </row>
    <row r="1427" spans="1:21" x14ac:dyDescent="0.25">
      <c r="A1427" t="s">
        <v>20</v>
      </c>
      <c r="B1427" t="s">
        <v>28</v>
      </c>
      <c r="C1427" t="s">
        <v>22</v>
      </c>
      <c r="D1427" t="s">
        <v>23</v>
      </c>
      <c r="E1427" t="s">
        <v>5</v>
      </c>
      <c r="G1427" t="s">
        <v>24</v>
      </c>
      <c r="H1427">
        <v>1775967</v>
      </c>
      <c r="I1427">
        <v>1776200</v>
      </c>
      <c r="J1427" t="s">
        <v>25</v>
      </c>
      <c r="K1427" t="s">
        <v>3729</v>
      </c>
      <c r="N1427" t="s">
        <v>3730</v>
      </c>
      <c r="Q1427" t="s">
        <v>3728</v>
      </c>
      <c r="R1427">
        <v>234</v>
      </c>
      <c r="S1427">
        <v>77</v>
      </c>
      <c r="U1427">
        <f t="shared" si="22"/>
        <v>233</v>
      </c>
    </row>
    <row r="1428" spans="1:21" x14ac:dyDescent="0.25">
      <c r="A1428" t="s">
        <v>20</v>
      </c>
      <c r="B1428" t="s">
        <v>28</v>
      </c>
      <c r="C1428" t="s">
        <v>22</v>
      </c>
      <c r="D1428" t="s">
        <v>23</v>
      </c>
      <c r="E1428" t="s">
        <v>5</v>
      </c>
      <c r="G1428" t="s">
        <v>24</v>
      </c>
      <c r="H1428">
        <v>1776221</v>
      </c>
      <c r="I1428">
        <v>1776424</v>
      </c>
      <c r="J1428" t="s">
        <v>25</v>
      </c>
      <c r="K1428" t="s">
        <v>3732</v>
      </c>
      <c r="N1428" t="s">
        <v>42</v>
      </c>
      <c r="Q1428" t="s">
        <v>3731</v>
      </c>
      <c r="R1428">
        <v>204</v>
      </c>
      <c r="S1428">
        <v>67</v>
      </c>
      <c r="U1428">
        <f t="shared" si="22"/>
        <v>203</v>
      </c>
    </row>
    <row r="1429" spans="1:21" x14ac:dyDescent="0.25">
      <c r="A1429" t="s">
        <v>20</v>
      </c>
      <c r="B1429" t="s">
        <v>28</v>
      </c>
      <c r="C1429" t="s">
        <v>22</v>
      </c>
      <c r="D1429" t="s">
        <v>23</v>
      </c>
      <c r="E1429" t="s">
        <v>5</v>
      </c>
      <c r="G1429" t="s">
        <v>24</v>
      </c>
      <c r="H1429">
        <v>1776537</v>
      </c>
      <c r="I1429">
        <v>1776962</v>
      </c>
      <c r="J1429" t="s">
        <v>25</v>
      </c>
      <c r="K1429" t="s">
        <v>3734</v>
      </c>
      <c r="N1429" t="s">
        <v>3112</v>
      </c>
      <c r="Q1429" t="s">
        <v>3733</v>
      </c>
      <c r="R1429">
        <v>426</v>
      </c>
      <c r="S1429">
        <v>141</v>
      </c>
      <c r="U1429">
        <f t="shared" si="22"/>
        <v>425</v>
      </c>
    </row>
    <row r="1430" spans="1:21" x14ac:dyDescent="0.25">
      <c r="A1430" t="s">
        <v>20</v>
      </c>
      <c r="B1430" t="s">
        <v>28</v>
      </c>
      <c r="C1430" t="s">
        <v>22</v>
      </c>
      <c r="D1430" t="s">
        <v>23</v>
      </c>
      <c r="E1430" t="s">
        <v>5</v>
      </c>
      <c r="G1430" t="s">
        <v>24</v>
      </c>
      <c r="H1430">
        <v>1777067</v>
      </c>
      <c r="I1430">
        <v>1777630</v>
      </c>
      <c r="J1430" t="s">
        <v>25</v>
      </c>
      <c r="K1430" t="s">
        <v>3736</v>
      </c>
      <c r="N1430" t="s">
        <v>3737</v>
      </c>
      <c r="Q1430" t="s">
        <v>3735</v>
      </c>
      <c r="R1430">
        <v>564</v>
      </c>
      <c r="S1430">
        <v>187</v>
      </c>
      <c r="U1430">
        <f t="shared" si="22"/>
        <v>563</v>
      </c>
    </row>
    <row r="1431" spans="1:21" x14ac:dyDescent="0.25">
      <c r="A1431" t="s">
        <v>20</v>
      </c>
      <c r="B1431" t="s">
        <v>28</v>
      </c>
      <c r="C1431" t="s">
        <v>22</v>
      </c>
      <c r="D1431" t="s">
        <v>23</v>
      </c>
      <c r="E1431" t="s">
        <v>5</v>
      </c>
      <c r="G1431" t="s">
        <v>24</v>
      </c>
      <c r="H1431">
        <v>1777725</v>
      </c>
      <c r="I1431">
        <v>1778603</v>
      </c>
      <c r="J1431" t="s">
        <v>25</v>
      </c>
      <c r="K1431" t="s">
        <v>3739</v>
      </c>
      <c r="N1431" t="s">
        <v>42</v>
      </c>
      <c r="Q1431" t="s">
        <v>3738</v>
      </c>
      <c r="R1431">
        <v>879</v>
      </c>
      <c r="S1431">
        <v>292</v>
      </c>
      <c r="U1431">
        <f t="shared" si="22"/>
        <v>878</v>
      </c>
    </row>
    <row r="1432" spans="1:21" x14ac:dyDescent="0.25">
      <c r="A1432" t="s">
        <v>20</v>
      </c>
      <c r="B1432" t="s">
        <v>28</v>
      </c>
      <c r="C1432" t="s">
        <v>22</v>
      </c>
      <c r="D1432" t="s">
        <v>23</v>
      </c>
      <c r="E1432" t="s">
        <v>5</v>
      </c>
      <c r="G1432" t="s">
        <v>24</v>
      </c>
      <c r="H1432">
        <v>1778587</v>
      </c>
      <c r="I1432">
        <v>1779228</v>
      </c>
      <c r="J1432" t="s">
        <v>25</v>
      </c>
      <c r="K1432" t="s">
        <v>3741</v>
      </c>
      <c r="N1432" t="s">
        <v>3742</v>
      </c>
      <c r="Q1432" t="s">
        <v>3740</v>
      </c>
      <c r="R1432">
        <v>642</v>
      </c>
      <c r="S1432">
        <v>213</v>
      </c>
      <c r="U1432">
        <f t="shared" si="22"/>
        <v>641</v>
      </c>
    </row>
    <row r="1433" spans="1:21" x14ac:dyDescent="0.25">
      <c r="A1433" t="s">
        <v>20</v>
      </c>
      <c r="B1433" t="s">
        <v>28</v>
      </c>
      <c r="C1433" t="s">
        <v>22</v>
      </c>
      <c r="D1433" t="s">
        <v>23</v>
      </c>
      <c r="E1433" t="s">
        <v>5</v>
      </c>
      <c r="G1433" t="s">
        <v>24</v>
      </c>
      <c r="H1433">
        <v>1779267</v>
      </c>
      <c r="I1433">
        <v>1779782</v>
      </c>
      <c r="J1433" t="s">
        <v>25</v>
      </c>
      <c r="K1433" t="s">
        <v>3744</v>
      </c>
      <c r="N1433" t="s">
        <v>42</v>
      </c>
      <c r="Q1433" t="s">
        <v>3743</v>
      </c>
      <c r="R1433">
        <v>516</v>
      </c>
      <c r="S1433">
        <v>171</v>
      </c>
      <c r="U1433">
        <f t="shared" si="22"/>
        <v>515</v>
      </c>
    </row>
    <row r="1434" spans="1:21" x14ac:dyDescent="0.25">
      <c r="A1434" t="s">
        <v>20</v>
      </c>
      <c r="B1434" t="s">
        <v>28</v>
      </c>
      <c r="C1434" t="s">
        <v>22</v>
      </c>
      <c r="D1434" t="s">
        <v>23</v>
      </c>
      <c r="E1434" t="s">
        <v>5</v>
      </c>
      <c r="G1434" t="s">
        <v>24</v>
      </c>
      <c r="H1434">
        <v>1779902</v>
      </c>
      <c r="I1434">
        <v>1780192</v>
      </c>
      <c r="J1434" t="s">
        <v>25</v>
      </c>
      <c r="K1434" t="s">
        <v>3746</v>
      </c>
      <c r="N1434" t="s">
        <v>42</v>
      </c>
      <c r="Q1434" t="s">
        <v>3745</v>
      </c>
      <c r="R1434">
        <v>291</v>
      </c>
      <c r="S1434">
        <v>96</v>
      </c>
      <c r="U1434">
        <f t="shared" si="22"/>
        <v>290</v>
      </c>
    </row>
    <row r="1435" spans="1:21" x14ac:dyDescent="0.25">
      <c r="A1435" t="s">
        <v>20</v>
      </c>
      <c r="B1435" t="s">
        <v>28</v>
      </c>
      <c r="C1435" t="s">
        <v>22</v>
      </c>
      <c r="D1435" t="s">
        <v>23</v>
      </c>
      <c r="E1435" t="s">
        <v>5</v>
      </c>
      <c r="G1435" t="s">
        <v>24</v>
      </c>
      <c r="H1435">
        <v>1780297</v>
      </c>
      <c r="I1435">
        <v>1780845</v>
      </c>
      <c r="J1435" t="s">
        <v>25</v>
      </c>
      <c r="K1435" t="s">
        <v>3748</v>
      </c>
      <c r="N1435" t="s">
        <v>200</v>
      </c>
      <c r="Q1435" t="s">
        <v>3747</v>
      </c>
      <c r="R1435">
        <v>549</v>
      </c>
      <c r="S1435">
        <v>182</v>
      </c>
      <c r="U1435">
        <f t="shared" si="22"/>
        <v>548</v>
      </c>
    </row>
    <row r="1436" spans="1:21" x14ac:dyDescent="0.25">
      <c r="A1436" t="s">
        <v>20</v>
      </c>
      <c r="B1436" t="s">
        <v>28</v>
      </c>
      <c r="C1436" t="s">
        <v>22</v>
      </c>
      <c r="D1436" t="s">
        <v>23</v>
      </c>
      <c r="E1436" t="s">
        <v>5</v>
      </c>
      <c r="G1436" t="s">
        <v>24</v>
      </c>
      <c r="H1436">
        <v>1780911</v>
      </c>
      <c r="I1436">
        <v>1782590</v>
      </c>
      <c r="J1436" t="s">
        <v>25</v>
      </c>
      <c r="K1436" t="s">
        <v>3750</v>
      </c>
      <c r="N1436" t="s">
        <v>1355</v>
      </c>
      <c r="Q1436" t="s">
        <v>3749</v>
      </c>
      <c r="R1436">
        <v>1680</v>
      </c>
      <c r="S1436">
        <v>559</v>
      </c>
      <c r="U1436">
        <f t="shared" si="22"/>
        <v>1679</v>
      </c>
    </row>
    <row r="1437" spans="1:21" x14ac:dyDescent="0.25">
      <c r="A1437" t="s">
        <v>20</v>
      </c>
      <c r="B1437" t="s">
        <v>28</v>
      </c>
      <c r="C1437" t="s">
        <v>22</v>
      </c>
      <c r="D1437" t="s">
        <v>23</v>
      </c>
      <c r="E1437" t="s">
        <v>5</v>
      </c>
      <c r="G1437" t="s">
        <v>24</v>
      </c>
      <c r="H1437">
        <v>1782650</v>
      </c>
      <c r="I1437">
        <v>1785028</v>
      </c>
      <c r="J1437" t="s">
        <v>25</v>
      </c>
      <c r="K1437" t="s">
        <v>3752</v>
      </c>
      <c r="N1437" t="s">
        <v>3753</v>
      </c>
      <c r="Q1437" t="s">
        <v>3751</v>
      </c>
      <c r="R1437">
        <v>2379</v>
      </c>
      <c r="S1437">
        <v>792</v>
      </c>
      <c r="U1437">
        <f t="shared" si="22"/>
        <v>2378</v>
      </c>
    </row>
    <row r="1438" spans="1:21" x14ac:dyDescent="0.25">
      <c r="A1438" t="s">
        <v>20</v>
      </c>
      <c r="B1438" t="s">
        <v>28</v>
      </c>
      <c r="C1438" t="s">
        <v>22</v>
      </c>
      <c r="D1438" t="s">
        <v>23</v>
      </c>
      <c r="E1438" t="s">
        <v>5</v>
      </c>
      <c r="G1438" t="s">
        <v>24</v>
      </c>
      <c r="H1438">
        <v>1785202</v>
      </c>
      <c r="I1438">
        <v>1787019</v>
      </c>
      <c r="J1438" t="s">
        <v>25</v>
      </c>
      <c r="K1438" t="s">
        <v>3755</v>
      </c>
      <c r="N1438" t="s">
        <v>3756</v>
      </c>
      <c r="Q1438" t="s">
        <v>3754</v>
      </c>
      <c r="R1438">
        <v>1818</v>
      </c>
      <c r="S1438">
        <v>605</v>
      </c>
      <c r="U1438">
        <f t="shared" si="22"/>
        <v>1817</v>
      </c>
    </row>
    <row r="1439" spans="1:21" x14ac:dyDescent="0.25">
      <c r="A1439" t="s">
        <v>20</v>
      </c>
      <c r="B1439" t="s">
        <v>28</v>
      </c>
      <c r="C1439" t="s">
        <v>22</v>
      </c>
      <c r="D1439" t="s">
        <v>23</v>
      </c>
      <c r="E1439" t="s">
        <v>5</v>
      </c>
      <c r="G1439" t="s">
        <v>24</v>
      </c>
      <c r="H1439">
        <v>1787108</v>
      </c>
      <c r="I1439">
        <v>1788382</v>
      </c>
      <c r="J1439" t="s">
        <v>25</v>
      </c>
      <c r="K1439" t="s">
        <v>3758</v>
      </c>
      <c r="N1439" t="s">
        <v>3759</v>
      </c>
      <c r="Q1439" t="s">
        <v>3757</v>
      </c>
      <c r="R1439">
        <v>1275</v>
      </c>
      <c r="S1439">
        <v>424</v>
      </c>
      <c r="U1439">
        <f t="shared" si="22"/>
        <v>1274</v>
      </c>
    </row>
    <row r="1440" spans="1:21" x14ac:dyDescent="0.25">
      <c r="A1440" t="s">
        <v>20</v>
      </c>
      <c r="B1440" t="s">
        <v>28</v>
      </c>
      <c r="C1440" t="s">
        <v>22</v>
      </c>
      <c r="D1440" t="s">
        <v>23</v>
      </c>
      <c r="E1440" t="s">
        <v>5</v>
      </c>
      <c r="G1440" t="s">
        <v>24</v>
      </c>
      <c r="H1440">
        <v>1788487</v>
      </c>
      <c r="I1440">
        <v>1789128</v>
      </c>
      <c r="J1440" t="s">
        <v>25</v>
      </c>
      <c r="K1440" t="s">
        <v>3761</v>
      </c>
      <c r="N1440" t="s">
        <v>3762</v>
      </c>
      <c r="Q1440" t="s">
        <v>3760</v>
      </c>
      <c r="R1440">
        <v>642</v>
      </c>
      <c r="S1440">
        <v>213</v>
      </c>
      <c r="U1440">
        <f t="shared" si="22"/>
        <v>641</v>
      </c>
    </row>
    <row r="1441" spans="1:21" x14ac:dyDescent="0.25">
      <c r="A1441" t="s">
        <v>20</v>
      </c>
      <c r="B1441" t="s">
        <v>28</v>
      </c>
      <c r="C1441" t="s">
        <v>22</v>
      </c>
      <c r="D1441" t="s">
        <v>23</v>
      </c>
      <c r="E1441" t="s">
        <v>5</v>
      </c>
      <c r="G1441" t="s">
        <v>24</v>
      </c>
      <c r="H1441">
        <v>1789155</v>
      </c>
      <c r="I1441">
        <v>1790375</v>
      </c>
      <c r="J1441" t="s">
        <v>25</v>
      </c>
      <c r="K1441" t="s">
        <v>3764</v>
      </c>
      <c r="N1441" t="s">
        <v>507</v>
      </c>
      <c r="Q1441" t="s">
        <v>3763</v>
      </c>
      <c r="R1441">
        <v>1221</v>
      </c>
      <c r="S1441">
        <v>406</v>
      </c>
      <c r="U1441">
        <f t="shared" si="22"/>
        <v>1220</v>
      </c>
    </row>
    <row r="1442" spans="1:21" x14ac:dyDescent="0.25">
      <c r="A1442" t="s">
        <v>20</v>
      </c>
      <c r="B1442" t="s">
        <v>28</v>
      </c>
      <c r="C1442" t="s">
        <v>22</v>
      </c>
      <c r="D1442" t="s">
        <v>23</v>
      </c>
      <c r="E1442" t="s">
        <v>5</v>
      </c>
      <c r="G1442" t="s">
        <v>24</v>
      </c>
      <c r="H1442">
        <v>1790442</v>
      </c>
      <c r="I1442">
        <v>1791425</v>
      </c>
      <c r="J1442" t="s">
        <v>61</v>
      </c>
      <c r="K1442" t="s">
        <v>3766</v>
      </c>
      <c r="N1442" t="s">
        <v>72</v>
      </c>
      <c r="Q1442" t="s">
        <v>3765</v>
      </c>
      <c r="R1442">
        <v>984</v>
      </c>
      <c r="S1442">
        <v>327</v>
      </c>
      <c r="U1442">
        <f t="shared" si="22"/>
        <v>983</v>
      </c>
    </row>
    <row r="1443" spans="1:21" x14ac:dyDescent="0.25">
      <c r="A1443" t="s">
        <v>20</v>
      </c>
      <c r="B1443" t="s">
        <v>28</v>
      </c>
      <c r="C1443" t="s">
        <v>22</v>
      </c>
      <c r="D1443" t="s">
        <v>23</v>
      </c>
      <c r="E1443" t="s">
        <v>5</v>
      </c>
      <c r="G1443" t="s">
        <v>24</v>
      </c>
      <c r="H1443">
        <v>1791651</v>
      </c>
      <c r="I1443">
        <v>1793837</v>
      </c>
      <c r="J1443" t="s">
        <v>25</v>
      </c>
      <c r="K1443" t="s">
        <v>3768</v>
      </c>
      <c r="N1443" t="s">
        <v>554</v>
      </c>
      <c r="Q1443" t="s">
        <v>3767</v>
      </c>
      <c r="R1443">
        <v>2187</v>
      </c>
      <c r="S1443">
        <v>728</v>
      </c>
      <c r="U1443">
        <f t="shared" si="22"/>
        <v>2186</v>
      </c>
    </row>
    <row r="1444" spans="1:21" x14ac:dyDescent="0.25">
      <c r="A1444" t="s">
        <v>20</v>
      </c>
      <c r="B1444" t="s">
        <v>28</v>
      </c>
      <c r="C1444" t="s">
        <v>22</v>
      </c>
      <c r="D1444" t="s">
        <v>23</v>
      </c>
      <c r="E1444" t="s">
        <v>5</v>
      </c>
      <c r="G1444" t="s">
        <v>24</v>
      </c>
      <c r="H1444">
        <v>1793850</v>
      </c>
      <c r="I1444">
        <v>1794506</v>
      </c>
      <c r="J1444" t="s">
        <v>25</v>
      </c>
      <c r="K1444" t="s">
        <v>3770</v>
      </c>
      <c r="N1444" t="s">
        <v>3771</v>
      </c>
      <c r="Q1444" t="s">
        <v>3769</v>
      </c>
      <c r="R1444">
        <v>657</v>
      </c>
      <c r="S1444">
        <v>218</v>
      </c>
      <c r="U1444">
        <f t="shared" si="22"/>
        <v>656</v>
      </c>
    </row>
    <row r="1445" spans="1:21" x14ac:dyDescent="0.25">
      <c r="A1445" t="s">
        <v>20</v>
      </c>
      <c r="B1445" t="s">
        <v>28</v>
      </c>
      <c r="C1445" t="s">
        <v>22</v>
      </c>
      <c r="D1445" t="s">
        <v>23</v>
      </c>
      <c r="E1445" t="s">
        <v>5</v>
      </c>
      <c r="G1445" t="s">
        <v>24</v>
      </c>
      <c r="H1445">
        <v>1795899</v>
      </c>
      <c r="I1445">
        <v>1796945</v>
      </c>
      <c r="J1445" t="s">
        <v>61</v>
      </c>
      <c r="K1445" t="s">
        <v>3774</v>
      </c>
      <c r="N1445" t="s">
        <v>589</v>
      </c>
      <c r="Q1445" t="s">
        <v>3773</v>
      </c>
      <c r="R1445">
        <v>1047</v>
      </c>
      <c r="S1445">
        <v>348</v>
      </c>
      <c r="U1445">
        <f t="shared" si="22"/>
        <v>1046</v>
      </c>
    </row>
    <row r="1446" spans="1:21" x14ac:dyDescent="0.25">
      <c r="A1446" t="s">
        <v>20</v>
      </c>
      <c r="B1446" t="s">
        <v>28</v>
      </c>
      <c r="C1446" t="s">
        <v>22</v>
      </c>
      <c r="D1446" t="s">
        <v>23</v>
      </c>
      <c r="E1446" t="s">
        <v>5</v>
      </c>
      <c r="G1446" t="s">
        <v>24</v>
      </c>
      <c r="H1446">
        <v>1797595</v>
      </c>
      <c r="I1446">
        <v>1798479</v>
      </c>
      <c r="J1446" t="s">
        <v>25</v>
      </c>
      <c r="K1446" t="s">
        <v>3776</v>
      </c>
      <c r="N1446" t="s">
        <v>3777</v>
      </c>
      <c r="Q1446" t="s">
        <v>3775</v>
      </c>
      <c r="R1446">
        <v>885</v>
      </c>
      <c r="S1446">
        <v>294</v>
      </c>
      <c r="U1446">
        <f t="shared" si="22"/>
        <v>884</v>
      </c>
    </row>
    <row r="1447" spans="1:21" x14ac:dyDescent="0.25">
      <c r="A1447" t="s">
        <v>20</v>
      </c>
      <c r="B1447" t="s">
        <v>28</v>
      </c>
      <c r="C1447" t="s">
        <v>22</v>
      </c>
      <c r="D1447" t="s">
        <v>23</v>
      </c>
      <c r="E1447" t="s">
        <v>5</v>
      </c>
      <c r="G1447" t="s">
        <v>24</v>
      </c>
      <c r="H1447">
        <v>1798476</v>
      </c>
      <c r="I1447">
        <v>1799144</v>
      </c>
      <c r="J1447" t="s">
        <v>25</v>
      </c>
      <c r="K1447" t="s">
        <v>3779</v>
      </c>
      <c r="N1447" t="s">
        <v>3780</v>
      </c>
      <c r="Q1447" t="s">
        <v>3778</v>
      </c>
      <c r="R1447">
        <v>669</v>
      </c>
      <c r="S1447">
        <v>222</v>
      </c>
      <c r="U1447">
        <f t="shared" si="22"/>
        <v>668</v>
      </c>
    </row>
    <row r="1448" spans="1:21" x14ac:dyDescent="0.25">
      <c r="A1448" t="s">
        <v>20</v>
      </c>
      <c r="B1448" t="s">
        <v>28</v>
      </c>
      <c r="C1448" t="s">
        <v>22</v>
      </c>
      <c r="D1448" t="s">
        <v>23</v>
      </c>
      <c r="E1448" t="s">
        <v>5</v>
      </c>
      <c r="G1448" t="s">
        <v>24</v>
      </c>
      <c r="H1448">
        <v>1799141</v>
      </c>
      <c r="I1448">
        <v>1800172</v>
      </c>
      <c r="J1448" t="s">
        <v>25</v>
      </c>
      <c r="K1448" t="s">
        <v>3782</v>
      </c>
      <c r="N1448" t="s">
        <v>3783</v>
      </c>
      <c r="Q1448" t="s">
        <v>3781</v>
      </c>
      <c r="R1448">
        <v>1032</v>
      </c>
      <c r="S1448">
        <v>343</v>
      </c>
      <c r="U1448">
        <f t="shared" si="22"/>
        <v>1031</v>
      </c>
    </row>
    <row r="1449" spans="1:21" x14ac:dyDescent="0.25">
      <c r="A1449" t="s">
        <v>20</v>
      </c>
      <c r="B1449" t="s">
        <v>28</v>
      </c>
      <c r="C1449" t="s">
        <v>22</v>
      </c>
      <c r="D1449" t="s">
        <v>23</v>
      </c>
      <c r="E1449" t="s">
        <v>5</v>
      </c>
      <c r="G1449" t="s">
        <v>24</v>
      </c>
      <c r="H1449">
        <v>1800182</v>
      </c>
      <c r="I1449">
        <v>1800472</v>
      </c>
      <c r="J1449" t="s">
        <v>25</v>
      </c>
      <c r="K1449" t="s">
        <v>3785</v>
      </c>
      <c r="N1449" t="s">
        <v>3786</v>
      </c>
      <c r="Q1449" t="s">
        <v>3784</v>
      </c>
      <c r="R1449">
        <v>291</v>
      </c>
      <c r="S1449">
        <v>96</v>
      </c>
      <c r="U1449">
        <f t="shared" si="22"/>
        <v>290</v>
      </c>
    </row>
    <row r="1450" spans="1:21" x14ac:dyDescent="0.25">
      <c r="A1450" t="s">
        <v>20</v>
      </c>
      <c r="B1450" t="s">
        <v>28</v>
      </c>
      <c r="C1450" t="s">
        <v>22</v>
      </c>
      <c r="D1450" t="s">
        <v>23</v>
      </c>
      <c r="E1450" t="s">
        <v>5</v>
      </c>
      <c r="G1450" t="s">
        <v>24</v>
      </c>
      <c r="H1450">
        <v>1801077</v>
      </c>
      <c r="I1450">
        <v>1801889</v>
      </c>
      <c r="J1450" t="s">
        <v>61</v>
      </c>
      <c r="K1450" t="s">
        <v>3788</v>
      </c>
      <c r="N1450" t="s">
        <v>589</v>
      </c>
      <c r="Q1450" t="s">
        <v>3787</v>
      </c>
      <c r="R1450">
        <v>813</v>
      </c>
      <c r="S1450">
        <v>270</v>
      </c>
      <c r="U1450">
        <f t="shared" si="22"/>
        <v>812</v>
      </c>
    </row>
    <row r="1451" spans="1:21" x14ac:dyDescent="0.25">
      <c r="A1451" t="s">
        <v>20</v>
      </c>
      <c r="B1451" t="s">
        <v>28</v>
      </c>
      <c r="C1451" t="s">
        <v>22</v>
      </c>
      <c r="D1451" t="s">
        <v>23</v>
      </c>
      <c r="E1451" t="s">
        <v>5</v>
      </c>
      <c r="G1451" t="s">
        <v>24</v>
      </c>
      <c r="H1451">
        <v>1801937</v>
      </c>
      <c r="I1451">
        <v>1802221</v>
      </c>
      <c r="J1451" t="s">
        <v>61</v>
      </c>
      <c r="K1451" t="s">
        <v>3790</v>
      </c>
      <c r="N1451" t="s">
        <v>586</v>
      </c>
      <c r="Q1451" t="s">
        <v>3789</v>
      </c>
      <c r="R1451">
        <v>285</v>
      </c>
      <c r="S1451">
        <v>94</v>
      </c>
      <c r="U1451">
        <f t="shared" si="22"/>
        <v>284</v>
      </c>
    </row>
    <row r="1452" spans="1:21" x14ac:dyDescent="0.25">
      <c r="A1452" t="s">
        <v>20</v>
      </c>
      <c r="B1452" t="s">
        <v>28</v>
      </c>
      <c r="C1452" t="s">
        <v>22</v>
      </c>
      <c r="D1452" t="s">
        <v>23</v>
      </c>
      <c r="E1452" t="s">
        <v>5</v>
      </c>
      <c r="G1452" t="s">
        <v>24</v>
      </c>
      <c r="H1452">
        <v>1802971</v>
      </c>
      <c r="I1452">
        <v>1804626</v>
      </c>
      <c r="J1452" t="s">
        <v>25</v>
      </c>
      <c r="K1452" t="s">
        <v>3792</v>
      </c>
      <c r="N1452" t="s">
        <v>1310</v>
      </c>
      <c r="Q1452" t="s">
        <v>3791</v>
      </c>
      <c r="R1452">
        <v>1656</v>
      </c>
      <c r="S1452">
        <v>551</v>
      </c>
      <c r="U1452">
        <f t="shared" si="22"/>
        <v>1655</v>
      </c>
    </row>
    <row r="1453" spans="1:21" x14ac:dyDescent="0.25">
      <c r="A1453" t="s">
        <v>20</v>
      </c>
      <c r="B1453" t="s">
        <v>28</v>
      </c>
      <c r="C1453" t="s">
        <v>22</v>
      </c>
      <c r="D1453" t="s">
        <v>23</v>
      </c>
      <c r="E1453" t="s">
        <v>5</v>
      </c>
      <c r="G1453" t="s">
        <v>24</v>
      </c>
      <c r="H1453">
        <v>1804706</v>
      </c>
      <c r="I1453">
        <v>1805413</v>
      </c>
      <c r="J1453" t="s">
        <v>61</v>
      </c>
      <c r="K1453" t="s">
        <v>3794</v>
      </c>
      <c r="N1453" t="s">
        <v>2252</v>
      </c>
      <c r="Q1453" t="s">
        <v>3793</v>
      </c>
      <c r="R1453">
        <v>708</v>
      </c>
      <c r="S1453">
        <v>235</v>
      </c>
      <c r="U1453">
        <f t="shared" si="22"/>
        <v>707</v>
      </c>
    </row>
    <row r="1454" spans="1:21" x14ac:dyDescent="0.25">
      <c r="A1454" t="s">
        <v>20</v>
      </c>
      <c r="B1454" t="s">
        <v>28</v>
      </c>
      <c r="C1454" t="s">
        <v>22</v>
      </c>
      <c r="D1454" t="s">
        <v>23</v>
      </c>
      <c r="E1454" t="s">
        <v>5</v>
      </c>
      <c r="G1454" t="s">
        <v>24</v>
      </c>
      <c r="H1454">
        <v>1805406</v>
      </c>
      <c r="I1454">
        <v>1805702</v>
      </c>
      <c r="J1454" t="s">
        <v>61</v>
      </c>
      <c r="K1454" t="s">
        <v>3796</v>
      </c>
      <c r="N1454" t="s">
        <v>72</v>
      </c>
      <c r="Q1454" t="s">
        <v>3795</v>
      </c>
      <c r="R1454">
        <v>297</v>
      </c>
      <c r="S1454">
        <v>98</v>
      </c>
      <c r="U1454">
        <f t="shared" si="22"/>
        <v>296</v>
      </c>
    </row>
    <row r="1455" spans="1:21" x14ac:dyDescent="0.25">
      <c r="A1455" t="s">
        <v>20</v>
      </c>
      <c r="B1455" t="s">
        <v>28</v>
      </c>
      <c r="C1455" t="s">
        <v>22</v>
      </c>
      <c r="D1455" t="s">
        <v>23</v>
      </c>
      <c r="E1455" t="s">
        <v>5</v>
      </c>
      <c r="G1455" t="s">
        <v>24</v>
      </c>
      <c r="H1455">
        <v>1805993</v>
      </c>
      <c r="I1455">
        <v>1806157</v>
      </c>
      <c r="J1455" t="s">
        <v>61</v>
      </c>
      <c r="K1455" t="s">
        <v>3798</v>
      </c>
      <c r="N1455" t="s">
        <v>72</v>
      </c>
      <c r="Q1455" t="s">
        <v>3797</v>
      </c>
      <c r="R1455">
        <v>165</v>
      </c>
      <c r="S1455">
        <v>54</v>
      </c>
      <c r="U1455">
        <f t="shared" si="22"/>
        <v>164</v>
      </c>
    </row>
    <row r="1456" spans="1:21" x14ac:dyDescent="0.25">
      <c r="A1456" t="s">
        <v>20</v>
      </c>
      <c r="B1456" t="s">
        <v>28</v>
      </c>
      <c r="C1456" t="s">
        <v>22</v>
      </c>
      <c r="D1456" t="s">
        <v>23</v>
      </c>
      <c r="E1456" t="s">
        <v>5</v>
      </c>
      <c r="G1456" t="s">
        <v>24</v>
      </c>
      <c r="H1456">
        <v>1806160</v>
      </c>
      <c r="I1456">
        <v>1806510</v>
      </c>
      <c r="J1456" t="s">
        <v>61</v>
      </c>
      <c r="K1456" t="s">
        <v>3800</v>
      </c>
      <c r="N1456" t="s">
        <v>72</v>
      </c>
      <c r="Q1456" t="s">
        <v>3799</v>
      </c>
      <c r="R1456">
        <v>351</v>
      </c>
      <c r="S1456">
        <v>116</v>
      </c>
      <c r="U1456">
        <f t="shared" si="22"/>
        <v>350</v>
      </c>
    </row>
    <row r="1457" spans="1:21" x14ac:dyDescent="0.25">
      <c r="A1457" t="s">
        <v>20</v>
      </c>
      <c r="B1457" t="s">
        <v>28</v>
      </c>
      <c r="C1457" t="s">
        <v>22</v>
      </c>
      <c r="D1457" t="s">
        <v>23</v>
      </c>
      <c r="E1457" t="s">
        <v>5</v>
      </c>
      <c r="G1457" t="s">
        <v>24</v>
      </c>
      <c r="H1457">
        <v>1806830</v>
      </c>
      <c r="I1457">
        <v>1813864</v>
      </c>
      <c r="J1457" t="s">
        <v>25</v>
      </c>
      <c r="K1457" t="s">
        <v>3802</v>
      </c>
      <c r="N1457" t="s">
        <v>3803</v>
      </c>
      <c r="Q1457" t="s">
        <v>3801</v>
      </c>
      <c r="R1457">
        <v>7035</v>
      </c>
      <c r="S1457">
        <v>2344</v>
      </c>
      <c r="U1457">
        <f t="shared" si="22"/>
        <v>7034</v>
      </c>
    </row>
    <row r="1458" spans="1:21" x14ac:dyDescent="0.25">
      <c r="A1458" t="s">
        <v>20</v>
      </c>
      <c r="B1458" t="s">
        <v>28</v>
      </c>
      <c r="C1458" t="s">
        <v>22</v>
      </c>
      <c r="D1458" t="s">
        <v>23</v>
      </c>
      <c r="E1458" t="s">
        <v>5</v>
      </c>
      <c r="G1458" t="s">
        <v>24</v>
      </c>
      <c r="H1458">
        <v>1813945</v>
      </c>
      <c r="I1458">
        <v>1817976</v>
      </c>
      <c r="J1458" t="s">
        <v>25</v>
      </c>
      <c r="K1458" t="s">
        <v>3805</v>
      </c>
      <c r="N1458" t="s">
        <v>72</v>
      </c>
      <c r="Q1458" t="s">
        <v>3804</v>
      </c>
      <c r="R1458">
        <v>4032</v>
      </c>
      <c r="S1458">
        <v>1343</v>
      </c>
      <c r="U1458">
        <f t="shared" si="22"/>
        <v>4031</v>
      </c>
    </row>
    <row r="1459" spans="1:21" x14ac:dyDescent="0.25">
      <c r="A1459" t="s">
        <v>20</v>
      </c>
      <c r="B1459" t="s">
        <v>28</v>
      </c>
      <c r="C1459" t="s">
        <v>22</v>
      </c>
      <c r="D1459" t="s">
        <v>23</v>
      </c>
      <c r="E1459" t="s">
        <v>5</v>
      </c>
      <c r="G1459" t="s">
        <v>24</v>
      </c>
      <c r="H1459">
        <v>1817994</v>
      </c>
      <c r="I1459">
        <v>1818365</v>
      </c>
      <c r="J1459" t="s">
        <v>25</v>
      </c>
      <c r="K1459" t="s">
        <v>3807</v>
      </c>
      <c r="N1459" t="s">
        <v>3808</v>
      </c>
      <c r="Q1459" t="s">
        <v>3806</v>
      </c>
      <c r="R1459">
        <v>372</v>
      </c>
      <c r="S1459">
        <v>123</v>
      </c>
      <c r="U1459">
        <f t="shared" si="22"/>
        <v>371</v>
      </c>
    </row>
    <row r="1460" spans="1:21" x14ac:dyDescent="0.25">
      <c r="A1460" t="s">
        <v>20</v>
      </c>
      <c r="B1460" t="s">
        <v>28</v>
      </c>
      <c r="C1460" t="s">
        <v>22</v>
      </c>
      <c r="D1460" t="s">
        <v>23</v>
      </c>
      <c r="E1460" t="s">
        <v>5</v>
      </c>
      <c r="G1460" t="s">
        <v>24</v>
      </c>
      <c r="H1460">
        <v>1818651</v>
      </c>
      <c r="I1460">
        <v>1819541</v>
      </c>
      <c r="J1460" t="s">
        <v>25</v>
      </c>
      <c r="K1460" t="s">
        <v>3810</v>
      </c>
      <c r="N1460" t="s">
        <v>72</v>
      </c>
      <c r="Q1460" t="s">
        <v>3809</v>
      </c>
      <c r="R1460">
        <v>891</v>
      </c>
      <c r="S1460">
        <v>296</v>
      </c>
      <c r="U1460">
        <f t="shared" si="22"/>
        <v>890</v>
      </c>
    </row>
    <row r="1461" spans="1:21" x14ac:dyDescent="0.25">
      <c r="A1461" t="s">
        <v>20</v>
      </c>
      <c r="B1461" t="s">
        <v>28</v>
      </c>
      <c r="C1461" t="s">
        <v>22</v>
      </c>
      <c r="D1461" t="s">
        <v>23</v>
      </c>
      <c r="E1461" t="s">
        <v>5</v>
      </c>
      <c r="G1461" t="s">
        <v>24</v>
      </c>
      <c r="H1461">
        <v>1819564</v>
      </c>
      <c r="I1461">
        <v>1820028</v>
      </c>
      <c r="J1461" t="s">
        <v>25</v>
      </c>
      <c r="K1461" t="s">
        <v>3812</v>
      </c>
      <c r="N1461" t="s">
        <v>72</v>
      </c>
      <c r="Q1461" t="s">
        <v>3811</v>
      </c>
      <c r="R1461">
        <v>465</v>
      </c>
      <c r="S1461">
        <v>154</v>
      </c>
      <c r="U1461">
        <f t="shared" si="22"/>
        <v>464</v>
      </c>
    </row>
    <row r="1462" spans="1:21" x14ac:dyDescent="0.25">
      <c r="A1462" t="s">
        <v>20</v>
      </c>
      <c r="B1462" t="s">
        <v>28</v>
      </c>
      <c r="C1462" t="s">
        <v>22</v>
      </c>
      <c r="D1462" t="s">
        <v>23</v>
      </c>
      <c r="E1462" t="s">
        <v>5</v>
      </c>
      <c r="G1462" t="s">
        <v>24</v>
      </c>
      <c r="H1462">
        <v>1820182</v>
      </c>
      <c r="I1462">
        <v>1820616</v>
      </c>
      <c r="J1462" t="s">
        <v>25</v>
      </c>
      <c r="K1462" t="s">
        <v>3815</v>
      </c>
      <c r="N1462" t="s">
        <v>42</v>
      </c>
      <c r="Q1462" t="s">
        <v>3814</v>
      </c>
      <c r="R1462">
        <v>435</v>
      </c>
      <c r="S1462">
        <v>144</v>
      </c>
      <c r="U1462">
        <f t="shared" si="22"/>
        <v>434</v>
      </c>
    </row>
    <row r="1463" spans="1:21" x14ac:dyDescent="0.25">
      <c r="A1463" t="s">
        <v>20</v>
      </c>
      <c r="B1463" t="s">
        <v>28</v>
      </c>
      <c r="C1463" t="s">
        <v>22</v>
      </c>
      <c r="D1463" t="s">
        <v>23</v>
      </c>
      <c r="E1463" t="s">
        <v>5</v>
      </c>
      <c r="G1463" t="s">
        <v>24</v>
      </c>
      <c r="H1463">
        <v>1821094</v>
      </c>
      <c r="I1463">
        <v>1821315</v>
      </c>
      <c r="J1463" t="s">
        <v>25</v>
      </c>
      <c r="K1463" t="s">
        <v>3817</v>
      </c>
      <c r="N1463" t="s">
        <v>72</v>
      </c>
      <c r="Q1463" t="s">
        <v>3816</v>
      </c>
      <c r="R1463">
        <v>222</v>
      </c>
      <c r="S1463">
        <v>73</v>
      </c>
      <c r="U1463">
        <f t="shared" si="22"/>
        <v>221</v>
      </c>
    </row>
    <row r="1464" spans="1:21" x14ac:dyDescent="0.25">
      <c r="A1464" t="s">
        <v>20</v>
      </c>
      <c r="B1464" t="s">
        <v>28</v>
      </c>
      <c r="C1464" t="s">
        <v>22</v>
      </c>
      <c r="D1464" t="s">
        <v>23</v>
      </c>
      <c r="E1464" t="s">
        <v>5</v>
      </c>
      <c r="G1464" t="s">
        <v>24</v>
      </c>
      <c r="H1464">
        <v>1821417</v>
      </c>
      <c r="I1464">
        <v>1823651</v>
      </c>
      <c r="J1464" t="s">
        <v>25</v>
      </c>
      <c r="K1464" t="s">
        <v>3819</v>
      </c>
      <c r="N1464" t="s">
        <v>101</v>
      </c>
      <c r="Q1464" t="s">
        <v>3818</v>
      </c>
      <c r="R1464">
        <v>2235</v>
      </c>
      <c r="S1464">
        <v>744</v>
      </c>
      <c r="U1464">
        <f t="shared" si="22"/>
        <v>2234</v>
      </c>
    </row>
    <row r="1465" spans="1:21" x14ac:dyDescent="0.25">
      <c r="A1465" t="s">
        <v>20</v>
      </c>
      <c r="B1465" t="s">
        <v>28</v>
      </c>
      <c r="C1465" t="s">
        <v>22</v>
      </c>
      <c r="D1465" t="s">
        <v>23</v>
      </c>
      <c r="E1465" t="s">
        <v>5</v>
      </c>
      <c r="G1465" t="s">
        <v>24</v>
      </c>
      <c r="H1465">
        <v>1823652</v>
      </c>
      <c r="I1465">
        <v>1824260</v>
      </c>
      <c r="J1465" t="s">
        <v>25</v>
      </c>
      <c r="K1465" t="s">
        <v>3821</v>
      </c>
      <c r="N1465" t="s">
        <v>42</v>
      </c>
      <c r="Q1465" t="s">
        <v>3820</v>
      </c>
      <c r="R1465">
        <v>609</v>
      </c>
      <c r="S1465">
        <v>202</v>
      </c>
      <c r="U1465">
        <f t="shared" si="22"/>
        <v>608</v>
      </c>
    </row>
    <row r="1466" spans="1:21" x14ac:dyDescent="0.25">
      <c r="A1466" t="s">
        <v>20</v>
      </c>
      <c r="B1466" t="s">
        <v>28</v>
      </c>
      <c r="C1466" t="s">
        <v>22</v>
      </c>
      <c r="D1466" t="s">
        <v>23</v>
      </c>
      <c r="E1466" t="s">
        <v>5</v>
      </c>
      <c r="G1466" t="s">
        <v>24</v>
      </c>
      <c r="H1466">
        <v>1824380</v>
      </c>
      <c r="I1466">
        <v>1825924</v>
      </c>
      <c r="J1466" t="s">
        <v>25</v>
      </c>
      <c r="K1466" t="s">
        <v>3823</v>
      </c>
      <c r="N1466" t="s">
        <v>3824</v>
      </c>
      <c r="Q1466" t="s">
        <v>3822</v>
      </c>
      <c r="R1466">
        <v>1545</v>
      </c>
      <c r="S1466">
        <v>514</v>
      </c>
      <c r="U1466">
        <f t="shared" si="22"/>
        <v>1544</v>
      </c>
    </row>
    <row r="1467" spans="1:21" x14ac:dyDescent="0.25">
      <c r="A1467" t="s">
        <v>20</v>
      </c>
      <c r="B1467" t="s">
        <v>28</v>
      </c>
      <c r="C1467" t="s">
        <v>22</v>
      </c>
      <c r="D1467" t="s">
        <v>23</v>
      </c>
      <c r="E1467" t="s">
        <v>5</v>
      </c>
      <c r="G1467" t="s">
        <v>24</v>
      </c>
      <c r="H1467">
        <v>1825948</v>
      </c>
      <c r="I1467">
        <v>1826391</v>
      </c>
      <c r="J1467" t="s">
        <v>25</v>
      </c>
      <c r="K1467" t="s">
        <v>3826</v>
      </c>
      <c r="N1467" t="s">
        <v>42</v>
      </c>
      <c r="Q1467" t="s">
        <v>3825</v>
      </c>
      <c r="R1467">
        <v>444</v>
      </c>
      <c r="S1467">
        <v>147</v>
      </c>
      <c r="U1467">
        <f t="shared" si="22"/>
        <v>443</v>
      </c>
    </row>
    <row r="1468" spans="1:21" x14ac:dyDescent="0.25">
      <c r="A1468" t="s">
        <v>20</v>
      </c>
      <c r="B1468" t="s">
        <v>28</v>
      </c>
      <c r="C1468" t="s">
        <v>22</v>
      </c>
      <c r="D1468" t="s">
        <v>23</v>
      </c>
      <c r="E1468" t="s">
        <v>5</v>
      </c>
      <c r="G1468" t="s">
        <v>24</v>
      </c>
      <c r="H1468">
        <v>1826502</v>
      </c>
      <c r="I1468">
        <v>1826957</v>
      </c>
      <c r="J1468" t="s">
        <v>25</v>
      </c>
      <c r="K1468" t="s">
        <v>3828</v>
      </c>
      <c r="N1468" t="s">
        <v>72</v>
      </c>
      <c r="Q1468" t="s">
        <v>3827</v>
      </c>
      <c r="R1468">
        <v>456</v>
      </c>
      <c r="S1468">
        <v>151</v>
      </c>
      <c r="U1468">
        <f t="shared" si="22"/>
        <v>455</v>
      </c>
    </row>
    <row r="1469" spans="1:21" x14ac:dyDescent="0.25">
      <c r="A1469" t="s">
        <v>20</v>
      </c>
      <c r="B1469" t="s">
        <v>28</v>
      </c>
      <c r="C1469" t="s">
        <v>22</v>
      </c>
      <c r="D1469" t="s">
        <v>23</v>
      </c>
      <c r="E1469" t="s">
        <v>5</v>
      </c>
      <c r="G1469" t="s">
        <v>24</v>
      </c>
      <c r="H1469">
        <v>1826999</v>
      </c>
      <c r="I1469">
        <v>1827139</v>
      </c>
      <c r="J1469" t="s">
        <v>25</v>
      </c>
      <c r="K1469" t="s">
        <v>3830</v>
      </c>
      <c r="N1469" t="s">
        <v>72</v>
      </c>
      <c r="Q1469" t="s">
        <v>3829</v>
      </c>
      <c r="R1469">
        <v>141</v>
      </c>
      <c r="S1469">
        <v>46</v>
      </c>
      <c r="U1469">
        <f t="shared" si="22"/>
        <v>140</v>
      </c>
    </row>
    <row r="1470" spans="1:21" x14ac:dyDescent="0.25">
      <c r="A1470" t="s">
        <v>20</v>
      </c>
      <c r="B1470" t="s">
        <v>28</v>
      </c>
      <c r="C1470" t="s">
        <v>22</v>
      </c>
      <c r="D1470" t="s">
        <v>23</v>
      </c>
      <c r="E1470" t="s">
        <v>5</v>
      </c>
      <c r="G1470" t="s">
        <v>24</v>
      </c>
      <c r="H1470">
        <v>1827149</v>
      </c>
      <c r="I1470">
        <v>1827622</v>
      </c>
      <c r="J1470" t="s">
        <v>25</v>
      </c>
      <c r="K1470" t="s">
        <v>3832</v>
      </c>
      <c r="N1470" t="s">
        <v>42</v>
      </c>
      <c r="Q1470" t="s">
        <v>3831</v>
      </c>
      <c r="R1470">
        <v>474</v>
      </c>
      <c r="S1470">
        <v>157</v>
      </c>
      <c r="U1470">
        <f t="shared" si="22"/>
        <v>473</v>
      </c>
    </row>
    <row r="1471" spans="1:21" x14ac:dyDescent="0.25">
      <c r="A1471" t="s">
        <v>20</v>
      </c>
      <c r="B1471" t="s">
        <v>28</v>
      </c>
      <c r="C1471" t="s">
        <v>22</v>
      </c>
      <c r="D1471" t="s">
        <v>23</v>
      </c>
      <c r="E1471" t="s">
        <v>5</v>
      </c>
      <c r="G1471" t="s">
        <v>24</v>
      </c>
      <c r="H1471">
        <v>1827646</v>
      </c>
      <c r="I1471">
        <v>1828956</v>
      </c>
      <c r="J1471" t="s">
        <v>25</v>
      </c>
      <c r="K1471" t="s">
        <v>3834</v>
      </c>
      <c r="N1471" t="s">
        <v>72</v>
      </c>
      <c r="Q1471" t="s">
        <v>3833</v>
      </c>
      <c r="R1471">
        <v>1311</v>
      </c>
      <c r="S1471">
        <v>436</v>
      </c>
      <c r="U1471">
        <f t="shared" si="22"/>
        <v>1310</v>
      </c>
    </row>
    <row r="1472" spans="1:21" x14ac:dyDescent="0.25">
      <c r="A1472" t="s">
        <v>20</v>
      </c>
      <c r="B1472" t="s">
        <v>28</v>
      </c>
      <c r="C1472" t="s">
        <v>22</v>
      </c>
      <c r="D1472" t="s">
        <v>23</v>
      </c>
      <c r="E1472" t="s">
        <v>5</v>
      </c>
      <c r="G1472" t="s">
        <v>24</v>
      </c>
      <c r="H1472">
        <v>1828956</v>
      </c>
      <c r="I1472">
        <v>1829570</v>
      </c>
      <c r="J1472" t="s">
        <v>25</v>
      </c>
      <c r="K1472" t="s">
        <v>3836</v>
      </c>
      <c r="N1472" t="s">
        <v>3837</v>
      </c>
      <c r="Q1472" t="s">
        <v>3835</v>
      </c>
      <c r="R1472">
        <v>615</v>
      </c>
      <c r="S1472">
        <v>204</v>
      </c>
      <c r="U1472">
        <f t="shared" si="22"/>
        <v>614</v>
      </c>
    </row>
    <row r="1473" spans="1:21" x14ac:dyDescent="0.25">
      <c r="A1473" t="s">
        <v>20</v>
      </c>
      <c r="B1473" t="s">
        <v>28</v>
      </c>
      <c r="C1473" t="s">
        <v>22</v>
      </c>
      <c r="D1473" t="s">
        <v>23</v>
      </c>
      <c r="E1473" t="s">
        <v>5</v>
      </c>
      <c r="G1473" t="s">
        <v>24</v>
      </c>
      <c r="H1473">
        <v>1829581</v>
      </c>
      <c r="I1473">
        <v>1830627</v>
      </c>
      <c r="J1473" t="s">
        <v>25</v>
      </c>
      <c r="K1473" t="s">
        <v>3839</v>
      </c>
      <c r="N1473" t="s">
        <v>3840</v>
      </c>
      <c r="Q1473" t="s">
        <v>3838</v>
      </c>
      <c r="R1473">
        <v>1047</v>
      </c>
      <c r="S1473">
        <v>348</v>
      </c>
      <c r="U1473">
        <f t="shared" si="22"/>
        <v>1046</v>
      </c>
    </row>
    <row r="1474" spans="1:21" x14ac:dyDescent="0.25">
      <c r="A1474" t="s">
        <v>20</v>
      </c>
      <c r="B1474" t="s">
        <v>28</v>
      </c>
      <c r="C1474" t="s">
        <v>22</v>
      </c>
      <c r="D1474" t="s">
        <v>23</v>
      </c>
      <c r="E1474" t="s">
        <v>5</v>
      </c>
      <c r="G1474" t="s">
        <v>24</v>
      </c>
      <c r="H1474">
        <v>1830624</v>
      </c>
      <c r="I1474">
        <v>1831343</v>
      </c>
      <c r="J1474" t="s">
        <v>25</v>
      </c>
      <c r="K1474" t="s">
        <v>3842</v>
      </c>
      <c r="N1474" t="s">
        <v>3843</v>
      </c>
      <c r="Q1474" t="s">
        <v>3841</v>
      </c>
      <c r="R1474">
        <v>720</v>
      </c>
      <c r="S1474">
        <v>239</v>
      </c>
      <c r="U1474">
        <f t="shared" si="22"/>
        <v>719</v>
      </c>
    </row>
    <row r="1475" spans="1:21" x14ac:dyDescent="0.25">
      <c r="A1475" t="s">
        <v>20</v>
      </c>
      <c r="B1475" t="s">
        <v>28</v>
      </c>
      <c r="C1475" t="s">
        <v>22</v>
      </c>
      <c r="D1475" t="s">
        <v>23</v>
      </c>
      <c r="E1475" t="s">
        <v>5</v>
      </c>
      <c r="G1475" t="s">
        <v>24</v>
      </c>
      <c r="H1475">
        <v>1831389</v>
      </c>
      <c r="I1475">
        <v>1831784</v>
      </c>
      <c r="J1475" t="s">
        <v>25</v>
      </c>
      <c r="K1475" t="s">
        <v>3845</v>
      </c>
      <c r="N1475" t="s">
        <v>3846</v>
      </c>
      <c r="Q1475" t="s">
        <v>3844</v>
      </c>
      <c r="R1475">
        <v>396</v>
      </c>
      <c r="S1475">
        <v>131</v>
      </c>
      <c r="U1475">
        <f t="shared" ref="U1475:U1538" si="23">I1475-H1475</f>
        <v>395</v>
      </c>
    </row>
    <row r="1476" spans="1:21" x14ac:dyDescent="0.25">
      <c r="A1476" t="s">
        <v>20</v>
      </c>
      <c r="B1476" t="s">
        <v>28</v>
      </c>
      <c r="C1476" t="s">
        <v>22</v>
      </c>
      <c r="D1476" t="s">
        <v>23</v>
      </c>
      <c r="E1476" t="s">
        <v>5</v>
      </c>
      <c r="G1476" t="s">
        <v>24</v>
      </c>
      <c r="H1476">
        <v>1831850</v>
      </c>
      <c r="I1476">
        <v>1832245</v>
      </c>
      <c r="J1476" t="s">
        <v>25</v>
      </c>
      <c r="K1476" t="s">
        <v>3848</v>
      </c>
      <c r="N1476" t="s">
        <v>3849</v>
      </c>
      <c r="Q1476" t="s">
        <v>3847</v>
      </c>
      <c r="R1476">
        <v>396</v>
      </c>
      <c r="S1476">
        <v>131</v>
      </c>
      <c r="U1476">
        <f t="shared" si="23"/>
        <v>395</v>
      </c>
    </row>
    <row r="1477" spans="1:21" x14ac:dyDescent="0.25">
      <c r="A1477" t="s">
        <v>20</v>
      </c>
      <c r="B1477" t="s">
        <v>28</v>
      </c>
      <c r="C1477" t="s">
        <v>22</v>
      </c>
      <c r="D1477" t="s">
        <v>23</v>
      </c>
      <c r="E1477" t="s">
        <v>5</v>
      </c>
      <c r="G1477" t="s">
        <v>24</v>
      </c>
      <c r="H1477">
        <v>1832245</v>
      </c>
      <c r="I1477">
        <v>1835856</v>
      </c>
      <c r="J1477" t="s">
        <v>25</v>
      </c>
      <c r="K1477" t="s">
        <v>3851</v>
      </c>
      <c r="N1477" t="s">
        <v>72</v>
      </c>
      <c r="Q1477" t="s">
        <v>3850</v>
      </c>
      <c r="R1477">
        <v>3612</v>
      </c>
      <c r="S1477">
        <v>1203</v>
      </c>
      <c r="U1477">
        <f t="shared" si="23"/>
        <v>3611</v>
      </c>
    </row>
    <row r="1478" spans="1:21" x14ac:dyDescent="0.25">
      <c r="A1478" t="s">
        <v>20</v>
      </c>
      <c r="B1478" t="s">
        <v>28</v>
      </c>
      <c r="C1478" t="s">
        <v>22</v>
      </c>
      <c r="D1478" t="s">
        <v>23</v>
      </c>
      <c r="E1478" t="s">
        <v>5</v>
      </c>
      <c r="G1478" t="s">
        <v>24</v>
      </c>
      <c r="H1478">
        <v>1835909</v>
      </c>
      <c r="I1478">
        <v>1836778</v>
      </c>
      <c r="J1478" t="s">
        <v>25</v>
      </c>
      <c r="K1478" t="s">
        <v>3853</v>
      </c>
      <c r="N1478" t="s">
        <v>42</v>
      </c>
      <c r="Q1478" t="s">
        <v>3852</v>
      </c>
      <c r="R1478">
        <v>870</v>
      </c>
      <c r="S1478">
        <v>289</v>
      </c>
      <c r="U1478">
        <f t="shared" si="23"/>
        <v>869</v>
      </c>
    </row>
    <row r="1479" spans="1:21" x14ac:dyDescent="0.25">
      <c r="A1479" t="s">
        <v>20</v>
      </c>
      <c r="B1479" t="s">
        <v>28</v>
      </c>
      <c r="C1479" t="s">
        <v>22</v>
      </c>
      <c r="D1479" t="s">
        <v>23</v>
      </c>
      <c r="E1479" t="s">
        <v>5</v>
      </c>
      <c r="G1479" t="s">
        <v>24</v>
      </c>
      <c r="H1479">
        <v>1836778</v>
      </c>
      <c r="I1479">
        <v>1837515</v>
      </c>
      <c r="J1479" t="s">
        <v>25</v>
      </c>
      <c r="K1479" t="s">
        <v>3855</v>
      </c>
      <c r="N1479" t="s">
        <v>3856</v>
      </c>
      <c r="Q1479" t="s">
        <v>3854</v>
      </c>
      <c r="R1479">
        <v>738</v>
      </c>
      <c r="S1479">
        <v>245</v>
      </c>
      <c r="U1479">
        <f t="shared" si="23"/>
        <v>737</v>
      </c>
    </row>
    <row r="1480" spans="1:21" x14ac:dyDescent="0.25">
      <c r="A1480" t="s">
        <v>20</v>
      </c>
      <c r="B1480" t="s">
        <v>28</v>
      </c>
      <c r="C1480" t="s">
        <v>22</v>
      </c>
      <c r="D1480" t="s">
        <v>23</v>
      </c>
      <c r="E1480" t="s">
        <v>5</v>
      </c>
      <c r="G1480" t="s">
        <v>24</v>
      </c>
      <c r="H1480">
        <v>1837565</v>
      </c>
      <c r="I1480">
        <v>1840186</v>
      </c>
      <c r="J1480" t="s">
        <v>25</v>
      </c>
      <c r="K1480" t="s">
        <v>3858</v>
      </c>
      <c r="N1480" t="s">
        <v>72</v>
      </c>
      <c r="Q1480" t="s">
        <v>3857</v>
      </c>
      <c r="R1480">
        <v>2622</v>
      </c>
      <c r="S1480">
        <v>873</v>
      </c>
      <c r="U1480">
        <f t="shared" si="23"/>
        <v>2621</v>
      </c>
    </row>
    <row r="1481" spans="1:21" x14ac:dyDescent="0.25">
      <c r="A1481" t="s">
        <v>20</v>
      </c>
      <c r="B1481" t="s">
        <v>28</v>
      </c>
      <c r="C1481" t="s">
        <v>22</v>
      </c>
      <c r="D1481" t="s">
        <v>23</v>
      </c>
      <c r="E1481" t="s">
        <v>5</v>
      </c>
      <c r="G1481" t="s">
        <v>24</v>
      </c>
      <c r="H1481">
        <v>1840212</v>
      </c>
      <c r="I1481">
        <v>1840388</v>
      </c>
      <c r="J1481" t="s">
        <v>25</v>
      </c>
      <c r="K1481" t="s">
        <v>3860</v>
      </c>
      <c r="N1481" t="s">
        <v>42</v>
      </c>
      <c r="Q1481" t="s">
        <v>3859</v>
      </c>
      <c r="R1481">
        <v>177</v>
      </c>
      <c r="S1481">
        <v>58</v>
      </c>
      <c r="U1481">
        <f t="shared" si="23"/>
        <v>176</v>
      </c>
    </row>
    <row r="1482" spans="1:21" x14ac:dyDescent="0.25">
      <c r="A1482" t="s">
        <v>20</v>
      </c>
      <c r="B1482" t="s">
        <v>28</v>
      </c>
      <c r="C1482" t="s">
        <v>22</v>
      </c>
      <c r="D1482" t="s">
        <v>23</v>
      </c>
      <c r="E1482" t="s">
        <v>5</v>
      </c>
      <c r="G1482" t="s">
        <v>24</v>
      </c>
      <c r="H1482">
        <v>1840450</v>
      </c>
      <c r="I1482">
        <v>1843137</v>
      </c>
      <c r="J1482" t="s">
        <v>25</v>
      </c>
      <c r="K1482" t="s">
        <v>3862</v>
      </c>
      <c r="N1482" t="s">
        <v>72</v>
      </c>
      <c r="Q1482" t="s">
        <v>3861</v>
      </c>
      <c r="R1482">
        <v>2688</v>
      </c>
      <c r="S1482">
        <v>895</v>
      </c>
      <c r="U1482">
        <f t="shared" si="23"/>
        <v>2687</v>
      </c>
    </row>
    <row r="1483" spans="1:21" x14ac:dyDescent="0.25">
      <c r="A1483" t="s">
        <v>20</v>
      </c>
      <c r="B1483" t="s">
        <v>28</v>
      </c>
      <c r="C1483" t="s">
        <v>22</v>
      </c>
      <c r="D1483" t="s">
        <v>23</v>
      </c>
      <c r="E1483" t="s">
        <v>5</v>
      </c>
      <c r="G1483" t="s">
        <v>24</v>
      </c>
      <c r="H1483">
        <v>1843202</v>
      </c>
      <c r="I1483">
        <v>1843381</v>
      </c>
      <c r="J1483" t="s">
        <v>25</v>
      </c>
      <c r="K1483" t="s">
        <v>3864</v>
      </c>
      <c r="N1483" t="s">
        <v>42</v>
      </c>
      <c r="Q1483" t="s">
        <v>3863</v>
      </c>
      <c r="R1483">
        <v>180</v>
      </c>
      <c r="S1483">
        <v>59</v>
      </c>
      <c r="U1483">
        <f t="shared" si="23"/>
        <v>179</v>
      </c>
    </row>
    <row r="1484" spans="1:21" x14ac:dyDescent="0.25">
      <c r="A1484" t="s">
        <v>20</v>
      </c>
      <c r="B1484" t="s">
        <v>28</v>
      </c>
      <c r="C1484" t="s">
        <v>22</v>
      </c>
      <c r="D1484" t="s">
        <v>23</v>
      </c>
      <c r="E1484" t="s">
        <v>5</v>
      </c>
      <c r="G1484" t="s">
        <v>24</v>
      </c>
      <c r="H1484">
        <v>1843464</v>
      </c>
      <c r="I1484">
        <v>1849196</v>
      </c>
      <c r="J1484" t="s">
        <v>25</v>
      </c>
      <c r="K1484" t="s">
        <v>3866</v>
      </c>
      <c r="N1484" t="s">
        <v>72</v>
      </c>
      <c r="Q1484" t="s">
        <v>3865</v>
      </c>
      <c r="R1484">
        <v>5733</v>
      </c>
      <c r="S1484">
        <v>1910</v>
      </c>
      <c r="U1484">
        <f t="shared" si="23"/>
        <v>5732</v>
      </c>
    </row>
    <row r="1485" spans="1:21" x14ac:dyDescent="0.25">
      <c r="A1485" t="s">
        <v>20</v>
      </c>
      <c r="B1485" t="s">
        <v>28</v>
      </c>
      <c r="C1485" t="s">
        <v>22</v>
      </c>
      <c r="D1485" t="s">
        <v>23</v>
      </c>
      <c r="E1485" t="s">
        <v>5</v>
      </c>
      <c r="G1485" t="s">
        <v>24</v>
      </c>
      <c r="H1485">
        <v>1849328</v>
      </c>
      <c r="I1485">
        <v>1850083</v>
      </c>
      <c r="J1485" t="s">
        <v>25</v>
      </c>
      <c r="K1485" t="s">
        <v>3868</v>
      </c>
      <c r="N1485" t="s">
        <v>3869</v>
      </c>
      <c r="Q1485" t="s">
        <v>3867</v>
      </c>
      <c r="R1485">
        <v>756</v>
      </c>
      <c r="S1485">
        <v>251</v>
      </c>
      <c r="U1485">
        <f t="shared" si="23"/>
        <v>755</v>
      </c>
    </row>
    <row r="1486" spans="1:21" x14ac:dyDescent="0.25">
      <c r="A1486" t="s">
        <v>20</v>
      </c>
      <c r="B1486" t="s">
        <v>28</v>
      </c>
      <c r="C1486" t="s">
        <v>22</v>
      </c>
      <c r="D1486" t="s">
        <v>23</v>
      </c>
      <c r="E1486" t="s">
        <v>5</v>
      </c>
      <c r="G1486" t="s">
        <v>24</v>
      </c>
      <c r="H1486">
        <v>1850089</v>
      </c>
      <c r="I1486">
        <v>1850541</v>
      </c>
      <c r="J1486" t="s">
        <v>25</v>
      </c>
      <c r="K1486" t="s">
        <v>3871</v>
      </c>
      <c r="N1486" t="s">
        <v>42</v>
      </c>
      <c r="Q1486" t="s">
        <v>3870</v>
      </c>
      <c r="R1486">
        <v>453</v>
      </c>
      <c r="S1486">
        <v>150</v>
      </c>
      <c r="U1486">
        <f t="shared" si="23"/>
        <v>452</v>
      </c>
    </row>
    <row r="1487" spans="1:21" x14ac:dyDescent="0.25">
      <c r="A1487" t="s">
        <v>20</v>
      </c>
      <c r="B1487" t="s">
        <v>28</v>
      </c>
      <c r="C1487" t="s">
        <v>22</v>
      </c>
      <c r="D1487" t="s">
        <v>23</v>
      </c>
      <c r="E1487" t="s">
        <v>5</v>
      </c>
      <c r="G1487" t="s">
        <v>24</v>
      </c>
      <c r="H1487">
        <v>1857205</v>
      </c>
      <c r="I1487">
        <v>1857885</v>
      </c>
      <c r="J1487" t="s">
        <v>25</v>
      </c>
      <c r="K1487" t="s">
        <v>3877</v>
      </c>
      <c r="N1487" t="s">
        <v>3878</v>
      </c>
      <c r="Q1487" t="s">
        <v>3876</v>
      </c>
      <c r="R1487">
        <v>681</v>
      </c>
      <c r="S1487">
        <v>226</v>
      </c>
      <c r="U1487">
        <f t="shared" si="23"/>
        <v>680</v>
      </c>
    </row>
    <row r="1488" spans="1:21" x14ac:dyDescent="0.25">
      <c r="A1488" t="s">
        <v>20</v>
      </c>
      <c r="B1488" t="s">
        <v>28</v>
      </c>
      <c r="C1488" t="s">
        <v>22</v>
      </c>
      <c r="D1488" t="s">
        <v>23</v>
      </c>
      <c r="E1488" t="s">
        <v>5</v>
      </c>
      <c r="G1488" t="s">
        <v>24</v>
      </c>
      <c r="H1488">
        <v>1858305</v>
      </c>
      <c r="I1488">
        <v>1859357</v>
      </c>
      <c r="J1488" t="s">
        <v>25</v>
      </c>
      <c r="K1488" t="s">
        <v>3880</v>
      </c>
      <c r="N1488" t="s">
        <v>2898</v>
      </c>
      <c r="Q1488" t="s">
        <v>3879</v>
      </c>
      <c r="R1488">
        <v>1053</v>
      </c>
      <c r="S1488">
        <v>350</v>
      </c>
      <c r="U1488">
        <f t="shared" si="23"/>
        <v>1052</v>
      </c>
    </row>
    <row r="1489" spans="1:21" x14ac:dyDescent="0.25">
      <c r="A1489" t="s">
        <v>20</v>
      </c>
      <c r="B1489" t="s">
        <v>28</v>
      </c>
      <c r="C1489" t="s">
        <v>22</v>
      </c>
      <c r="D1489" t="s">
        <v>23</v>
      </c>
      <c r="E1489" t="s">
        <v>5</v>
      </c>
      <c r="G1489" t="s">
        <v>24</v>
      </c>
      <c r="H1489">
        <v>1859341</v>
      </c>
      <c r="I1489">
        <v>1859748</v>
      </c>
      <c r="J1489" t="s">
        <v>25</v>
      </c>
      <c r="K1489" t="s">
        <v>3882</v>
      </c>
      <c r="N1489" t="s">
        <v>2890</v>
      </c>
      <c r="Q1489" t="s">
        <v>3881</v>
      </c>
      <c r="R1489">
        <v>408</v>
      </c>
      <c r="S1489">
        <v>135</v>
      </c>
      <c r="U1489">
        <f t="shared" si="23"/>
        <v>407</v>
      </c>
    </row>
    <row r="1490" spans="1:21" x14ac:dyDescent="0.25">
      <c r="A1490" t="s">
        <v>20</v>
      </c>
      <c r="B1490" t="s">
        <v>28</v>
      </c>
      <c r="C1490" t="s">
        <v>22</v>
      </c>
      <c r="D1490" t="s">
        <v>23</v>
      </c>
      <c r="E1490" t="s">
        <v>5</v>
      </c>
      <c r="G1490" t="s">
        <v>24</v>
      </c>
      <c r="H1490">
        <v>1859751</v>
      </c>
      <c r="I1490">
        <v>1860281</v>
      </c>
      <c r="J1490" t="s">
        <v>25</v>
      </c>
      <c r="K1490" t="s">
        <v>3884</v>
      </c>
      <c r="N1490" t="s">
        <v>2893</v>
      </c>
      <c r="Q1490" t="s">
        <v>3883</v>
      </c>
      <c r="R1490">
        <v>531</v>
      </c>
      <c r="S1490">
        <v>176</v>
      </c>
      <c r="U1490">
        <f t="shared" si="23"/>
        <v>530</v>
      </c>
    </row>
    <row r="1491" spans="1:21" x14ac:dyDescent="0.25">
      <c r="A1491" t="s">
        <v>20</v>
      </c>
      <c r="B1491" t="s">
        <v>28</v>
      </c>
      <c r="C1491" t="s">
        <v>22</v>
      </c>
      <c r="D1491" t="s">
        <v>23</v>
      </c>
      <c r="E1491" t="s">
        <v>5</v>
      </c>
      <c r="G1491" t="s">
        <v>24</v>
      </c>
      <c r="H1491">
        <v>1860291</v>
      </c>
      <c r="I1491">
        <v>1861247</v>
      </c>
      <c r="J1491" t="s">
        <v>25</v>
      </c>
      <c r="K1491" t="s">
        <v>3886</v>
      </c>
      <c r="N1491" t="s">
        <v>3887</v>
      </c>
      <c r="Q1491" t="s">
        <v>3885</v>
      </c>
      <c r="R1491">
        <v>957</v>
      </c>
      <c r="S1491">
        <v>318</v>
      </c>
      <c r="U1491">
        <f t="shared" si="23"/>
        <v>956</v>
      </c>
    </row>
    <row r="1492" spans="1:21" x14ac:dyDescent="0.25">
      <c r="A1492" t="s">
        <v>20</v>
      </c>
      <c r="B1492" t="s">
        <v>28</v>
      </c>
      <c r="C1492" t="s">
        <v>22</v>
      </c>
      <c r="D1492" t="s">
        <v>23</v>
      </c>
      <c r="E1492" t="s">
        <v>5</v>
      </c>
      <c r="G1492" t="s">
        <v>24</v>
      </c>
      <c r="H1492">
        <v>1861293</v>
      </c>
      <c r="I1492">
        <v>1863749</v>
      </c>
      <c r="J1492" t="s">
        <v>25</v>
      </c>
      <c r="K1492" t="s">
        <v>3889</v>
      </c>
      <c r="N1492" t="s">
        <v>3890</v>
      </c>
      <c r="Q1492" t="s">
        <v>3888</v>
      </c>
      <c r="R1492">
        <v>2457</v>
      </c>
      <c r="S1492">
        <v>818</v>
      </c>
      <c r="U1492">
        <f t="shared" si="23"/>
        <v>2456</v>
      </c>
    </row>
    <row r="1493" spans="1:21" x14ac:dyDescent="0.25">
      <c r="A1493" t="s">
        <v>20</v>
      </c>
      <c r="B1493" t="s">
        <v>28</v>
      </c>
      <c r="C1493" t="s">
        <v>22</v>
      </c>
      <c r="D1493" t="s">
        <v>23</v>
      </c>
      <c r="E1493" t="s">
        <v>5</v>
      </c>
      <c r="G1493" t="s">
        <v>24</v>
      </c>
      <c r="H1493">
        <v>1863781</v>
      </c>
      <c r="I1493">
        <v>1864260</v>
      </c>
      <c r="J1493" t="s">
        <v>25</v>
      </c>
      <c r="K1493" t="s">
        <v>3892</v>
      </c>
      <c r="N1493" t="s">
        <v>140</v>
      </c>
      <c r="Q1493" t="s">
        <v>3891</v>
      </c>
      <c r="R1493">
        <v>480</v>
      </c>
      <c r="S1493">
        <v>159</v>
      </c>
      <c r="U1493">
        <f t="shared" si="23"/>
        <v>479</v>
      </c>
    </row>
    <row r="1494" spans="1:21" x14ac:dyDescent="0.25">
      <c r="A1494" t="s">
        <v>20</v>
      </c>
      <c r="B1494" t="s">
        <v>28</v>
      </c>
      <c r="C1494" t="s">
        <v>22</v>
      </c>
      <c r="D1494" t="s">
        <v>23</v>
      </c>
      <c r="E1494" t="s">
        <v>5</v>
      </c>
      <c r="G1494" t="s">
        <v>24</v>
      </c>
      <c r="H1494">
        <v>1864301</v>
      </c>
      <c r="I1494">
        <v>1865239</v>
      </c>
      <c r="J1494" t="s">
        <v>25</v>
      </c>
      <c r="K1494" t="s">
        <v>3894</v>
      </c>
      <c r="N1494" t="s">
        <v>3895</v>
      </c>
      <c r="Q1494" t="s">
        <v>3893</v>
      </c>
      <c r="R1494">
        <v>939</v>
      </c>
      <c r="S1494">
        <v>312</v>
      </c>
      <c r="U1494">
        <f t="shared" si="23"/>
        <v>938</v>
      </c>
    </row>
    <row r="1495" spans="1:21" x14ac:dyDescent="0.25">
      <c r="A1495" t="s">
        <v>20</v>
      </c>
      <c r="B1495" t="s">
        <v>28</v>
      </c>
      <c r="C1495" t="s">
        <v>22</v>
      </c>
      <c r="D1495" t="s">
        <v>23</v>
      </c>
      <c r="E1495" t="s">
        <v>5</v>
      </c>
      <c r="G1495" t="s">
        <v>24</v>
      </c>
      <c r="H1495">
        <v>1865229</v>
      </c>
      <c r="I1495">
        <v>1865984</v>
      </c>
      <c r="J1495" t="s">
        <v>25</v>
      </c>
      <c r="K1495" t="s">
        <v>3897</v>
      </c>
      <c r="N1495" t="s">
        <v>3898</v>
      </c>
      <c r="Q1495" t="s">
        <v>3896</v>
      </c>
      <c r="R1495">
        <v>756</v>
      </c>
      <c r="S1495">
        <v>251</v>
      </c>
      <c r="U1495">
        <f t="shared" si="23"/>
        <v>755</v>
      </c>
    </row>
    <row r="1496" spans="1:21" x14ac:dyDescent="0.25">
      <c r="A1496" t="s">
        <v>20</v>
      </c>
      <c r="B1496" t="s">
        <v>28</v>
      </c>
      <c r="C1496" t="s">
        <v>22</v>
      </c>
      <c r="D1496" t="s">
        <v>23</v>
      </c>
      <c r="E1496" t="s">
        <v>5</v>
      </c>
      <c r="G1496" t="s">
        <v>24</v>
      </c>
      <c r="H1496">
        <v>1866015</v>
      </c>
      <c r="I1496">
        <v>1866713</v>
      </c>
      <c r="J1496" t="s">
        <v>25</v>
      </c>
      <c r="K1496" t="s">
        <v>3900</v>
      </c>
      <c r="N1496" t="s">
        <v>3901</v>
      </c>
      <c r="Q1496" t="s">
        <v>3899</v>
      </c>
      <c r="R1496">
        <v>699</v>
      </c>
      <c r="S1496">
        <v>232</v>
      </c>
      <c r="U1496">
        <f t="shared" si="23"/>
        <v>698</v>
      </c>
    </row>
    <row r="1497" spans="1:21" x14ac:dyDescent="0.25">
      <c r="A1497" t="s">
        <v>20</v>
      </c>
      <c r="B1497" t="s">
        <v>28</v>
      </c>
      <c r="C1497" t="s">
        <v>22</v>
      </c>
      <c r="D1497" t="s">
        <v>23</v>
      </c>
      <c r="E1497" t="s">
        <v>5</v>
      </c>
      <c r="G1497" t="s">
        <v>24</v>
      </c>
      <c r="H1497">
        <v>1866755</v>
      </c>
      <c r="I1497">
        <v>1868104</v>
      </c>
      <c r="J1497" t="s">
        <v>25</v>
      </c>
      <c r="K1497" t="s">
        <v>3903</v>
      </c>
      <c r="N1497" t="s">
        <v>3904</v>
      </c>
      <c r="Q1497" t="s">
        <v>3902</v>
      </c>
      <c r="R1497">
        <v>1350</v>
      </c>
      <c r="S1497">
        <v>449</v>
      </c>
      <c r="U1497">
        <f t="shared" si="23"/>
        <v>1349</v>
      </c>
    </row>
    <row r="1498" spans="1:21" x14ac:dyDescent="0.25">
      <c r="A1498" t="s">
        <v>20</v>
      </c>
      <c r="B1498" t="s">
        <v>28</v>
      </c>
      <c r="C1498" t="s">
        <v>22</v>
      </c>
      <c r="D1498" t="s">
        <v>23</v>
      </c>
      <c r="E1498" t="s">
        <v>5</v>
      </c>
      <c r="G1498" t="s">
        <v>24</v>
      </c>
      <c r="H1498">
        <v>1868114</v>
      </c>
      <c r="I1498">
        <v>1869163</v>
      </c>
      <c r="J1498" t="s">
        <v>25</v>
      </c>
      <c r="K1498" t="s">
        <v>3906</v>
      </c>
      <c r="N1498" t="s">
        <v>3907</v>
      </c>
      <c r="Q1498" t="s">
        <v>3905</v>
      </c>
      <c r="R1498">
        <v>1050</v>
      </c>
      <c r="S1498">
        <v>349</v>
      </c>
      <c r="U1498">
        <f t="shared" si="23"/>
        <v>1049</v>
      </c>
    </row>
    <row r="1499" spans="1:21" x14ac:dyDescent="0.25">
      <c r="A1499" t="s">
        <v>20</v>
      </c>
      <c r="B1499" t="s">
        <v>28</v>
      </c>
      <c r="C1499" t="s">
        <v>22</v>
      </c>
      <c r="D1499" t="s">
        <v>23</v>
      </c>
      <c r="E1499" t="s">
        <v>5</v>
      </c>
      <c r="G1499" t="s">
        <v>24</v>
      </c>
      <c r="H1499">
        <v>1869190</v>
      </c>
      <c r="I1499">
        <v>1869915</v>
      </c>
      <c r="J1499" t="s">
        <v>25</v>
      </c>
      <c r="K1499" t="s">
        <v>3909</v>
      </c>
      <c r="N1499" t="s">
        <v>3424</v>
      </c>
      <c r="Q1499" t="s">
        <v>3908</v>
      </c>
      <c r="R1499">
        <v>726</v>
      </c>
      <c r="S1499">
        <v>241</v>
      </c>
      <c r="U1499">
        <f t="shared" si="23"/>
        <v>725</v>
      </c>
    </row>
    <row r="1500" spans="1:21" x14ac:dyDescent="0.25">
      <c r="A1500" t="s">
        <v>20</v>
      </c>
      <c r="B1500" t="s">
        <v>28</v>
      </c>
      <c r="C1500" t="s">
        <v>22</v>
      </c>
      <c r="D1500" t="s">
        <v>23</v>
      </c>
      <c r="E1500" t="s">
        <v>5</v>
      </c>
      <c r="G1500" t="s">
        <v>24</v>
      </c>
      <c r="H1500">
        <v>1869929</v>
      </c>
      <c r="I1500">
        <v>1871812</v>
      </c>
      <c r="J1500" t="s">
        <v>25</v>
      </c>
      <c r="K1500" t="s">
        <v>3911</v>
      </c>
      <c r="N1500" t="s">
        <v>3912</v>
      </c>
      <c r="Q1500" t="s">
        <v>3910</v>
      </c>
      <c r="R1500">
        <v>1884</v>
      </c>
      <c r="S1500">
        <v>627</v>
      </c>
      <c r="U1500">
        <f t="shared" si="23"/>
        <v>1883</v>
      </c>
    </row>
    <row r="1501" spans="1:21" x14ac:dyDescent="0.25">
      <c r="A1501" t="s">
        <v>20</v>
      </c>
      <c r="B1501" t="s">
        <v>28</v>
      </c>
      <c r="C1501" t="s">
        <v>22</v>
      </c>
      <c r="D1501" t="s">
        <v>23</v>
      </c>
      <c r="E1501" t="s">
        <v>5</v>
      </c>
      <c r="G1501" t="s">
        <v>24</v>
      </c>
      <c r="H1501">
        <v>1871826</v>
      </c>
      <c r="I1501">
        <v>1872743</v>
      </c>
      <c r="J1501" t="s">
        <v>25</v>
      </c>
      <c r="K1501" t="s">
        <v>3914</v>
      </c>
      <c r="N1501" t="s">
        <v>3915</v>
      </c>
      <c r="Q1501" t="s">
        <v>3913</v>
      </c>
      <c r="R1501">
        <v>918</v>
      </c>
      <c r="S1501">
        <v>305</v>
      </c>
      <c r="U1501">
        <f t="shared" si="23"/>
        <v>917</v>
      </c>
    </row>
    <row r="1502" spans="1:21" x14ac:dyDescent="0.25">
      <c r="A1502" t="s">
        <v>20</v>
      </c>
      <c r="B1502" t="s">
        <v>28</v>
      </c>
      <c r="C1502" t="s">
        <v>22</v>
      </c>
      <c r="D1502" t="s">
        <v>23</v>
      </c>
      <c r="E1502" t="s">
        <v>5</v>
      </c>
      <c r="G1502" t="s">
        <v>24</v>
      </c>
      <c r="H1502">
        <v>1872740</v>
      </c>
      <c r="I1502">
        <v>1873408</v>
      </c>
      <c r="J1502" t="s">
        <v>25</v>
      </c>
      <c r="K1502" t="s">
        <v>3917</v>
      </c>
      <c r="N1502" t="s">
        <v>3918</v>
      </c>
      <c r="Q1502" t="s">
        <v>3916</v>
      </c>
      <c r="R1502">
        <v>669</v>
      </c>
      <c r="S1502">
        <v>222</v>
      </c>
      <c r="U1502">
        <f t="shared" si="23"/>
        <v>668</v>
      </c>
    </row>
    <row r="1503" spans="1:21" x14ac:dyDescent="0.25">
      <c r="A1503" t="s">
        <v>20</v>
      </c>
      <c r="B1503" t="s">
        <v>28</v>
      </c>
      <c r="C1503" t="s">
        <v>22</v>
      </c>
      <c r="D1503" t="s">
        <v>23</v>
      </c>
      <c r="E1503" t="s">
        <v>5</v>
      </c>
      <c r="G1503" t="s">
        <v>24</v>
      </c>
      <c r="H1503">
        <v>1873434</v>
      </c>
      <c r="I1503">
        <v>1874069</v>
      </c>
      <c r="J1503" t="s">
        <v>25</v>
      </c>
      <c r="K1503" t="s">
        <v>3920</v>
      </c>
      <c r="N1503" t="s">
        <v>3921</v>
      </c>
      <c r="Q1503" t="s">
        <v>3919</v>
      </c>
      <c r="R1503">
        <v>636</v>
      </c>
      <c r="S1503">
        <v>211</v>
      </c>
      <c r="U1503">
        <f t="shared" si="23"/>
        <v>635</v>
      </c>
    </row>
    <row r="1504" spans="1:21" x14ac:dyDescent="0.25">
      <c r="A1504" t="s">
        <v>20</v>
      </c>
      <c r="B1504" t="s">
        <v>28</v>
      </c>
      <c r="C1504" t="s">
        <v>22</v>
      </c>
      <c r="D1504" t="s">
        <v>23</v>
      </c>
      <c r="E1504" t="s">
        <v>5</v>
      </c>
      <c r="G1504" t="s">
        <v>24</v>
      </c>
      <c r="H1504">
        <v>1874373</v>
      </c>
      <c r="I1504">
        <v>1874816</v>
      </c>
      <c r="J1504" t="s">
        <v>25</v>
      </c>
      <c r="K1504" t="s">
        <v>3924</v>
      </c>
      <c r="N1504" t="s">
        <v>107</v>
      </c>
      <c r="Q1504" t="s">
        <v>3923</v>
      </c>
      <c r="R1504">
        <v>444</v>
      </c>
      <c r="S1504">
        <v>147</v>
      </c>
      <c r="U1504">
        <f t="shared" si="23"/>
        <v>443</v>
      </c>
    </row>
    <row r="1505" spans="1:21" x14ac:dyDescent="0.25">
      <c r="A1505" t="s">
        <v>20</v>
      </c>
      <c r="B1505" t="s">
        <v>28</v>
      </c>
      <c r="C1505" t="s">
        <v>22</v>
      </c>
      <c r="D1505" t="s">
        <v>23</v>
      </c>
      <c r="E1505" t="s">
        <v>5</v>
      </c>
      <c r="G1505" t="s">
        <v>24</v>
      </c>
      <c r="H1505">
        <v>1874991</v>
      </c>
      <c r="I1505">
        <v>1875302</v>
      </c>
      <c r="J1505" t="s">
        <v>25</v>
      </c>
      <c r="K1505" t="s">
        <v>3926</v>
      </c>
      <c r="N1505" t="s">
        <v>72</v>
      </c>
      <c r="Q1505" t="s">
        <v>3925</v>
      </c>
      <c r="R1505">
        <v>312</v>
      </c>
      <c r="S1505">
        <v>103</v>
      </c>
      <c r="U1505">
        <f t="shared" si="23"/>
        <v>311</v>
      </c>
    </row>
    <row r="1506" spans="1:21" x14ac:dyDescent="0.25">
      <c r="A1506" t="s">
        <v>20</v>
      </c>
      <c r="B1506" t="s">
        <v>28</v>
      </c>
      <c r="C1506" t="s">
        <v>22</v>
      </c>
      <c r="D1506" t="s">
        <v>23</v>
      </c>
      <c r="E1506" t="s">
        <v>5</v>
      </c>
      <c r="G1506" t="s">
        <v>24</v>
      </c>
      <c r="H1506">
        <v>1875572</v>
      </c>
      <c r="I1506">
        <v>1876048</v>
      </c>
      <c r="J1506" t="s">
        <v>25</v>
      </c>
      <c r="K1506" t="s">
        <v>3928</v>
      </c>
      <c r="N1506" t="s">
        <v>42</v>
      </c>
      <c r="Q1506" t="s">
        <v>3927</v>
      </c>
      <c r="R1506">
        <v>477</v>
      </c>
      <c r="S1506">
        <v>158</v>
      </c>
      <c r="U1506">
        <f t="shared" si="23"/>
        <v>476</v>
      </c>
    </row>
    <row r="1507" spans="1:21" x14ac:dyDescent="0.25">
      <c r="A1507" t="s">
        <v>20</v>
      </c>
      <c r="B1507" t="s">
        <v>28</v>
      </c>
      <c r="C1507" t="s">
        <v>22</v>
      </c>
      <c r="D1507" t="s">
        <v>23</v>
      </c>
      <c r="E1507" t="s">
        <v>5</v>
      </c>
      <c r="G1507" t="s">
        <v>24</v>
      </c>
      <c r="H1507">
        <v>1876286</v>
      </c>
      <c r="I1507">
        <v>1877482</v>
      </c>
      <c r="J1507" t="s">
        <v>61</v>
      </c>
      <c r="K1507" t="s">
        <v>3930</v>
      </c>
      <c r="N1507" t="s">
        <v>1152</v>
      </c>
      <c r="Q1507" t="s">
        <v>3929</v>
      </c>
      <c r="R1507">
        <v>1197</v>
      </c>
      <c r="S1507">
        <v>398</v>
      </c>
      <c r="U1507">
        <f t="shared" si="23"/>
        <v>1196</v>
      </c>
    </row>
    <row r="1508" spans="1:21" x14ac:dyDescent="0.25">
      <c r="A1508" t="s">
        <v>20</v>
      </c>
      <c r="B1508" t="s">
        <v>28</v>
      </c>
      <c r="C1508" t="s">
        <v>22</v>
      </c>
      <c r="D1508" t="s">
        <v>23</v>
      </c>
      <c r="E1508" t="s">
        <v>5</v>
      </c>
      <c r="G1508" t="s">
        <v>24</v>
      </c>
      <c r="H1508">
        <v>1878421</v>
      </c>
      <c r="I1508">
        <v>1880769</v>
      </c>
      <c r="J1508" t="s">
        <v>25</v>
      </c>
      <c r="K1508" t="s">
        <v>3932</v>
      </c>
      <c r="N1508" t="s">
        <v>1977</v>
      </c>
      <c r="Q1508" t="s">
        <v>3931</v>
      </c>
      <c r="R1508">
        <v>2349</v>
      </c>
      <c r="S1508">
        <v>782</v>
      </c>
      <c r="U1508">
        <f t="shared" si="23"/>
        <v>2348</v>
      </c>
    </row>
    <row r="1509" spans="1:21" x14ac:dyDescent="0.25">
      <c r="A1509" t="s">
        <v>20</v>
      </c>
      <c r="B1509" t="s">
        <v>28</v>
      </c>
      <c r="C1509" t="s">
        <v>22</v>
      </c>
      <c r="D1509" t="s">
        <v>23</v>
      </c>
      <c r="E1509" t="s">
        <v>5</v>
      </c>
      <c r="G1509" t="s">
        <v>24</v>
      </c>
      <c r="H1509">
        <v>1880960</v>
      </c>
      <c r="I1509">
        <v>1882234</v>
      </c>
      <c r="J1509" t="s">
        <v>25</v>
      </c>
      <c r="K1509" t="s">
        <v>3934</v>
      </c>
      <c r="N1509" t="s">
        <v>1765</v>
      </c>
      <c r="Q1509" t="s">
        <v>3933</v>
      </c>
      <c r="R1509">
        <v>1275</v>
      </c>
      <c r="S1509">
        <v>424</v>
      </c>
      <c r="U1509">
        <f t="shared" si="23"/>
        <v>1274</v>
      </c>
    </row>
    <row r="1510" spans="1:21" x14ac:dyDescent="0.25">
      <c r="A1510" t="s">
        <v>20</v>
      </c>
      <c r="B1510" t="s">
        <v>28</v>
      </c>
      <c r="C1510" t="s">
        <v>22</v>
      </c>
      <c r="D1510" t="s">
        <v>23</v>
      </c>
      <c r="E1510" t="s">
        <v>5</v>
      </c>
      <c r="G1510" t="s">
        <v>24</v>
      </c>
      <c r="H1510">
        <v>1882802</v>
      </c>
      <c r="I1510">
        <v>1884928</v>
      </c>
      <c r="J1510" t="s">
        <v>61</v>
      </c>
      <c r="K1510" t="s">
        <v>3936</v>
      </c>
      <c r="N1510" t="s">
        <v>691</v>
      </c>
      <c r="Q1510" t="s">
        <v>3935</v>
      </c>
      <c r="R1510">
        <v>2127</v>
      </c>
      <c r="S1510">
        <v>708</v>
      </c>
      <c r="U1510">
        <f t="shared" si="23"/>
        <v>2126</v>
      </c>
    </row>
    <row r="1511" spans="1:21" x14ac:dyDescent="0.25">
      <c r="A1511" t="s">
        <v>20</v>
      </c>
      <c r="B1511" t="s">
        <v>28</v>
      </c>
      <c r="C1511" t="s">
        <v>22</v>
      </c>
      <c r="D1511" t="s">
        <v>23</v>
      </c>
      <c r="E1511" t="s">
        <v>5</v>
      </c>
      <c r="G1511" t="s">
        <v>24</v>
      </c>
      <c r="H1511">
        <v>1884985</v>
      </c>
      <c r="I1511">
        <v>1885698</v>
      </c>
      <c r="J1511" t="s">
        <v>61</v>
      </c>
      <c r="K1511" t="s">
        <v>3938</v>
      </c>
      <c r="N1511" t="s">
        <v>688</v>
      </c>
      <c r="Q1511" t="s">
        <v>3937</v>
      </c>
      <c r="R1511">
        <v>714</v>
      </c>
      <c r="S1511">
        <v>237</v>
      </c>
      <c r="U1511">
        <f t="shared" si="23"/>
        <v>713</v>
      </c>
    </row>
    <row r="1512" spans="1:21" x14ac:dyDescent="0.25">
      <c r="A1512" t="s">
        <v>20</v>
      </c>
      <c r="B1512" t="s">
        <v>28</v>
      </c>
      <c r="C1512" t="s">
        <v>22</v>
      </c>
      <c r="D1512" t="s">
        <v>23</v>
      </c>
      <c r="E1512" t="s">
        <v>5</v>
      </c>
      <c r="G1512" t="s">
        <v>24</v>
      </c>
      <c r="H1512">
        <v>1886034</v>
      </c>
      <c r="I1512">
        <v>1895996</v>
      </c>
      <c r="J1512" t="s">
        <v>25</v>
      </c>
      <c r="K1512" t="s">
        <v>3940</v>
      </c>
      <c r="N1512" t="s">
        <v>143</v>
      </c>
      <c r="Q1512" t="s">
        <v>3939</v>
      </c>
      <c r="R1512">
        <v>9963</v>
      </c>
      <c r="S1512">
        <v>3320</v>
      </c>
      <c r="U1512">
        <f t="shared" si="23"/>
        <v>9962</v>
      </c>
    </row>
    <row r="1513" spans="1:21" x14ac:dyDescent="0.25">
      <c r="A1513" t="s">
        <v>20</v>
      </c>
      <c r="B1513" t="s">
        <v>28</v>
      </c>
      <c r="C1513" t="s">
        <v>22</v>
      </c>
      <c r="D1513" t="s">
        <v>23</v>
      </c>
      <c r="E1513" t="s">
        <v>5</v>
      </c>
      <c r="G1513" t="s">
        <v>24</v>
      </c>
      <c r="H1513">
        <v>1896179</v>
      </c>
      <c r="I1513">
        <v>1897009</v>
      </c>
      <c r="J1513" t="s">
        <v>61</v>
      </c>
      <c r="K1513" t="s">
        <v>3942</v>
      </c>
      <c r="N1513" t="s">
        <v>368</v>
      </c>
      <c r="Q1513" t="s">
        <v>3941</v>
      </c>
      <c r="R1513">
        <v>831</v>
      </c>
      <c r="S1513">
        <v>276</v>
      </c>
      <c r="U1513">
        <f t="shared" si="23"/>
        <v>830</v>
      </c>
    </row>
    <row r="1514" spans="1:21" x14ac:dyDescent="0.25">
      <c r="A1514" t="s">
        <v>20</v>
      </c>
      <c r="B1514" t="s">
        <v>28</v>
      </c>
      <c r="C1514" t="s">
        <v>22</v>
      </c>
      <c r="D1514" t="s">
        <v>23</v>
      </c>
      <c r="E1514" t="s">
        <v>5</v>
      </c>
      <c r="G1514" t="s">
        <v>24</v>
      </c>
      <c r="H1514">
        <v>1897151</v>
      </c>
      <c r="I1514">
        <v>1899085</v>
      </c>
      <c r="J1514" t="s">
        <v>25</v>
      </c>
      <c r="K1514" t="s">
        <v>3944</v>
      </c>
      <c r="N1514" t="s">
        <v>3945</v>
      </c>
      <c r="Q1514" t="s">
        <v>3943</v>
      </c>
      <c r="R1514">
        <v>1935</v>
      </c>
      <c r="S1514">
        <v>644</v>
      </c>
      <c r="U1514">
        <f t="shared" si="23"/>
        <v>1934</v>
      </c>
    </row>
    <row r="1515" spans="1:21" x14ac:dyDescent="0.25">
      <c r="A1515" t="s">
        <v>20</v>
      </c>
      <c r="B1515" t="s">
        <v>28</v>
      </c>
      <c r="C1515" t="s">
        <v>22</v>
      </c>
      <c r="D1515" t="s">
        <v>23</v>
      </c>
      <c r="E1515" t="s">
        <v>5</v>
      </c>
      <c r="G1515" t="s">
        <v>24</v>
      </c>
      <c r="H1515">
        <v>1899237</v>
      </c>
      <c r="I1515">
        <v>1900685</v>
      </c>
      <c r="J1515" t="s">
        <v>25</v>
      </c>
      <c r="K1515" t="s">
        <v>3947</v>
      </c>
      <c r="N1515" t="s">
        <v>1747</v>
      </c>
      <c r="Q1515" t="s">
        <v>3946</v>
      </c>
      <c r="R1515">
        <v>1449</v>
      </c>
      <c r="S1515">
        <v>482</v>
      </c>
      <c r="U1515">
        <f t="shared" si="23"/>
        <v>1448</v>
      </c>
    </row>
    <row r="1516" spans="1:21" x14ac:dyDescent="0.25">
      <c r="A1516" t="s">
        <v>20</v>
      </c>
      <c r="B1516" t="s">
        <v>28</v>
      </c>
      <c r="C1516" t="s">
        <v>22</v>
      </c>
      <c r="D1516" t="s">
        <v>23</v>
      </c>
      <c r="E1516" t="s">
        <v>5</v>
      </c>
      <c r="G1516" t="s">
        <v>24</v>
      </c>
      <c r="H1516">
        <v>1900747</v>
      </c>
      <c r="I1516">
        <v>1902498</v>
      </c>
      <c r="J1516" t="s">
        <v>61</v>
      </c>
      <c r="K1516" t="s">
        <v>3949</v>
      </c>
      <c r="N1516" t="s">
        <v>2032</v>
      </c>
      <c r="Q1516" t="s">
        <v>3948</v>
      </c>
      <c r="R1516">
        <v>1752</v>
      </c>
      <c r="S1516">
        <v>583</v>
      </c>
      <c r="U1516">
        <f t="shared" si="23"/>
        <v>1751</v>
      </c>
    </row>
    <row r="1517" spans="1:21" x14ac:dyDescent="0.25">
      <c r="A1517" t="s">
        <v>20</v>
      </c>
      <c r="B1517" t="s">
        <v>28</v>
      </c>
      <c r="C1517" t="s">
        <v>22</v>
      </c>
      <c r="D1517" t="s">
        <v>23</v>
      </c>
      <c r="E1517" t="s">
        <v>5</v>
      </c>
      <c r="G1517" t="s">
        <v>24</v>
      </c>
      <c r="H1517">
        <v>1902782</v>
      </c>
      <c r="I1517">
        <v>1903147</v>
      </c>
      <c r="J1517" t="s">
        <v>25</v>
      </c>
      <c r="K1517" t="s">
        <v>3951</v>
      </c>
      <c r="N1517" t="s">
        <v>3952</v>
      </c>
      <c r="Q1517" t="s">
        <v>3950</v>
      </c>
      <c r="R1517">
        <v>366</v>
      </c>
      <c r="S1517">
        <v>121</v>
      </c>
      <c r="U1517">
        <f t="shared" si="23"/>
        <v>365</v>
      </c>
    </row>
    <row r="1518" spans="1:21" x14ac:dyDescent="0.25">
      <c r="A1518" t="s">
        <v>20</v>
      </c>
      <c r="B1518" t="s">
        <v>28</v>
      </c>
      <c r="C1518" t="s">
        <v>22</v>
      </c>
      <c r="D1518" t="s">
        <v>23</v>
      </c>
      <c r="E1518" t="s">
        <v>5</v>
      </c>
      <c r="G1518" t="s">
        <v>24</v>
      </c>
      <c r="H1518">
        <v>1903321</v>
      </c>
      <c r="I1518">
        <v>1904154</v>
      </c>
      <c r="J1518" t="s">
        <v>25</v>
      </c>
      <c r="K1518" t="s">
        <v>3954</v>
      </c>
      <c r="N1518" t="s">
        <v>72</v>
      </c>
      <c r="Q1518" t="s">
        <v>3953</v>
      </c>
      <c r="R1518">
        <v>834</v>
      </c>
      <c r="S1518">
        <v>277</v>
      </c>
      <c r="U1518">
        <f t="shared" si="23"/>
        <v>833</v>
      </c>
    </row>
    <row r="1519" spans="1:21" x14ac:dyDescent="0.25">
      <c r="A1519" t="s">
        <v>20</v>
      </c>
      <c r="B1519" t="s">
        <v>28</v>
      </c>
      <c r="C1519" t="s">
        <v>22</v>
      </c>
      <c r="D1519" t="s">
        <v>23</v>
      </c>
      <c r="E1519" t="s">
        <v>5</v>
      </c>
      <c r="G1519" t="s">
        <v>24</v>
      </c>
      <c r="H1519">
        <v>1904156</v>
      </c>
      <c r="I1519">
        <v>1905289</v>
      </c>
      <c r="J1519" t="s">
        <v>25</v>
      </c>
      <c r="K1519" t="s">
        <v>3956</v>
      </c>
      <c r="N1519" t="s">
        <v>3957</v>
      </c>
      <c r="Q1519" t="s">
        <v>3955</v>
      </c>
      <c r="R1519">
        <v>1134</v>
      </c>
      <c r="S1519">
        <v>377</v>
      </c>
      <c r="U1519">
        <f t="shared" si="23"/>
        <v>1133</v>
      </c>
    </row>
    <row r="1520" spans="1:21" x14ac:dyDescent="0.25">
      <c r="A1520" t="s">
        <v>20</v>
      </c>
      <c r="B1520" t="s">
        <v>28</v>
      </c>
      <c r="C1520" t="s">
        <v>22</v>
      </c>
      <c r="D1520" t="s">
        <v>23</v>
      </c>
      <c r="E1520" t="s">
        <v>5</v>
      </c>
      <c r="G1520" t="s">
        <v>24</v>
      </c>
      <c r="H1520">
        <v>1905325</v>
      </c>
      <c r="I1520">
        <v>1905855</v>
      </c>
      <c r="J1520" t="s">
        <v>25</v>
      </c>
      <c r="K1520" t="s">
        <v>3959</v>
      </c>
      <c r="N1520" t="s">
        <v>3337</v>
      </c>
      <c r="Q1520" t="s">
        <v>3958</v>
      </c>
      <c r="R1520">
        <v>531</v>
      </c>
      <c r="S1520">
        <v>176</v>
      </c>
      <c r="U1520">
        <f t="shared" si="23"/>
        <v>530</v>
      </c>
    </row>
    <row r="1521" spans="1:21" x14ac:dyDescent="0.25">
      <c r="A1521" t="s">
        <v>20</v>
      </c>
      <c r="B1521" t="s">
        <v>28</v>
      </c>
      <c r="C1521" t="s">
        <v>22</v>
      </c>
      <c r="D1521" t="s">
        <v>23</v>
      </c>
      <c r="E1521" t="s">
        <v>5</v>
      </c>
      <c r="G1521" t="s">
        <v>24</v>
      </c>
      <c r="H1521">
        <v>1906057</v>
      </c>
      <c r="I1521">
        <v>1906365</v>
      </c>
      <c r="J1521" t="s">
        <v>25</v>
      </c>
      <c r="K1521" t="s">
        <v>3961</v>
      </c>
      <c r="N1521" t="s">
        <v>3962</v>
      </c>
      <c r="Q1521" t="s">
        <v>3960</v>
      </c>
      <c r="R1521">
        <v>309</v>
      </c>
      <c r="S1521">
        <v>102</v>
      </c>
      <c r="U1521">
        <f t="shared" si="23"/>
        <v>308</v>
      </c>
    </row>
    <row r="1522" spans="1:21" x14ac:dyDescent="0.25">
      <c r="A1522" t="s">
        <v>20</v>
      </c>
      <c r="B1522" t="s">
        <v>28</v>
      </c>
      <c r="C1522" t="s">
        <v>22</v>
      </c>
      <c r="D1522" t="s">
        <v>23</v>
      </c>
      <c r="E1522" t="s">
        <v>5</v>
      </c>
      <c r="G1522" t="s">
        <v>24</v>
      </c>
      <c r="H1522">
        <v>1906463</v>
      </c>
      <c r="I1522">
        <v>1907887</v>
      </c>
      <c r="J1522" t="s">
        <v>25</v>
      </c>
      <c r="K1522" t="s">
        <v>3964</v>
      </c>
      <c r="N1522" t="s">
        <v>3965</v>
      </c>
      <c r="Q1522" t="s">
        <v>3963</v>
      </c>
      <c r="R1522">
        <v>1425</v>
      </c>
      <c r="S1522">
        <v>474</v>
      </c>
      <c r="U1522">
        <f t="shared" si="23"/>
        <v>1424</v>
      </c>
    </row>
    <row r="1523" spans="1:21" x14ac:dyDescent="0.25">
      <c r="A1523" t="s">
        <v>20</v>
      </c>
      <c r="B1523" t="s">
        <v>28</v>
      </c>
      <c r="C1523" t="s">
        <v>22</v>
      </c>
      <c r="D1523" t="s">
        <v>23</v>
      </c>
      <c r="E1523" t="s">
        <v>5</v>
      </c>
      <c r="G1523" t="s">
        <v>24</v>
      </c>
      <c r="H1523">
        <v>1907871</v>
      </c>
      <c r="I1523">
        <v>1908857</v>
      </c>
      <c r="J1523" t="s">
        <v>25</v>
      </c>
      <c r="K1523" t="s">
        <v>3967</v>
      </c>
      <c r="N1523" t="s">
        <v>42</v>
      </c>
      <c r="Q1523" t="s">
        <v>3966</v>
      </c>
      <c r="R1523">
        <v>987</v>
      </c>
      <c r="S1523">
        <v>328</v>
      </c>
      <c r="U1523">
        <f t="shared" si="23"/>
        <v>986</v>
      </c>
    </row>
    <row r="1524" spans="1:21" x14ac:dyDescent="0.25">
      <c r="A1524" t="s">
        <v>20</v>
      </c>
      <c r="B1524" t="s">
        <v>28</v>
      </c>
      <c r="C1524" t="s">
        <v>22</v>
      </c>
      <c r="D1524" t="s">
        <v>23</v>
      </c>
      <c r="E1524" t="s">
        <v>5</v>
      </c>
      <c r="G1524" t="s">
        <v>24</v>
      </c>
      <c r="H1524">
        <v>1908983</v>
      </c>
      <c r="I1524">
        <v>1909795</v>
      </c>
      <c r="J1524" t="s">
        <v>61</v>
      </c>
      <c r="K1524" t="s">
        <v>3969</v>
      </c>
      <c r="N1524" t="s">
        <v>589</v>
      </c>
      <c r="Q1524" t="s">
        <v>3968</v>
      </c>
      <c r="R1524">
        <v>813</v>
      </c>
      <c r="S1524">
        <v>270</v>
      </c>
      <c r="U1524">
        <f t="shared" si="23"/>
        <v>812</v>
      </c>
    </row>
    <row r="1525" spans="1:21" x14ac:dyDescent="0.25">
      <c r="A1525" t="s">
        <v>20</v>
      </c>
      <c r="B1525" t="s">
        <v>28</v>
      </c>
      <c r="C1525" t="s">
        <v>22</v>
      </c>
      <c r="D1525" t="s">
        <v>23</v>
      </c>
      <c r="E1525" t="s">
        <v>5</v>
      </c>
      <c r="G1525" t="s">
        <v>24</v>
      </c>
      <c r="H1525">
        <v>1909843</v>
      </c>
      <c r="I1525">
        <v>1910127</v>
      </c>
      <c r="J1525" t="s">
        <v>61</v>
      </c>
      <c r="K1525" t="s">
        <v>3971</v>
      </c>
      <c r="N1525" t="s">
        <v>586</v>
      </c>
      <c r="Q1525" t="s">
        <v>3970</v>
      </c>
      <c r="R1525">
        <v>285</v>
      </c>
      <c r="S1525">
        <v>94</v>
      </c>
      <c r="U1525">
        <f t="shared" si="23"/>
        <v>284</v>
      </c>
    </row>
    <row r="1526" spans="1:21" x14ac:dyDescent="0.25">
      <c r="A1526" t="s">
        <v>20</v>
      </c>
      <c r="B1526" t="s">
        <v>28</v>
      </c>
      <c r="C1526" t="s">
        <v>22</v>
      </c>
      <c r="D1526" t="s">
        <v>23</v>
      </c>
      <c r="E1526" t="s">
        <v>5</v>
      </c>
      <c r="G1526" t="s">
        <v>24</v>
      </c>
      <c r="H1526">
        <v>1910532</v>
      </c>
      <c r="I1526">
        <v>1910732</v>
      </c>
      <c r="J1526" t="s">
        <v>25</v>
      </c>
      <c r="K1526" t="s">
        <v>3973</v>
      </c>
      <c r="N1526" t="s">
        <v>1328</v>
      </c>
      <c r="Q1526" t="s">
        <v>3972</v>
      </c>
      <c r="R1526">
        <v>201</v>
      </c>
      <c r="S1526">
        <v>66</v>
      </c>
      <c r="U1526">
        <f t="shared" si="23"/>
        <v>200</v>
      </c>
    </row>
    <row r="1527" spans="1:21" x14ac:dyDescent="0.25">
      <c r="A1527" t="s">
        <v>20</v>
      </c>
      <c r="B1527" t="s">
        <v>28</v>
      </c>
      <c r="C1527" t="s">
        <v>22</v>
      </c>
      <c r="D1527" t="s">
        <v>23</v>
      </c>
      <c r="E1527" t="s">
        <v>5</v>
      </c>
      <c r="G1527" t="s">
        <v>24</v>
      </c>
      <c r="H1527">
        <v>1911003</v>
      </c>
      <c r="I1527">
        <v>1912640</v>
      </c>
      <c r="J1527" t="s">
        <v>25</v>
      </c>
      <c r="K1527" t="s">
        <v>3975</v>
      </c>
      <c r="N1527" t="s">
        <v>3976</v>
      </c>
      <c r="Q1527" t="s">
        <v>3974</v>
      </c>
      <c r="R1527">
        <v>1638</v>
      </c>
      <c r="S1527">
        <v>545</v>
      </c>
      <c r="U1527">
        <f t="shared" si="23"/>
        <v>1637</v>
      </c>
    </row>
    <row r="1528" spans="1:21" x14ac:dyDescent="0.25">
      <c r="A1528" t="s">
        <v>20</v>
      </c>
      <c r="B1528" t="s">
        <v>28</v>
      </c>
      <c r="C1528" t="s">
        <v>22</v>
      </c>
      <c r="D1528" t="s">
        <v>23</v>
      </c>
      <c r="E1528" t="s">
        <v>5</v>
      </c>
      <c r="G1528" t="s">
        <v>24</v>
      </c>
      <c r="H1528">
        <v>1912727</v>
      </c>
      <c r="I1528">
        <v>1913419</v>
      </c>
      <c r="J1528" t="s">
        <v>25</v>
      </c>
      <c r="K1528" t="s">
        <v>3978</v>
      </c>
      <c r="N1528" t="s">
        <v>72</v>
      </c>
      <c r="Q1528" t="s">
        <v>3977</v>
      </c>
      <c r="R1528">
        <v>693</v>
      </c>
      <c r="S1528">
        <v>230</v>
      </c>
      <c r="U1528">
        <f t="shared" si="23"/>
        <v>692</v>
      </c>
    </row>
    <row r="1529" spans="1:21" x14ac:dyDescent="0.25">
      <c r="A1529" t="s">
        <v>20</v>
      </c>
      <c r="B1529" t="s">
        <v>28</v>
      </c>
      <c r="C1529" t="s">
        <v>22</v>
      </c>
      <c r="D1529" t="s">
        <v>23</v>
      </c>
      <c r="E1529" t="s">
        <v>5</v>
      </c>
      <c r="G1529" t="s">
        <v>24</v>
      </c>
      <c r="H1529">
        <v>1913719</v>
      </c>
      <c r="I1529">
        <v>1913973</v>
      </c>
      <c r="J1529" t="s">
        <v>61</v>
      </c>
      <c r="K1529" t="s">
        <v>3980</v>
      </c>
      <c r="N1529" t="s">
        <v>72</v>
      </c>
      <c r="Q1529" t="s">
        <v>3979</v>
      </c>
      <c r="R1529">
        <v>255</v>
      </c>
      <c r="S1529">
        <v>84</v>
      </c>
      <c r="U1529">
        <f t="shared" si="23"/>
        <v>254</v>
      </c>
    </row>
    <row r="1530" spans="1:21" x14ac:dyDescent="0.25">
      <c r="A1530" t="s">
        <v>20</v>
      </c>
      <c r="B1530" t="s">
        <v>28</v>
      </c>
      <c r="C1530" t="s">
        <v>22</v>
      </c>
      <c r="D1530" t="s">
        <v>23</v>
      </c>
      <c r="E1530" t="s">
        <v>5</v>
      </c>
      <c r="G1530" t="s">
        <v>24</v>
      </c>
      <c r="H1530">
        <v>1914012</v>
      </c>
      <c r="I1530">
        <v>1914239</v>
      </c>
      <c r="J1530" t="s">
        <v>61</v>
      </c>
      <c r="K1530" t="s">
        <v>3982</v>
      </c>
      <c r="N1530" t="s">
        <v>200</v>
      </c>
      <c r="Q1530" t="s">
        <v>3981</v>
      </c>
      <c r="R1530">
        <v>228</v>
      </c>
      <c r="S1530">
        <v>75</v>
      </c>
      <c r="U1530">
        <f t="shared" si="23"/>
        <v>227</v>
      </c>
    </row>
    <row r="1531" spans="1:21" x14ac:dyDescent="0.25">
      <c r="A1531" t="s">
        <v>20</v>
      </c>
      <c r="B1531" t="s">
        <v>28</v>
      </c>
      <c r="C1531" t="s">
        <v>22</v>
      </c>
      <c r="D1531" t="s">
        <v>23</v>
      </c>
      <c r="E1531" t="s">
        <v>5</v>
      </c>
      <c r="G1531" t="s">
        <v>24</v>
      </c>
      <c r="H1531">
        <v>1914421</v>
      </c>
      <c r="I1531">
        <v>1915443</v>
      </c>
      <c r="J1531" t="s">
        <v>25</v>
      </c>
      <c r="K1531" t="s">
        <v>3984</v>
      </c>
      <c r="N1531" t="s">
        <v>3985</v>
      </c>
      <c r="Q1531" t="s">
        <v>3983</v>
      </c>
      <c r="R1531">
        <v>1023</v>
      </c>
      <c r="S1531">
        <v>340</v>
      </c>
      <c r="U1531">
        <f t="shared" si="23"/>
        <v>1022</v>
      </c>
    </row>
    <row r="1532" spans="1:21" x14ac:dyDescent="0.25">
      <c r="A1532" t="s">
        <v>20</v>
      </c>
      <c r="B1532" t="s">
        <v>28</v>
      </c>
      <c r="C1532" t="s">
        <v>22</v>
      </c>
      <c r="D1532" t="s">
        <v>23</v>
      </c>
      <c r="E1532" t="s">
        <v>5</v>
      </c>
      <c r="G1532" t="s">
        <v>24</v>
      </c>
      <c r="H1532">
        <v>1915596</v>
      </c>
      <c r="I1532">
        <v>1915889</v>
      </c>
      <c r="J1532" t="s">
        <v>25</v>
      </c>
      <c r="K1532" t="s">
        <v>3987</v>
      </c>
      <c r="N1532" t="s">
        <v>72</v>
      </c>
      <c r="Q1532" t="s">
        <v>3986</v>
      </c>
      <c r="R1532">
        <v>294</v>
      </c>
      <c r="S1532">
        <v>97</v>
      </c>
      <c r="U1532">
        <f t="shared" si="23"/>
        <v>293</v>
      </c>
    </row>
    <row r="1533" spans="1:21" x14ac:dyDescent="0.25">
      <c r="A1533" t="s">
        <v>20</v>
      </c>
      <c r="B1533" t="s">
        <v>28</v>
      </c>
      <c r="C1533" t="s">
        <v>22</v>
      </c>
      <c r="D1533" t="s">
        <v>23</v>
      </c>
      <c r="E1533" t="s">
        <v>5</v>
      </c>
      <c r="G1533" t="s">
        <v>24</v>
      </c>
      <c r="H1533">
        <v>1916022</v>
      </c>
      <c r="I1533">
        <v>1916144</v>
      </c>
      <c r="J1533" t="s">
        <v>25</v>
      </c>
      <c r="K1533" t="s">
        <v>3989</v>
      </c>
      <c r="N1533" t="s">
        <v>72</v>
      </c>
      <c r="Q1533" t="s">
        <v>3988</v>
      </c>
      <c r="R1533">
        <v>123</v>
      </c>
      <c r="S1533">
        <v>40</v>
      </c>
      <c r="U1533">
        <f t="shared" si="23"/>
        <v>122</v>
      </c>
    </row>
    <row r="1534" spans="1:21" x14ac:dyDescent="0.25">
      <c r="A1534" t="s">
        <v>20</v>
      </c>
      <c r="B1534" t="s">
        <v>28</v>
      </c>
      <c r="C1534" t="s">
        <v>22</v>
      </c>
      <c r="D1534" t="s">
        <v>23</v>
      </c>
      <c r="E1534" t="s">
        <v>5</v>
      </c>
      <c r="G1534" t="s">
        <v>24</v>
      </c>
      <c r="H1534">
        <v>1916164</v>
      </c>
      <c r="I1534">
        <v>1916406</v>
      </c>
      <c r="J1534" t="s">
        <v>25</v>
      </c>
      <c r="K1534" t="s">
        <v>3991</v>
      </c>
      <c r="N1534" t="s">
        <v>72</v>
      </c>
      <c r="Q1534" t="s">
        <v>3990</v>
      </c>
      <c r="R1534">
        <v>243</v>
      </c>
      <c r="S1534">
        <v>80</v>
      </c>
      <c r="U1534">
        <f t="shared" si="23"/>
        <v>242</v>
      </c>
    </row>
    <row r="1535" spans="1:21" x14ac:dyDescent="0.25">
      <c r="A1535" t="s">
        <v>20</v>
      </c>
      <c r="B1535" t="s">
        <v>28</v>
      </c>
      <c r="C1535" t="s">
        <v>22</v>
      </c>
      <c r="D1535" t="s">
        <v>23</v>
      </c>
      <c r="E1535" t="s">
        <v>5</v>
      </c>
      <c r="G1535" t="s">
        <v>24</v>
      </c>
      <c r="H1535">
        <v>1916467</v>
      </c>
      <c r="I1535">
        <v>1917735</v>
      </c>
      <c r="J1535" t="s">
        <v>25</v>
      </c>
      <c r="K1535" t="s">
        <v>3993</v>
      </c>
      <c r="N1535" t="s">
        <v>72</v>
      </c>
      <c r="Q1535" t="s">
        <v>3992</v>
      </c>
      <c r="R1535">
        <v>1269</v>
      </c>
      <c r="S1535">
        <v>422</v>
      </c>
      <c r="U1535">
        <f t="shared" si="23"/>
        <v>1268</v>
      </c>
    </row>
    <row r="1536" spans="1:21" x14ac:dyDescent="0.25">
      <c r="A1536" t="s">
        <v>20</v>
      </c>
      <c r="B1536" t="s">
        <v>28</v>
      </c>
      <c r="C1536" t="s">
        <v>22</v>
      </c>
      <c r="D1536" t="s">
        <v>23</v>
      </c>
      <c r="E1536" t="s">
        <v>5</v>
      </c>
      <c r="G1536" t="s">
        <v>24</v>
      </c>
      <c r="H1536">
        <v>1917737</v>
      </c>
      <c r="I1536">
        <v>1917976</v>
      </c>
      <c r="J1536" t="s">
        <v>25</v>
      </c>
      <c r="K1536" t="s">
        <v>3995</v>
      </c>
      <c r="N1536" t="s">
        <v>72</v>
      </c>
      <c r="Q1536" t="s">
        <v>3994</v>
      </c>
      <c r="R1536">
        <v>240</v>
      </c>
      <c r="S1536">
        <v>79</v>
      </c>
      <c r="U1536">
        <f t="shared" si="23"/>
        <v>239</v>
      </c>
    </row>
    <row r="1537" spans="1:21" x14ac:dyDescent="0.25">
      <c r="A1537" t="s">
        <v>20</v>
      </c>
      <c r="B1537" t="s">
        <v>28</v>
      </c>
      <c r="C1537" t="s">
        <v>22</v>
      </c>
      <c r="D1537" t="s">
        <v>23</v>
      </c>
      <c r="E1537" t="s">
        <v>5</v>
      </c>
      <c r="G1537" t="s">
        <v>24</v>
      </c>
      <c r="H1537">
        <v>1918064</v>
      </c>
      <c r="I1537">
        <v>1918738</v>
      </c>
      <c r="J1537" t="s">
        <v>25</v>
      </c>
      <c r="K1537" t="s">
        <v>3997</v>
      </c>
      <c r="N1537" t="s">
        <v>72</v>
      </c>
      <c r="Q1537" t="s">
        <v>3996</v>
      </c>
      <c r="R1537">
        <v>675</v>
      </c>
      <c r="S1537">
        <v>224</v>
      </c>
      <c r="U1537">
        <f t="shared" si="23"/>
        <v>674</v>
      </c>
    </row>
    <row r="1538" spans="1:21" x14ac:dyDescent="0.25">
      <c r="A1538" t="s">
        <v>20</v>
      </c>
      <c r="B1538" t="s">
        <v>28</v>
      </c>
      <c r="C1538" t="s">
        <v>22</v>
      </c>
      <c r="D1538" t="s">
        <v>23</v>
      </c>
      <c r="E1538" t="s">
        <v>5</v>
      </c>
      <c r="G1538" t="s">
        <v>24</v>
      </c>
      <c r="H1538">
        <v>1918837</v>
      </c>
      <c r="I1538">
        <v>1919637</v>
      </c>
      <c r="J1538" t="s">
        <v>61</v>
      </c>
      <c r="K1538" t="s">
        <v>3999</v>
      </c>
      <c r="N1538" t="s">
        <v>589</v>
      </c>
      <c r="Q1538" t="s">
        <v>3998</v>
      </c>
      <c r="R1538">
        <v>801</v>
      </c>
      <c r="S1538">
        <v>266</v>
      </c>
      <c r="U1538">
        <f t="shared" si="23"/>
        <v>800</v>
      </c>
    </row>
    <row r="1539" spans="1:21" x14ac:dyDescent="0.25">
      <c r="A1539" t="s">
        <v>20</v>
      </c>
      <c r="B1539" t="s">
        <v>28</v>
      </c>
      <c r="C1539" t="s">
        <v>22</v>
      </c>
      <c r="D1539" t="s">
        <v>23</v>
      </c>
      <c r="E1539" t="s">
        <v>5</v>
      </c>
      <c r="G1539" t="s">
        <v>24</v>
      </c>
      <c r="H1539">
        <v>1919679</v>
      </c>
      <c r="I1539">
        <v>1920257</v>
      </c>
      <c r="J1539" t="s">
        <v>61</v>
      </c>
      <c r="K1539" t="s">
        <v>4001</v>
      </c>
      <c r="N1539" t="s">
        <v>586</v>
      </c>
      <c r="Q1539" t="s">
        <v>4000</v>
      </c>
      <c r="R1539">
        <v>579</v>
      </c>
      <c r="S1539">
        <v>192</v>
      </c>
      <c r="U1539">
        <f t="shared" ref="U1539:U1602" si="24">I1539-H1539</f>
        <v>578</v>
      </c>
    </row>
    <row r="1540" spans="1:21" x14ac:dyDescent="0.25">
      <c r="A1540" t="s">
        <v>20</v>
      </c>
      <c r="B1540" t="s">
        <v>28</v>
      </c>
      <c r="C1540" t="s">
        <v>22</v>
      </c>
      <c r="D1540" t="s">
        <v>23</v>
      </c>
      <c r="E1540" t="s">
        <v>5</v>
      </c>
      <c r="G1540" t="s">
        <v>24</v>
      </c>
      <c r="H1540">
        <v>1921032</v>
      </c>
      <c r="I1540">
        <v>1921286</v>
      </c>
      <c r="J1540" t="s">
        <v>61</v>
      </c>
      <c r="K1540" t="s">
        <v>4003</v>
      </c>
      <c r="N1540" t="s">
        <v>72</v>
      </c>
      <c r="Q1540" t="s">
        <v>4002</v>
      </c>
      <c r="R1540">
        <v>255</v>
      </c>
      <c r="S1540">
        <v>84</v>
      </c>
      <c r="U1540">
        <f t="shared" si="24"/>
        <v>254</v>
      </c>
    </row>
    <row r="1541" spans="1:21" x14ac:dyDescent="0.25">
      <c r="A1541" t="s">
        <v>20</v>
      </c>
      <c r="B1541" t="s">
        <v>28</v>
      </c>
      <c r="C1541" t="s">
        <v>22</v>
      </c>
      <c r="D1541" t="s">
        <v>23</v>
      </c>
      <c r="E1541" t="s">
        <v>5</v>
      </c>
      <c r="G1541" t="s">
        <v>24</v>
      </c>
      <c r="H1541">
        <v>1921325</v>
      </c>
      <c r="I1541">
        <v>1921552</v>
      </c>
      <c r="J1541" t="s">
        <v>61</v>
      </c>
      <c r="K1541" t="s">
        <v>4005</v>
      </c>
      <c r="N1541" t="s">
        <v>200</v>
      </c>
      <c r="Q1541" t="s">
        <v>4004</v>
      </c>
      <c r="R1541">
        <v>228</v>
      </c>
      <c r="S1541">
        <v>75</v>
      </c>
      <c r="U1541">
        <f t="shared" si="24"/>
        <v>227</v>
      </c>
    </row>
    <row r="1542" spans="1:21" x14ac:dyDescent="0.25">
      <c r="A1542" t="s">
        <v>20</v>
      </c>
      <c r="B1542" t="s">
        <v>28</v>
      </c>
      <c r="C1542" t="s">
        <v>22</v>
      </c>
      <c r="D1542" t="s">
        <v>23</v>
      </c>
      <c r="E1542" t="s">
        <v>5</v>
      </c>
      <c r="G1542" t="s">
        <v>24</v>
      </c>
      <c r="H1542">
        <v>1921734</v>
      </c>
      <c r="I1542">
        <v>1922756</v>
      </c>
      <c r="J1542" t="s">
        <v>25</v>
      </c>
      <c r="K1542" t="s">
        <v>4007</v>
      </c>
      <c r="N1542" t="s">
        <v>3985</v>
      </c>
      <c r="Q1542" t="s">
        <v>4006</v>
      </c>
      <c r="R1542">
        <v>1023</v>
      </c>
      <c r="S1542">
        <v>340</v>
      </c>
      <c r="U1542">
        <f t="shared" si="24"/>
        <v>1022</v>
      </c>
    </row>
    <row r="1543" spans="1:21" x14ac:dyDescent="0.25">
      <c r="A1543" t="s">
        <v>20</v>
      </c>
      <c r="B1543" t="s">
        <v>28</v>
      </c>
      <c r="C1543" t="s">
        <v>22</v>
      </c>
      <c r="D1543" t="s">
        <v>23</v>
      </c>
      <c r="E1543" t="s">
        <v>5</v>
      </c>
      <c r="G1543" t="s">
        <v>24</v>
      </c>
      <c r="H1543">
        <v>1922909</v>
      </c>
      <c r="I1543">
        <v>1923202</v>
      </c>
      <c r="J1543" t="s">
        <v>25</v>
      </c>
      <c r="K1543" t="s">
        <v>4009</v>
      </c>
      <c r="N1543" t="s">
        <v>72</v>
      </c>
      <c r="Q1543" t="s">
        <v>4008</v>
      </c>
      <c r="R1543">
        <v>294</v>
      </c>
      <c r="S1543">
        <v>97</v>
      </c>
      <c r="U1543">
        <f t="shared" si="24"/>
        <v>293</v>
      </c>
    </row>
    <row r="1544" spans="1:21" x14ac:dyDescent="0.25">
      <c r="A1544" t="s">
        <v>20</v>
      </c>
      <c r="B1544" t="s">
        <v>28</v>
      </c>
      <c r="C1544" t="s">
        <v>22</v>
      </c>
      <c r="D1544" t="s">
        <v>23</v>
      </c>
      <c r="E1544" t="s">
        <v>5</v>
      </c>
      <c r="G1544" t="s">
        <v>24</v>
      </c>
      <c r="H1544">
        <v>1923335</v>
      </c>
      <c r="I1544">
        <v>1923457</v>
      </c>
      <c r="J1544" t="s">
        <v>25</v>
      </c>
      <c r="K1544" t="s">
        <v>4011</v>
      </c>
      <c r="N1544" t="s">
        <v>72</v>
      </c>
      <c r="Q1544" t="s">
        <v>4010</v>
      </c>
      <c r="R1544">
        <v>123</v>
      </c>
      <c r="S1544">
        <v>40</v>
      </c>
      <c r="U1544">
        <f t="shared" si="24"/>
        <v>122</v>
      </c>
    </row>
    <row r="1545" spans="1:21" x14ac:dyDescent="0.25">
      <c r="A1545" t="s">
        <v>20</v>
      </c>
      <c r="B1545" t="s">
        <v>28</v>
      </c>
      <c r="C1545" t="s">
        <v>22</v>
      </c>
      <c r="D1545" t="s">
        <v>23</v>
      </c>
      <c r="E1545" t="s">
        <v>5</v>
      </c>
      <c r="G1545" t="s">
        <v>24</v>
      </c>
      <c r="H1545">
        <v>1923477</v>
      </c>
      <c r="I1545">
        <v>1923719</v>
      </c>
      <c r="J1545" t="s">
        <v>25</v>
      </c>
      <c r="K1545" t="s">
        <v>4013</v>
      </c>
      <c r="N1545" t="s">
        <v>72</v>
      </c>
      <c r="Q1545" t="s">
        <v>4012</v>
      </c>
      <c r="R1545">
        <v>243</v>
      </c>
      <c r="S1545">
        <v>80</v>
      </c>
      <c r="U1545">
        <f t="shared" si="24"/>
        <v>242</v>
      </c>
    </row>
    <row r="1546" spans="1:21" x14ac:dyDescent="0.25">
      <c r="A1546" t="s">
        <v>20</v>
      </c>
      <c r="B1546" t="s">
        <v>28</v>
      </c>
      <c r="C1546" t="s">
        <v>22</v>
      </c>
      <c r="D1546" t="s">
        <v>23</v>
      </c>
      <c r="E1546" t="s">
        <v>5</v>
      </c>
      <c r="G1546" t="s">
        <v>24</v>
      </c>
      <c r="H1546">
        <v>1923780</v>
      </c>
      <c r="I1546">
        <v>1925048</v>
      </c>
      <c r="J1546" t="s">
        <v>25</v>
      </c>
      <c r="K1546" t="s">
        <v>4015</v>
      </c>
      <c r="N1546" t="s">
        <v>72</v>
      </c>
      <c r="Q1546" t="s">
        <v>4014</v>
      </c>
      <c r="R1546">
        <v>1269</v>
      </c>
      <c r="S1546">
        <v>422</v>
      </c>
      <c r="U1546">
        <f t="shared" si="24"/>
        <v>1268</v>
      </c>
    </row>
    <row r="1547" spans="1:21" x14ac:dyDescent="0.25">
      <c r="A1547" t="s">
        <v>20</v>
      </c>
      <c r="B1547" t="s">
        <v>28</v>
      </c>
      <c r="C1547" t="s">
        <v>22</v>
      </c>
      <c r="D1547" t="s">
        <v>23</v>
      </c>
      <c r="E1547" t="s">
        <v>5</v>
      </c>
      <c r="G1547" t="s">
        <v>24</v>
      </c>
      <c r="H1547">
        <v>1925050</v>
      </c>
      <c r="I1547">
        <v>1925289</v>
      </c>
      <c r="J1547" t="s">
        <v>25</v>
      </c>
      <c r="K1547" t="s">
        <v>4017</v>
      </c>
      <c r="N1547" t="s">
        <v>72</v>
      </c>
      <c r="Q1547" t="s">
        <v>4016</v>
      </c>
      <c r="R1547">
        <v>240</v>
      </c>
      <c r="S1547">
        <v>79</v>
      </c>
      <c r="U1547">
        <f t="shared" si="24"/>
        <v>239</v>
      </c>
    </row>
    <row r="1548" spans="1:21" x14ac:dyDescent="0.25">
      <c r="A1548" t="s">
        <v>20</v>
      </c>
      <c r="B1548" t="s">
        <v>28</v>
      </c>
      <c r="C1548" t="s">
        <v>22</v>
      </c>
      <c r="D1548" t="s">
        <v>23</v>
      </c>
      <c r="E1548" t="s">
        <v>5</v>
      </c>
      <c r="G1548" t="s">
        <v>24</v>
      </c>
      <c r="H1548">
        <v>1925377</v>
      </c>
      <c r="I1548">
        <v>1926051</v>
      </c>
      <c r="J1548" t="s">
        <v>25</v>
      </c>
      <c r="K1548" t="s">
        <v>4019</v>
      </c>
      <c r="N1548" t="s">
        <v>72</v>
      </c>
      <c r="Q1548" t="s">
        <v>4018</v>
      </c>
      <c r="R1548">
        <v>675</v>
      </c>
      <c r="S1548">
        <v>224</v>
      </c>
      <c r="U1548">
        <f t="shared" si="24"/>
        <v>674</v>
      </c>
    </row>
    <row r="1549" spans="1:21" x14ac:dyDescent="0.25">
      <c r="A1549" t="s">
        <v>20</v>
      </c>
      <c r="B1549" t="s">
        <v>28</v>
      </c>
      <c r="C1549" t="s">
        <v>22</v>
      </c>
      <c r="D1549" t="s">
        <v>23</v>
      </c>
      <c r="E1549" t="s">
        <v>5</v>
      </c>
      <c r="G1549" t="s">
        <v>24</v>
      </c>
      <c r="H1549">
        <v>1926150</v>
      </c>
      <c r="I1549">
        <v>1926950</v>
      </c>
      <c r="J1549" t="s">
        <v>61</v>
      </c>
      <c r="K1549" t="s">
        <v>4021</v>
      </c>
      <c r="N1549" t="s">
        <v>589</v>
      </c>
      <c r="Q1549" t="s">
        <v>4020</v>
      </c>
      <c r="R1549">
        <v>801</v>
      </c>
      <c r="S1549">
        <v>266</v>
      </c>
      <c r="U1549">
        <f t="shared" si="24"/>
        <v>800</v>
      </c>
    </row>
    <row r="1550" spans="1:21" x14ac:dyDescent="0.25">
      <c r="A1550" t="s">
        <v>20</v>
      </c>
      <c r="B1550" t="s">
        <v>28</v>
      </c>
      <c r="C1550" t="s">
        <v>22</v>
      </c>
      <c r="D1550" t="s">
        <v>23</v>
      </c>
      <c r="E1550" t="s">
        <v>5</v>
      </c>
      <c r="G1550" t="s">
        <v>24</v>
      </c>
      <c r="H1550">
        <v>1926992</v>
      </c>
      <c r="I1550">
        <v>1927570</v>
      </c>
      <c r="J1550" t="s">
        <v>61</v>
      </c>
      <c r="K1550" t="s">
        <v>4023</v>
      </c>
      <c r="N1550" t="s">
        <v>586</v>
      </c>
      <c r="Q1550" t="s">
        <v>4022</v>
      </c>
      <c r="R1550">
        <v>579</v>
      </c>
      <c r="S1550">
        <v>192</v>
      </c>
      <c r="U1550">
        <f t="shared" si="24"/>
        <v>578</v>
      </c>
    </row>
    <row r="1551" spans="1:21" x14ac:dyDescent="0.25">
      <c r="A1551" t="s">
        <v>20</v>
      </c>
      <c r="B1551" t="s">
        <v>28</v>
      </c>
      <c r="C1551" t="s">
        <v>22</v>
      </c>
      <c r="D1551" t="s">
        <v>23</v>
      </c>
      <c r="E1551" t="s">
        <v>5</v>
      </c>
      <c r="G1551" t="s">
        <v>24</v>
      </c>
      <c r="H1551">
        <v>1928345</v>
      </c>
      <c r="I1551">
        <v>1928599</v>
      </c>
      <c r="J1551" t="s">
        <v>61</v>
      </c>
      <c r="K1551" t="s">
        <v>4025</v>
      </c>
      <c r="N1551" t="s">
        <v>72</v>
      </c>
      <c r="Q1551" t="s">
        <v>4024</v>
      </c>
      <c r="R1551">
        <v>255</v>
      </c>
      <c r="S1551">
        <v>84</v>
      </c>
      <c r="U1551">
        <f t="shared" si="24"/>
        <v>254</v>
      </c>
    </row>
    <row r="1552" spans="1:21" x14ac:dyDescent="0.25">
      <c r="A1552" t="s">
        <v>20</v>
      </c>
      <c r="B1552" t="s">
        <v>28</v>
      </c>
      <c r="C1552" t="s">
        <v>22</v>
      </c>
      <c r="D1552" t="s">
        <v>23</v>
      </c>
      <c r="E1552" t="s">
        <v>5</v>
      </c>
      <c r="G1552" t="s">
        <v>24</v>
      </c>
      <c r="H1552">
        <v>1928638</v>
      </c>
      <c r="I1552">
        <v>1928865</v>
      </c>
      <c r="J1552" t="s">
        <v>61</v>
      </c>
      <c r="K1552" t="s">
        <v>4027</v>
      </c>
      <c r="N1552" t="s">
        <v>200</v>
      </c>
      <c r="Q1552" t="s">
        <v>4026</v>
      </c>
      <c r="R1552">
        <v>228</v>
      </c>
      <c r="S1552">
        <v>75</v>
      </c>
      <c r="U1552">
        <f t="shared" si="24"/>
        <v>227</v>
      </c>
    </row>
    <row r="1553" spans="1:21" x14ac:dyDescent="0.25">
      <c r="A1553" t="s">
        <v>20</v>
      </c>
      <c r="B1553" t="s">
        <v>28</v>
      </c>
      <c r="C1553" t="s">
        <v>22</v>
      </c>
      <c r="D1553" t="s">
        <v>23</v>
      </c>
      <c r="E1553" t="s">
        <v>5</v>
      </c>
      <c r="G1553" t="s">
        <v>24</v>
      </c>
      <c r="H1553">
        <v>1929047</v>
      </c>
      <c r="I1553">
        <v>1930069</v>
      </c>
      <c r="J1553" t="s">
        <v>25</v>
      </c>
      <c r="K1553" t="s">
        <v>4029</v>
      </c>
      <c r="N1553" t="s">
        <v>3985</v>
      </c>
      <c r="Q1553" t="s">
        <v>4028</v>
      </c>
      <c r="R1553">
        <v>1023</v>
      </c>
      <c r="S1553">
        <v>340</v>
      </c>
      <c r="U1553">
        <f t="shared" si="24"/>
        <v>1022</v>
      </c>
    </row>
    <row r="1554" spans="1:21" x14ac:dyDescent="0.25">
      <c r="A1554" t="s">
        <v>20</v>
      </c>
      <c r="B1554" t="s">
        <v>28</v>
      </c>
      <c r="C1554" t="s">
        <v>22</v>
      </c>
      <c r="D1554" t="s">
        <v>23</v>
      </c>
      <c r="E1554" t="s">
        <v>5</v>
      </c>
      <c r="G1554" t="s">
        <v>24</v>
      </c>
      <c r="H1554">
        <v>1930222</v>
      </c>
      <c r="I1554">
        <v>1930515</v>
      </c>
      <c r="J1554" t="s">
        <v>25</v>
      </c>
      <c r="K1554" t="s">
        <v>4031</v>
      </c>
      <c r="N1554" t="s">
        <v>72</v>
      </c>
      <c r="Q1554" t="s">
        <v>4030</v>
      </c>
      <c r="R1554">
        <v>294</v>
      </c>
      <c r="S1554">
        <v>97</v>
      </c>
      <c r="U1554">
        <f t="shared" si="24"/>
        <v>293</v>
      </c>
    </row>
    <row r="1555" spans="1:21" x14ac:dyDescent="0.25">
      <c r="A1555" t="s">
        <v>20</v>
      </c>
      <c r="B1555" t="s">
        <v>28</v>
      </c>
      <c r="C1555" t="s">
        <v>22</v>
      </c>
      <c r="D1555" t="s">
        <v>23</v>
      </c>
      <c r="E1555" t="s">
        <v>5</v>
      </c>
      <c r="G1555" t="s">
        <v>24</v>
      </c>
      <c r="H1555">
        <v>1930648</v>
      </c>
      <c r="I1555">
        <v>1930770</v>
      </c>
      <c r="J1555" t="s">
        <v>25</v>
      </c>
      <c r="K1555" t="s">
        <v>4033</v>
      </c>
      <c r="N1555" t="s">
        <v>72</v>
      </c>
      <c r="Q1555" t="s">
        <v>4032</v>
      </c>
      <c r="R1555">
        <v>123</v>
      </c>
      <c r="S1555">
        <v>40</v>
      </c>
      <c r="U1555">
        <f t="shared" si="24"/>
        <v>122</v>
      </c>
    </row>
    <row r="1556" spans="1:21" x14ac:dyDescent="0.25">
      <c r="A1556" t="s">
        <v>20</v>
      </c>
      <c r="B1556" t="s">
        <v>28</v>
      </c>
      <c r="C1556" t="s">
        <v>22</v>
      </c>
      <c r="D1556" t="s">
        <v>23</v>
      </c>
      <c r="E1556" t="s">
        <v>5</v>
      </c>
      <c r="G1556" t="s">
        <v>24</v>
      </c>
      <c r="H1556">
        <v>1930790</v>
      </c>
      <c r="I1556">
        <v>1931032</v>
      </c>
      <c r="J1556" t="s">
        <v>25</v>
      </c>
      <c r="K1556" t="s">
        <v>4035</v>
      </c>
      <c r="N1556" t="s">
        <v>72</v>
      </c>
      <c r="Q1556" t="s">
        <v>4034</v>
      </c>
      <c r="R1556">
        <v>243</v>
      </c>
      <c r="S1556">
        <v>80</v>
      </c>
      <c r="U1556">
        <f t="shared" si="24"/>
        <v>242</v>
      </c>
    </row>
    <row r="1557" spans="1:21" x14ac:dyDescent="0.25">
      <c r="A1557" t="s">
        <v>20</v>
      </c>
      <c r="B1557" t="s">
        <v>28</v>
      </c>
      <c r="C1557" t="s">
        <v>22</v>
      </c>
      <c r="D1557" t="s">
        <v>23</v>
      </c>
      <c r="E1557" t="s">
        <v>5</v>
      </c>
      <c r="G1557" t="s">
        <v>24</v>
      </c>
      <c r="H1557">
        <v>1931093</v>
      </c>
      <c r="I1557">
        <v>1932361</v>
      </c>
      <c r="J1557" t="s">
        <v>25</v>
      </c>
      <c r="K1557" t="s">
        <v>4037</v>
      </c>
      <c r="N1557" t="s">
        <v>72</v>
      </c>
      <c r="Q1557" t="s">
        <v>4036</v>
      </c>
      <c r="R1557">
        <v>1269</v>
      </c>
      <c r="S1557">
        <v>422</v>
      </c>
      <c r="U1557">
        <f t="shared" si="24"/>
        <v>1268</v>
      </c>
    </row>
    <row r="1558" spans="1:21" x14ac:dyDescent="0.25">
      <c r="A1558" t="s">
        <v>20</v>
      </c>
      <c r="B1558" t="s">
        <v>28</v>
      </c>
      <c r="C1558" t="s">
        <v>22</v>
      </c>
      <c r="D1558" t="s">
        <v>23</v>
      </c>
      <c r="E1558" t="s">
        <v>5</v>
      </c>
      <c r="G1558" t="s">
        <v>24</v>
      </c>
      <c r="H1558">
        <v>1932363</v>
      </c>
      <c r="I1558">
        <v>1932602</v>
      </c>
      <c r="J1558" t="s">
        <v>25</v>
      </c>
      <c r="K1558" t="s">
        <v>4039</v>
      </c>
      <c r="N1558" t="s">
        <v>72</v>
      </c>
      <c r="Q1558" t="s">
        <v>4038</v>
      </c>
      <c r="R1558">
        <v>240</v>
      </c>
      <c r="S1558">
        <v>79</v>
      </c>
      <c r="U1558">
        <f t="shared" si="24"/>
        <v>239</v>
      </c>
    </row>
    <row r="1559" spans="1:21" x14ac:dyDescent="0.25">
      <c r="A1559" t="s">
        <v>20</v>
      </c>
      <c r="B1559" t="s">
        <v>28</v>
      </c>
      <c r="C1559" t="s">
        <v>22</v>
      </c>
      <c r="D1559" t="s">
        <v>23</v>
      </c>
      <c r="E1559" t="s">
        <v>5</v>
      </c>
      <c r="G1559" t="s">
        <v>24</v>
      </c>
      <c r="H1559">
        <v>1932690</v>
      </c>
      <c r="I1559">
        <v>1933364</v>
      </c>
      <c r="J1559" t="s">
        <v>25</v>
      </c>
      <c r="K1559" t="s">
        <v>4041</v>
      </c>
      <c r="N1559" t="s">
        <v>72</v>
      </c>
      <c r="Q1559" t="s">
        <v>4040</v>
      </c>
      <c r="R1559">
        <v>675</v>
      </c>
      <c r="S1559">
        <v>224</v>
      </c>
      <c r="U1559">
        <f t="shared" si="24"/>
        <v>674</v>
      </c>
    </row>
    <row r="1560" spans="1:21" x14ac:dyDescent="0.25">
      <c r="A1560" t="s">
        <v>20</v>
      </c>
      <c r="B1560" t="s">
        <v>28</v>
      </c>
      <c r="C1560" t="s">
        <v>22</v>
      </c>
      <c r="D1560" t="s">
        <v>23</v>
      </c>
      <c r="E1560" t="s">
        <v>5</v>
      </c>
      <c r="G1560" t="s">
        <v>24</v>
      </c>
      <c r="H1560">
        <v>1933463</v>
      </c>
      <c r="I1560">
        <v>1934263</v>
      </c>
      <c r="J1560" t="s">
        <v>61</v>
      </c>
      <c r="K1560" t="s">
        <v>4043</v>
      </c>
      <c r="N1560" t="s">
        <v>589</v>
      </c>
      <c r="Q1560" t="s">
        <v>4042</v>
      </c>
      <c r="R1560">
        <v>801</v>
      </c>
      <c r="S1560">
        <v>266</v>
      </c>
      <c r="U1560">
        <f t="shared" si="24"/>
        <v>800</v>
      </c>
    </row>
    <row r="1561" spans="1:21" x14ac:dyDescent="0.25">
      <c r="A1561" t="s">
        <v>20</v>
      </c>
      <c r="B1561" t="s">
        <v>28</v>
      </c>
      <c r="C1561" t="s">
        <v>22</v>
      </c>
      <c r="D1561" t="s">
        <v>23</v>
      </c>
      <c r="E1561" t="s">
        <v>5</v>
      </c>
      <c r="G1561" t="s">
        <v>24</v>
      </c>
      <c r="H1561">
        <v>1934305</v>
      </c>
      <c r="I1561">
        <v>1934883</v>
      </c>
      <c r="J1561" t="s">
        <v>61</v>
      </c>
      <c r="K1561" t="s">
        <v>4045</v>
      </c>
      <c r="N1561" t="s">
        <v>586</v>
      </c>
      <c r="Q1561" t="s">
        <v>4044</v>
      </c>
      <c r="R1561">
        <v>579</v>
      </c>
      <c r="S1561">
        <v>192</v>
      </c>
      <c r="U1561">
        <f t="shared" si="24"/>
        <v>578</v>
      </c>
    </row>
    <row r="1562" spans="1:21" x14ac:dyDescent="0.25">
      <c r="A1562" t="s">
        <v>20</v>
      </c>
      <c r="B1562" t="s">
        <v>28</v>
      </c>
      <c r="C1562" t="s">
        <v>22</v>
      </c>
      <c r="D1562" t="s">
        <v>23</v>
      </c>
      <c r="E1562" t="s">
        <v>5</v>
      </c>
      <c r="G1562" t="s">
        <v>24</v>
      </c>
      <c r="H1562">
        <v>1935982</v>
      </c>
      <c r="I1562">
        <v>1937397</v>
      </c>
      <c r="J1562" t="s">
        <v>61</v>
      </c>
      <c r="K1562" t="s">
        <v>4047</v>
      </c>
      <c r="N1562" t="s">
        <v>4048</v>
      </c>
      <c r="Q1562" t="s">
        <v>4046</v>
      </c>
      <c r="R1562">
        <v>1416</v>
      </c>
      <c r="S1562">
        <v>471</v>
      </c>
      <c r="U1562">
        <f t="shared" si="24"/>
        <v>1415</v>
      </c>
    </row>
    <row r="1563" spans="1:21" x14ac:dyDescent="0.25">
      <c r="A1563" t="s">
        <v>20</v>
      </c>
      <c r="B1563" t="s">
        <v>28</v>
      </c>
      <c r="C1563" t="s">
        <v>22</v>
      </c>
      <c r="D1563" t="s">
        <v>23</v>
      </c>
      <c r="E1563" t="s">
        <v>5</v>
      </c>
      <c r="G1563" t="s">
        <v>24</v>
      </c>
      <c r="H1563">
        <v>1937628</v>
      </c>
      <c r="I1563">
        <v>1938194</v>
      </c>
      <c r="J1563" t="s">
        <v>25</v>
      </c>
      <c r="K1563" t="s">
        <v>4050</v>
      </c>
      <c r="N1563" t="s">
        <v>4051</v>
      </c>
      <c r="Q1563" t="s">
        <v>4049</v>
      </c>
      <c r="R1563">
        <v>567</v>
      </c>
      <c r="S1563">
        <v>188</v>
      </c>
      <c r="U1563">
        <f t="shared" si="24"/>
        <v>566</v>
      </c>
    </row>
    <row r="1564" spans="1:21" x14ac:dyDescent="0.25">
      <c r="A1564" t="s">
        <v>20</v>
      </c>
      <c r="B1564" t="s">
        <v>28</v>
      </c>
      <c r="C1564" t="s">
        <v>22</v>
      </c>
      <c r="D1564" t="s">
        <v>23</v>
      </c>
      <c r="E1564" t="s">
        <v>5</v>
      </c>
      <c r="G1564" t="s">
        <v>24</v>
      </c>
      <c r="H1564">
        <v>1938227</v>
      </c>
      <c r="I1564">
        <v>1939063</v>
      </c>
      <c r="J1564" t="s">
        <v>61</v>
      </c>
      <c r="K1564" t="s">
        <v>4053</v>
      </c>
      <c r="N1564" t="s">
        <v>4054</v>
      </c>
      <c r="Q1564" t="s">
        <v>4052</v>
      </c>
      <c r="R1564">
        <v>837</v>
      </c>
      <c r="S1564">
        <v>278</v>
      </c>
      <c r="U1564">
        <f t="shared" si="24"/>
        <v>836</v>
      </c>
    </row>
    <row r="1565" spans="1:21" x14ac:dyDescent="0.25">
      <c r="A1565" t="s">
        <v>20</v>
      </c>
      <c r="B1565" t="s">
        <v>28</v>
      </c>
      <c r="C1565" t="s">
        <v>22</v>
      </c>
      <c r="D1565" t="s">
        <v>23</v>
      </c>
      <c r="E1565" t="s">
        <v>5</v>
      </c>
      <c r="G1565" t="s">
        <v>24</v>
      </c>
      <c r="H1565">
        <v>1939099</v>
      </c>
      <c r="I1565">
        <v>1939890</v>
      </c>
      <c r="J1565" t="s">
        <v>61</v>
      </c>
      <c r="K1565" t="s">
        <v>4056</v>
      </c>
      <c r="N1565" t="s">
        <v>4057</v>
      </c>
      <c r="Q1565" t="s">
        <v>4055</v>
      </c>
      <c r="R1565">
        <v>792</v>
      </c>
      <c r="S1565">
        <v>263</v>
      </c>
      <c r="U1565">
        <f t="shared" si="24"/>
        <v>791</v>
      </c>
    </row>
    <row r="1566" spans="1:21" x14ac:dyDescent="0.25">
      <c r="A1566" t="s">
        <v>20</v>
      </c>
      <c r="B1566" t="s">
        <v>28</v>
      </c>
      <c r="C1566" t="s">
        <v>22</v>
      </c>
      <c r="D1566" t="s">
        <v>23</v>
      </c>
      <c r="E1566" t="s">
        <v>5</v>
      </c>
      <c r="G1566" t="s">
        <v>24</v>
      </c>
      <c r="H1566">
        <v>1939919</v>
      </c>
      <c r="I1566">
        <v>1940404</v>
      </c>
      <c r="J1566" t="s">
        <v>61</v>
      </c>
      <c r="K1566" t="s">
        <v>4059</v>
      </c>
      <c r="N1566" t="s">
        <v>4060</v>
      </c>
      <c r="Q1566" t="s">
        <v>4058</v>
      </c>
      <c r="R1566">
        <v>486</v>
      </c>
      <c r="S1566">
        <v>161</v>
      </c>
      <c r="U1566">
        <f t="shared" si="24"/>
        <v>485</v>
      </c>
    </row>
    <row r="1567" spans="1:21" x14ac:dyDescent="0.25">
      <c r="A1567" t="s">
        <v>20</v>
      </c>
      <c r="B1567" t="s">
        <v>28</v>
      </c>
      <c r="C1567" t="s">
        <v>22</v>
      </c>
      <c r="D1567" t="s">
        <v>23</v>
      </c>
      <c r="E1567" t="s">
        <v>5</v>
      </c>
      <c r="G1567" t="s">
        <v>24</v>
      </c>
      <c r="H1567">
        <v>1940392</v>
      </c>
      <c r="I1567">
        <v>1940856</v>
      </c>
      <c r="J1567" t="s">
        <v>61</v>
      </c>
      <c r="K1567" t="s">
        <v>4062</v>
      </c>
      <c r="N1567" t="s">
        <v>4063</v>
      </c>
      <c r="Q1567" t="s">
        <v>4061</v>
      </c>
      <c r="R1567">
        <v>465</v>
      </c>
      <c r="S1567">
        <v>154</v>
      </c>
      <c r="U1567">
        <f t="shared" si="24"/>
        <v>464</v>
      </c>
    </row>
    <row r="1568" spans="1:21" x14ac:dyDescent="0.25">
      <c r="A1568" t="s">
        <v>20</v>
      </c>
      <c r="B1568" t="s">
        <v>28</v>
      </c>
      <c r="C1568" t="s">
        <v>22</v>
      </c>
      <c r="D1568" t="s">
        <v>23</v>
      </c>
      <c r="E1568" t="s">
        <v>5</v>
      </c>
      <c r="G1568" t="s">
        <v>24</v>
      </c>
      <c r="H1568">
        <v>1940973</v>
      </c>
      <c r="I1568">
        <v>1941458</v>
      </c>
      <c r="J1568" t="s">
        <v>61</v>
      </c>
      <c r="K1568" t="s">
        <v>4065</v>
      </c>
      <c r="N1568" t="s">
        <v>4066</v>
      </c>
      <c r="Q1568" t="s">
        <v>4064</v>
      </c>
      <c r="R1568">
        <v>486</v>
      </c>
      <c r="S1568">
        <v>161</v>
      </c>
      <c r="U1568">
        <f t="shared" si="24"/>
        <v>485</v>
      </c>
    </row>
    <row r="1569" spans="1:21" x14ac:dyDescent="0.25">
      <c r="A1569" t="s">
        <v>20</v>
      </c>
      <c r="B1569" t="s">
        <v>28</v>
      </c>
      <c r="C1569" t="s">
        <v>22</v>
      </c>
      <c r="D1569" t="s">
        <v>23</v>
      </c>
      <c r="E1569" t="s">
        <v>5</v>
      </c>
      <c r="G1569" t="s">
        <v>24</v>
      </c>
      <c r="H1569">
        <v>1941462</v>
      </c>
      <c r="I1569">
        <v>1942448</v>
      </c>
      <c r="J1569" t="s">
        <v>61</v>
      </c>
      <c r="K1569" t="s">
        <v>4068</v>
      </c>
      <c r="N1569" t="s">
        <v>4069</v>
      </c>
      <c r="Q1569" t="s">
        <v>4067</v>
      </c>
      <c r="R1569">
        <v>987</v>
      </c>
      <c r="S1569">
        <v>328</v>
      </c>
      <c r="U1569">
        <f t="shared" si="24"/>
        <v>986</v>
      </c>
    </row>
    <row r="1570" spans="1:21" x14ac:dyDescent="0.25">
      <c r="A1570" t="s">
        <v>20</v>
      </c>
      <c r="B1570" t="s">
        <v>28</v>
      </c>
      <c r="C1570" t="s">
        <v>22</v>
      </c>
      <c r="D1570" t="s">
        <v>23</v>
      </c>
      <c r="E1570" t="s">
        <v>5</v>
      </c>
      <c r="G1570" t="s">
        <v>24</v>
      </c>
      <c r="H1570">
        <v>1942528</v>
      </c>
      <c r="I1570">
        <v>1943034</v>
      </c>
      <c r="J1570" t="s">
        <v>61</v>
      </c>
      <c r="K1570" t="s">
        <v>4071</v>
      </c>
      <c r="N1570" t="s">
        <v>4072</v>
      </c>
      <c r="Q1570" t="s">
        <v>4070</v>
      </c>
      <c r="R1570">
        <v>507</v>
      </c>
      <c r="S1570">
        <v>168</v>
      </c>
      <c r="U1570">
        <f t="shared" si="24"/>
        <v>506</v>
      </c>
    </row>
    <row r="1571" spans="1:21" x14ac:dyDescent="0.25">
      <c r="A1571" t="s">
        <v>20</v>
      </c>
      <c r="B1571" t="s">
        <v>28</v>
      </c>
      <c r="C1571" t="s">
        <v>22</v>
      </c>
      <c r="D1571" t="s">
        <v>23</v>
      </c>
      <c r="E1571" t="s">
        <v>5</v>
      </c>
      <c r="G1571" t="s">
        <v>24</v>
      </c>
      <c r="H1571">
        <v>1943047</v>
      </c>
      <c r="I1571">
        <v>1944255</v>
      </c>
      <c r="J1571" t="s">
        <v>61</v>
      </c>
      <c r="K1571" t="s">
        <v>4074</v>
      </c>
      <c r="N1571" t="s">
        <v>4060</v>
      </c>
      <c r="Q1571" t="s">
        <v>4073</v>
      </c>
      <c r="R1571">
        <v>1209</v>
      </c>
      <c r="S1571">
        <v>402</v>
      </c>
      <c r="U1571">
        <f t="shared" si="24"/>
        <v>1208</v>
      </c>
    </row>
    <row r="1572" spans="1:21" x14ac:dyDescent="0.25">
      <c r="A1572" t="s">
        <v>20</v>
      </c>
      <c r="B1572" t="s">
        <v>28</v>
      </c>
      <c r="C1572" t="s">
        <v>22</v>
      </c>
      <c r="D1572" t="s">
        <v>23</v>
      </c>
      <c r="E1572" t="s">
        <v>5</v>
      </c>
      <c r="G1572" t="s">
        <v>24</v>
      </c>
      <c r="H1572">
        <v>1944292</v>
      </c>
      <c r="I1572">
        <v>1945491</v>
      </c>
      <c r="J1572" t="s">
        <v>61</v>
      </c>
      <c r="K1572" t="s">
        <v>4076</v>
      </c>
      <c r="N1572" t="s">
        <v>4077</v>
      </c>
      <c r="Q1572" t="s">
        <v>4075</v>
      </c>
      <c r="R1572">
        <v>1200</v>
      </c>
      <c r="S1572">
        <v>399</v>
      </c>
      <c r="U1572">
        <f t="shared" si="24"/>
        <v>1199</v>
      </c>
    </row>
    <row r="1573" spans="1:21" x14ac:dyDescent="0.25">
      <c r="A1573" t="s">
        <v>20</v>
      </c>
      <c r="B1573" t="s">
        <v>28</v>
      </c>
      <c r="C1573" t="s">
        <v>22</v>
      </c>
      <c r="D1573" t="s">
        <v>23</v>
      </c>
      <c r="E1573" t="s">
        <v>5</v>
      </c>
      <c r="G1573" t="s">
        <v>24</v>
      </c>
      <c r="H1573">
        <v>1945568</v>
      </c>
      <c r="I1573">
        <v>1946359</v>
      </c>
      <c r="J1573" t="s">
        <v>61</v>
      </c>
      <c r="K1573" t="s">
        <v>4079</v>
      </c>
      <c r="N1573" t="s">
        <v>4080</v>
      </c>
      <c r="Q1573" t="s">
        <v>4078</v>
      </c>
      <c r="R1573">
        <v>792</v>
      </c>
      <c r="S1573">
        <v>263</v>
      </c>
      <c r="U1573">
        <f t="shared" si="24"/>
        <v>791</v>
      </c>
    </row>
    <row r="1574" spans="1:21" x14ac:dyDescent="0.25">
      <c r="A1574" t="s">
        <v>20</v>
      </c>
      <c r="B1574" t="s">
        <v>28</v>
      </c>
      <c r="C1574" t="s">
        <v>22</v>
      </c>
      <c r="D1574" t="s">
        <v>23</v>
      </c>
      <c r="E1574" t="s">
        <v>5</v>
      </c>
      <c r="G1574" t="s">
        <v>24</v>
      </c>
      <c r="H1574">
        <v>1946478</v>
      </c>
      <c r="I1574">
        <v>1946930</v>
      </c>
      <c r="J1574" t="s">
        <v>61</v>
      </c>
      <c r="K1574" t="s">
        <v>4082</v>
      </c>
      <c r="N1574" t="s">
        <v>137</v>
      </c>
      <c r="Q1574" t="s">
        <v>4081</v>
      </c>
      <c r="R1574">
        <v>453</v>
      </c>
      <c r="S1574">
        <v>150</v>
      </c>
      <c r="U1574">
        <f t="shared" si="24"/>
        <v>452</v>
      </c>
    </row>
    <row r="1575" spans="1:21" x14ac:dyDescent="0.25">
      <c r="A1575" t="s">
        <v>20</v>
      </c>
      <c r="B1575" t="s">
        <v>28</v>
      </c>
      <c r="C1575" t="s">
        <v>22</v>
      </c>
      <c r="D1575" t="s">
        <v>23</v>
      </c>
      <c r="E1575" t="s">
        <v>5</v>
      </c>
      <c r="G1575" t="s">
        <v>24</v>
      </c>
      <c r="H1575">
        <v>1946981</v>
      </c>
      <c r="I1575">
        <v>1947790</v>
      </c>
      <c r="J1575" t="s">
        <v>61</v>
      </c>
      <c r="K1575" t="s">
        <v>4084</v>
      </c>
      <c r="N1575" t="s">
        <v>332</v>
      </c>
      <c r="Q1575" t="s">
        <v>4083</v>
      </c>
      <c r="R1575">
        <v>810</v>
      </c>
      <c r="S1575">
        <v>269</v>
      </c>
      <c r="U1575">
        <f t="shared" si="24"/>
        <v>809</v>
      </c>
    </row>
    <row r="1576" spans="1:21" x14ac:dyDescent="0.25">
      <c r="A1576" t="s">
        <v>20</v>
      </c>
      <c r="B1576" t="s">
        <v>28</v>
      </c>
      <c r="C1576" t="s">
        <v>22</v>
      </c>
      <c r="D1576" t="s">
        <v>23</v>
      </c>
      <c r="E1576" t="s">
        <v>5</v>
      </c>
      <c r="G1576" t="s">
        <v>24</v>
      </c>
      <c r="H1576">
        <v>1947965</v>
      </c>
      <c r="I1576">
        <v>1948843</v>
      </c>
      <c r="J1576" t="s">
        <v>61</v>
      </c>
      <c r="K1576" t="s">
        <v>4086</v>
      </c>
      <c r="N1576" t="s">
        <v>1437</v>
      </c>
      <c r="Q1576" t="s">
        <v>4085</v>
      </c>
      <c r="R1576">
        <v>879</v>
      </c>
      <c r="S1576">
        <v>292</v>
      </c>
      <c r="U1576">
        <f t="shared" si="24"/>
        <v>878</v>
      </c>
    </row>
    <row r="1577" spans="1:21" x14ac:dyDescent="0.25">
      <c r="A1577" t="s">
        <v>20</v>
      </c>
      <c r="B1577" t="s">
        <v>28</v>
      </c>
      <c r="C1577" t="s">
        <v>22</v>
      </c>
      <c r="D1577" t="s">
        <v>23</v>
      </c>
      <c r="E1577" t="s">
        <v>5</v>
      </c>
      <c r="G1577" t="s">
        <v>24</v>
      </c>
      <c r="H1577">
        <v>1948857</v>
      </c>
      <c r="I1577">
        <v>1950074</v>
      </c>
      <c r="J1577" t="s">
        <v>61</v>
      </c>
      <c r="K1577" t="s">
        <v>4088</v>
      </c>
      <c r="N1577" t="s">
        <v>4089</v>
      </c>
      <c r="Q1577" t="s">
        <v>4087</v>
      </c>
      <c r="R1577">
        <v>1218</v>
      </c>
      <c r="S1577">
        <v>405</v>
      </c>
      <c r="U1577">
        <f t="shared" si="24"/>
        <v>1217</v>
      </c>
    </row>
    <row r="1578" spans="1:21" x14ac:dyDescent="0.25">
      <c r="A1578" t="s">
        <v>20</v>
      </c>
      <c r="B1578" t="s">
        <v>28</v>
      </c>
      <c r="C1578" t="s">
        <v>22</v>
      </c>
      <c r="D1578" t="s">
        <v>23</v>
      </c>
      <c r="E1578" t="s">
        <v>5</v>
      </c>
      <c r="G1578" t="s">
        <v>24</v>
      </c>
      <c r="H1578">
        <v>1950229</v>
      </c>
      <c r="I1578">
        <v>1950423</v>
      </c>
      <c r="J1578" t="s">
        <v>61</v>
      </c>
      <c r="K1578" t="s">
        <v>4091</v>
      </c>
      <c r="N1578" t="s">
        <v>72</v>
      </c>
      <c r="Q1578" t="s">
        <v>4090</v>
      </c>
      <c r="R1578">
        <v>195</v>
      </c>
      <c r="S1578">
        <v>64</v>
      </c>
      <c r="U1578">
        <f t="shared" si="24"/>
        <v>194</v>
      </c>
    </row>
    <row r="1579" spans="1:21" x14ac:dyDescent="0.25">
      <c r="A1579" t="s">
        <v>20</v>
      </c>
      <c r="B1579" t="s">
        <v>28</v>
      </c>
      <c r="C1579" t="s">
        <v>22</v>
      </c>
      <c r="D1579" t="s">
        <v>23</v>
      </c>
      <c r="E1579" t="s">
        <v>5</v>
      </c>
      <c r="G1579" t="s">
        <v>24</v>
      </c>
      <c r="H1579">
        <v>1950535</v>
      </c>
      <c r="I1579">
        <v>1951812</v>
      </c>
      <c r="J1579" t="s">
        <v>61</v>
      </c>
      <c r="K1579" t="s">
        <v>4093</v>
      </c>
      <c r="N1579" t="s">
        <v>4094</v>
      </c>
      <c r="Q1579" t="s">
        <v>4092</v>
      </c>
      <c r="R1579">
        <v>1278</v>
      </c>
      <c r="S1579">
        <v>425</v>
      </c>
      <c r="U1579">
        <f t="shared" si="24"/>
        <v>1277</v>
      </c>
    </row>
    <row r="1580" spans="1:21" x14ac:dyDescent="0.25">
      <c r="A1580" t="s">
        <v>20</v>
      </c>
      <c r="B1580" t="s">
        <v>28</v>
      </c>
      <c r="C1580" t="s">
        <v>22</v>
      </c>
      <c r="D1580" t="s">
        <v>23</v>
      </c>
      <c r="E1580" t="s">
        <v>5</v>
      </c>
      <c r="G1580" t="s">
        <v>24</v>
      </c>
      <c r="H1580">
        <v>1951817</v>
      </c>
      <c r="I1580">
        <v>1953163</v>
      </c>
      <c r="J1580" t="s">
        <v>61</v>
      </c>
      <c r="K1580" t="s">
        <v>4096</v>
      </c>
      <c r="N1580" t="s">
        <v>4094</v>
      </c>
      <c r="Q1580" t="s">
        <v>4095</v>
      </c>
      <c r="R1580">
        <v>1347</v>
      </c>
      <c r="S1580">
        <v>448</v>
      </c>
      <c r="U1580">
        <f t="shared" si="24"/>
        <v>1346</v>
      </c>
    </row>
    <row r="1581" spans="1:21" x14ac:dyDescent="0.25">
      <c r="A1581" t="s">
        <v>20</v>
      </c>
      <c r="B1581" t="s">
        <v>28</v>
      </c>
      <c r="C1581" t="s">
        <v>22</v>
      </c>
      <c r="D1581" t="s">
        <v>23</v>
      </c>
      <c r="E1581" t="s">
        <v>5</v>
      </c>
      <c r="G1581" t="s">
        <v>24</v>
      </c>
      <c r="H1581">
        <v>1953174</v>
      </c>
      <c r="I1581">
        <v>1954004</v>
      </c>
      <c r="J1581" t="s">
        <v>61</v>
      </c>
      <c r="K1581" t="s">
        <v>4098</v>
      </c>
      <c r="N1581" t="s">
        <v>4099</v>
      </c>
      <c r="Q1581" t="s">
        <v>4097</v>
      </c>
      <c r="R1581">
        <v>831</v>
      </c>
      <c r="S1581">
        <v>276</v>
      </c>
      <c r="U1581">
        <f t="shared" si="24"/>
        <v>830</v>
      </c>
    </row>
    <row r="1582" spans="1:21" x14ac:dyDescent="0.25">
      <c r="A1582" t="s">
        <v>20</v>
      </c>
      <c r="B1582" t="s">
        <v>28</v>
      </c>
      <c r="C1582" t="s">
        <v>22</v>
      </c>
      <c r="D1582" t="s">
        <v>23</v>
      </c>
      <c r="E1582" t="s">
        <v>5</v>
      </c>
      <c r="G1582" t="s">
        <v>24</v>
      </c>
      <c r="H1582">
        <v>1954036</v>
      </c>
      <c r="I1582">
        <v>1954602</v>
      </c>
      <c r="J1582" t="s">
        <v>61</v>
      </c>
      <c r="K1582" t="s">
        <v>4101</v>
      </c>
      <c r="N1582" t="s">
        <v>107</v>
      </c>
      <c r="Q1582" t="s">
        <v>4100</v>
      </c>
      <c r="R1582">
        <v>567</v>
      </c>
      <c r="S1582">
        <v>188</v>
      </c>
      <c r="U1582">
        <f t="shared" si="24"/>
        <v>566</v>
      </c>
    </row>
    <row r="1583" spans="1:21" x14ac:dyDescent="0.25">
      <c r="A1583" t="s">
        <v>20</v>
      </c>
      <c r="B1583" t="s">
        <v>28</v>
      </c>
      <c r="C1583" t="s">
        <v>22</v>
      </c>
      <c r="D1583" t="s">
        <v>23</v>
      </c>
      <c r="E1583" t="s">
        <v>5</v>
      </c>
      <c r="G1583" t="s">
        <v>24</v>
      </c>
      <c r="H1583">
        <v>1954778</v>
      </c>
      <c r="I1583">
        <v>1955830</v>
      </c>
      <c r="J1583" t="s">
        <v>61</v>
      </c>
      <c r="K1583" t="s">
        <v>4103</v>
      </c>
      <c r="N1583" t="s">
        <v>4104</v>
      </c>
      <c r="Q1583" t="s">
        <v>4102</v>
      </c>
      <c r="R1583">
        <v>1053</v>
      </c>
      <c r="S1583">
        <v>350</v>
      </c>
      <c r="U1583">
        <f t="shared" si="24"/>
        <v>1052</v>
      </c>
    </row>
    <row r="1584" spans="1:21" x14ac:dyDescent="0.25">
      <c r="A1584" t="s">
        <v>20</v>
      </c>
      <c r="B1584" t="s">
        <v>28</v>
      </c>
      <c r="C1584" t="s">
        <v>22</v>
      </c>
      <c r="D1584" t="s">
        <v>23</v>
      </c>
      <c r="E1584" t="s">
        <v>5</v>
      </c>
      <c r="G1584" t="s">
        <v>24</v>
      </c>
      <c r="H1584">
        <v>1955914</v>
      </c>
      <c r="I1584">
        <v>1956618</v>
      </c>
      <c r="J1584" t="s">
        <v>61</v>
      </c>
      <c r="K1584" t="s">
        <v>4106</v>
      </c>
      <c r="N1584" t="s">
        <v>42</v>
      </c>
      <c r="Q1584" t="s">
        <v>4105</v>
      </c>
      <c r="R1584">
        <v>705</v>
      </c>
      <c r="S1584">
        <v>234</v>
      </c>
      <c r="U1584">
        <f t="shared" si="24"/>
        <v>704</v>
      </c>
    </row>
    <row r="1585" spans="1:21" x14ac:dyDescent="0.25">
      <c r="A1585" t="s">
        <v>20</v>
      </c>
      <c r="B1585" t="s">
        <v>28</v>
      </c>
      <c r="C1585" t="s">
        <v>22</v>
      </c>
      <c r="D1585" t="s">
        <v>23</v>
      </c>
      <c r="E1585" t="s">
        <v>5</v>
      </c>
      <c r="G1585" t="s">
        <v>24</v>
      </c>
      <c r="H1585">
        <v>1956700</v>
      </c>
      <c r="I1585">
        <v>1957347</v>
      </c>
      <c r="J1585" t="s">
        <v>61</v>
      </c>
      <c r="K1585" t="s">
        <v>4108</v>
      </c>
      <c r="N1585" t="s">
        <v>4109</v>
      </c>
      <c r="Q1585" t="s">
        <v>4107</v>
      </c>
      <c r="R1585">
        <v>648</v>
      </c>
      <c r="S1585">
        <v>215</v>
      </c>
      <c r="U1585">
        <f t="shared" si="24"/>
        <v>647</v>
      </c>
    </row>
    <row r="1586" spans="1:21" x14ac:dyDescent="0.25">
      <c r="A1586" t="s">
        <v>20</v>
      </c>
      <c r="B1586" t="s">
        <v>28</v>
      </c>
      <c r="C1586" t="s">
        <v>22</v>
      </c>
      <c r="D1586" t="s">
        <v>23</v>
      </c>
      <c r="E1586" t="s">
        <v>5</v>
      </c>
      <c r="G1586" t="s">
        <v>24</v>
      </c>
      <c r="H1586">
        <v>1957363</v>
      </c>
      <c r="I1586">
        <v>1957863</v>
      </c>
      <c r="J1586" t="s">
        <v>61</v>
      </c>
      <c r="K1586" t="s">
        <v>4111</v>
      </c>
      <c r="N1586" t="s">
        <v>374</v>
      </c>
      <c r="Q1586" t="s">
        <v>4110</v>
      </c>
      <c r="R1586">
        <v>501</v>
      </c>
      <c r="S1586">
        <v>166</v>
      </c>
      <c r="U1586">
        <f t="shared" si="24"/>
        <v>500</v>
      </c>
    </row>
    <row r="1587" spans="1:21" x14ac:dyDescent="0.25">
      <c r="A1587" t="s">
        <v>20</v>
      </c>
      <c r="B1587" t="s">
        <v>28</v>
      </c>
      <c r="C1587" t="s">
        <v>22</v>
      </c>
      <c r="D1587" t="s">
        <v>23</v>
      </c>
      <c r="E1587" t="s">
        <v>5</v>
      </c>
      <c r="G1587" t="s">
        <v>24</v>
      </c>
      <c r="H1587">
        <v>1957908</v>
      </c>
      <c r="I1587">
        <v>1959164</v>
      </c>
      <c r="J1587" t="s">
        <v>61</v>
      </c>
      <c r="K1587" t="s">
        <v>4113</v>
      </c>
      <c r="N1587" t="s">
        <v>4114</v>
      </c>
      <c r="Q1587" t="s">
        <v>4112</v>
      </c>
      <c r="R1587">
        <v>1257</v>
      </c>
      <c r="S1587">
        <v>418</v>
      </c>
      <c r="U1587">
        <f t="shared" si="24"/>
        <v>1256</v>
      </c>
    </row>
    <row r="1588" spans="1:21" x14ac:dyDescent="0.25">
      <c r="A1588" t="s">
        <v>20</v>
      </c>
      <c r="B1588" t="s">
        <v>28</v>
      </c>
      <c r="C1588" t="s">
        <v>22</v>
      </c>
      <c r="D1588" t="s">
        <v>23</v>
      </c>
      <c r="E1588" t="s">
        <v>5</v>
      </c>
      <c r="G1588" t="s">
        <v>24</v>
      </c>
      <c r="H1588">
        <v>1959292</v>
      </c>
      <c r="I1588">
        <v>1959630</v>
      </c>
      <c r="J1588" t="s">
        <v>61</v>
      </c>
      <c r="K1588" t="s">
        <v>4116</v>
      </c>
      <c r="N1588" t="s">
        <v>2791</v>
      </c>
      <c r="Q1588" t="s">
        <v>4115</v>
      </c>
      <c r="R1588">
        <v>339</v>
      </c>
      <c r="S1588">
        <v>112</v>
      </c>
      <c r="U1588">
        <f t="shared" si="24"/>
        <v>338</v>
      </c>
    </row>
    <row r="1589" spans="1:21" x14ac:dyDescent="0.25">
      <c r="A1589" t="s">
        <v>20</v>
      </c>
      <c r="B1589" t="s">
        <v>28</v>
      </c>
      <c r="C1589" t="s">
        <v>22</v>
      </c>
      <c r="D1589" t="s">
        <v>23</v>
      </c>
      <c r="E1589" t="s">
        <v>5</v>
      </c>
      <c r="G1589" t="s">
        <v>24</v>
      </c>
      <c r="H1589">
        <v>1959641</v>
      </c>
      <c r="I1589">
        <v>1960807</v>
      </c>
      <c r="J1589" t="s">
        <v>61</v>
      </c>
      <c r="K1589" t="s">
        <v>4118</v>
      </c>
      <c r="N1589" t="s">
        <v>4119</v>
      </c>
      <c r="Q1589" t="s">
        <v>4117</v>
      </c>
      <c r="R1589">
        <v>1167</v>
      </c>
      <c r="S1589">
        <v>388</v>
      </c>
      <c r="U1589">
        <f t="shared" si="24"/>
        <v>1166</v>
      </c>
    </row>
    <row r="1590" spans="1:21" x14ac:dyDescent="0.25">
      <c r="A1590" t="s">
        <v>20</v>
      </c>
      <c r="B1590" t="s">
        <v>28</v>
      </c>
      <c r="C1590" t="s">
        <v>22</v>
      </c>
      <c r="D1590" t="s">
        <v>23</v>
      </c>
      <c r="E1590" t="s">
        <v>5</v>
      </c>
      <c r="G1590" t="s">
        <v>24</v>
      </c>
      <c r="H1590">
        <v>1960884</v>
      </c>
      <c r="I1590">
        <v>1962086</v>
      </c>
      <c r="J1590" t="s">
        <v>61</v>
      </c>
      <c r="K1590" t="s">
        <v>4121</v>
      </c>
      <c r="N1590" t="s">
        <v>2590</v>
      </c>
      <c r="Q1590" t="s">
        <v>4120</v>
      </c>
      <c r="R1590">
        <v>1203</v>
      </c>
      <c r="S1590">
        <v>400</v>
      </c>
      <c r="U1590">
        <f t="shared" si="24"/>
        <v>1202</v>
      </c>
    </row>
    <row r="1591" spans="1:21" x14ac:dyDescent="0.25">
      <c r="A1591" t="s">
        <v>20</v>
      </c>
      <c r="B1591" t="s">
        <v>28</v>
      </c>
      <c r="C1591" t="s">
        <v>22</v>
      </c>
      <c r="D1591" t="s">
        <v>23</v>
      </c>
      <c r="E1591" t="s">
        <v>5</v>
      </c>
      <c r="G1591" t="s">
        <v>24</v>
      </c>
      <c r="H1591">
        <v>1962132</v>
      </c>
      <c r="I1591">
        <v>1963691</v>
      </c>
      <c r="J1591" t="s">
        <v>61</v>
      </c>
      <c r="K1591" t="s">
        <v>4123</v>
      </c>
      <c r="N1591" t="s">
        <v>1355</v>
      </c>
      <c r="Q1591" t="s">
        <v>4122</v>
      </c>
      <c r="R1591">
        <v>1560</v>
      </c>
      <c r="S1591">
        <v>519</v>
      </c>
      <c r="U1591">
        <f t="shared" si="24"/>
        <v>1559</v>
      </c>
    </row>
    <row r="1592" spans="1:21" x14ac:dyDescent="0.25">
      <c r="A1592" t="s">
        <v>20</v>
      </c>
      <c r="B1592" t="s">
        <v>28</v>
      </c>
      <c r="C1592" t="s">
        <v>22</v>
      </c>
      <c r="D1592" t="s">
        <v>23</v>
      </c>
      <c r="E1592" t="s">
        <v>5</v>
      </c>
      <c r="G1592" t="s">
        <v>24</v>
      </c>
      <c r="H1592">
        <v>1963737</v>
      </c>
      <c r="I1592">
        <v>1963988</v>
      </c>
      <c r="J1592" t="s">
        <v>61</v>
      </c>
      <c r="K1592" t="s">
        <v>4125</v>
      </c>
      <c r="N1592" t="s">
        <v>72</v>
      </c>
      <c r="Q1592" t="s">
        <v>4124</v>
      </c>
      <c r="R1592">
        <v>252</v>
      </c>
      <c r="S1592">
        <v>83</v>
      </c>
      <c r="U1592">
        <f t="shared" si="24"/>
        <v>251</v>
      </c>
    </row>
    <row r="1593" spans="1:21" x14ac:dyDescent="0.25">
      <c r="A1593" t="s">
        <v>20</v>
      </c>
      <c r="B1593" t="s">
        <v>28</v>
      </c>
      <c r="C1593" t="s">
        <v>22</v>
      </c>
      <c r="D1593" t="s">
        <v>23</v>
      </c>
      <c r="E1593" t="s">
        <v>5</v>
      </c>
      <c r="G1593" t="s">
        <v>24</v>
      </c>
      <c r="H1593">
        <v>1964015</v>
      </c>
      <c r="I1593">
        <v>1964992</v>
      </c>
      <c r="J1593" t="s">
        <v>61</v>
      </c>
      <c r="K1593" t="s">
        <v>4127</v>
      </c>
      <c r="N1593" t="s">
        <v>4128</v>
      </c>
      <c r="Q1593" t="s">
        <v>4126</v>
      </c>
      <c r="R1593">
        <v>978</v>
      </c>
      <c r="S1593">
        <v>325</v>
      </c>
      <c r="U1593">
        <f t="shared" si="24"/>
        <v>977</v>
      </c>
    </row>
    <row r="1594" spans="1:21" x14ac:dyDescent="0.25">
      <c r="A1594" t="s">
        <v>20</v>
      </c>
      <c r="B1594" t="s">
        <v>28</v>
      </c>
      <c r="C1594" t="s">
        <v>22</v>
      </c>
      <c r="D1594" t="s">
        <v>23</v>
      </c>
      <c r="E1594" t="s">
        <v>5</v>
      </c>
      <c r="G1594" t="s">
        <v>24</v>
      </c>
      <c r="H1594">
        <v>1965193</v>
      </c>
      <c r="I1594">
        <v>1966155</v>
      </c>
      <c r="J1594" t="s">
        <v>61</v>
      </c>
      <c r="K1594" t="s">
        <v>4130</v>
      </c>
      <c r="N1594" t="s">
        <v>72</v>
      </c>
      <c r="Q1594" t="s">
        <v>4129</v>
      </c>
      <c r="R1594">
        <v>963</v>
      </c>
      <c r="S1594">
        <v>320</v>
      </c>
      <c r="U1594">
        <f t="shared" si="24"/>
        <v>962</v>
      </c>
    </row>
    <row r="1595" spans="1:21" x14ac:dyDescent="0.25">
      <c r="A1595" t="s">
        <v>20</v>
      </c>
      <c r="B1595" t="s">
        <v>28</v>
      </c>
      <c r="C1595" t="s">
        <v>22</v>
      </c>
      <c r="D1595" t="s">
        <v>23</v>
      </c>
      <c r="E1595" t="s">
        <v>5</v>
      </c>
      <c r="G1595" t="s">
        <v>24</v>
      </c>
      <c r="H1595">
        <v>1966688</v>
      </c>
      <c r="I1595">
        <v>1967371</v>
      </c>
      <c r="J1595" t="s">
        <v>61</v>
      </c>
      <c r="K1595" t="s">
        <v>4133</v>
      </c>
      <c r="N1595" t="s">
        <v>2366</v>
      </c>
      <c r="Q1595" t="s">
        <v>4132</v>
      </c>
      <c r="R1595">
        <v>684</v>
      </c>
      <c r="S1595">
        <v>227</v>
      </c>
      <c r="U1595">
        <f t="shared" si="24"/>
        <v>683</v>
      </c>
    </row>
    <row r="1596" spans="1:21" x14ac:dyDescent="0.25">
      <c r="A1596" t="s">
        <v>20</v>
      </c>
      <c r="B1596" t="s">
        <v>28</v>
      </c>
      <c r="C1596" t="s">
        <v>22</v>
      </c>
      <c r="D1596" t="s">
        <v>23</v>
      </c>
      <c r="E1596" t="s">
        <v>5</v>
      </c>
      <c r="G1596" t="s">
        <v>24</v>
      </c>
      <c r="H1596">
        <v>1967361</v>
      </c>
      <c r="I1596">
        <v>1968107</v>
      </c>
      <c r="J1596" t="s">
        <v>61</v>
      </c>
      <c r="K1596" t="s">
        <v>4135</v>
      </c>
      <c r="N1596" t="s">
        <v>2366</v>
      </c>
      <c r="Q1596" t="s">
        <v>4134</v>
      </c>
      <c r="R1596">
        <v>747</v>
      </c>
      <c r="S1596">
        <v>248</v>
      </c>
      <c r="U1596">
        <f t="shared" si="24"/>
        <v>746</v>
      </c>
    </row>
    <row r="1597" spans="1:21" x14ac:dyDescent="0.25">
      <c r="A1597" t="s">
        <v>20</v>
      </c>
      <c r="B1597" t="s">
        <v>28</v>
      </c>
      <c r="C1597" t="s">
        <v>22</v>
      </c>
      <c r="D1597" t="s">
        <v>23</v>
      </c>
      <c r="E1597" t="s">
        <v>5</v>
      </c>
      <c r="G1597" t="s">
        <v>24</v>
      </c>
      <c r="H1597">
        <v>1968110</v>
      </c>
      <c r="I1597">
        <v>1969612</v>
      </c>
      <c r="J1597" t="s">
        <v>61</v>
      </c>
      <c r="K1597" t="s">
        <v>4137</v>
      </c>
      <c r="N1597" t="s">
        <v>362</v>
      </c>
      <c r="Q1597" t="s">
        <v>4136</v>
      </c>
      <c r="R1597">
        <v>1503</v>
      </c>
      <c r="S1597">
        <v>500</v>
      </c>
      <c r="U1597">
        <f t="shared" si="24"/>
        <v>1502</v>
      </c>
    </row>
    <row r="1598" spans="1:21" x14ac:dyDescent="0.25">
      <c r="A1598" t="s">
        <v>20</v>
      </c>
      <c r="B1598" t="s">
        <v>28</v>
      </c>
      <c r="C1598" t="s">
        <v>22</v>
      </c>
      <c r="D1598" t="s">
        <v>23</v>
      </c>
      <c r="E1598" t="s">
        <v>5</v>
      </c>
      <c r="G1598" t="s">
        <v>24</v>
      </c>
      <c r="H1598">
        <v>1969605</v>
      </c>
      <c r="I1598">
        <v>1972868</v>
      </c>
      <c r="J1598" t="s">
        <v>61</v>
      </c>
      <c r="K1598" t="s">
        <v>4139</v>
      </c>
      <c r="N1598" t="s">
        <v>4140</v>
      </c>
      <c r="Q1598" t="s">
        <v>4138</v>
      </c>
      <c r="R1598">
        <v>3264</v>
      </c>
      <c r="S1598">
        <v>1087</v>
      </c>
      <c r="U1598">
        <f t="shared" si="24"/>
        <v>3263</v>
      </c>
    </row>
    <row r="1599" spans="1:21" x14ac:dyDescent="0.25">
      <c r="A1599" t="s">
        <v>20</v>
      </c>
      <c r="B1599" t="s">
        <v>28</v>
      </c>
      <c r="C1599" t="s">
        <v>22</v>
      </c>
      <c r="D1599" t="s">
        <v>23</v>
      </c>
      <c r="E1599" t="s">
        <v>5</v>
      </c>
      <c r="G1599" t="s">
        <v>24</v>
      </c>
      <c r="H1599">
        <v>1973026</v>
      </c>
      <c r="I1599">
        <v>1973898</v>
      </c>
      <c r="J1599" t="s">
        <v>61</v>
      </c>
      <c r="K1599" t="s">
        <v>4142</v>
      </c>
      <c r="N1599" t="s">
        <v>1196</v>
      </c>
      <c r="Q1599" t="s">
        <v>4141</v>
      </c>
      <c r="R1599">
        <v>873</v>
      </c>
      <c r="S1599">
        <v>290</v>
      </c>
      <c r="U1599">
        <f t="shared" si="24"/>
        <v>872</v>
      </c>
    </row>
    <row r="1600" spans="1:21" x14ac:dyDescent="0.25">
      <c r="A1600" t="s">
        <v>20</v>
      </c>
      <c r="B1600" t="s">
        <v>28</v>
      </c>
      <c r="C1600" t="s">
        <v>22</v>
      </c>
      <c r="D1600" t="s">
        <v>23</v>
      </c>
      <c r="E1600" t="s">
        <v>5</v>
      </c>
      <c r="G1600" t="s">
        <v>24</v>
      </c>
      <c r="H1600">
        <v>1974038</v>
      </c>
      <c r="I1600">
        <v>1974295</v>
      </c>
      <c r="J1600" t="s">
        <v>61</v>
      </c>
      <c r="K1600" t="s">
        <v>4144</v>
      </c>
      <c r="N1600" t="s">
        <v>578</v>
      </c>
      <c r="Q1600" t="s">
        <v>4143</v>
      </c>
      <c r="R1600">
        <v>258</v>
      </c>
      <c r="S1600">
        <v>85</v>
      </c>
      <c r="U1600">
        <f t="shared" si="24"/>
        <v>257</v>
      </c>
    </row>
    <row r="1601" spans="1:21" x14ac:dyDescent="0.25">
      <c r="A1601" t="s">
        <v>20</v>
      </c>
      <c r="B1601" t="s">
        <v>28</v>
      </c>
      <c r="C1601" t="s">
        <v>22</v>
      </c>
      <c r="D1601" t="s">
        <v>23</v>
      </c>
      <c r="E1601" t="s">
        <v>5</v>
      </c>
      <c r="G1601" t="s">
        <v>24</v>
      </c>
      <c r="H1601">
        <v>1974722</v>
      </c>
      <c r="I1601">
        <v>1975573</v>
      </c>
      <c r="J1601" t="s">
        <v>61</v>
      </c>
      <c r="K1601" t="s">
        <v>4146</v>
      </c>
      <c r="N1601" t="s">
        <v>72</v>
      </c>
      <c r="Q1601" t="s">
        <v>4145</v>
      </c>
      <c r="R1601">
        <v>852</v>
      </c>
      <c r="S1601">
        <v>283</v>
      </c>
      <c r="U1601">
        <f t="shared" si="24"/>
        <v>851</v>
      </c>
    </row>
    <row r="1602" spans="1:21" x14ac:dyDescent="0.25">
      <c r="A1602" t="s">
        <v>20</v>
      </c>
      <c r="B1602" t="s">
        <v>28</v>
      </c>
      <c r="C1602" t="s">
        <v>22</v>
      </c>
      <c r="D1602" t="s">
        <v>23</v>
      </c>
      <c r="E1602" t="s">
        <v>5</v>
      </c>
      <c r="G1602" t="s">
        <v>24</v>
      </c>
      <c r="H1602">
        <v>1975716</v>
      </c>
      <c r="I1602">
        <v>1976354</v>
      </c>
      <c r="J1602" t="s">
        <v>61</v>
      </c>
      <c r="K1602" t="s">
        <v>4148</v>
      </c>
      <c r="N1602" t="s">
        <v>4149</v>
      </c>
      <c r="Q1602" t="s">
        <v>4147</v>
      </c>
      <c r="R1602">
        <v>639</v>
      </c>
      <c r="S1602">
        <v>212</v>
      </c>
      <c r="U1602">
        <f t="shared" si="24"/>
        <v>638</v>
      </c>
    </row>
    <row r="1603" spans="1:21" x14ac:dyDescent="0.25">
      <c r="A1603" t="s">
        <v>20</v>
      </c>
      <c r="B1603" t="s">
        <v>28</v>
      </c>
      <c r="C1603" t="s">
        <v>22</v>
      </c>
      <c r="D1603" t="s">
        <v>23</v>
      </c>
      <c r="E1603" t="s">
        <v>5</v>
      </c>
      <c r="G1603" t="s">
        <v>24</v>
      </c>
      <c r="H1603">
        <v>1976388</v>
      </c>
      <c r="I1603">
        <v>1977389</v>
      </c>
      <c r="J1603" t="s">
        <v>61</v>
      </c>
      <c r="K1603" t="s">
        <v>4151</v>
      </c>
      <c r="N1603" t="s">
        <v>4152</v>
      </c>
      <c r="Q1603" t="s">
        <v>4150</v>
      </c>
      <c r="R1603">
        <v>1002</v>
      </c>
      <c r="S1603">
        <v>333</v>
      </c>
      <c r="U1603">
        <f t="shared" ref="U1603:U1666" si="25">I1603-H1603</f>
        <v>1001</v>
      </c>
    </row>
    <row r="1604" spans="1:21" x14ac:dyDescent="0.25">
      <c r="A1604" t="s">
        <v>20</v>
      </c>
      <c r="B1604" t="s">
        <v>28</v>
      </c>
      <c r="C1604" t="s">
        <v>22</v>
      </c>
      <c r="D1604" t="s">
        <v>23</v>
      </c>
      <c r="E1604" t="s">
        <v>5</v>
      </c>
      <c r="G1604" t="s">
        <v>24</v>
      </c>
      <c r="H1604">
        <v>1977420</v>
      </c>
      <c r="I1604">
        <v>1977878</v>
      </c>
      <c r="J1604" t="s">
        <v>61</v>
      </c>
      <c r="K1604" t="s">
        <v>4154</v>
      </c>
      <c r="N1604" t="s">
        <v>723</v>
      </c>
      <c r="Q1604" t="s">
        <v>4153</v>
      </c>
      <c r="R1604">
        <v>459</v>
      </c>
      <c r="S1604">
        <v>152</v>
      </c>
      <c r="U1604">
        <f t="shared" si="25"/>
        <v>458</v>
      </c>
    </row>
    <row r="1605" spans="1:21" x14ac:dyDescent="0.25">
      <c r="A1605" t="s">
        <v>20</v>
      </c>
      <c r="B1605" t="s">
        <v>28</v>
      </c>
      <c r="C1605" t="s">
        <v>22</v>
      </c>
      <c r="D1605" t="s">
        <v>23</v>
      </c>
      <c r="E1605" t="s">
        <v>5</v>
      </c>
      <c r="G1605" t="s">
        <v>24</v>
      </c>
      <c r="H1605">
        <v>1977912</v>
      </c>
      <c r="I1605">
        <v>1978679</v>
      </c>
      <c r="J1605" t="s">
        <v>61</v>
      </c>
      <c r="K1605" t="s">
        <v>4156</v>
      </c>
      <c r="N1605" t="s">
        <v>1734</v>
      </c>
      <c r="Q1605" t="s">
        <v>4155</v>
      </c>
      <c r="R1605">
        <v>768</v>
      </c>
      <c r="S1605">
        <v>255</v>
      </c>
      <c r="U1605">
        <f t="shared" si="25"/>
        <v>767</v>
      </c>
    </row>
    <row r="1606" spans="1:21" x14ac:dyDescent="0.25">
      <c r="A1606" t="s">
        <v>20</v>
      </c>
      <c r="B1606" t="s">
        <v>28</v>
      </c>
      <c r="C1606" t="s">
        <v>22</v>
      </c>
      <c r="D1606" t="s">
        <v>23</v>
      </c>
      <c r="E1606" t="s">
        <v>5</v>
      </c>
      <c r="G1606" t="s">
        <v>24</v>
      </c>
      <c r="H1606">
        <v>1978780</v>
      </c>
      <c r="I1606">
        <v>1979781</v>
      </c>
      <c r="J1606" t="s">
        <v>61</v>
      </c>
      <c r="K1606" t="s">
        <v>4158</v>
      </c>
      <c r="N1606" t="s">
        <v>3139</v>
      </c>
      <c r="Q1606" t="s">
        <v>4157</v>
      </c>
      <c r="R1606">
        <v>1002</v>
      </c>
      <c r="S1606">
        <v>333</v>
      </c>
      <c r="U1606">
        <f t="shared" si="25"/>
        <v>1001</v>
      </c>
    </row>
    <row r="1607" spans="1:21" x14ac:dyDescent="0.25">
      <c r="A1607" t="s">
        <v>20</v>
      </c>
      <c r="B1607" t="s">
        <v>28</v>
      </c>
      <c r="C1607" t="s">
        <v>22</v>
      </c>
      <c r="D1607" t="s">
        <v>23</v>
      </c>
      <c r="E1607" t="s">
        <v>5</v>
      </c>
      <c r="G1607" t="s">
        <v>24</v>
      </c>
      <c r="H1607">
        <v>1979837</v>
      </c>
      <c r="I1607">
        <v>1980799</v>
      </c>
      <c r="J1607" t="s">
        <v>61</v>
      </c>
      <c r="K1607" t="s">
        <v>4160</v>
      </c>
      <c r="N1607" t="s">
        <v>2801</v>
      </c>
      <c r="Q1607" t="s">
        <v>4159</v>
      </c>
      <c r="R1607">
        <v>963</v>
      </c>
      <c r="S1607">
        <v>320</v>
      </c>
      <c r="U1607">
        <f t="shared" si="25"/>
        <v>962</v>
      </c>
    </row>
    <row r="1608" spans="1:21" x14ac:dyDescent="0.25">
      <c r="A1608" t="s">
        <v>20</v>
      </c>
      <c r="B1608" t="s">
        <v>28</v>
      </c>
      <c r="C1608" t="s">
        <v>22</v>
      </c>
      <c r="D1608" t="s">
        <v>23</v>
      </c>
      <c r="E1608" t="s">
        <v>5</v>
      </c>
      <c r="G1608" t="s">
        <v>24</v>
      </c>
      <c r="H1608">
        <v>1980816</v>
      </c>
      <c r="I1608">
        <v>1982300</v>
      </c>
      <c r="J1608" t="s">
        <v>61</v>
      </c>
      <c r="K1608" t="s">
        <v>4162</v>
      </c>
      <c r="N1608" t="s">
        <v>362</v>
      </c>
      <c r="Q1608" t="s">
        <v>4161</v>
      </c>
      <c r="R1608">
        <v>1485</v>
      </c>
      <c r="S1608">
        <v>494</v>
      </c>
      <c r="U1608">
        <f t="shared" si="25"/>
        <v>1484</v>
      </c>
    </row>
    <row r="1609" spans="1:21" x14ac:dyDescent="0.25">
      <c r="A1609" t="s">
        <v>20</v>
      </c>
      <c r="B1609" t="s">
        <v>28</v>
      </c>
      <c r="C1609" t="s">
        <v>22</v>
      </c>
      <c r="D1609" t="s">
        <v>23</v>
      </c>
      <c r="E1609" t="s">
        <v>5</v>
      </c>
      <c r="G1609" t="s">
        <v>24</v>
      </c>
      <c r="H1609">
        <v>1982513</v>
      </c>
      <c r="I1609">
        <v>1984093</v>
      </c>
      <c r="J1609" t="s">
        <v>61</v>
      </c>
      <c r="K1609" t="s">
        <v>4164</v>
      </c>
      <c r="N1609" t="s">
        <v>428</v>
      </c>
      <c r="Q1609" t="s">
        <v>4163</v>
      </c>
      <c r="R1609">
        <v>1581</v>
      </c>
      <c r="S1609">
        <v>526</v>
      </c>
      <c r="U1609">
        <f t="shared" si="25"/>
        <v>1580</v>
      </c>
    </row>
    <row r="1610" spans="1:21" x14ac:dyDescent="0.25">
      <c r="A1610" t="s">
        <v>20</v>
      </c>
      <c r="B1610" t="s">
        <v>28</v>
      </c>
      <c r="C1610" t="s">
        <v>22</v>
      </c>
      <c r="D1610" t="s">
        <v>23</v>
      </c>
      <c r="E1610" t="s">
        <v>5</v>
      </c>
      <c r="G1610" t="s">
        <v>24</v>
      </c>
      <c r="H1610">
        <v>1984068</v>
      </c>
      <c r="I1610">
        <v>1985921</v>
      </c>
      <c r="J1610" t="s">
        <v>61</v>
      </c>
      <c r="K1610" t="s">
        <v>4166</v>
      </c>
      <c r="N1610" t="s">
        <v>431</v>
      </c>
      <c r="Q1610" t="s">
        <v>4165</v>
      </c>
      <c r="R1610">
        <v>1854</v>
      </c>
      <c r="S1610">
        <v>617</v>
      </c>
      <c r="U1610">
        <f t="shared" si="25"/>
        <v>1853</v>
      </c>
    </row>
    <row r="1611" spans="1:21" x14ac:dyDescent="0.25">
      <c r="A1611" t="s">
        <v>20</v>
      </c>
      <c r="B1611" t="s">
        <v>28</v>
      </c>
      <c r="C1611" t="s">
        <v>22</v>
      </c>
      <c r="D1611" t="s">
        <v>23</v>
      </c>
      <c r="E1611" t="s">
        <v>5</v>
      </c>
      <c r="G1611" t="s">
        <v>24</v>
      </c>
      <c r="H1611">
        <v>1986168</v>
      </c>
      <c r="I1611">
        <v>1987007</v>
      </c>
      <c r="J1611" t="s">
        <v>61</v>
      </c>
      <c r="K1611" t="s">
        <v>4168</v>
      </c>
      <c r="N1611" t="s">
        <v>4169</v>
      </c>
      <c r="Q1611" t="s">
        <v>4167</v>
      </c>
      <c r="R1611">
        <v>840</v>
      </c>
      <c r="S1611">
        <v>279</v>
      </c>
      <c r="U1611">
        <f t="shared" si="25"/>
        <v>839</v>
      </c>
    </row>
    <row r="1612" spans="1:21" x14ac:dyDescent="0.25">
      <c r="A1612" t="s">
        <v>20</v>
      </c>
      <c r="B1612" t="s">
        <v>28</v>
      </c>
      <c r="C1612" t="s">
        <v>22</v>
      </c>
      <c r="D1612" t="s">
        <v>23</v>
      </c>
      <c r="E1612" t="s">
        <v>5</v>
      </c>
      <c r="G1612" t="s">
        <v>24</v>
      </c>
      <c r="H1612">
        <v>1987312</v>
      </c>
      <c r="I1612">
        <v>1990161</v>
      </c>
      <c r="J1612" t="s">
        <v>61</v>
      </c>
      <c r="K1612" t="s">
        <v>4171</v>
      </c>
      <c r="N1612" t="s">
        <v>645</v>
      </c>
      <c r="Q1612" t="s">
        <v>4170</v>
      </c>
      <c r="R1612">
        <v>2850</v>
      </c>
      <c r="S1612">
        <v>949</v>
      </c>
      <c r="U1612">
        <f t="shared" si="25"/>
        <v>2849</v>
      </c>
    </row>
    <row r="1613" spans="1:21" x14ac:dyDescent="0.25">
      <c r="A1613" t="s">
        <v>20</v>
      </c>
      <c r="B1613" t="s">
        <v>28</v>
      </c>
      <c r="C1613" t="s">
        <v>22</v>
      </c>
      <c r="D1613" t="s">
        <v>23</v>
      </c>
      <c r="E1613" t="s">
        <v>5</v>
      </c>
      <c r="G1613" t="s">
        <v>24</v>
      </c>
      <c r="H1613">
        <v>1990443</v>
      </c>
      <c r="I1613">
        <v>1991276</v>
      </c>
      <c r="J1613" t="s">
        <v>25</v>
      </c>
      <c r="K1613" t="s">
        <v>4173</v>
      </c>
      <c r="N1613" t="s">
        <v>4174</v>
      </c>
      <c r="Q1613" t="s">
        <v>4172</v>
      </c>
      <c r="R1613">
        <v>834</v>
      </c>
      <c r="S1613">
        <v>277</v>
      </c>
      <c r="U1613">
        <f t="shared" si="25"/>
        <v>833</v>
      </c>
    </row>
    <row r="1614" spans="1:21" x14ac:dyDescent="0.25">
      <c r="A1614" t="s">
        <v>20</v>
      </c>
      <c r="B1614" t="s">
        <v>28</v>
      </c>
      <c r="C1614" t="s">
        <v>22</v>
      </c>
      <c r="D1614" t="s">
        <v>23</v>
      </c>
      <c r="E1614" t="s">
        <v>5</v>
      </c>
      <c r="G1614" t="s">
        <v>24</v>
      </c>
      <c r="H1614">
        <v>1991273</v>
      </c>
      <c r="I1614">
        <v>1991629</v>
      </c>
      <c r="J1614" t="s">
        <v>25</v>
      </c>
      <c r="K1614" t="s">
        <v>4176</v>
      </c>
      <c r="N1614" t="s">
        <v>4177</v>
      </c>
      <c r="Q1614" t="s">
        <v>4175</v>
      </c>
      <c r="R1614">
        <v>357</v>
      </c>
      <c r="S1614">
        <v>118</v>
      </c>
      <c r="U1614">
        <f t="shared" si="25"/>
        <v>356</v>
      </c>
    </row>
    <row r="1615" spans="1:21" x14ac:dyDescent="0.25">
      <c r="A1615" t="s">
        <v>20</v>
      </c>
      <c r="B1615" t="s">
        <v>28</v>
      </c>
      <c r="C1615" t="s">
        <v>22</v>
      </c>
      <c r="D1615" t="s">
        <v>23</v>
      </c>
      <c r="E1615" t="s">
        <v>5</v>
      </c>
      <c r="G1615" t="s">
        <v>24</v>
      </c>
      <c r="H1615">
        <v>1991778</v>
      </c>
      <c r="I1615">
        <v>1992878</v>
      </c>
      <c r="J1615" t="s">
        <v>61</v>
      </c>
      <c r="K1615" t="s">
        <v>4179</v>
      </c>
      <c r="N1615" t="s">
        <v>4180</v>
      </c>
      <c r="Q1615" t="s">
        <v>4178</v>
      </c>
      <c r="R1615">
        <v>1101</v>
      </c>
      <c r="S1615">
        <v>366</v>
      </c>
      <c r="U1615">
        <f t="shared" si="25"/>
        <v>1100</v>
      </c>
    </row>
    <row r="1616" spans="1:21" x14ac:dyDescent="0.25">
      <c r="A1616" t="s">
        <v>20</v>
      </c>
      <c r="B1616" t="s">
        <v>28</v>
      </c>
      <c r="C1616" t="s">
        <v>22</v>
      </c>
      <c r="D1616" t="s">
        <v>23</v>
      </c>
      <c r="E1616" t="s">
        <v>5</v>
      </c>
      <c r="G1616" t="s">
        <v>24</v>
      </c>
      <c r="H1616">
        <v>1993020</v>
      </c>
      <c r="I1616">
        <v>1993556</v>
      </c>
      <c r="J1616" t="s">
        <v>61</v>
      </c>
      <c r="K1616" t="s">
        <v>4182</v>
      </c>
      <c r="N1616" t="s">
        <v>125</v>
      </c>
      <c r="Q1616" t="s">
        <v>4181</v>
      </c>
      <c r="R1616">
        <v>537</v>
      </c>
      <c r="S1616">
        <v>178</v>
      </c>
      <c r="U1616">
        <f t="shared" si="25"/>
        <v>536</v>
      </c>
    </row>
    <row r="1617" spans="1:21" x14ac:dyDescent="0.25">
      <c r="A1617" t="s">
        <v>20</v>
      </c>
      <c r="B1617" t="s">
        <v>28</v>
      </c>
      <c r="C1617" t="s">
        <v>22</v>
      </c>
      <c r="D1617" t="s">
        <v>23</v>
      </c>
      <c r="E1617" t="s">
        <v>5</v>
      </c>
      <c r="G1617" t="s">
        <v>24</v>
      </c>
      <c r="H1617">
        <v>1993745</v>
      </c>
      <c r="I1617">
        <v>1994698</v>
      </c>
      <c r="J1617" t="s">
        <v>25</v>
      </c>
      <c r="K1617" t="s">
        <v>4184</v>
      </c>
      <c r="N1617" t="s">
        <v>42</v>
      </c>
      <c r="Q1617" t="s">
        <v>4183</v>
      </c>
      <c r="R1617">
        <v>954</v>
      </c>
      <c r="S1617">
        <v>317</v>
      </c>
      <c r="U1617">
        <f t="shared" si="25"/>
        <v>953</v>
      </c>
    </row>
    <row r="1618" spans="1:21" x14ac:dyDescent="0.25">
      <c r="A1618" t="s">
        <v>20</v>
      </c>
      <c r="B1618" t="s">
        <v>28</v>
      </c>
      <c r="C1618" t="s">
        <v>22</v>
      </c>
      <c r="D1618" t="s">
        <v>23</v>
      </c>
      <c r="E1618" t="s">
        <v>5</v>
      </c>
      <c r="G1618" t="s">
        <v>24</v>
      </c>
      <c r="H1618">
        <v>1994805</v>
      </c>
      <c r="I1618">
        <v>1995797</v>
      </c>
      <c r="J1618" t="s">
        <v>25</v>
      </c>
      <c r="K1618" t="s">
        <v>4186</v>
      </c>
      <c r="N1618" t="s">
        <v>222</v>
      </c>
      <c r="Q1618" t="s">
        <v>4185</v>
      </c>
      <c r="R1618">
        <v>993</v>
      </c>
      <c r="S1618">
        <v>330</v>
      </c>
      <c r="U1618">
        <f t="shared" si="25"/>
        <v>992</v>
      </c>
    </row>
    <row r="1619" spans="1:21" x14ac:dyDescent="0.25">
      <c r="A1619" t="s">
        <v>20</v>
      </c>
      <c r="B1619" t="s">
        <v>28</v>
      </c>
      <c r="C1619" t="s">
        <v>22</v>
      </c>
      <c r="D1619" t="s">
        <v>23</v>
      </c>
      <c r="E1619" t="s">
        <v>5</v>
      </c>
      <c r="G1619" t="s">
        <v>24</v>
      </c>
      <c r="H1619">
        <v>1995887</v>
      </c>
      <c r="I1619">
        <v>1997194</v>
      </c>
      <c r="J1619" t="s">
        <v>61</v>
      </c>
      <c r="K1619" t="s">
        <v>4188</v>
      </c>
      <c r="N1619" t="s">
        <v>1149</v>
      </c>
      <c r="Q1619" t="s">
        <v>4187</v>
      </c>
      <c r="R1619">
        <v>1308</v>
      </c>
      <c r="S1619">
        <v>435</v>
      </c>
      <c r="U1619">
        <f t="shared" si="25"/>
        <v>1307</v>
      </c>
    </row>
    <row r="1620" spans="1:21" x14ac:dyDescent="0.25">
      <c r="A1620" t="s">
        <v>20</v>
      </c>
      <c r="B1620" t="s">
        <v>28</v>
      </c>
      <c r="C1620" t="s">
        <v>22</v>
      </c>
      <c r="D1620" t="s">
        <v>23</v>
      </c>
      <c r="E1620" t="s">
        <v>5</v>
      </c>
      <c r="G1620" t="s">
        <v>24</v>
      </c>
      <c r="H1620">
        <v>1997345</v>
      </c>
      <c r="I1620">
        <v>2000200</v>
      </c>
      <c r="J1620" t="s">
        <v>61</v>
      </c>
      <c r="K1620" t="s">
        <v>4190</v>
      </c>
      <c r="N1620" t="s">
        <v>3152</v>
      </c>
      <c r="Q1620" t="s">
        <v>4189</v>
      </c>
      <c r="R1620">
        <v>2856</v>
      </c>
      <c r="S1620">
        <v>951</v>
      </c>
      <c r="U1620">
        <f t="shared" si="25"/>
        <v>2855</v>
      </c>
    </row>
    <row r="1621" spans="1:21" x14ac:dyDescent="0.25">
      <c r="A1621" t="s">
        <v>20</v>
      </c>
      <c r="B1621" t="s">
        <v>28</v>
      </c>
      <c r="C1621" t="s">
        <v>22</v>
      </c>
      <c r="D1621" t="s">
        <v>23</v>
      </c>
      <c r="E1621" t="s">
        <v>5</v>
      </c>
      <c r="G1621" t="s">
        <v>24</v>
      </c>
      <c r="H1621">
        <v>2000664</v>
      </c>
      <c r="I1621">
        <v>2001107</v>
      </c>
      <c r="J1621" t="s">
        <v>61</v>
      </c>
      <c r="K1621" t="s">
        <v>4192</v>
      </c>
      <c r="N1621" t="s">
        <v>42</v>
      </c>
      <c r="Q1621" t="s">
        <v>4191</v>
      </c>
      <c r="R1621">
        <v>444</v>
      </c>
      <c r="S1621">
        <v>147</v>
      </c>
      <c r="U1621">
        <f t="shared" si="25"/>
        <v>443</v>
      </c>
    </row>
    <row r="1622" spans="1:21" x14ac:dyDescent="0.25">
      <c r="A1622" t="s">
        <v>20</v>
      </c>
      <c r="B1622" t="s">
        <v>28</v>
      </c>
      <c r="C1622" t="s">
        <v>22</v>
      </c>
      <c r="D1622" t="s">
        <v>23</v>
      </c>
      <c r="E1622" t="s">
        <v>5</v>
      </c>
      <c r="G1622" t="s">
        <v>24</v>
      </c>
      <c r="H1622">
        <v>2001283</v>
      </c>
      <c r="I1622">
        <v>2001975</v>
      </c>
      <c r="J1622" t="s">
        <v>25</v>
      </c>
      <c r="K1622" t="s">
        <v>4194</v>
      </c>
      <c r="N1622" t="s">
        <v>688</v>
      </c>
      <c r="Q1622" t="s">
        <v>4193</v>
      </c>
      <c r="R1622">
        <v>693</v>
      </c>
      <c r="S1622">
        <v>230</v>
      </c>
      <c r="U1622">
        <f t="shared" si="25"/>
        <v>692</v>
      </c>
    </row>
    <row r="1623" spans="1:21" x14ac:dyDescent="0.25">
      <c r="A1623" t="s">
        <v>20</v>
      </c>
      <c r="B1623" t="s">
        <v>28</v>
      </c>
      <c r="C1623" t="s">
        <v>22</v>
      </c>
      <c r="D1623" t="s">
        <v>23</v>
      </c>
      <c r="E1623" t="s">
        <v>5</v>
      </c>
      <c r="G1623" t="s">
        <v>24</v>
      </c>
      <c r="H1623">
        <v>2001968</v>
      </c>
      <c r="I1623">
        <v>2003752</v>
      </c>
      <c r="J1623" t="s">
        <v>25</v>
      </c>
      <c r="K1623" t="s">
        <v>4196</v>
      </c>
      <c r="N1623" t="s">
        <v>691</v>
      </c>
      <c r="Q1623" t="s">
        <v>4195</v>
      </c>
      <c r="R1623">
        <v>1785</v>
      </c>
      <c r="S1623">
        <v>594</v>
      </c>
      <c r="U1623">
        <f t="shared" si="25"/>
        <v>1784</v>
      </c>
    </row>
    <row r="1624" spans="1:21" x14ac:dyDescent="0.25">
      <c r="A1624" t="s">
        <v>20</v>
      </c>
      <c r="B1624" t="s">
        <v>28</v>
      </c>
      <c r="C1624" t="s">
        <v>22</v>
      </c>
      <c r="D1624" t="s">
        <v>23</v>
      </c>
      <c r="E1624" t="s">
        <v>5</v>
      </c>
      <c r="G1624" t="s">
        <v>24</v>
      </c>
      <c r="H1624">
        <v>2003846</v>
      </c>
      <c r="I1624">
        <v>2004559</v>
      </c>
      <c r="J1624" t="s">
        <v>25</v>
      </c>
      <c r="K1624" t="s">
        <v>4198</v>
      </c>
      <c r="N1624" t="s">
        <v>4199</v>
      </c>
      <c r="Q1624" t="s">
        <v>4197</v>
      </c>
      <c r="R1624">
        <v>714</v>
      </c>
      <c r="S1624">
        <v>237</v>
      </c>
      <c r="U1624">
        <f t="shared" si="25"/>
        <v>713</v>
      </c>
    </row>
    <row r="1625" spans="1:21" x14ac:dyDescent="0.25">
      <c r="A1625" t="s">
        <v>20</v>
      </c>
      <c r="B1625" t="s">
        <v>28</v>
      </c>
      <c r="C1625" t="s">
        <v>22</v>
      </c>
      <c r="D1625" t="s">
        <v>23</v>
      </c>
      <c r="E1625" t="s">
        <v>5</v>
      </c>
      <c r="G1625" t="s">
        <v>24</v>
      </c>
      <c r="H1625">
        <v>2004577</v>
      </c>
      <c r="I1625">
        <v>2005155</v>
      </c>
      <c r="J1625" t="s">
        <v>25</v>
      </c>
      <c r="K1625" t="s">
        <v>4201</v>
      </c>
      <c r="N1625" t="s">
        <v>4202</v>
      </c>
      <c r="Q1625" t="s">
        <v>4200</v>
      </c>
      <c r="R1625">
        <v>579</v>
      </c>
      <c r="S1625">
        <v>192</v>
      </c>
      <c r="U1625">
        <f t="shared" si="25"/>
        <v>578</v>
      </c>
    </row>
    <row r="1626" spans="1:21" x14ac:dyDescent="0.25">
      <c r="A1626" t="s">
        <v>20</v>
      </c>
      <c r="B1626" t="s">
        <v>28</v>
      </c>
      <c r="C1626" t="s">
        <v>22</v>
      </c>
      <c r="D1626" t="s">
        <v>23</v>
      </c>
      <c r="E1626" t="s">
        <v>5</v>
      </c>
      <c r="G1626" t="s">
        <v>24</v>
      </c>
      <c r="H1626">
        <v>2005147</v>
      </c>
      <c r="I1626">
        <v>2006313</v>
      </c>
      <c r="J1626" t="s">
        <v>61</v>
      </c>
      <c r="K1626" t="s">
        <v>4204</v>
      </c>
      <c r="N1626" t="s">
        <v>1161</v>
      </c>
      <c r="Q1626" t="s">
        <v>4203</v>
      </c>
      <c r="R1626">
        <v>1167</v>
      </c>
      <c r="S1626">
        <v>388</v>
      </c>
      <c r="U1626">
        <f t="shared" si="25"/>
        <v>1166</v>
      </c>
    </row>
    <row r="1627" spans="1:21" x14ac:dyDescent="0.25">
      <c r="A1627" t="s">
        <v>20</v>
      </c>
      <c r="B1627" t="s">
        <v>28</v>
      </c>
      <c r="C1627" t="s">
        <v>22</v>
      </c>
      <c r="D1627" t="s">
        <v>23</v>
      </c>
      <c r="E1627" t="s">
        <v>5</v>
      </c>
      <c r="G1627" t="s">
        <v>24</v>
      </c>
      <c r="H1627">
        <v>2006327</v>
      </c>
      <c r="I1627">
        <v>2007325</v>
      </c>
      <c r="J1627" t="s">
        <v>61</v>
      </c>
      <c r="K1627" t="s">
        <v>4206</v>
      </c>
      <c r="N1627" t="s">
        <v>1898</v>
      </c>
      <c r="Q1627" t="s">
        <v>4205</v>
      </c>
      <c r="R1627">
        <v>999</v>
      </c>
      <c r="S1627">
        <v>332</v>
      </c>
      <c r="U1627">
        <f t="shared" si="25"/>
        <v>998</v>
      </c>
    </row>
    <row r="1628" spans="1:21" x14ac:dyDescent="0.25">
      <c r="A1628" t="s">
        <v>20</v>
      </c>
      <c r="B1628" t="s">
        <v>28</v>
      </c>
      <c r="C1628" t="s">
        <v>22</v>
      </c>
      <c r="D1628" t="s">
        <v>23</v>
      </c>
      <c r="E1628" t="s">
        <v>5</v>
      </c>
      <c r="G1628" t="s">
        <v>24</v>
      </c>
      <c r="H1628">
        <v>2007551</v>
      </c>
      <c r="I1628">
        <v>2007727</v>
      </c>
      <c r="J1628" t="s">
        <v>25</v>
      </c>
      <c r="K1628" t="s">
        <v>4208</v>
      </c>
      <c r="N1628" t="s">
        <v>72</v>
      </c>
      <c r="Q1628" t="s">
        <v>4207</v>
      </c>
      <c r="R1628">
        <v>177</v>
      </c>
      <c r="S1628">
        <v>58</v>
      </c>
      <c r="U1628">
        <f t="shared" si="25"/>
        <v>176</v>
      </c>
    </row>
    <row r="1629" spans="1:21" x14ac:dyDescent="0.25">
      <c r="A1629" t="s">
        <v>20</v>
      </c>
      <c r="B1629" t="s">
        <v>28</v>
      </c>
      <c r="C1629" t="s">
        <v>22</v>
      </c>
      <c r="D1629" t="s">
        <v>23</v>
      </c>
      <c r="E1629" t="s">
        <v>5</v>
      </c>
      <c r="G1629" t="s">
        <v>24</v>
      </c>
      <c r="H1629">
        <v>2007797</v>
      </c>
      <c r="I1629">
        <v>2009113</v>
      </c>
      <c r="J1629" t="s">
        <v>25</v>
      </c>
      <c r="K1629" t="s">
        <v>4210</v>
      </c>
      <c r="N1629" t="s">
        <v>332</v>
      </c>
      <c r="Q1629" t="s">
        <v>4209</v>
      </c>
      <c r="R1629">
        <v>1317</v>
      </c>
      <c r="S1629">
        <v>438</v>
      </c>
      <c r="U1629">
        <f t="shared" si="25"/>
        <v>1316</v>
      </c>
    </row>
    <row r="1630" spans="1:21" x14ac:dyDescent="0.25">
      <c r="A1630" t="s">
        <v>20</v>
      </c>
      <c r="B1630" t="s">
        <v>28</v>
      </c>
      <c r="C1630" t="s">
        <v>22</v>
      </c>
      <c r="D1630" t="s">
        <v>23</v>
      </c>
      <c r="E1630" t="s">
        <v>5</v>
      </c>
      <c r="G1630" t="s">
        <v>24</v>
      </c>
      <c r="H1630">
        <v>2009249</v>
      </c>
      <c r="I1630">
        <v>2010398</v>
      </c>
      <c r="J1630" t="s">
        <v>25</v>
      </c>
      <c r="K1630" t="s">
        <v>4212</v>
      </c>
      <c r="N1630" t="s">
        <v>586</v>
      </c>
      <c r="Q1630" t="s">
        <v>4211</v>
      </c>
      <c r="R1630">
        <v>1149</v>
      </c>
      <c r="S1630">
        <v>382</v>
      </c>
      <c r="T1630" t="s">
        <v>1120</v>
      </c>
      <c r="U1630">
        <f t="shared" si="25"/>
        <v>1149</v>
      </c>
    </row>
    <row r="1631" spans="1:21" x14ac:dyDescent="0.25">
      <c r="A1631" t="s">
        <v>20</v>
      </c>
      <c r="B1631" t="s">
        <v>28</v>
      </c>
      <c r="C1631" t="s">
        <v>22</v>
      </c>
      <c r="D1631" t="s">
        <v>23</v>
      </c>
      <c r="E1631" t="s">
        <v>5</v>
      </c>
      <c r="G1631" t="s">
        <v>24</v>
      </c>
      <c r="H1631">
        <v>2010589</v>
      </c>
      <c r="I1631">
        <v>2010843</v>
      </c>
      <c r="J1631" t="s">
        <v>61</v>
      </c>
      <c r="K1631" t="s">
        <v>4214</v>
      </c>
      <c r="N1631" t="s">
        <v>207</v>
      </c>
      <c r="Q1631" t="s">
        <v>4213</v>
      </c>
      <c r="R1631">
        <v>255</v>
      </c>
      <c r="S1631">
        <v>84</v>
      </c>
      <c r="U1631">
        <f t="shared" si="25"/>
        <v>254</v>
      </c>
    </row>
    <row r="1632" spans="1:21" x14ac:dyDescent="0.25">
      <c r="A1632" t="s">
        <v>20</v>
      </c>
      <c r="B1632" t="s">
        <v>28</v>
      </c>
      <c r="C1632" t="s">
        <v>22</v>
      </c>
      <c r="D1632" t="s">
        <v>23</v>
      </c>
      <c r="E1632" t="s">
        <v>5</v>
      </c>
      <c r="G1632" t="s">
        <v>24</v>
      </c>
      <c r="H1632">
        <v>2011126</v>
      </c>
      <c r="I1632">
        <v>2011590</v>
      </c>
      <c r="J1632" t="s">
        <v>61</v>
      </c>
      <c r="K1632" t="s">
        <v>4216</v>
      </c>
      <c r="N1632" t="s">
        <v>207</v>
      </c>
      <c r="Q1632" t="s">
        <v>4215</v>
      </c>
      <c r="R1632">
        <v>465</v>
      </c>
      <c r="S1632">
        <v>154</v>
      </c>
      <c r="U1632">
        <f t="shared" si="25"/>
        <v>464</v>
      </c>
    </row>
    <row r="1633" spans="1:21" x14ac:dyDescent="0.25">
      <c r="A1633" t="s">
        <v>20</v>
      </c>
      <c r="B1633" t="s">
        <v>28</v>
      </c>
      <c r="C1633" t="s">
        <v>22</v>
      </c>
      <c r="D1633" t="s">
        <v>23</v>
      </c>
      <c r="E1633" t="s">
        <v>5</v>
      </c>
      <c r="G1633" t="s">
        <v>24</v>
      </c>
      <c r="H1633">
        <v>2011820</v>
      </c>
      <c r="I1633">
        <v>2012164</v>
      </c>
      <c r="J1633" t="s">
        <v>61</v>
      </c>
      <c r="K1633" t="s">
        <v>4218</v>
      </c>
      <c r="N1633" t="s">
        <v>4219</v>
      </c>
      <c r="Q1633" t="s">
        <v>4217</v>
      </c>
      <c r="R1633">
        <v>345</v>
      </c>
      <c r="S1633">
        <v>114</v>
      </c>
      <c r="U1633">
        <f t="shared" si="25"/>
        <v>344</v>
      </c>
    </row>
    <row r="1634" spans="1:21" x14ac:dyDescent="0.25">
      <c r="A1634" t="s">
        <v>20</v>
      </c>
      <c r="B1634" t="s">
        <v>28</v>
      </c>
      <c r="C1634" t="s">
        <v>22</v>
      </c>
      <c r="D1634" t="s">
        <v>23</v>
      </c>
      <c r="E1634" t="s">
        <v>5</v>
      </c>
      <c r="G1634" t="s">
        <v>24</v>
      </c>
      <c r="H1634">
        <v>2012309</v>
      </c>
      <c r="I1634">
        <v>2014105</v>
      </c>
      <c r="J1634" t="s">
        <v>61</v>
      </c>
      <c r="K1634" t="s">
        <v>4221</v>
      </c>
      <c r="N1634" t="s">
        <v>445</v>
      </c>
      <c r="Q1634" t="s">
        <v>4220</v>
      </c>
      <c r="R1634">
        <v>1797</v>
      </c>
      <c r="S1634">
        <v>598</v>
      </c>
      <c r="U1634">
        <f t="shared" si="25"/>
        <v>1796</v>
      </c>
    </row>
    <row r="1635" spans="1:21" x14ac:dyDescent="0.25">
      <c r="A1635" t="s">
        <v>20</v>
      </c>
      <c r="B1635" t="s">
        <v>28</v>
      </c>
      <c r="C1635" t="s">
        <v>22</v>
      </c>
      <c r="D1635" t="s">
        <v>23</v>
      </c>
      <c r="E1635" t="s">
        <v>5</v>
      </c>
      <c r="G1635" t="s">
        <v>24</v>
      </c>
      <c r="H1635">
        <v>2014138</v>
      </c>
      <c r="I1635">
        <v>2015154</v>
      </c>
      <c r="J1635" t="s">
        <v>61</v>
      </c>
      <c r="K1635" t="s">
        <v>4223</v>
      </c>
      <c r="N1635" t="s">
        <v>2516</v>
      </c>
      <c r="Q1635" t="s">
        <v>4222</v>
      </c>
      <c r="R1635">
        <v>1017</v>
      </c>
      <c r="S1635">
        <v>338</v>
      </c>
      <c r="U1635">
        <f t="shared" si="25"/>
        <v>1016</v>
      </c>
    </row>
    <row r="1636" spans="1:21" x14ac:dyDescent="0.25">
      <c r="A1636" t="s">
        <v>20</v>
      </c>
      <c r="B1636" t="s">
        <v>28</v>
      </c>
      <c r="C1636" t="s">
        <v>22</v>
      </c>
      <c r="D1636" t="s">
        <v>23</v>
      </c>
      <c r="E1636" t="s">
        <v>5</v>
      </c>
      <c r="G1636" t="s">
        <v>24</v>
      </c>
      <c r="H1636">
        <v>2015208</v>
      </c>
      <c r="I1636">
        <v>2016170</v>
      </c>
      <c r="J1636" t="s">
        <v>61</v>
      </c>
      <c r="K1636" t="s">
        <v>4225</v>
      </c>
      <c r="N1636" t="s">
        <v>4226</v>
      </c>
      <c r="Q1636" t="s">
        <v>4224</v>
      </c>
      <c r="R1636">
        <v>963</v>
      </c>
      <c r="S1636">
        <v>320</v>
      </c>
      <c r="U1636">
        <f t="shared" si="25"/>
        <v>962</v>
      </c>
    </row>
    <row r="1637" spans="1:21" x14ac:dyDescent="0.25">
      <c r="A1637" t="s">
        <v>20</v>
      </c>
      <c r="B1637" t="s">
        <v>28</v>
      </c>
      <c r="C1637" t="s">
        <v>22</v>
      </c>
      <c r="D1637" t="s">
        <v>23</v>
      </c>
      <c r="E1637" t="s">
        <v>5</v>
      </c>
      <c r="G1637" t="s">
        <v>24</v>
      </c>
      <c r="H1637">
        <v>2016188</v>
      </c>
      <c r="I1637">
        <v>2017039</v>
      </c>
      <c r="J1637" t="s">
        <v>61</v>
      </c>
      <c r="K1637" t="s">
        <v>4228</v>
      </c>
      <c r="N1637" t="s">
        <v>1734</v>
      </c>
      <c r="Q1637" t="s">
        <v>4227</v>
      </c>
      <c r="R1637">
        <v>852</v>
      </c>
      <c r="S1637">
        <v>283</v>
      </c>
      <c r="U1637">
        <f t="shared" si="25"/>
        <v>851</v>
      </c>
    </row>
    <row r="1638" spans="1:21" x14ac:dyDescent="0.25">
      <c r="A1638" t="s">
        <v>20</v>
      </c>
      <c r="B1638" t="s">
        <v>28</v>
      </c>
      <c r="C1638" t="s">
        <v>22</v>
      </c>
      <c r="D1638" t="s">
        <v>23</v>
      </c>
      <c r="E1638" t="s">
        <v>5</v>
      </c>
      <c r="G1638" t="s">
        <v>24</v>
      </c>
      <c r="H1638">
        <v>2017063</v>
      </c>
      <c r="I1638">
        <v>2018109</v>
      </c>
      <c r="J1638" t="s">
        <v>61</v>
      </c>
      <c r="K1638" t="s">
        <v>4230</v>
      </c>
      <c r="N1638" t="s">
        <v>410</v>
      </c>
      <c r="Q1638" t="s">
        <v>4229</v>
      </c>
      <c r="R1638">
        <v>1047</v>
      </c>
      <c r="S1638">
        <v>348</v>
      </c>
      <c r="U1638">
        <f t="shared" si="25"/>
        <v>1046</v>
      </c>
    </row>
    <row r="1639" spans="1:21" x14ac:dyDescent="0.25">
      <c r="A1639" t="s">
        <v>20</v>
      </c>
      <c r="B1639" t="s">
        <v>28</v>
      </c>
      <c r="C1639" t="s">
        <v>22</v>
      </c>
      <c r="D1639" t="s">
        <v>23</v>
      </c>
      <c r="E1639" t="s">
        <v>5</v>
      </c>
      <c r="G1639" t="s">
        <v>24</v>
      </c>
      <c r="H1639">
        <v>2018164</v>
      </c>
      <c r="I1639">
        <v>2019552</v>
      </c>
      <c r="J1639" t="s">
        <v>61</v>
      </c>
      <c r="K1639" t="s">
        <v>4232</v>
      </c>
      <c r="N1639" t="s">
        <v>4233</v>
      </c>
      <c r="Q1639" t="s">
        <v>4231</v>
      </c>
      <c r="R1639">
        <v>1389</v>
      </c>
      <c r="S1639">
        <v>462</v>
      </c>
      <c r="U1639">
        <f t="shared" si="25"/>
        <v>1388</v>
      </c>
    </row>
    <row r="1640" spans="1:21" x14ac:dyDescent="0.25">
      <c r="A1640" t="s">
        <v>20</v>
      </c>
      <c r="B1640" t="s">
        <v>28</v>
      </c>
      <c r="C1640" t="s">
        <v>22</v>
      </c>
      <c r="D1640" t="s">
        <v>23</v>
      </c>
      <c r="E1640" t="s">
        <v>5</v>
      </c>
      <c r="G1640" t="s">
        <v>24</v>
      </c>
      <c r="H1640">
        <v>2019539</v>
      </c>
      <c r="I1640">
        <v>2020996</v>
      </c>
      <c r="J1640" t="s">
        <v>61</v>
      </c>
      <c r="K1640" t="s">
        <v>4235</v>
      </c>
      <c r="N1640" t="s">
        <v>606</v>
      </c>
      <c r="Q1640" t="s">
        <v>4234</v>
      </c>
      <c r="R1640">
        <v>1458</v>
      </c>
      <c r="S1640">
        <v>485</v>
      </c>
      <c r="U1640">
        <f t="shared" si="25"/>
        <v>1457</v>
      </c>
    </row>
    <row r="1641" spans="1:21" x14ac:dyDescent="0.25">
      <c r="A1641" t="s">
        <v>20</v>
      </c>
      <c r="B1641" t="s">
        <v>28</v>
      </c>
      <c r="C1641" t="s">
        <v>22</v>
      </c>
      <c r="D1641" t="s">
        <v>23</v>
      </c>
      <c r="E1641" t="s">
        <v>5</v>
      </c>
      <c r="G1641" t="s">
        <v>24</v>
      </c>
      <c r="H1641">
        <v>2021318</v>
      </c>
      <c r="I1641">
        <v>2022007</v>
      </c>
      <c r="J1641" t="s">
        <v>25</v>
      </c>
      <c r="K1641" t="s">
        <v>4237</v>
      </c>
      <c r="N1641" t="s">
        <v>4238</v>
      </c>
      <c r="Q1641" t="s">
        <v>4236</v>
      </c>
      <c r="R1641">
        <v>690</v>
      </c>
      <c r="S1641">
        <v>229</v>
      </c>
      <c r="U1641">
        <f t="shared" si="25"/>
        <v>689</v>
      </c>
    </row>
    <row r="1642" spans="1:21" x14ac:dyDescent="0.25">
      <c r="A1642" t="s">
        <v>20</v>
      </c>
      <c r="B1642" t="s">
        <v>28</v>
      </c>
      <c r="C1642" t="s">
        <v>22</v>
      </c>
      <c r="D1642" t="s">
        <v>23</v>
      </c>
      <c r="E1642" t="s">
        <v>5</v>
      </c>
      <c r="G1642" t="s">
        <v>24</v>
      </c>
      <c r="H1642">
        <v>2022149</v>
      </c>
      <c r="I1642">
        <v>2022853</v>
      </c>
      <c r="J1642" t="s">
        <v>25</v>
      </c>
      <c r="K1642" t="s">
        <v>4240</v>
      </c>
      <c r="N1642" t="s">
        <v>3484</v>
      </c>
      <c r="Q1642" t="s">
        <v>4239</v>
      </c>
      <c r="R1642">
        <v>705</v>
      </c>
      <c r="S1642">
        <v>234</v>
      </c>
      <c r="U1642">
        <f t="shared" si="25"/>
        <v>704</v>
      </c>
    </row>
    <row r="1643" spans="1:21" x14ac:dyDescent="0.25">
      <c r="A1643" t="s">
        <v>20</v>
      </c>
      <c r="B1643" t="s">
        <v>28</v>
      </c>
      <c r="C1643" t="s">
        <v>22</v>
      </c>
      <c r="D1643" t="s">
        <v>23</v>
      </c>
      <c r="E1643" t="s">
        <v>5</v>
      </c>
      <c r="G1643" t="s">
        <v>24</v>
      </c>
      <c r="H1643">
        <v>2023036</v>
      </c>
      <c r="I1643">
        <v>2023275</v>
      </c>
      <c r="J1643" t="s">
        <v>61</v>
      </c>
      <c r="K1643" t="s">
        <v>4242</v>
      </c>
      <c r="N1643" t="s">
        <v>4243</v>
      </c>
      <c r="Q1643" t="s">
        <v>4241</v>
      </c>
      <c r="R1643">
        <v>240</v>
      </c>
      <c r="S1643">
        <v>79</v>
      </c>
      <c r="U1643">
        <f t="shared" si="25"/>
        <v>239</v>
      </c>
    </row>
    <row r="1644" spans="1:21" x14ac:dyDescent="0.25">
      <c r="A1644" t="s">
        <v>20</v>
      </c>
      <c r="B1644" t="s">
        <v>28</v>
      </c>
      <c r="C1644" t="s">
        <v>22</v>
      </c>
      <c r="D1644" t="s">
        <v>23</v>
      </c>
      <c r="E1644" t="s">
        <v>5</v>
      </c>
      <c r="G1644" t="s">
        <v>24</v>
      </c>
      <c r="H1644">
        <v>2023483</v>
      </c>
      <c r="I1644">
        <v>2024721</v>
      </c>
      <c r="J1644" t="s">
        <v>61</v>
      </c>
      <c r="K1644" t="s">
        <v>4245</v>
      </c>
      <c r="N1644" t="s">
        <v>4246</v>
      </c>
      <c r="Q1644" t="s">
        <v>4244</v>
      </c>
      <c r="R1644">
        <v>1239</v>
      </c>
      <c r="S1644">
        <v>412</v>
      </c>
      <c r="U1644">
        <f t="shared" si="25"/>
        <v>1238</v>
      </c>
    </row>
    <row r="1645" spans="1:21" x14ac:dyDescent="0.25">
      <c r="A1645" t="s">
        <v>20</v>
      </c>
      <c r="B1645" t="s">
        <v>28</v>
      </c>
      <c r="C1645" t="s">
        <v>22</v>
      </c>
      <c r="D1645" t="s">
        <v>23</v>
      </c>
      <c r="E1645" t="s">
        <v>5</v>
      </c>
      <c r="G1645" t="s">
        <v>24</v>
      </c>
      <c r="H1645">
        <v>2024860</v>
      </c>
      <c r="I1645">
        <v>2025852</v>
      </c>
      <c r="J1645" t="s">
        <v>61</v>
      </c>
      <c r="K1645" t="s">
        <v>4248</v>
      </c>
      <c r="N1645" t="s">
        <v>4249</v>
      </c>
      <c r="Q1645" t="s">
        <v>4247</v>
      </c>
      <c r="R1645">
        <v>993</v>
      </c>
      <c r="S1645">
        <v>330</v>
      </c>
      <c r="U1645">
        <f t="shared" si="25"/>
        <v>992</v>
      </c>
    </row>
    <row r="1646" spans="1:21" x14ac:dyDescent="0.25">
      <c r="A1646" t="s">
        <v>20</v>
      </c>
      <c r="B1646" t="s">
        <v>28</v>
      </c>
      <c r="C1646" t="s">
        <v>22</v>
      </c>
      <c r="D1646" t="s">
        <v>23</v>
      </c>
      <c r="E1646" t="s">
        <v>5</v>
      </c>
      <c r="G1646" t="s">
        <v>24</v>
      </c>
      <c r="H1646">
        <v>2025994</v>
      </c>
      <c r="I1646">
        <v>2026686</v>
      </c>
      <c r="J1646" t="s">
        <v>61</v>
      </c>
      <c r="K1646" t="s">
        <v>4251</v>
      </c>
      <c r="N1646" t="s">
        <v>42</v>
      </c>
      <c r="Q1646" t="s">
        <v>4250</v>
      </c>
      <c r="R1646">
        <v>693</v>
      </c>
      <c r="S1646">
        <v>230</v>
      </c>
      <c r="U1646">
        <f t="shared" si="25"/>
        <v>692</v>
      </c>
    </row>
    <row r="1647" spans="1:21" x14ac:dyDescent="0.25">
      <c r="A1647" t="s">
        <v>20</v>
      </c>
      <c r="B1647" t="s">
        <v>28</v>
      </c>
      <c r="C1647" t="s">
        <v>22</v>
      </c>
      <c r="D1647" t="s">
        <v>23</v>
      </c>
      <c r="E1647" t="s">
        <v>5</v>
      </c>
      <c r="G1647" t="s">
        <v>24</v>
      </c>
      <c r="H1647">
        <v>2026988</v>
      </c>
      <c r="I1647">
        <v>2028166</v>
      </c>
      <c r="J1647" t="s">
        <v>61</v>
      </c>
      <c r="K1647" t="s">
        <v>4253</v>
      </c>
      <c r="N1647" t="s">
        <v>4254</v>
      </c>
      <c r="Q1647" t="s">
        <v>4252</v>
      </c>
      <c r="R1647">
        <v>1179</v>
      </c>
      <c r="S1647">
        <v>392</v>
      </c>
      <c r="U1647">
        <f t="shared" si="25"/>
        <v>1178</v>
      </c>
    </row>
    <row r="1648" spans="1:21" x14ac:dyDescent="0.25">
      <c r="A1648" t="s">
        <v>20</v>
      </c>
      <c r="B1648" t="s">
        <v>28</v>
      </c>
      <c r="C1648" t="s">
        <v>22</v>
      </c>
      <c r="D1648" t="s">
        <v>23</v>
      </c>
      <c r="E1648" t="s">
        <v>5</v>
      </c>
      <c r="G1648" t="s">
        <v>24</v>
      </c>
      <c r="H1648">
        <v>2028163</v>
      </c>
      <c r="I1648">
        <v>2029326</v>
      </c>
      <c r="J1648" t="s">
        <v>61</v>
      </c>
      <c r="K1648" t="s">
        <v>4256</v>
      </c>
      <c r="N1648" t="s">
        <v>3057</v>
      </c>
      <c r="Q1648" t="s">
        <v>4255</v>
      </c>
      <c r="R1648">
        <v>1164</v>
      </c>
      <c r="S1648">
        <v>387</v>
      </c>
      <c r="U1648">
        <f t="shared" si="25"/>
        <v>1163</v>
      </c>
    </row>
    <row r="1649" spans="1:21" x14ac:dyDescent="0.25">
      <c r="A1649" t="s">
        <v>20</v>
      </c>
      <c r="B1649" t="s">
        <v>28</v>
      </c>
      <c r="C1649" t="s">
        <v>22</v>
      </c>
      <c r="D1649" t="s">
        <v>23</v>
      </c>
      <c r="E1649" t="s">
        <v>5</v>
      </c>
      <c r="G1649" t="s">
        <v>24</v>
      </c>
      <c r="H1649">
        <v>2029411</v>
      </c>
      <c r="I1649">
        <v>2029686</v>
      </c>
      <c r="J1649" t="s">
        <v>61</v>
      </c>
      <c r="K1649" t="s">
        <v>4258</v>
      </c>
      <c r="N1649" t="s">
        <v>72</v>
      </c>
      <c r="Q1649" t="s">
        <v>4257</v>
      </c>
      <c r="R1649">
        <v>276</v>
      </c>
      <c r="S1649">
        <v>91</v>
      </c>
      <c r="U1649">
        <f t="shared" si="25"/>
        <v>275</v>
      </c>
    </row>
    <row r="1650" spans="1:21" x14ac:dyDescent="0.25">
      <c r="A1650" t="s">
        <v>20</v>
      </c>
      <c r="B1650" t="s">
        <v>28</v>
      </c>
      <c r="C1650" t="s">
        <v>22</v>
      </c>
      <c r="D1650" t="s">
        <v>23</v>
      </c>
      <c r="E1650" t="s">
        <v>5</v>
      </c>
      <c r="G1650" t="s">
        <v>24</v>
      </c>
      <c r="H1650">
        <v>2029692</v>
      </c>
      <c r="I1650">
        <v>2030492</v>
      </c>
      <c r="J1650" t="s">
        <v>61</v>
      </c>
      <c r="K1650" t="s">
        <v>4260</v>
      </c>
      <c r="N1650" t="s">
        <v>4261</v>
      </c>
      <c r="Q1650" t="s">
        <v>4259</v>
      </c>
      <c r="R1650">
        <v>801</v>
      </c>
      <c r="S1650">
        <v>266</v>
      </c>
      <c r="U1650">
        <f t="shared" si="25"/>
        <v>800</v>
      </c>
    </row>
    <row r="1651" spans="1:21" x14ac:dyDescent="0.25">
      <c r="A1651" t="s">
        <v>20</v>
      </c>
      <c r="B1651" t="s">
        <v>28</v>
      </c>
      <c r="C1651" t="s">
        <v>22</v>
      </c>
      <c r="D1651" t="s">
        <v>23</v>
      </c>
      <c r="E1651" t="s">
        <v>5</v>
      </c>
      <c r="G1651" t="s">
        <v>24</v>
      </c>
      <c r="H1651">
        <v>2030516</v>
      </c>
      <c r="I1651">
        <v>2032108</v>
      </c>
      <c r="J1651" t="s">
        <v>61</v>
      </c>
      <c r="K1651" t="s">
        <v>4263</v>
      </c>
      <c r="N1651" t="s">
        <v>4264</v>
      </c>
      <c r="Q1651" t="s">
        <v>4262</v>
      </c>
      <c r="R1651">
        <v>1593</v>
      </c>
      <c r="S1651">
        <v>530</v>
      </c>
      <c r="U1651">
        <f t="shared" si="25"/>
        <v>1592</v>
      </c>
    </row>
    <row r="1652" spans="1:21" x14ac:dyDescent="0.25">
      <c r="A1652" t="s">
        <v>20</v>
      </c>
      <c r="B1652" t="s">
        <v>28</v>
      </c>
      <c r="C1652" t="s">
        <v>22</v>
      </c>
      <c r="D1652" t="s">
        <v>23</v>
      </c>
      <c r="E1652" t="s">
        <v>5</v>
      </c>
      <c r="G1652" t="s">
        <v>24</v>
      </c>
      <c r="H1652">
        <v>2032112</v>
      </c>
      <c r="I1652">
        <v>2033599</v>
      </c>
      <c r="J1652" t="s">
        <v>61</v>
      </c>
      <c r="K1652" t="s">
        <v>4266</v>
      </c>
      <c r="N1652" t="s">
        <v>4267</v>
      </c>
      <c r="Q1652" t="s">
        <v>4265</v>
      </c>
      <c r="R1652">
        <v>1488</v>
      </c>
      <c r="S1652">
        <v>495</v>
      </c>
      <c r="U1652">
        <f t="shared" si="25"/>
        <v>1487</v>
      </c>
    </row>
    <row r="1653" spans="1:21" x14ac:dyDescent="0.25">
      <c r="A1653" t="s">
        <v>20</v>
      </c>
      <c r="B1653" t="s">
        <v>28</v>
      </c>
      <c r="C1653" t="s">
        <v>22</v>
      </c>
      <c r="D1653" t="s">
        <v>23</v>
      </c>
      <c r="E1653" t="s">
        <v>5</v>
      </c>
      <c r="G1653" t="s">
        <v>24</v>
      </c>
      <c r="H1653">
        <v>2033625</v>
      </c>
      <c r="I1653">
        <v>2034287</v>
      </c>
      <c r="J1653" t="s">
        <v>61</v>
      </c>
      <c r="K1653" t="s">
        <v>4269</v>
      </c>
      <c r="N1653" t="s">
        <v>4270</v>
      </c>
      <c r="Q1653" t="s">
        <v>4268</v>
      </c>
      <c r="R1653">
        <v>663</v>
      </c>
      <c r="S1653">
        <v>220</v>
      </c>
      <c r="U1653">
        <f t="shared" si="25"/>
        <v>662</v>
      </c>
    </row>
    <row r="1654" spans="1:21" x14ac:dyDescent="0.25">
      <c r="A1654" t="s">
        <v>20</v>
      </c>
      <c r="B1654" t="s">
        <v>28</v>
      </c>
      <c r="C1654" t="s">
        <v>22</v>
      </c>
      <c r="D1654" t="s">
        <v>23</v>
      </c>
      <c r="E1654" t="s">
        <v>5</v>
      </c>
      <c r="G1654" t="s">
        <v>24</v>
      </c>
      <c r="H1654">
        <v>2034312</v>
      </c>
      <c r="I1654">
        <v>2035250</v>
      </c>
      <c r="J1654" t="s">
        <v>61</v>
      </c>
      <c r="K1654" t="s">
        <v>4272</v>
      </c>
      <c r="N1654" t="s">
        <v>4273</v>
      </c>
      <c r="Q1654" t="s">
        <v>4271</v>
      </c>
      <c r="R1654">
        <v>939</v>
      </c>
      <c r="S1654">
        <v>312</v>
      </c>
      <c r="U1654">
        <f t="shared" si="25"/>
        <v>938</v>
      </c>
    </row>
    <row r="1655" spans="1:21" x14ac:dyDescent="0.25">
      <c r="A1655" t="s">
        <v>20</v>
      </c>
      <c r="B1655" t="s">
        <v>28</v>
      </c>
      <c r="C1655" t="s">
        <v>22</v>
      </c>
      <c r="D1655" t="s">
        <v>23</v>
      </c>
      <c r="E1655" t="s">
        <v>5</v>
      </c>
      <c r="G1655" t="s">
        <v>24</v>
      </c>
      <c r="H1655">
        <v>2035278</v>
      </c>
      <c r="I1655">
        <v>2037344</v>
      </c>
      <c r="J1655" t="s">
        <v>61</v>
      </c>
      <c r="K1655" t="s">
        <v>4275</v>
      </c>
      <c r="N1655" t="s">
        <v>4267</v>
      </c>
      <c r="Q1655" t="s">
        <v>4274</v>
      </c>
      <c r="R1655">
        <v>2067</v>
      </c>
      <c r="S1655">
        <v>688</v>
      </c>
      <c r="U1655">
        <f t="shared" si="25"/>
        <v>2066</v>
      </c>
    </row>
    <row r="1656" spans="1:21" x14ac:dyDescent="0.25">
      <c r="A1656" t="s">
        <v>20</v>
      </c>
      <c r="B1656" t="s">
        <v>28</v>
      </c>
      <c r="C1656" t="s">
        <v>22</v>
      </c>
      <c r="D1656" t="s">
        <v>23</v>
      </c>
      <c r="E1656" t="s">
        <v>5</v>
      </c>
      <c r="G1656" t="s">
        <v>24</v>
      </c>
      <c r="H1656">
        <v>2037500</v>
      </c>
      <c r="I1656">
        <v>2037790</v>
      </c>
      <c r="J1656" t="s">
        <v>61</v>
      </c>
      <c r="K1656" t="s">
        <v>4277</v>
      </c>
      <c r="N1656" t="s">
        <v>92</v>
      </c>
      <c r="Q1656" t="s">
        <v>4276</v>
      </c>
      <c r="R1656">
        <v>291</v>
      </c>
      <c r="S1656">
        <v>96</v>
      </c>
      <c r="U1656">
        <f t="shared" si="25"/>
        <v>290</v>
      </c>
    </row>
    <row r="1657" spans="1:21" x14ac:dyDescent="0.25">
      <c r="A1657" t="s">
        <v>20</v>
      </c>
      <c r="B1657" t="s">
        <v>28</v>
      </c>
      <c r="C1657" t="s">
        <v>22</v>
      </c>
      <c r="D1657" t="s">
        <v>23</v>
      </c>
      <c r="E1657" t="s">
        <v>5</v>
      </c>
      <c r="G1657" t="s">
        <v>24</v>
      </c>
      <c r="H1657">
        <v>2038007</v>
      </c>
      <c r="I1657">
        <v>2038654</v>
      </c>
      <c r="J1657" t="s">
        <v>25</v>
      </c>
      <c r="K1657" t="s">
        <v>4279</v>
      </c>
      <c r="N1657" t="s">
        <v>4280</v>
      </c>
      <c r="Q1657" t="s">
        <v>4278</v>
      </c>
      <c r="R1657">
        <v>648</v>
      </c>
      <c r="S1657">
        <v>215</v>
      </c>
      <c r="U1657">
        <f t="shared" si="25"/>
        <v>647</v>
      </c>
    </row>
    <row r="1658" spans="1:21" x14ac:dyDescent="0.25">
      <c r="A1658" t="s">
        <v>20</v>
      </c>
      <c r="B1658" t="s">
        <v>28</v>
      </c>
      <c r="C1658" t="s">
        <v>22</v>
      </c>
      <c r="D1658" t="s">
        <v>23</v>
      </c>
      <c r="E1658" t="s">
        <v>5</v>
      </c>
      <c r="G1658" t="s">
        <v>24</v>
      </c>
      <c r="H1658">
        <v>2038748</v>
      </c>
      <c r="I1658">
        <v>2038990</v>
      </c>
      <c r="J1658" t="s">
        <v>61</v>
      </c>
      <c r="K1658" t="s">
        <v>4282</v>
      </c>
      <c r="N1658" t="s">
        <v>4283</v>
      </c>
      <c r="Q1658" t="s">
        <v>4281</v>
      </c>
      <c r="R1658">
        <v>243</v>
      </c>
      <c r="S1658">
        <v>80</v>
      </c>
      <c r="U1658">
        <f t="shared" si="25"/>
        <v>242</v>
      </c>
    </row>
    <row r="1659" spans="1:21" x14ac:dyDescent="0.25">
      <c r="A1659" t="s">
        <v>20</v>
      </c>
      <c r="B1659" t="s">
        <v>28</v>
      </c>
      <c r="C1659" t="s">
        <v>22</v>
      </c>
      <c r="D1659" t="s">
        <v>23</v>
      </c>
      <c r="E1659" t="s">
        <v>5</v>
      </c>
      <c r="G1659" t="s">
        <v>24</v>
      </c>
      <c r="H1659">
        <v>2039144</v>
      </c>
      <c r="I1659">
        <v>2040070</v>
      </c>
      <c r="J1659" t="s">
        <v>61</v>
      </c>
      <c r="K1659" t="s">
        <v>4285</v>
      </c>
      <c r="N1659" t="s">
        <v>4286</v>
      </c>
      <c r="Q1659" t="s">
        <v>4284</v>
      </c>
      <c r="R1659">
        <v>927</v>
      </c>
      <c r="S1659">
        <v>308</v>
      </c>
      <c r="U1659">
        <f t="shared" si="25"/>
        <v>926</v>
      </c>
    </row>
    <row r="1660" spans="1:21" x14ac:dyDescent="0.25">
      <c r="A1660" t="s">
        <v>20</v>
      </c>
      <c r="B1660" t="s">
        <v>28</v>
      </c>
      <c r="C1660" t="s">
        <v>22</v>
      </c>
      <c r="D1660" t="s">
        <v>23</v>
      </c>
      <c r="E1660" t="s">
        <v>5</v>
      </c>
      <c r="G1660" t="s">
        <v>24</v>
      </c>
      <c r="H1660">
        <v>2040083</v>
      </c>
      <c r="I1660">
        <v>2042080</v>
      </c>
      <c r="J1660" t="s">
        <v>61</v>
      </c>
      <c r="K1660" t="s">
        <v>4288</v>
      </c>
      <c r="N1660" t="s">
        <v>4289</v>
      </c>
      <c r="Q1660" t="s">
        <v>4287</v>
      </c>
      <c r="R1660">
        <v>1998</v>
      </c>
      <c r="S1660">
        <v>665</v>
      </c>
      <c r="U1660">
        <f t="shared" si="25"/>
        <v>1997</v>
      </c>
    </row>
    <row r="1661" spans="1:21" x14ac:dyDescent="0.25">
      <c r="A1661" t="s">
        <v>20</v>
      </c>
      <c r="B1661" t="s">
        <v>28</v>
      </c>
      <c r="C1661" t="s">
        <v>22</v>
      </c>
      <c r="D1661" t="s">
        <v>23</v>
      </c>
      <c r="E1661" t="s">
        <v>5</v>
      </c>
      <c r="G1661" t="s">
        <v>24</v>
      </c>
      <c r="H1661">
        <v>2042106</v>
      </c>
      <c r="I1661">
        <v>2044727</v>
      </c>
      <c r="J1661" t="s">
        <v>61</v>
      </c>
      <c r="K1661" t="s">
        <v>4291</v>
      </c>
      <c r="N1661" t="s">
        <v>4292</v>
      </c>
      <c r="Q1661" t="s">
        <v>4290</v>
      </c>
      <c r="R1661">
        <v>2622</v>
      </c>
      <c r="S1661">
        <v>873</v>
      </c>
      <c r="U1661">
        <f t="shared" si="25"/>
        <v>2621</v>
      </c>
    </row>
    <row r="1662" spans="1:21" x14ac:dyDescent="0.25">
      <c r="A1662" t="s">
        <v>20</v>
      </c>
      <c r="B1662" t="s">
        <v>28</v>
      </c>
      <c r="C1662" t="s">
        <v>22</v>
      </c>
      <c r="D1662" t="s">
        <v>23</v>
      </c>
      <c r="E1662" t="s">
        <v>5</v>
      </c>
      <c r="G1662" t="s">
        <v>24</v>
      </c>
      <c r="H1662">
        <v>2044806</v>
      </c>
      <c r="I1662">
        <v>2045192</v>
      </c>
      <c r="J1662" t="s">
        <v>61</v>
      </c>
      <c r="K1662" t="s">
        <v>4294</v>
      </c>
      <c r="N1662" t="s">
        <v>42</v>
      </c>
      <c r="Q1662" t="s">
        <v>4293</v>
      </c>
      <c r="R1662">
        <v>387</v>
      </c>
      <c r="S1662">
        <v>128</v>
      </c>
      <c r="U1662">
        <f t="shared" si="25"/>
        <v>386</v>
      </c>
    </row>
    <row r="1663" spans="1:21" x14ac:dyDescent="0.25">
      <c r="A1663" t="s">
        <v>20</v>
      </c>
      <c r="B1663" t="s">
        <v>28</v>
      </c>
      <c r="C1663" t="s">
        <v>22</v>
      </c>
      <c r="D1663" t="s">
        <v>23</v>
      </c>
      <c r="E1663" t="s">
        <v>5</v>
      </c>
      <c r="G1663" t="s">
        <v>24</v>
      </c>
      <c r="H1663">
        <v>2045211</v>
      </c>
      <c r="I1663">
        <v>2046647</v>
      </c>
      <c r="J1663" t="s">
        <v>61</v>
      </c>
      <c r="K1663" t="s">
        <v>4296</v>
      </c>
      <c r="N1663" t="s">
        <v>4297</v>
      </c>
      <c r="Q1663" t="s">
        <v>4295</v>
      </c>
      <c r="R1663">
        <v>1437</v>
      </c>
      <c r="S1663">
        <v>478</v>
      </c>
      <c r="U1663">
        <f t="shared" si="25"/>
        <v>1436</v>
      </c>
    </row>
    <row r="1664" spans="1:21" x14ac:dyDescent="0.25">
      <c r="A1664" t="s">
        <v>20</v>
      </c>
      <c r="B1664" t="s">
        <v>28</v>
      </c>
      <c r="C1664" t="s">
        <v>22</v>
      </c>
      <c r="D1664" t="s">
        <v>23</v>
      </c>
      <c r="E1664" t="s">
        <v>5</v>
      </c>
      <c r="G1664" t="s">
        <v>24</v>
      </c>
      <c r="H1664">
        <v>2046714</v>
      </c>
      <c r="I1664">
        <v>2047268</v>
      </c>
      <c r="J1664" t="s">
        <v>61</v>
      </c>
      <c r="K1664" t="s">
        <v>4299</v>
      </c>
      <c r="N1664" t="s">
        <v>107</v>
      </c>
      <c r="Q1664" t="s">
        <v>4298</v>
      </c>
      <c r="R1664">
        <v>555</v>
      </c>
      <c r="S1664">
        <v>184</v>
      </c>
      <c r="U1664">
        <f t="shared" si="25"/>
        <v>554</v>
      </c>
    </row>
    <row r="1665" spans="1:21" x14ac:dyDescent="0.25">
      <c r="A1665" t="s">
        <v>20</v>
      </c>
      <c r="B1665" t="s">
        <v>28</v>
      </c>
      <c r="C1665" t="s">
        <v>22</v>
      </c>
      <c r="D1665" t="s">
        <v>23</v>
      </c>
      <c r="E1665" t="s">
        <v>5</v>
      </c>
      <c r="G1665" t="s">
        <v>24</v>
      </c>
      <c r="H1665">
        <v>2047425</v>
      </c>
      <c r="I1665">
        <v>2047853</v>
      </c>
      <c r="J1665" t="s">
        <v>25</v>
      </c>
      <c r="K1665" t="s">
        <v>4301</v>
      </c>
      <c r="N1665" t="s">
        <v>3112</v>
      </c>
      <c r="Q1665" t="s">
        <v>4300</v>
      </c>
      <c r="R1665">
        <v>429</v>
      </c>
      <c r="S1665">
        <v>142</v>
      </c>
      <c r="U1665">
        <f t="shared" si="25"/>
        <v>428</v>
      </c>
    </row>
    <row r="1666" spans="1:21" x14ac:dyDescent="0.25">
      <c r="A1666" t="s">
        <v>20</v>
      </c>
      <c r="B1666" t="s">
        <v>28</v>
      </c>
      <c r="C1666" t="s">
        <v>22</v>
      </c>
      <c r="D1666" t="s">
        <v>23</v>
      </c>
      <c r="E1666" t="s">
        <v>5</v>
      </c>
      <c r="G1666" t="s">
        <v>24</v>
      </c>
      <c r="H1666">
        <v>2047877</v>
      </c>
      <c r="I1666">
        <v>2048095</v>
      </c>
      <c r="J1666" t="s">
        <v>61</v>
      </c>
      <c r="K1666" t="s">
        <v>4303</v>
      </c>
      <c r="N1666" t="s">
        <v>42</v>
      </c>
      <c r="Q1666" t="s">
        <v>4302</v>
      </c>
      <c r="R1666">
        <v>219</v>
      </c>
      <c r="S1666">
        <v>72</v>
      </c>
      <c r="U1666">
        <f t="shared" si="25"/>
        <v>218</v>
      </c>
    </row>
    <row r="1667" spans="1:21" x14ac:dyDescent="0.25">
      <c r="A1667" t="s">
        <v>20</v>
      </c>
      <c r="B1667" t="s">
        <v>28</v>
      </c>
      <c r="C1667" t="s">
        <v>22</v>
      </c>
      <c r="D1667" t="s">
        <v>23</v>
      </c>
      <c r="E1667" t="s">
        <v>5</v>
      </c>
      <c r="G1667" t="s">
        <v>24</v>
      </c>
      <c r="H1667">
        <v>2048092</v>
      </c>
      <c r="I1667">
        <v>2048856</v>
      </c>
      <c r="J1667" t="s">
        <v>61</v>
      </c>
      <c r="K1667" t="s">
        <v>4305</v>
      </c>
      <c r="N1667" t="s">
        <v>4306</v>
      </c>
      <c r="Q1667" t="s">
        <v>4304</v>
      </c>
      <c r="R1667">
        <v>765</v>
      </c>
      <c r="S1667">
        <v>254</v>
      </c>
      <c r="U1667">
        <f t="shared" ref="U1667:U1730" si="26">I1667-H1667</f>
        <v>764</v>
      </c>
    </row>
    <row r="1668" spans="1:21" x14ac:dyDescent="0.25">
      <c r="A1668" t="s">
        <v>20</v>
      </c>
      <c r="B1668" t="s">
        <v>28</v>
      </c>
      <c r="C1668" t="s">
        <v>22</v>
      </c>
      <c r="D1668" t="s">
        <v>23</v>
      </c>
      <c r="E1668" t="s">
        <v>5</v>
      </c>
      <c r="G1668" t="s">
        <v>24</v>
      </c>
      <c r="H1668">
        <v>2049005</v>
      </c>
      <c r="I1668">
        <v>2049592</v>
      </c>
      <c r="J1668" t="s">
        <v>61</v>
      </c>
      <c r="K1668" t="s">
        <v>4308</v>
      </c>
      <c r="N1668" t="s">
        <v>4309</v>
      </c>
      <c r="Q1668" t="s">
        <v>4307</v>
      </c>
      <c r="R1668">
        <v>588</v>
      </c>
      <c r="S1668">
        <v>195</v>
      </c>
      <c r="U1668">
        <f t="shared" si="26"/>
        <v>587</v>
      </c>
    </row>
    <row r="1669" spans="1:21" x14ac:dyDescent="0.25">
      <c r="A1669" t="s">
        <v>20</v>
      </c>
      <c r="B1669" t="s">
        <v>28</v>
      </c>
      <c r="C1669" t="s">
        <v>22</v>
      </c>
      <c r="D1669" t="s">
        <v>23</v>
      </c>
      <c r="E1669" t="s">
        <v>5</v>
      </c>
      <c r="G1669" t="s">
        <v>24</v>
      </c>
      <c r="H1669">
        <v>2049595</v>
      </c>
      <c r="I1669">
        <v>2050470</v>
      </c>
      <c r="J1669" t="s">
        <v>61</v>
      </c>
      <c r="K1669" t="s">
        <v>4311</v>
      </c>
      <c r="N1669" t="s">
        <v>4312</v>
      </c>
      <c r="Q1669" t="s">
        <v>4310</v>
      </c>
      <c r="R1669">
        <v>876</v>
      </c>
      <c r="S1669">
        <v>291</v>
      </c>
      <c r="U1669">
        <f t="shared" si="26"/>
        <v>875</v>
      </c>
    </row>
    <row r="1670" spans="1:21" x14ac:dyDescent="0.25">
      <c r="A1670" t="s">
        <v>20</v>
      </c>
      <c r="B1670" t="s">
        <v>28</v>
      </c>
      <c r="C1670" t="s">
        <v>22</v>
      </c>
      <c r="D1670" t="s">
        <v>23</v>
      </c>
      <c r="E1670" t="s">
        <v>5</v>
      </c>
      <c r="G1670" t="s">
        <v>24</v>
      </c>
      <c r="H1670">
        <v>2050666</v>
      </c>
      <c r="I1670">
        <v>2051901</v>
      </c>
      <c r="J1670" t="s">
        <v>61</v>
      </c>
      <c r="K1670" t="s">
        <v>4314</v>
      </c>
      <c r="N1670" t="s">
        <v>1290</v>
      </c>
      <c r="Q1670" t="s">
        <v>4313</v>
      </c>
      <c r="R1670">
        <v>1236</v>
      </c>
      <c r="S1670">
        <v>411</v>
      </c>
      <c r="U1670">
        <f t="shared" si="26"/>
        <v>1235</v>
      </c>
    </row>
    <row r="1671" spans="1:21" x14ac:dyDescent="0.25">
      <c r="A1671" t="s">
        <v>20</v>
      </c>
      <c r="B1671" t="s">
        <v>28</v>
      </c>
      <c r="C1671" t="s">
        <v>22</v>
      </c>
      <c r="D1671" t="s">
        <v>23</v>
      </c>
      <c r="E1671" t="s">
        <v>5</v>
      </c>
      <c r="G1671" t="s">
        <v>24</v>
      </c>
      <c r="H1671">
        <v>2051987</v>
      </c>
      <c r="I1671">
        <v>2054098</v>
      </c>
      <c r="J1671" t="s">
        <v>61</v>
      </c>
      <c r="K1671" t="s">
        <v>4316</v>
      </c>
      <c r="N1671" t="s">
        <v>4317</v>
      </c>
      <c r="Q1671" t="s">
        <v>4315</v>
      </c>
      <c r="R1671">
        <v>2112</v>
      </c>
      <c r="S1671">
        <v>703</v>
      </c>
      <c r="U1671">
        <f t="shared" si="26"/>
        <v>2111</v>
      </c>
    </row>
    <row r="1672" spans="1:21" x14ac:dyDescent="0.25">
      <c r="A1672" t="s">
        <v>20</v>
      </c>
      <c r="B1672" t="s">
        <v>28</v>
      </c>
      <c r="C1672" t="s">
        <v>22</v>
      </c>
      <c r="D1672" t="s">
        <v>23</v>
      </c>
      <c r="E1672" t="s">
        <v>5</v>
      </c>
      <c r="G1672" t="s">
        <v>24</v>
      </c>
      <c r="H1672">
        <v>2054360</v>
      </c>
      <c r="I1672">
        <v>2054623</v>
      </c>
      <c r="J1672" t="s">
        <v>61</v>
      </c>
      <c r="K1672" t="s">
        <v>4319</v>
      </c>
      <c r="N1672" t="s">
        <v>4320</v>
      </c>
      <c r="Q1672" t="s">
        <v>4318</v>
      </c>
      <c r="R1672">
        <v>264</v>
      </c>
      <c r="S1672">
        <v>87</v>
      </c>
      <c r="U1672">
        <f t="shared" si="26"/>
        <v>263</v>
      </c>
    </row>
    <row r="1673" spans="1:21" x14ac:dyDescent="0.25">
      <c r="A1673" t="s">
        <v>20</v>
      </c>
      <c r="B1673" t="s">
        <v>28</v>
      </c>
      <c r="C1673" t="s">
        <v>22</v>
      </c>
      <c r="D1673" t="s">
        <v>23</v>
      </c>
      <c r="E1673" t="s">
        <v>5</v>
      </c>
      <c r="G1673" t="s">
        <v>24</v>
      </c>
      <c r="H1673">
        <v>2054897</v>
      </c>
      <c r="I1673">
        <v>2055862</v>
      </c>
      <c r="J1673" t="s">
        <v>25</v>
      </c>
      <c r="K1673" t="s">
        <v>4322</v>
      </c>
      <c r="N1673" t="s">
        <v>4323</v>
      </c>
      <c r="Q1673" t="s">
        <v>4321</v>
      </c>
      <c r="R1673">
        <v>966</v>
      </c>
      <c r="S1673">
        <v>321</v>
      </c>
      <c r="U1673">
        <f t="shared" si="26"/>
        <v>965</v>
      </c>
    </row>
    <row r="1674" spans="1:21" x14ac:dyDescent="0.25">
      <c r="A1674" t="s">
        <v>20</v>
      </c>
      <c r="B1674" t="s">
        <v>28</v>
      </c>
      <c r="C1674" t="s">
        <v>22</v>
      </c>
      <c r="D1674" t="s">
        <v>23</v>
      </c>
      <c r="E1674" t="s">
        <v>5</v>
      </c>
      <c r="G1674" t="s">
        <v>24</v>
      </c>
      <c r="H1674">
        <v>2055849</v>
      </c>
      <c r="I1674">
        <v>2057054</v>
      </c>
      <c r="J1674" t="s">
        <v>25</v>
      </c>
      <c r="K1674" t="s">
        <v>4325</v>
      </c>
      <c r="N1674" t="s">
        <v>4326</v>
      </c>
      <c r="Q1674" t="s">
        <v>4324</v>
      </c>
      <c r="R1674">
        <v>1206</v>
      </c>
      <c r="S1674">
        <v>401</v>
      </c>
      <c r="U1674">
        <f t="shared" si="26"/>
        <v>1205</v>
      </c>
    </row>
    <row r="1675" spans="1:21" x14ac:dyDescent="0.25">
      <c r="A1675" t="s">
        <v>20</v>
      </c>
      <c r="B1675" t="s">
        <v>28</v>
      </c>
      <c r="C1675" t="s">
        <v>22</v>
      </c>
      <c r="D1675" t="s">
        <v>23</v>
      </c>
      <c r="E1675" t="s">
        <v>5</v>
      </c>
      <c r="G1675" t="s">
        <v>24</v>
      </c>
      <c r="H1675">
        <v>2057054</v>
      </c>
      <c r="I1675">
        <v>2059474</v>
      </c>
      <c r="J1675" t="s">
        <v>25</v>
      </c>
      <c r="K1675" t="s">
        <v>4328</v>
      </c>
      <c r="N1675" t="s">
        <v>1531</v>
      </c>
      <c r="Q1675" t="s">
        <v>4327</v>
      </c>
      <c r="R1675">
        <v>2421</v>
      </c>
      <c r="S1675">
        <v>806</v>
      </c>
      <c r="U1675">
        <f t="shared" si="26"/>
        <v>2420</v>
      </c>
    </row>
    <row r="1676" spans="1:21" x14ac:dyDescent="0.25">
      <c r="A1676" t="s">
        <v>20</v>
      </c>
      <c r="B1676" t="s">
        <v>28</v>
      </c>
      <c r="C1676" t="s">
        <v>22</v>
      </c>
      <c r="D1676" t="s">
        <v>23</v>
      </c>
      <c r="E1676" t="s">
        <v>5</v>
      </c>
      <c r="G1676" t="s">
        <v>24</v>
      </c>
      <c r="H1676">
        <v>2059607</v>
      </c>
      <c r="I1676">
        <v>2060479</v>
      </c>
      <c r="J1676" t="s">
        <v>61</v>
      </c>
      <c r="K1676" t="s">
        <v>4330</v>
      </c>
      <c r="N1676" t="s">
        <v>380</v>
      </c>
      <c r="Q1676" t="s">
        <v>4329</v>
      </c>
      <c r="R1676">
        <v>873</v>
      </c>
      <c r="S1676">
        <v>290</v>
      </c>
      <c r="U1676">
        <f t="shared" si="26"/>
        <v>872</v>
      </c>
    </row>
    <row r="1677" spans="1:21" x14ac:dyDescent="0.25">
      <c r="A1677" t="s">
        <v>20</v>
      </c>
      <c r="B1677" t="s">
        <v>28</v>
      </c>
      <c r="C1677" t="s">
        <v>22</v>
      </c>
      <c r="D1677" t="s">
        <v>23</v>
      </c>
      <c r="E1677" t="s">
        <v>5</v>
      </c>
      <c r="G1677" t="s">
        <v>24</v>
      </c>
      <c r="H1677">
        <v>2060700</v>
      </c>
      <c r="I1677">
        <v>2062094</v>
      </c>
      <c r="J1677" t="s">
        <v>61</v>
      </c>
      <c r="K1677" t="s">
        <v>4332</v>
      </c>
      <c r="N1677" t="s">
        <v>691</v>
      </c>
      <c r="Q1677" t="s">
        <v>4331</v>
      </c>
      <c r="R1677">
        <v>1395</v>
      </c>
      <c r="S1677">
        <v>464</v>
      </c>
      <c r="U1677">
        <f t="shared" si="26"/>
        <v>1394</v>
      </c>
    </row>
    <row r="1678" spans="1:21" x14ac:dyDescent="0.25">
      <c r="A1678" t="s">
        <v>20</v>
      </c>
      <c r="B1678" t="s">
        <v>28</v>
      </c>
      <c r="C1678" t="s">
        <v>22</v>
      </c>
      <c r="D1678" t="s">
        <v>23</v>
      </c>
      <c r="E1678" t="s">
        <v>5</v>
      </c>
      <c r="G1678" t="s">
        <v>24</v>
      </c>
      <c r="H1678">
        <v>2062124</v>
      </c>
      <c r="I1678">
        <v>2062828</v>
      </c>
      <c r="J1678" t="s">
        <v>61</v>
      </c>
      <c r="K1678" t="s">
        <v>4334</v>
      </c>
      <c r="N1678" t="s">
        <v>688</v>
      </c>
      <c r="Q1678" t="s">
        <v>4333</v>
      </c>
      <c r="R1678">
        <v>705</v>
      </c>
      <c r="S1678">
        <v>234</v>
      </c>
      <c r="U1678">
        <f t="shared" si="26"/>
        <v>704</v>
      </c>
    </row>
    <row r="1679" spans="1:21" x14ac:dyDescent="0.25">
      <c r="A1679" t="s">
        <v>20</v>
      </c>
      <c r="B1679" t="s">
        <v>28</v>
      </c>
      <c r="C1679" t="s">
        <v>22</v>
      </c>
      <c r="D1679" t="s">
        <v>23</v>
      </c>
      <c r="E1679" t="s">
        <v>5</v>
      </c>
      <c r="G1679" t="s">
        <v>24</v>
      </c>
      <c r="H1679">
        <v>2062931</v>
      </c>
      <c r="I1679">
        <v>2063164</v>
      </c>
      <c r="J1679" t="s">
        <v>61</v>
      </c>
      <c r="K1679" t="s">
        <v>4336</v>
      </c>
      <c r="N1679" t="s">
        <v>4337</v>
      </c>
      <c r="Q1679" t="s">
        <v>4335</v>
      </c>
      <c r="R1679">
        <v>234</v>
      </c>
      <c r="S1679">
        <v>77</v>
      </c>
      <c r="U1679">
        <f t="shared" si="26"/>
        <v>233</v>
      </c>
    </row>
    <row r="1680" spans="1:21" x14ac:dyDescent="0.25">
      <c r="A1680" t="s">
        <v>20</v>
      </c>
      <c r="B1680" t="s">
        <v>28</v>
      </c>
      <c r="C1680" t="s">
        <v>22</v>
      </c>
      <c r="D1680" t="s">
        <v>23</v>
      </c>
      <c r="E1680" t="s">
        <v>5</v>
      </c>
      <c r="G1680" t="s">
        <v>24</v>
      </c>
      <c r="H1680">
        <v>2063296</v>
      </c>
      <c r="I1680">
        <v>2063775</v>
      </c>
      <c r="J1680" t="s">
        <v>61</v>
      </c>
      <c r="K1680" t="s">
        <v>4339</v>
      </c>
      <c r="N1680" t="s">
        <v>42</v>
      </c>
      <c r="Q1680" t="s">
        <v>4338</v>
      </c>
      <c r="R1680">
        <v>480</v>
      </c>
      <c r="S1680">
        <v>159</v>
      </c>
      <c r="U1680">
        <f t="shared" si="26"/>
        <v>479</v>
      </c>
    </row>
    <row r="1681" spans="1:21" x14ac:dyDescent="0.25">
      <c r="A1681" t="s">
        <v>20</v>
      </c>
      <c r="B1681" t="s">
        <v>28</v>
      </c>
      <c r="C1681" t="s">
        <v>22</v>
      </c>
      <c r="D1681" t="s">
        <v>23</v>
      </c>
      <c r="E1681" t="s">
        <v>5</v>
      </c>
      <c r="G1681" t="s">
        <v>24</v>
      </c>
      <c r="H1681">
        <v>2063941</v>
      </c>
      <c r="I1681">
        <v>2065080</v>
      </c>
      <c r="J1681" t="s">
        <v>25</v>
      </c>
      <c r="K1681" t="s">
        <v>4341</v>
      </c>
      <c r="N1681" t="s">
        <v>1803</v>
      </c>
      <c r="Q1681" t="s">
        <v>4340</v>
      </c>
      <c r="R1681">
        <v>1140</v>
      </c>
      <c r="S1681">
        <v>379</v>
      </c>
      <c r="U1681">
        <f t="shared" si="26"/>
        <v>1139</v>
      </c>
    </row>
    <row r="1682" spans="1:21" x14ac:dyDescent="0.25">
      <c r="A1682" t="s">
        <v>20</v>
      </c>
      <c r="B1682" t="s">
        <v>28</v>
      </c>
      <c r="C1682" t="s">
        <v>22</v>
      </c>
      <c r="D1682" t="s">
        <v>23</v>
      </c>
      <c r="E1682" t="s">
        <v>5</v>
      </c>
      <c r="G1682" t="s">
        <v>24</v>
      </c>
      <c r="H1682">
        <v>2065134</v>
      </c>
      <c r="I1682">
        <v>2067038</v>
      </c>
      <c r="J1682" t="s">
        <v>61</v>
      </c>
      <c r="K1682" t="s">
        <v>4343</v>
      </c>
      <c r="N1682" t="s">
        <v>2403</v>
      </c>
      <c r="Q1682" t="s">
        <v>4342</v>
      </c>
      <c r="R1682">
        <v>1905</v>
      </c>
      <c r="S1682">
        <v>634</v>
      </c>
      <c r="U1682">
        <f t="shared" si="26"/>
        <v>1904</v>
      </c>
    </row>
    <row r="1683" spans="1:21" x14ac:dyDescent="0.25">
      <c r="A1683" t="s">
        <v>20</v>
      </c>
      <c r="B1683" t="s">
        <v>28</v>
      </c>
      <c r="C1683" t="s">
        <v>22</v>
      </c>
      <c r="D1683" t="s">
        <v>23</v>
      </c>
      <c r="E1683" t="s">
        <v>5</v>
      </c>
      <c r="G1683" t="s">
        <v>24</v>
      </c>
      <c r="H1683">
        <v>2067082</v>
      </c>
      <c r="I1683">
        <v>2068206</v>
      </c>
      <c r="J1683" t="s">
        <v>61</v>
      </c>
      <c r="K1683" t="s">
        <v>4345</v>
      </c>
      <c r="N1683" t="s">
        <v>4346</v>
      </c>
      <c r="Q1683" t="s">
        <v>4344</v>
      </c>
      <c r="R1683">
        <v>1125</v>
      </c>
      <c r="S1683">
        <v>374</v>
      </c>
      <c r="U1683">
        <f t="shared" si="26"/>
        <v>1124</v>
      </c>
    </row>
    <row r="1684" spans="1:21" x14ac:dyDescent="0.25">
      <c r="A1684" t="s">
        <v>20</v>
      </c>
      <c r="B1684" t="s">
        <v>28</v>
      </c>
      <c r="C1684" t="s">
        <v>22</v>
      </c>
      <c r="D1684" t="s">
        <v>23</v>
      </c>
      <c r="E1684" t="s">
        <v>5</v>
      </c>
      <c r="G1684" t="s">
        <v>24</v>
      </c>
      <c r="H1684">
        <v>2068301</v>
      </c>
      <c r="I1684">
        <v>2068693</v>
      </c>
      <c r="J1684" t="s">
        <v>61</v>
      </c>
      <c r="K1684" t="s">
        <v>4348</v>
      </c>
      <c r="N1684" t="s">
        <v>72</v>
      </c>
      <c r="Q1684" t="s">
        <v>4347</v>
      </c>
      <c r="R1684">
        <v>393</v>
      </c>
      <c r="S1684">
        <v>130</v>
      </c>
      <c r="U1684">
        <f t="shared" si="26"/>
        <v>392</v>
      </c>
    </row>
    <row r="1685" spans="1:21" x14ac:dyDescent="0.25">
      <c r="A1685" t="s">
        <v>20</v>
      </c>
      <c r="B1685" t="s">
        <v>28</v>
      </c>
      <c r="C1685" t="s">
        <v>22</v>
      </c>
      <c r="D1685" t="s">
        <v>23</v>
      </c>
      <c r="E1685" t="s">
        <v>5</v>
      </c>
      <c r="G1685" t="s">
        <v>24</v>
      </c>
      <c r="H1685">
        <v>2068717</v>
      </c>
      <c r="I1685">
        <v>2069520</v>
      </c>
      <c r="J1685" t="s">
        <v>61</v>
      </c>
      <c r="K1685" t="s">
        <v>4350</v>
      </c>
      <c r="N1685" t="s">
        <v>4351</v>
      </c>
      <c r="Q1685" t="s">
        <v>4349</v>
      </c>
      <c r="R1685">
        <v>804</v>
      </c>
      <c r="S1685">
        <v>267</v>
      </c>
      <c r="U1685">
        <f t="shared" si="26"/>
        <v>803</v>
      </c>
    </row>
    <row r="1686" spans="1:21" x14ac:dyDescent="0.25">
      <c r="A1686" t="s">
        <v>20</v>
      </c>
      <c r="B1686" t="s">
        <v>28</v>
      </c>
      <c r="C1686" t="s">
        <v>22</v>
      </c>
      <c r="D1686" t="s">
        <v>23</v>
      </c>
      <c r="E1686" t="s">
        <v>5</v>
      </c>
      <c r="G1686" t="s">
        <v>24</v>
      </c>
      <c r="H1686">
        <v>2069660</v>
      </c>
      <c r="I1686">
        <v>2071018</v>
      </c>
      <c r="J1686" t="s">
        <v>61</v>
      </c>
      <c r="K1686" t="s">
        <v>4353</v>
      </c>
      <c r="N1686" t="s">
        <v>4354</v>
      </c>
      <c r="Q1686" t="s">
        <v>4352</v>
      </c>
      <c r="R1686">
        <v>1359</v>
      </c>
      <c r="S1686">
        <v>452</v>
      </c>
      <c r="U1686">
        <f t="shared" si="26"/>
        <v>1358</v>
      </c>
    </row>
    <row r="1687" spans="1:21" x14ac:dyDescent="0.25">
      <c r="A1687" t="s">
        <v>20</v>
      </c>
      <c r="B1687" t="s">
        <v>28</v>
      </c>
      <c r="C1687" t="s">
        <v>22</v>
      </c>
      <c r="D1687" t="s">
        <v>23</v>
      </c>
      <c r="E1687" t="s">
        <v>5</v>
      </c>
      <c r="G1687" t="s">
        <v>24</v>
      </c>
      <c r="H1687">
        <v>2071030</v>
      </c>
      <c r="I1687">
        <v>2071299</v>
      </c>
      <c r="J1687" t="s">
        <v>61</v>
      </c>
      <c r="K1687" t="s">
        <v>4356</v>
      </c>
      <c r="N1687" t="s">
        <v>4357</v>
      </c>
      <c r="Q1687" t="s">
        <v>4355</v>
      </c>
      <c r="R1687">
        <v>270</v>
      </c>
      <c r="S1687">
        <v>89</v>
      </c>
      <c r="U1687">
        <f t="shared" si="26"/>
        <v>269</v>
      </c>
    </row>
    <row r="1688" spans="1:21" x14ac:dyDescent="0.25">
      <c r="A1688" t="s">
        <v>20</v>
      </c>
      <c r="B1688" t="s">
        <v>28</v>
      </c>
      <c r="C1688" t="s">
        <v>22</v>
      </c>
      <c r="D1688" t="s">
        <v>23</v>
      </c>
      <c r="E1688" t="s">
        <v>5</v>
      </c>
      <c r="G1688" t="s">
        <v>24</v>
      </c>
      <c r="H1688">
        <v>2071516</v>
      </c>
      <c r="I1688">
        <v>2072901</v>
      </c>
      <c r="J1688" t="s">
        <v>25</v>
      </c>
      <c r="K1688" t="s">
        <v>4359</v>
      </c>
      <c r="N1688" t="s">
        <v>332</v>
      </c>
      <c r="Q1688" t="s">
        <v>4358</v>
      </c>
      <c r="R1688">
        <v>1386</v>
      </c>
      <c r="S1688">
        <v>461</v>
      </c>
      <c r="U1688">
        <f t="shared" si="26"/>
        <v>1385</v>
      </c>
    </row>
    <row r="1689" spans="1:21" x14ac:dyDescent="0.25">
      <c r="A1689" t="s">
        <v>20</v>
      </c>
      <c r="B1689" t="s">
        <v>28</v>
      </c>
      <c r="C1689" t="s">
        <v>22</v>
      </c>
      <c r="D1689" t="s">
        <v>23</v>
      </c>
      <c r="E1689" t="s">
        <v>5</v>
      </c>
      <c r="G1689" t="s">
        <v>24</v>
      </c>
      <c r="H1689">
        <v>2072885</v>
      </c>
      <c r="I1689">
        <v>2073625</v>
      </c>
      <c r="J1689" t="s">
        <v>25</v>
      </c>
      <c r="K1689" t="s">
        <v>4361</v>
      </c>
      <c r="N1689" t="s">
        <v>42</v>
      </c>
      <c r="Q1689" t="s">
        <v>4360</v>
      </c>
      <c r="R1689">
        <v>741</v>
      </c>
      <c r="S1689">
        <v>246</v>
      </c>
      <c r="U1689">
        <f t="shared" si="26"/>
        <v>740</v>
      </c>
    </row>
    <row r="1690" spans="1:21" x14ac:dyDescent="0.25">
      <c r="A1690" t="s">
        <v>20</v>
      </c>
      <c r="B1690" t="s">
        <v>28</v>
      </c>
      <c r="C1690" t="s">
        <v>22</v>
      </c>
      <c r="D1690" t="s">
        <v>23</v>
      </c>
      <c r="E1690" t="s">
        <v>5</v>
      </c>
      <c r="G1690" t="s">
        <v>24</v>
      </c>
      <c r="H1690">
        <v>2073796</v>
      </c>
      <c r="I1690">
        <v>2075193</v>
      </c>
      <c r="J1690" t="s">
        <v>61</v>
      </c>
      <c r="K1690" t="s">
        <v>4363</v>
      </c>
      <c r="N1690" t="s">
        <v>4364</v>
      </c>
      <c r="Q1690" t="s">
        <v>4362</v>
      </c>
      <c r="R1690">
        <v>1398</v>
      </c>
      <c r="S1690">
        <v>465</v>
      </c>
      <c r="U1690">
        <f t="shared" si="26"/>
        <v>1397</v>
      </c>
    </row>
    <row r="1691" spans="1:21" x14ac:dyDescent="0.25">
      <c r="A1691" t="s">
        <v>20</v>
      </c>
      <c r="B1691" t="s">
        <v>28</v>
      </c>
      <c r="C1691" t="s">
        <v>22</v>
      </c>
      <c r="D1691" t="s">
        <v>23</v>
      </c>
      <c r="E1691" t="s">
        <v>5</v>
      </c>
      <c r="G1691" t="s">
        <v>24</v>
      </c>
      <c r="H1691">
        <v>2075423</v>
      </c>
      <c r="I1691">
        <v>2076220</v>
      </c>
      <c r="J1691" t="s">
        <v>61</v>
      </c>
      <c r="K1691" t="s">
        <v>4367</v>
      </c>
      <c r="N1691" t="s">
        <v>4368</v>
      </c>
      <c r="Q1691" t="s">
        <v>4366</v>
      </c>
      <c r="R1691">
        <v>798</v>
      </c>
      <c r="S1691">
        <v>265</v>
      </c>
      <c r="U1691">
        <f t="shared" si="26"/>
        <v>797</v>
      </c>
    </row>
    <row r="1692" spans="1:21" x14ac:dyDescent="0.25">
      <c r="A1692" t="s">
        <v>20</v>
      </c>
      <c r="B1692" t="s">
        <v>28</v>
      </c>
      <c r="C1692" t="s">
        <v>22</v>
      </c>
      <c r="D1692" t="s">
        <v>23</v>
      </c>
      <c r="E1692" t="s">
        <v>5</v>
      </c>
      <c r="G1692" t="s">
        <v>24</v>
      </c>
      <c r="H1692">
        <v>2076364</v>
      </c>
      <c r="I1692">
        <v>2078382</v>
      </c>
      <c r="J1692" t="s">
        <v>61</v>
      </c>
      <c r="K1692" t="s">
        <v>4370</v>
      </c>
      <c r="N1692" t="s">
        <v>4371</v>
      </c>
      <c r="Q1692" t="s">
        <v>4369</v>
      </c>
      <c r="R1692">
        <v>2019</v>
      </c>
      <c r="S1692">
        <v>672</v>
      </c>
      <c r="U1692">
        <f t="shared" si="26"/>
        <v>2018</v>
      </c>
    </row>
    <row r="1693" spans="1:21" x14ac:dyDescent="0.25">
      <c r="A1693" t="s">
        <v>20</v>
      </c>
      <c r="B1693" t="s">
        <v>28</v>
      </c>
      <c r="C1693" t="s">
        <v>22</v>
      </c>
      <c r="D1693" t="s">
        <v>23</v>
      </c>
      <c r="E1693" t="s">
        <v>5</v>
      </c>
      <c r="G1693" t="s">
        <v>24</v>
      </c>
      <c r="H1693">
        <v>2078400</v>
      </c>
      <c r="I1693">
        <v>2079071</v>
      </c>
      <c r="J1693" t="s">
        <v>61</v>
      </c>
      <c r="K1693" t="s">
        <v>4373</v>
      </c>
      <c r="N1693" t="s">
        <v>4374</v>
      </c>
      <c r="Q1693" t="s">
        <v>4372</v>
      </c>
      <c r="R1693">
        <v>672</v>
      </c>
      <c r="S1693">
        <v>223</v>
      </c>
      <c r="U1693">
        <f t="shared" si="26"/>
        <v>671</v>
      </c>
    </row>
    <row r="1694" spans="1:21" x14ac:dyDescent="0.25">
      <c r="A1694" t="s">
        <v>20</v>
      </c>
      <c r="B1694" t="s">
        <v>28</v>
      </c>
      <c r="C1694" t="s">
        <v>22</v>
      </c>
      <c r="D1694" t="s">
        <v>23</v>
      </c>
      <c r="E1694" t="s">
        <v>5</v>
      </c>
      <c r="G1694" t="s">
        <v>24</v>
      </c>
      <c r="H1694">
        <v>2079114</v>
      </c>
      <c r="I1694">
        <v>2079476</v>
      </c>
      <c r="J1694" t="s">
        <v>61</v>
      </c>
      <c r="K1694" t="s">
        <v>4376</v>
      </c>
      <c r="N1694" t="s">
        <v>4377</v>
      </c>
      <c r="Q1694" t="s">
        <v>4375</v>
      </c>
      <c r="R1694">
        <v>363</v>
      </c>
      <c r="S1694">
        <v>120</v>
      </c>
      <c r="U1694">
        <f t="shared" si="26"/>
        <v>362</v>
      </c>
    </row>
    <row r="1695" spans="1:21" x14ac:dyDescent="0.25">
      <c r="A1695" t="s">
        <v>20</v>
      </c>
      <c r="B1695" t="s">
        <v>28</v>
      </c>
      <c r="C1695" t="s">
        <v>22</v>
      </c>
      <c r="D1695" t="s">
        <v>23</v>
      </c>
      <c r="E1695" t="s">
        <v>5</v>
      </c>
      <c r="G1695" t="s">
        <v>24</v>
      </c>
      <c r="H1695">
        <v>2079513</v>
      </c>
      <c r="I1695">
        <v>2079932</v>
      </c>
      <c r="J1695" t="s">
        <v>61</v>
      </c>
      <c r="K1695" t="s">
        <v>4379</v>
      </c>
      <c r="N1695" t="s">
        <v>42</v>
      </c>
      <c r="Q1695" t="s">
        <v>4378</v>
      </c>
      <c r="R1695">
        <v>420</v>
      </c>
      <c r="S1695">
        <v>139</v>
      </c>
      <c r="U1695">
        <f t="shared" si="26"/>
        <v>419</v>
      </c>
    </row>
    <row r="1696" spans="1:21" x14ac:dyDescent="0.25">
      <c r="A1696" t="s">
        <v>20</v>
      </c>
      <c r="B1696" t="s">
        <v>28</v>
      </c>
      <c r="C1696" t="s">
        <v>22</v>
      </c>
      <c r="D1696" t="s">
        <v>23</v>
      </c>
      <c r="E1696" t="s">
        <v>5</v>
      </c>
      <c r="G1696" t="s">
        <v>24</v>
      </c>
      <c r="H1696">
        <v>2080123</v>
      </c>
      <c r="I1696">
        <v>2080608</v>
      </c>
      <c r="J1696" t="s">
        <v>61</v>
      </c>
      <c r="K1696" t="s">
        <v>4381</v>
      </c>
      <c r="N1696" t="s">
        <v>42</v>
      </c>
      <c r="Q1696" t="s">
        <v>4380</v>
      </c>
      <c r="R1696">
        <v>486</v>
      </c>
      <c r="S1696">
        <v>161</v>
      </c>
      <c r="U1696">
        <f t="shared" si="26"/>
        <v>485</v>
      </c>
    </row>
    <row r="1697" spans="1:21" x14ac:dyDescent="0.25">
      <c r="A1697" t="s">
        <v>20</v>
      </c>
      <c r="B1697" t="s">
        <v>28</v>
      </c>
      <c r="C1697" t="s">
        <v>22</v>
      </c>
      <c r="D1697" t="s">
        <v>23</v>
      </c>
      <c r="E1697" t="s">
        <v>5</v>
      </c>
      <c r="G1697" t="s">
        <v>24</v>
      </c>
      <c r="H1697">
        <v>2080697</v>
      </c>
      <c r="I1697">
        <v>2081923</v>
      </c>
      <c r="J1697" t="s">
        <v>61</v>
      </c>
      <c r="K1697" t="s">
        <v>4383</v>
      </c>
      <c r="N1697" t="s">
        <v>2506</v>
      </c>
      <c r="Q1697" t="s">
        <v>4382</v>
      </c>
      <c r="R1697">
        <v>1227</v>
      </c>
      <c r="S1697">
        <v>408</v>
      </c>
      <c r="U1697">
        <f t="shared" si="26"/>
        <v>1226</v>
      </c>
    </row>
    <row r="1698" spans="1:21" x14ac:dyDescent="0.25">
      <c r="A1698" t="s">
        <v>20</v>
      </c>
      <c r="B1698" t="s">
        <v>28</v>
      </c>
      <c r="C1698" t="s">
        <v>22</v>
      </c>
      <c r="D1698" t="s">
        <v>23</v>
      </c>
      <c r="E1698" t="s">
        <v>5</v>
      </c>
      <c r="G1698" t="s">
        <v>24</v>
      </c>
      <c r="H1698">
        <v>2081944</v>
      </c>
      <c r="I1698">
        <v>2082837</v>
      </c>
      <c r="J1698" t="s">
        <v>61</v>
      </c>
      <c r="K1698" t="s">
        <v>4385</v>
      </c>
      <c r="N1698" t="s">
        <v>4386</v>
      </c>
      <c r="Q1698" t="s">
        <v>4384</v>
      </c>
      <c r="R1698">
        <v>894</v>
      </c>
      <c r="S1698">
        <v>297</v>
      </c>
      <c r="U1698">
        <f t="shared" si="26"/>
        <v>893</v>
      </c>
    </row>
    <row r="1699" spans="1:21" x14ac:dyDescent="0.25">
      <c r="A1699" t="s">
        <v>20</v>
      </c>
      <c r="B1699" t="s">
        <v>28</v>
      </c>
      <c r="C1699" t="s">
        <v>22</v>
      </c>
      <c r="D1699" t="s">
        <v>23</v>
      </c>
      <c r="E1699" t="s">
        <v>5</v>
      </c>
      <c r="G1699" t="s">
        <v>24</v>
      </c>
      <c r="H1699">
        <v>2083020</v>
      </c>
      <c r="I1699">
        <v>2083664</v>
      </c>
      <c r="J1699" t="s">
        <v>25</v>
      </c>
      <c r="K1699" t="s">
        <v>4388</v>
      </c>
      <c r="N1699" t="s">
        <v>42</v>
      </c>
      <c r="Q1699" t="s">
        <v>4387</v>
      </c>
      <c r="R1699">
        <v>645</v>
      </c>
      <c r="S1699">
        <v>214</v>
      </c>
      <c r="U1699">
        <f t="shared" si="26"/>
        <v>644</v>
      </c>
    </row>
    <row r="1700" spans="1:21" x14ac:dyDescent="0.25">
      <c r="A1700" t="s">
        <v>20</v>
      </c>
      <c r="B1700" t="s">
        <v>28</v>
      </c>
      <c r="C1700" t="s">
        <v>22</v>
      </c>
      <c r="D1700" t="s">
        <v>23</v>
      </c>
      <c r="E1700" t="s">
        <v>5</v>
      </c>
      <c r="G1700" t="s">
        <v>24</v>
      </c>
      <c r="H1700">
        <v>2083736</v>
      </c>
      <c r="I1700">
        <v>2085268</v>
      </c>
      <c r="J1700" t="s">
        <v>61</v>
      </c>
      <c r="K1700" t="s">
        <v>4390</v>
      </c>
      <c r="N1700" t="s">
        <v>4391</v>
      </c>
      <c r="Q1700" t="s">
        <v>4389</v>
      </c>
      <c r="R1700">
        <v>1533</v>
      </c>
      <c r="S1700">
        <v>510</v>
      </c>
      <c r="U1700">
        <f t="shared" si="26"/>
        <v>1532</v>
      </c>
    </row>
    <row r="1701" spans="1:21" x14ac:dyDescent="0.25">
      <c r="A1701" t="s">
        <v>20</v>
      </c>
      <c r="B1701" t="s">
        <v>28</v>
      </c>
      <c r="C1701" t="s">
        <v>22</v>
      </c>
      <c r="D1701" t="s">
        <v>23</v>
      </c>
      <c r="E1701" t="s">
        <v>5</v>
      </c>
      <c r="G1701" t="s">
        <v>24</v>
      </c>
      <c r="H1701">
        <v>2085300</v>
      </c>
      <c r="I1701">
        <v>2085668</v>
      </c>
      <c r="J1701" t="s">
        <v>61</v>
      </c>
      <c r="K1701" t="s">
        <v>4393</v>
      </c>
      <c r="N1701" t="s">
        <v>2470</v>
      </c>
      <c r="Q1701" t="s">
        <v>4392</v>
      </c>
      <c r="R1701">
        <v>369</v>
      </c>
      <c r="S1701">
        <v>122</v>
      </c>
      <c r="U1701">
        <f t="shared" si="26"/>
        <v>368</v>
      </c>
    </row>
    <row r="1702" spans="1:21" x14ac:dyDescent="0.25">
      <c r="A1702" t="s">
        <v>20</v>
      </c>
      <c r="B1702" t="s">
        <v>28</v>
      </c>
      <c r="C1702" t="s">
        <v>22</v>
      </c>
      <c r="D1702" t="s">
        <v>23</v>
      </c>
      <c r="E1702" t="s">
        <v>5</v>
      </c>
      <c r="G1702" t="s">
        <v>24</v>
      </c>
      <c r="H1702">
        <v>2085707</v>
      </c>
      <c r="I1702">
        <v>2087257</v>
      </c>
      <c r="J1702" t="s">
        <v>61</v>
      </c>
      <c r="K1702" t="s">
        <v>4395</v>
      </c>
      <c r="N1702" t="s">
        <v>4396</v>
      </c>
      <c r="Q1702" t="s">
        <v>4394</v>
      </c>
      <c r="R1702">
        <v>1551</v>
      </c>
      <c r="S1702">
        <v>516</v>
      </c>
      <c r="U1702">
        <f t="shared" si="26"/>
        <v>1550</v>
      </c>
    </row>
    <row r="1703" spans="1:21" x14ac:dyDescent="0.25">
      <c r="A1703" t="s">
        <v>20</v>
      </c>
      <c r="B1703" t="s">
        <v>28</v>
      </c>
      <c r="C1703" t="s">
        <v>22</v>
      </c>
      <c r="D1703" t="s">
        <v>23</v>
      </c>
      <c r="E1703" t="s">
        <v>5</v>
      </c>
      <c r="G1703" t="s">
        <v>24</v>
      </c>
      <c r="H1703">
        <v>2087588</v>
      </c>
      <c r="I1703">
        <v>2088346</v>
      </c>
      <c r="J1703" t="s">
        <v>25</v>
      </c>
      <c r="K1703" t="s">
        <v>4398</v>
      </c>
      <c r="N1703" t="s">
        <v>4399</v>
      </c>
      <c r="Q1703" t="s">
        <v>4397</v>
      </c>
      <c r="R1703">
        <v>759</v>
      </c>
      <c r="S1703">
        <v>252</v>
      </c>
      <c r="U1703">
        <f t="shared" si="26"/>
        <v>758</v>
      </c>
    </row>
    <row r="1704" spans="1:21" x14ac:dyDescent="0.25">
      <c r="A1704" t="s">
        <v>20</v>
      </c>
      <c r="B1704" t="s">
        <v>28</v>
      </c>
      <c r="C1704" t="s">
        <v>22</v>
      </c>
      <c r="D1704" t="s">
        <v>23</v>
      </c>
      <c r="E1704" t="s">
        <v>5</v>
      </c>
      <c r="G1704" t="s">
        <v>24</v>
      </c>
      <c r="H1704">
        <v>2088348</v>
      </c>
      <c r="I1704">
        <v>2089589</v>
      </c>
      <c r="J1704" t="s">
        <v>25</v>
      </c>
      <c r="K1704" t="s">
        <v>4401</v>
      </c>
      <c r="N1704" t="s">
        <v>72</v>
      </c>
      <c r="Q1704" t="s">
        <v>4400</v>
      </c>
      <c r="R1704">
        <v>1242</v>
      </c>
      <c r="S1704">
        <v>413</v>
      </c>
      <c r="U1704">
        <f t="shared" si="26"/>
        <v>1241</v>
      </c>
    </row>
    <row r="1705" spans="1:21" x14ac:dyDescent="0.25">
      <c r="A1705" t="s">
        <v>20</v>
      </c>
      <c r="B1705" t="s">
        <v>28</v>
      </c>
      <c r="C1705" t="s">
        <v>22</v>
      </c>
      <c r="D1705" t="s">
        <v>23</v>
      </c>
      <c r="E1705" t="s">
        <v>5</v>
      </c>
      <c r="G1705" t="s">
        <v>24</v>
      </c>
      <c r="H1705">
        <v>2089603</v>
      </c>
      <c r="I1705">
        <v>2090169</v>
      </c>
      <c r="J1705" t="s">
        <v>61</v>
      </c>
      <c r="K1705" t="s">
        <v>4403</v>
      </c>
      <c r="N1705" t="s">
        <v>4404</v>
      </c>
      <c r="Q1705" t="s">
        <v>4402</v>
      </c>
      <c r="R1705">
        <v>567</v>
      </c>
      <c r="S1705">
        <v>188</v>
      </c>
      <c r="U1705">
        <f t="shared" si="26"/>
        <v>566</v>
      </c>
    </row>
    <row r="1706" spans="1:21" x14ac:dyDescent="0.25">
      <c r="A1706" t="s">
        <v>20</v>
      </c>
      <c r="B1706" t="s">
        <v>28</v>
      </c>
      <c r="C1706" t="s">
        <v>22</v>
      </c>
      <c r="D1706" t="s">
        <v>23</v>
      </c>
      <c r="E1706" t="s">
        <v>5</v>
      </c>
      <c r="G1706" t="s">
        <v>24</v>
      </c>
      <c r="H1706">
        <v>2090314</v>
      </c>
      <c r="I1706">
        <v>2090799</v>
      </c>
      <c r="J1706" t="s">
        <v>25</v>
      </c>
      <c r="K1706" t="s">
        <v>4406</v>
      </c>
      <c r="N1706" t="s">
        <v>72</v>
      </c>
      <c r="Q1706" t="s">
        <v>4405</v>
      </c>
      <c r="R1706">
        <v>486</v>
      </c>
      <c r="S1706">
        <v>161</v>
      </c>
      <c r="U1706">
        <f t="shared" si="26"/>
        <v>485</v>
      </c>
    </row>
    <row r="1707" spans="1:21" x14ac:dyDescent="0.25">
      <c r="A1707" t="s">
        <v>20</v>
      </c>
      <c r="B1707" t="s">
        <v>28</v>
      </c>
      <c r="C1707" t="s">
        <v>22</v>
      </c>
      <c r="D1707" t="s">
        <v>23</v>
      </c>
      <c r="E1707" t="s">
        <v>5</v>
      </c>
      <c r="G1707" t="s">
        <v>24</v>
      </c>
      <c r="H1707">
        <v>2090796</v>
      </c>
      <c r="I1707">
        <v>2091503</v>
      </c>
      <c r="J1707" t="s">
        <v>61</v>
      </c>
      <c r="K1707" t="s">
        <v>4408</v>
      </c>
      <c r="N1707" t="s">
        <v>4409</v>
      </c>
      <c r="Q1707" t="s">
        <v>4407</v>
      </c>
      <c r="R1707">
        <v>708</v>
      </c>
      <c r="S1707">
        <v>235</v>
      </c>
      <c r="U1707">
        <f t="shared" si="26"/>
        <v>707</v>
      </c>
    </row>
    <row r="1708" spans="1:21" x14ac:dyDescent="0.25">
      <c r="A1708" t="s">
        <v>20</v>
      </c>
      <c r="B1708" t="s">
        <v>28</v>
      </c>
      <c r="C1708" t="s">
        <v>22</v>
      </c>
      <c r="D1708" t="s">
        <v>23</v>
      </c>
      <c r="E1708" t="s">
        <v>5</v>
      </c>
      <c r="G1708" t="s">
        <v>24</v>
      </c>
      <c r="H1708">
        <v>2091675</v>
      </c>
      <c r="I1708">
        <v>2092133</v>
      </c>
      <c r="J1708" t="s">
        <v>61</v>
      </c>
      <c r="K1708" t="s">
        <v>4411</v>
      </c>
      <c r="N1708" t="s">
        <v>4412</v>
      </c>
      <c r="Q1708" t="s">
        <v>4410</v>
      </c>
      <c r="R1708">
        <v>459</v>
      </c>
      <c r="S1708">
        <v>152</v>
      </c>
      <c r="U1708">
        <f t="shared" si="26"/>
        <v>458</v>
      </c>
    </row>
    <row r="1709" spans="1:21" x14ac:dyDescent="0.25">
      <c r="A1709" t="s">
        <v>20</v>
      </c>
      <c r="B1709" t="s">
        <v>28</v>
      </c>
      <c r="C1709" t="s">
        <v>22</v>
      </c>
      <c r="D1709" t="s">
        <v>23</v>
      </c>
      <c r="E1709" t="s">
        <v>5</v>
      </c>
      <c r="G1709" t="s">
        <v>24</v>
      </c>
      <c r="H1709">
        <v>2092069</v>
      </c>
      <c r="I1709">
        <v>2092698</v>
      </c>
      <c r="J1709" t="s">
        <v>61</v>
      </c>
      <c r="K1709" t="s">
        <v>4414</v>
      </c>
      <c r="N1709" t="s">
        <v>72</v>
      </c>
      <c r="Q1709" t="s">
        <v>4413</v>
      </c>
      <c r="R1709">
        <v>630</v>
      </c>
      <c r="S1709">
        <v>209</v>
      </c>
      <c r="U1709">
        <f t="shared" si="26"/>
        <v>629</v>
      </c>
    </row>
    <row r="1710" spans="1:21" x14ac:dyDescent="0.25">
      <c r="A1710" t="s">
        <v>20</v>
      </c>
      <c r="B1710" t="s">
        <v>28</v>
      </c>
      <c r="C1710" t="s">
        <v>22</v>
      </c>
      <c r="D1710" t="s">
        <v>23</v>
      </c>
      <c r="E1710" t="s">
        <v>5</v>
      </c>
      <c r="G1710" t="s">
        <v>24</v>
      </c>
      <c r="H1710">
        <v>2092744</v>
      </c>
      <c r="I1710">
        <v>2093316</v>
      </c>
      <c r="J1710" t="s">
        <v>61</v>
      </c>
      <c r="K1710" t="s">
        <v>4416</v>
      </c>
      <c r="N1710" t="s">
        <v>4417</v>
      </c>
      <c r="Q1710" t="s">
        <v>4415</v>
      </c>
      <c r="R1710">
        <v>573</v>
      </c>
      <c r="S1710">
        <v>190</v>
      </c>
      <c r="U1710">
        <f t="shared" si="26"/>
        <v>572</v>
      </c>
    </row>
    <row r="1711" spans="1:21" x14ac:dyDescent="0.25">
      <c r="A1711" t="s">
        <v>20</v>
      </c>
      <c r="B1711" t="s">
        <v>28</v>
      </c>
      <c r="C1711" t="s">
        <v>22</v>
      </c>
      <c r="D1711" t="s">
        <v>23</v>
      </c>
      <c r="E1711" t="s">
        <v>5</v>
      </c>
      <c r="G1711" t="s">
        <v>24</v>
      </c>
      <c r="H1711">
        <v>2093341</v>
      </c>
      <c r="I1711">
        <v>2094144</v>
      </c>
      <c r="J1711" t="s">
        <v>61</v>
      </c>
      <c r="K1711" t="s">
        <v>4419</v>
      </c>
      <c r="N1711" t="s">
        <v>4420</v>
      </c>
      <c r="Q1711" t="s">
        <v>4418</v>
      </c>
      <c r="R1711">
        <v>804</v>
      </c>
      <c r="S1711">
        <v>267</v>
      </c>
      <c r="U1711">
        <f t="shared" si="26"/>
        <v>803</v>
      </c>
    </row>
    <row r="1712" spans="1:21" x14ac:dyDescent="0.25">
      <c r="A1712" t="s">
        <v>20</v>
      </c>
      <c r="B1712" t="s">
        <v>28</v>
      </c>
      <c r="C1712" t="s">
        <v>22</v>
      </c>
      <c r="D1712" t="s">
        <v>23</v>
      </c>
      <c r="E1712" t="s">
        <v>5</v>
      </c>
      <c r="G1712" t="s">
        <v>24</v>
      </c>
      <c r="H1712">
        <v>2094325</v>
      </c>
      <c r="I1712">
        <v>2094966</v>
      </c>
      <c r="J1712" t="s">
        <v>25</v>
      </c>
      <c r="K1712" t="s">
        <v>4422</v>
      </c>
      <c r="N1712" t="s">
        <v>4423</v>
      </c>
      <c r="Q1712" t="s">
        <v>4421</v>
      </c>
      <c r="R1712">
        <v>642</v>
      </c>
      <c r="S1712">
        <v>213</v>
      </c>
      <c r="U1712">
        <f t="shared" si="26"/>
        <v>641</v>
      </c>
    </row>
    <row r="1713" spans="1:21" x14ac:dyDescent="0.25">
      <c r="A1713" t="s">
        <v>20</v>
      </c>
      <c r="B1713" t="s">
        <v>28</v>
      </c>
      <c r="C1713" t="s">
        <v>22</v>
      </c>
      <c r="D1713" t="s">
        <v>23</v>
      </c>
      <c r="E1713" t="s">
        <v>5</v>
      </c>
      <c r="G1713" t="s">
        <v>24</v>
      </c>
      <c r="H1713">
        <v>2094982</v>
      </c>
      <c r="I1713">
        <v>2096208</v>
      </c>
      <c r="J1713" t="s">
        <v>61</v>
      </c>
      <c r="K1713" t="s">
        <v>4425</v>
      </c>
      <c r="N1713" t="s">
        <v>1336</v>
      </c>
      <c r="Q1713" t="s">
        <v>4424</v>
      </c>
      <c r="R1713">
        <v>1227</v>
      </c>
      <c r="S1713">
        <v>408</v>
      </c>
      <c r="U1713">
        <f t="shared" si="26"/>
        <v>1226</v>
      </c>
    </row>
    <row r="1714" spans="1:21" x14ac:dyDescent="0.25">
      <c r="A1714" t="s">
        <v>20</v>
      </c>
      <c r="B1714" t="s">
        <v>28</v>
      </c>
      <c r="C1714" t="s">
        <v>22</v>
      </c>
      <c r="D1714" t="s">
        <v>23</v>
      </c>
      <c r="E1714" t="s">
        <v>5</v>
      </c>
      <c r="G1714" t="s">
        <v>24</v>
      </c>
      <c r="H1714">
        <v>2096302</v>
      </c>
      <c r="I1714">
        <v>2097624</v>
      </c>
      <c r="J1714" t="s">
        <v>61</v>
      </c>
      <c r="K1714" t="s">
        <v>4427</v>
      </c>
      <c r="N1714" t="s">
        <v>4428</v>
      </c>
      <c r="Q1714" t="s">
        <v>4426</v>
      </c>
      <c r="R1714">
        <v>1323</v>
      </c>
      <c r="S1714">
        <v>440</v>
      </c>
      <c r="U1714">
        <f t="shared" si="26"/>
        <v>1322</v>
      </c>
    </row>
    <row r="1715" spans="1:21" x14ac:dyDescent="0.25">
      <c r="A1715" t="s">
        <v>20</v>
      </c>
      <c r="B1715" t="s">
        <v>28</v>
      </c>
      <c r="C1715" t="s">
        <v>22</v>
      </c>
      <c r="D1715" t="s">
        <v>23</v>
      </c>
      <c r="E1715" t="s">
        <v>5</v>
      </c>
      <c r="G1715" t="s">
        <v>24</v>
      </c>
      <c r="H1715">
        <v>2097733</v>
      </c>
      <c r="I1715">
        <v>2098617</v>
      </c>
      <c r="J1715" t="s">
        <v>61</v>
      </c>
      <c r="K1715" t="s">
        <v>4430</v>
      </c>
      <c r="N1715" t="s">
        <v>4431</v>
      </c>
      <c r="Q1715" t="s">
        <v>4429</v>
      </c>
      <c r="R1715">
        <v>885</v>
      </c>
      <c r="S1715">
        <v>294</v>
      </c>
      <c r="U1715">
        <f t="shared" si="26"/>
        <v>884</v>
      </c>
    </row>
    <row r="1716" spans="1:21" x14ac:dyDescent="0.25">
      <c r="A1716" t="s">
        <v>20</v>
      </c>
      <c r="B1716" t="s">
        <v>28</v>
      </c>
      <c r="C1716" t="s">
        <v>22</v>
      </c>
      <c r="D1716" t="s">
        <v>23</v>
      </c>
      <c r="E1716" t="s">
        <v>5</v>
      </c>
      <c r="G1716" t="s">
        <v>24</v>
      </c>
      <c r="H1716">
        <v>2098790</v>
      </c>
      <c r="I1716">
        <v>2099425</v>
      </c>
      <c r="J1716" t="s">
        <v>61</v>
      </c>
      <c r="K1716" t="s">
        <v>4433</v>
      </c>
      <c r="N1716" t="s">
        <v>4434</v>
      </c>
      <c r="Q1716" t="s">
        <v>4432</v>
      </c>
      <c r="R1716">
        <v>636</v>
      </c>
      <c r="S1716">
        <v>211</v>
      </c>
      <c r="U1716">
        <f t="shared" si="26"/>
        <v>635</v>
      </c>
    </row>
    <row r="1717" spans="1:21" x14ac:dyDescent="0.25">
      <c r="A1717" t="s">
        <v>20</v>
      </c>
      <c r="B1717" t="s">
        <v>28</v>
      </c>
      <c r="C1717" t="s">
        <v>22</v>
      </c>
      <c r="D1717" t="s">
        <v>23</v>
      </c>
      <c r="E1717" t="s">
        <v>5</v>
      </c>
      <c r="G1717" t="s">
        <v>24</v>
      </c>
      <c r="H1717">
        <v>2099526</v>
      </c>
      <c r="I1717">
        <v>2100068</v>
      </c>
      <c r="J1717" t="s">
        <v>61</v>
      </c>
      <c r="K1717" t="s">
        <v>4436</v>
      </c>
      <c r="N1717" t="s">
        <v>516</v>
      </c>
      <c r="Q1717" t="s">
        <v>4435</v>
      </c>
      <c r="R1717">
        <v>543</v>
      </c>
      <c r="S1717">
        <v>180</v>
      </c>
      <c r="U1717">
        <f t="shared" si="26"/>
        <v>542</v>
      </c>
    </row>
    <row r="1718" spans="1:21" x14ac:dyDescent="0.25">
      <c r="A1718" t="s">
        <v>20</v>
      </c>
      <c r="B1718" t="s">
        <v>28</v>
      </c>
      <c r="C1718" t="s">
        <v>22</v>
      </c>
      <c r="D1718" t="s">
        <v>23</v>
      </c>
      <c r="E1718" t="s">
        <v>5</v>
      </c>
      <c r="G1718" t="s">
        <v>24</v>
      </c>
      <c r="H1718">
        <v>2100082</v>
      </c>
      <c r="I1718">
        <v>2100519</v>
      </c>
      <c r="J1718" t="s">
        <v>61</v>
      </c>
      <c r="K1718" t="s">
        <v>4438</v>
      </c>
      <c r="N1718" t="s">
        <v>4439</v>
      </c>
      <c r="Q1718" t="s">
        <v>4437</v>
      </c>
      <c r="R1718">
        <v>438</v>
      </c>
      <c r="S1718">
        <v>145</v>
      </c>
      <c r="U1718">
        <f t="shared" si="26"/>
        <v>437</v>
      </c>
    </row>
    <row r="1719" spans="1:21" x14ac:dyDescent="0.25">
      <c r="A1719" t="s">
        <v>20</v>
      </c>
      <c r="B1719" t="s">
        <v>28</v>
      </c>
      <c r="C1719" t="s">
        <v>22</v>
      </c>
      <c r="D1719" t="s">
        <v>23</v>
      </c>
      <c r="E1719" t="s">
        <v>5</v>
      </c>
      <c r="G1719" t="s">
        <v>24</v>
      </c>
      <c r="H1719">
        <v>2100548</v>
      </c>
      <c r="I1719">
        <v>2101360</v>
      </c>
      <c r="J1719" t="s">
        <v>61</v>
      </c>
      <c r="K1719" t="s">
        <v>4441</v>
      </c>
      <c r="N1719" t="s">
        <v>4442</v>
      </c>
      <c r="Q1719" t="s">
        <v>4440</v>
      </c>
      <c r="R1719">
        <v>813</v>
      </c>
      <c r="S1719">
        <v>270</v>
      </c>
      <c r="U1719">
        <f t="shared" si="26"/>
        <v>812</v>
      </c>
    </row>
    <row r="1720" spans="1:21" x14ac:dyDescent="0.25">
      <c r="A1720" t="s">
        <v>20</v>
      </c>
      <c r="B1720" t="s">
        <v>28</v>
      </c>
      <c r="C1720" t="s">
        <v>22</v>
      </c>
      <c r="D1720" t="s">
        <v>23</v>
      </c>
      <c r="E1720" t="s">
        <v>5</v>
      </c>
      <c r="G1720" t="s">
        <v>24</v>
      </c>
      <c r="H1720">
        <v>2101508</v>
      </c>
      <c r="I1720">
        <v>2102806</v>
      </c>
      <c r="J1720" t="s">
        <v>61</v>
      </c>
      <c r="K1720" t="s">
        <v>4444</v>
      </c>
      <c r="N1720" t="s">
        <v>4445</v>
      </c>
      <c r="Q1720" t="s">
        <v>4443</v>
      </c>
      <c r="R1720">
        <v>1299</v>
      </c>
      <c r="S1720">
        <v>432</v>
      </c>
      <c r="U1720">
        <f t="shared" si="26"/>
        <v>1298</v>
      </c>
    </row>
    <row r="1721" spans="1:21" x14ac:dyDescent="0.25">
      <c r="A1721" t="s">
        <v>20</v>
      </c>
      <c r="B1721" t="s">
        <v>28</v>
      </c>
      <c r="C1721" t="s">
        <v>22</v>
      </c>
      <c r="D1721" t="s">
        <v>23</v>
      </c>
      <c r="E1721" t="s">
        <v>5</v>
      </c>
      <c r="G1721" t="s">
        <v>24</v>
      </c>
      <c r="H1721">
        <v>2102828</v>
      </c>
      <c r="I1721">
        <v>2104423</v>
      </c>
      <c r="J1721" t="s">
        <v>61</v>
      </c>
      <c r="K1721" t="s">
        <v>4447</v>
      </c>
      <c r="N1721" t="s">
        <v>4448</v>
      </c>
      <c r="Q1721" t="s">
        <v>4446</v>
      </c>
      <c r="R1721">
        <v>1596</v>
      </c>
      <c r="S1721">
        <v>531</v>
      </c>
      <c r="U1721">
        <f t="shared" si="26"/>
        <v>1595</v>
      </c>
    </row>
    <row r="1722" spans="1:21" x14ac:dyDescent="0.25">
      <c r="A1722" t="s">
        <v>20</v>
      </c>
      <c r="B1722" t="s">
        <v>28</v>
      </c>
      <c r="C1722" t="s">
        <v>22</v>
      </c>
      <c r="D1722" t="s">
        <v>23</v>
      </c>
      <c r="E1722" t="s">
        <v>5</v>
      </c>
      <c r="G1722" t="s">
        <v>24</v>
      </c>
      <c r="H1722">
        <v>2104543</v>
      </c>
      <c r="I1722">
        <v>2105550</v>
      </c>
      <c r="J1722" t="s">
        <v>61</v>
      </c>
      <c r="K1722" t="s">
        <v>4450</v>
      </c>
      <c r="N1722" t="s">
        <v>72</v>
      </c>
      <c r="Q1722" t="s">
        <v>4449</v>
      </c>
      <c r="R1722">
        <v>1008</v>
      </c>
      <c r="S1722">
        <v>335</v>
      </c>
      <c r="U1722">
        <f t="shared" si="26"/>
        <v>1007</v>
      </c>
    </row>
    <row r="1723" spans="1:21" x14ac:dyDescent="0.25">
      <c r="A1723" t="s">
        <v>20</v>
      </c>
      <c r="B1723" t="s">
        <v>28</v>
      </c>
      <c r="C1723" t="s">
        <v>22</v>
      </c>
      <c r="D1723" t="s">
        <v>23</v>
      </c>
      <c r="E1723" t="s">
        <v>5</v>
      </c>
      <c r="G1723" t="s">
        <v>24</v>
      </c>
      <c r="H1723">
        <v>2105886</v>
      </c>
      <c r="I1723">
        <v>2107517</v>
      </c>
      <c r="J1723" t="s">
        <v>61</v>
      </c>
      <c r="K1723" t="s">
        <v>4452</v>
      </c>
      <c r="N1723" t="s">
        <v>4453</v>
      </c>
      <c r="Q1723" t="s">
        <v>4451</v>
      </c>
      <c r="R1723">
        <v>1632</v>
      </c>
      <c r="S1723">
        <v>543</v>
      </c>
      <c r="U1723">
        <f t="shared" si="26"/>
        <v>1631</v>
      </c>
    </row>
    <row r="1724" spans="1:21" x14ac:dyDescent="0.25">
      <c r="A1724" t="s">
        <v>20</v>
      </c>
      <c r="B1724" t="s">
        <v>28</v>
      </c>
      <c r="C1724" t="s">
        <v>22</v>
      </c>
      <c r="D1724" t="s">
        <v>23</v>
      </c>
      <c r="E1724" t="s">
        <v>5</v>
      </c>
      <c r="G1724" t="s">
        <v>24</v>
      </c>
      <c r="H1724">
        <v>2107610</v>
      </c>
      <c r="I1724">
        <v>2108596</v>
      </c>
      <c r="J1724" t="s">
        <v>61</v>
      </c>
      <c r="K1724" t="s">
        <v>4455</v>
      </c>
      <c r="N1724" t="s">
        <v>4456</v>
      </c>
      <c r="Q1724" t="s">
        <v>4454</v>
      </c>
      <c r="R1724">
        <v>987</v>
      </c>
      <c r="S1724">
        <v>328</v>
      </c>
      <c r="U1724">
        <f t="shared" si="26"/>
        <v>986</v>
      </c>
    </row>
    <row r="1725" spans="1:21" x14ac:dyDescent="0.25">
      <c r="A1725" t="s">
        <v>20</v>
      </c>
      <c r="B1725" t="s">
        <v>28</v>
      </c>
      <c r="C1725" t="s">
        <v>22</v>
      </c>
      <c r="D1725" t="s">
        <v>23</v>
      </c>
      <c r="E1725" t="s">
        <v>5</v>
      </c>
      <c r="G1725" t="s">
        <v>24</v>
      </c>
      <c r="H1725">
        <v>2108628</v>
      </c>
      <c r="I1725">
        <v>2109674</v>
      </c>
      <c r="J1725" t="s">
        <v>61</v>
      </c>
      <c r="K1725" t="s">
        <v>4458</v>
      </c>
      <c r="N1725" t="s">
        <v>4456</v>
      </c>
      <c r="Q1725" t="s">
        <v>4457</v>
      </c>
      <c r="R1725">
        <v>1047</v>
      </c>
      <c r="S1725">
        <v>348</v>
      </c>
      <c r="U1725">
        <f t="shared" si="26"/>
        <v>1046</v>
      </c>
    </row>
    <row r="1726" spans="1:21" x14ac:dyDescent="0.25">
      <c r="A1726" t="s">
        <v>20</v>
      </c>
      <c r="B1726" t="s">
        <v>28</v>
      </c>
      <c r="C1726" t="s">
        <v>22</v>
      </c>
      <c r="D1726" t="s">
        <v>23</v>
      </c>
      <c r="E1726" t="s">
        <v>5</v>
      </c>
      <c r="G1726" t="s">
        <v>24</v>
      </c>
      <c r="H1726">
        <v>2109728</v>
      </c>
      <c r="I1726">
        <v>2110786</v>
      </c>
      <c r="J1726" t="s">
        <v>61</v>
      </c>
      <c r="K1726" t="s">
        <v>4460</v>
      </c>
      <c r="N1726" t="s">
        <v>4456</v>
      </c>
      <c r="Q1726" t="s">
        <v>4459</v>
      </c>
      <c r="R1726">
        <v>1059</v>
      </c>
      <c r="S1726">
        <v>352</v>
      </c>
      <c r="U1726">
        <f t="shared" si="26"/>
        <v>1058</v>
      </c>
    </row>
    <row r="1727" spans="1:21" x14ac:dyDescent="0.25">
      <c r="A1727" t="s">
        <v>20</v>
      </c>
      <c r="B1727" t="s">
        <v>28</v>
      </c>
      <c r="C1727" t="s">
        <v>22</v>
      </c>
      <c r="D1727" t="s">
        <v>23</v>
      </c>
      <c r="E1727" t="s">
        <v>5</v>
      </c>
      <c r="G1727" t="s">
        <v>24</v>
      </c>
      <c r="H1727">
        <v>2111200</v>
      </c>
      <c r="I1727">
        <v>2111376</v>
      </c>
      <c r="J1727" t="s">
        <v>61</v>
      </c>
      <c r="K1727" t="s">
        <v>4465</v>
      </c>
      <c r="N1727" t="s">
        <v>72</v>
      </c>
      <c r="Q1727" t="s">
        <v>4464</v>
      </c>
      <c r="R1727">
        <v>177</v>
      </c>
      <c r="S1727">
        <v>58</v>
      </c>
      <c r="U1727">
        <f t="shared" si="26"/>
        <v>176</v>
      </c>
    </row>
    <row r="1728" spans="1:21" x14ac:dyDescent="0.25">
      <c r="A1728" t="s">
        <v>20</v>
      </c>
      <c r="B1728" t="s">
        <v>28</v>
      </c>
      <c r="C1728" t="s">
        <v>22</v>
      </c>
      <c r="D1728" t="s">
        <v>23</v>
      </c>
      <c r="E1728" t="s">
        <v>5</v>
      </c>
      <c r="G1728" t="s">
        <v>24</v>
      </c>
      <c r="H1728">
        <v>2111369</v>
      </c>
      <c r="I1728">
        <v>2112334</v>
      </c>
      <c r="J1728" t="s">
        <v>61</v>
      </c>
      <c r="K1728" t="s">
        <v>4467</v>
      </c>
      <c r="N1728" t="s">
        <v>161</v>
      </c>
      <c r="Q1728" t="s">
        <v>4466</v>
      </c>
      <c r="R1728">
        <v>966</v>
      </c>
      <c r="S1728">
        <v>321</v>
      </c>
      <c r="U1728">
        <f t="shared" si="26"/>
        <v>965</v>
      </c>
    </row>
    <row r="1729" spans="1:21" x14ac:dyDescent="0.25">
      <c r="A1729" t="s">
        <v>20</v>
      </c>
      <c r="B1729" t="s">
        <v>28</v>
      </c>
      <c r="C1729" t="s">
        <v>22</v>
      </c>
      <c r="D1729" t="s">
        <v>23</v>
      </c>
      <c r="E1729" t="s">
        <v>5</v>
      </c>
      <c r="G1729" t="s">
        <v>24</v>
      </c>
      <c r="H1729">
        <v>2112331</v>
      </c>
      <c r="I1729">
        <v>2113308</v>
      </c>
      <c r="J1729" t="s">
        <v>61</v>
      </c>
      <c r="K1729" t="s">
        <v>4469</v>
      </c>
      <c r="N1729" t="s">
        <v>161</v>
      </c>
      <c r="Q1729" t="s">
        <v>4468</v>
      </c>
      <c r="R1729">
        <v>978</v>
      </c>
      <c r="S1729">
        <v>325</v>
      </c>
      <c r="U1729">
        <f t="shared" si="26"/>
        <v>977</v>
      </c>
    </row>
    <row r="1730" spans="1:21" x14ac:dyDescent="0.25">
      <c r="A1730" t="s">
        <v>20</v>
      </c>
      <c r="B1730" t="s">
        <v>28</v>
      </c>
      <c r="C1730" t="s">
        <v>22</v>
      </c>
      <c r="D1730" t="s">
        <v>23</v>
      </c>
      <c r="E1730" t="s">
        <v>5</v>
      </c>
      <c r="G1730" t="s">
        <v>24</v>
      </c>
      <c r="H1730">
        <v>2113324</v>
      </c>
      <c r="I1730">
        <v>2114730</v>
      </c>
      <c r="J1730" t="s">
        <v>61</v>
      </c>
      <c r="K1730" t="s">
        <v>4471</v>
      </c>
      <c r="N1730" t="s">
        <v>166</v>
      </c>
      <c r="Q1730" t="s">
        <v>4470</v>
      </c>
      <c r="R1730">
        <v>1407</v>
      </c>
      <c r="S1730">
        <v>468</v>
      </c>
      <c r="U1730">
        <f t="shared" si="26"/>
        <v>1406</v>
      </c>
    </row>
    <row r="1731" spans="1:21" x14ac:dyDescent="0.25">
      <c r="A1731" t="s">
        <v>20</v>
      </c>
      <c r="B1731" t="s">
        <v>28</v>
      </c>
      <c r="C1731" t="s">
        <v>22</v>
      </c>
      <c r="D1731" t="s">
        <v>23</v>
      </c>
      <c r="E1731" t="s">
        <v>5</v>
      </c>
      <c r="G1731" t="s">
        <v>24</v>
      </c>
      <c r="H1731">
        <v>2114744</v>
      </c>
      <c r="I1731">
        <v>2115709</v>
      </c>
      <c r="J1731" t="s">
        <v>61</v>
      </c>
      <c r="K1731" t="s">
        <v>4473</v>
      </c>
      <c r="N1731" t="s">
        <v>166</v>
      </c>
      <c r="Q1731" t="s">
        <v>4472</v>
      </c>
      <c r="R1731">
        <v>966</v>
      </c>
      <c r="S1731">
        <v>321</v>
      </c>
      <c r="U1731">
        <f t="shared" ref="U1731:U1794" si="27">I1731-H1731</f>
        <v>965</v>
      </c>
    </row>
    <row r="1732" spans="1:21" x14ac:dyDescent="0.25">
      <c r="A1732" t="s">
        <v>20</v>
      </c>
      <c r="B1732" t="s">
        <v>28</v>
      </c>
      <c r="C1732" t="s">
        <v>22</v>
      </c>
      <c r="D1732" t="s">
        <v>23</v>
      </c>
      <c r="E1732" t="s">
        <v>5</v>
      </c>
      <c r="G1732" t="s">
        <v>24</v>
      </c>
      <c r="H1732">
        <v>2115803</v>
      </c>
      <c r="I1732">
        <v>2117542</v>
      </c>
      <c r="J1732" t="s">
        <v>61</v>
      </c>
      <c r="K1732" t="s">
        <v>4475</v>
      </c>
      <c r="N1732" t="s">
        <v>158</v>
      </c>
      <c r="Q1732" t="s">
        <v>4474</v>
      </c>
      <c r="R1732">
        <v>1740</v>
      </c>
      <c r="S1732">
        <v>579</v>
      </c>
      <c r="U1732">
        <f t="shared" si="27"/>
        <v>1739</v>
      </c>
    </row>
    <row r="1733" spans="1:21" x14ac:dyDescent="0.25">
      <c r="A1733" t="s">
        <v>20</v>
      </c>
      <c r="B1733" t="s">
        <v>28</v>
      </c>
      <c r="C1733" t="s">
        <v>22</v>
      </c>
      <c r="D1733" t="s">
        <v>23</v>
      </c>
      <c r="E1733" t="s">
        <v>5</v>
      </c>
      <c r="G1733" t="s">
        <v>24</v>
      </c>
      <c r="H1733">
        <v>2118401</v>
      </c>
      <c r="I1733">
        <v>2120245</v>
      </c>
      <c r="J1733" t="s">
        <v>25</v>
      </c>
      <c r="K1733" t="s">
        <v>4479</v>
      </c>
      <c r="N1733" t="s">
        <v>362</v>
      </c>
      <c r="Q1733" t="s">
        <v>4478</v>
      </c>
      <c r="R1733">
        <v>1845</v>
      </c>
      <c r="S1733">
        <v>614</v>
      </c>
      <c r="U1733">
        <f t="shared" si="27"/>
        <v>1844</v>
      </c>
    </row>
    <row r="1734" spans="1:21" x14ac:dyDescent="0.25">
      <c r="A1734" t="s">
        <v>20</v>
      </c>
      <c r="B1734" t="s">
        <v>28</v>
      </c>
      <c r="C1734" t="s">
        <v>22</v>
      </c>
      <c r="D1734" t="s">
        <v>23</v>
      </c>
      <c r="E1734" t="s">
        <v>5</v>
      </c>
      <c r="G1734" t="s">
        <v>24</v>
      </c>
      <c r="H1734">
        <v>2120245</v>
      </c>
      <c r="I1734">
        <v>2122077</v>
      </c>
      <c r="J1734" t="s">
        <v>25</v>
      </c>
      <c r="K1734" t="s">
        <v>4481</v>
      </c>
      <c r="N1734" t="s">
        <v>362</v>
      </c>
      <c r="Q1734" t="s">
        <v>4480</v>
      </c>
      <c r="R1734">
        <v>1833</v>
      </c>
      <c r="S1734">
        <v>610</v>
      </c>
      <c r="U1734">
        <f t="shared" si="27"/>
        <v>1832</v>
      </c>
    </row>
    <row r="1735" spans="1:21" x14ac:dyDescent="0.25">
      <c r="A1735" t="s">
        <v>20</v>
      </c>
      <c r="B1735" t="s">
        <v>28</v>
      </c>
      <c r="C1735" t="s">
        <v>22</v>
      </c>
      <c r="D1735" t="s">
        <v>23</v>
      </c>
      <c r="E1735" t="s">
        <v>5</v>
      </c>
      <c r="G1735" t="s">
        <v>24</v>
      </c>
      <c r="H1735">
        <v>2122291</v>
      </c>
      <c r="I1735">
        <v>2123541</v>
      </c>
      <c r="J1735" t="s">
        <v>25</v>
      </c>
      <c r="K1735" t="s">
        <v>4483</v>
      </c>
      <c r="N1735" t="s">
        <v>4484</v>
      </c>
      <c r="Q1735" t="s">
        <v>4482</v>
      </c>
      <c r="R1735">
        <v>1251</v>
      </c>
      <c r="S1735">
        <v>416</v>
      </c>
      <c r="U1735">
        <f t="shared" si="27"/>
        <v>1250</v>
      </c>
    </row>
    <row r="1736" spans="1:21" x14ac:dyDescent="0.25">
      <c r="A1736" t="s">
        <v>20</v>
      </c>
      <c r="B1736" t="s">
        <v>28</v>
      </c>
      <c r="C1736" t="s">
        <v>22</v>
      </c>
      <c r="D1736" t="s">
        <v>23</v>
      </c>
      <c r="E1736" t="s">
        <v>5</v>
      </c>
      <c r="G1736" t="s">
        <v>24</v>
      </c>
      <c r="H1736">
        <v>2123548</v>
      </c>
      <c r="I1736">
        <v>2125215</v>
      </c>
      <c r="J1736" t="s">
        <v>61</v>
      </c>
      <c r="K1736" t="s">
        <v>4486</v>
      </c>
      <c r="N1736" t="s">
        <v>892</v>
      </c>
      <c r="Q1736" t="s">
        <v>4485</v>
      </c>
      <c r="R1736">
        <v>1668</v>
      </c>
      <c r="S1736">
        <v>555</v>
      </c>
      <c r="U1736">
        <f t="shared" si="27"/>
        <v>1667</v>
      </c>
    </row>
    <row r="1737" spans="1:21" x14ac:dyDescent="0.25">
      <c r="A1737" t="s">
        <v>20</v>
      </c>
      <c r="B1737" t="s">
        <v>28</v>
      </c>
      <c r="C1737" t="s">
        <v>22</v>
      </c>
      <c r="D1737" t="s">
        <v>23</v>
      </c>
      <c r="E1737" t="s">
        <v>5</v>
      </c>
      <c r="G1737" t="s">
        <v>24</v>
      </c>
      <c r="H1737">
        <v>2125249</v>
      </c>
      <c r="I1737">
        <v>2126436</v>
      </c>
      <c r="J1737" t="s">
        <v>61</v>
      </c>
      <c r="K1737" t="s">
        <v>4488</v>
      </c>
      <c r="N1737" t="s">
        <v>4489</v>
      </c>
      <c r="Q1737" t="s">
        <v>4487</v>
      </c>
      <c r="R1737">
        <v>1188</v>
      </c>
      <c r="S1737">
        <v>395</v>
      </c>
      <c r="U1737">
        <f t="shared" si="27"/>
        <v>1187</v>
      </c>
    </row>
    <row r="1738" spans="1:21" x14ac:dyDescent="0.25">
      <c r="A1738" t="s">
        <v>20</v>
      </c>
      <c r="B1738" t="s">
        <v>28</v>
      </c>
      <c r="C1738" t="s">
        <v>22</v>
      </c>
      <c r="D1738" t="s">
        <v>23</v>
      </c>
      <c r="E1738" t="s">
        <v>5</v>
      </c>
      <c r="G1738" t="s">
        <v>24</v>
      </c>
      <c r="H1738">
        <v>2127098</v>
      </c>
      <c r="I1738">
        <v>2130844</v>
      </c>
      <c r="J1738" t="s">
        <v>61</v>
      </c>
      <c r="K1738" t="s">
        <v>4492</v>
      </c>
      <c r="N1738" t="s">
        <v>4493</v>
      </c>
      <c r="Q1738" t="s">
        <v>4491</v>
      </c>
      <c r="R1738">
        <v>3747</v>
      </c>
      <c r="S1738">
        <v>1248</v>
      </c>
      <c r="U1738">
        <f t="shared" si="27"/>
        <v>3746</v>
      </c>
    </row>
    <row r="1739" spans="1:21" x14ac:dyDescent="0.25">
      <c r="A1739" t="s">
        <v>20</v>
      </c>
      <c r="B1739" t="s">
        <v>28</v>
      </c>
      <c r="C1739" t="s">
        <v>22</v>
      </c>
      <c r="D1739" t="s">
        <v>23</v>
      </c>
      <c r="E1739" t="s">
        <v>5</v>
      </c>
      <c r="G1739" t="s">
        <v>24</v>
      </c>
      <c r="H1739">
        <v>2130871</v>
      </c>
      <c r="I1739">
        <v>2134320</v>
      </c>
      <c r="J1739" t="s">
        <v>61</v>
      </c>
      <c r="K1739" t="s">
        <v>4495</v>
      </c>
      <c r="N1739" t="s">
        <v>4496</v>
      </c>
      <c r="Q1739" t="s">
        <v>4494</v>
      </c>
      <c r="R1739">
        <v>3450</v>
      </c>
      <c r="S1739">
        <v>1149</v>
      </c>
      <c r="U1739">
        <f t="shared" si="27"/>
        <v>3449</v>
      </c>
    </row>
    <row r="1740" spans="1:21" x14ac:dyDescent="0.25">
      <c r="A1740" t="s">
        <v>20</v>
      </c>
      <c r="B1740" t="s">
        <v>28</v>
      </c>
      <c r="C1740" t="s">
        <v>22</v>
      </c>
      <c r="D1740" t="s">
        <v>23</v>
      </c>
      <c r="E1740" t="s">
        <v>5</v>
      </c>
      <c r="G1740" t="s">
        <v>24</v>
      </c>
      <c r="H1740">
        <v>2134360</v>
      </c>
      <c r="I1740">
        <v>2135304</v>
      </c>
      <c r="J1740" t="s">
        <v>61</v>
      </c>
      <c r="K1740" t="s">
        <v>4498</v>
      </c>
      <c r="N1740" t="s">
        <v>146</v>
      </c>
      <c r="Q1740" t="s">
        <v>4497</v>
      </c>
      <c r="R1740">
        <v>945</v>
      </c>
      <c r="S1740">
        <v>314</v>
      </c>
      <c r="U1740">
        <f t="shared" si="27"/>
        <v>944</v>
      </c>
    </row>
    <row r="1741" spans="1:21" x14ac:dyDescent="0.25">
      <c r="A1741" t="s">
        <v>20</v>
      </c>
      <c r="B1741" t="s">
        <v>28</v>
      </c>
      <c r="C1741" t="s">
        <v>22</v>
      </c>
      <c r="D1741" t="s">
        <v>23</v>
      </c>
      <c r="E1741" t="s">
        <v>5</v>
      </c>
      <c r="G1741" t="s">
        <v>24</v>
      </c>
      <c r="H1741">
        <v>2135440</v>
      </c>
      <c r="I1741">
        <v>2135814</v>
      </c>
      <c r="J1741" t="s">
        <v>61</v>
      </c>
      <c r="K1741" t="s">
        <v>4500</v>
      </c>
      <c r="N1741" t="s">
        <v>4501</v>
      </c>
      <c r="Q1741" t="s">
        <v>4499</v>
      </c>
      <c r="R1741">
        <v>375</v>
      </c>
      <c r="S1741">
        <v>124</v>
      </c>
      <c r="U1741">
        <f t="shared" si="27"/>
        <v>374</v>
      </c>
    </row>
    <row r="1742" spans="1:21" x14ac:dyDescent="0.25">
      <c r="A1742" t="s">
        <v>20</v>
      </c>
      <c r="B1742" t="s">
        <v>28</v>
      </c>
      <c r="C1742" t="s">
        <v>22</v>
      </c>
      <c r="D1742" t="s">
        <v>23</v>
      </c>
      <c r="E1742" t="s">
        <v>5</v>
      </c>
      <c r="G1742" t="s">
        <v>24</v>
      </c>
      <c r="H1742">
        <v>2135900</v>
      </c>
      <c r="I1742">
        <v>2137618</v>
      </c>
      <c r="J1742" t="s">
        <v>61</v>
      </c>
      <c r="K1742" t="s">
        <v>4503</v>
      </c>
      <c r="N1742" t="s">
        <v>2483</v>
      </c>
      <c r="Q1742" t="s">
        <v>4502</v>
      </c>
      <c r="R1742">
        <v>1719</v>
      </c>
      <c r="S1742">
        <v>572</v>
      </c>
      <c r="U1742">
        <f t="shared" si="27"/>
        <v>1718</v>
      </c>
    </row>
    <row r="1743" spans="1:21" x14ac:dyDescent="0.25">
      <c r="A1743" t="s">
        <v>20</v>
      </c>
      <c r="B1743" t="s">
        <v>28</v>
      </c>
      <c r="C1743" t="s">
        <v>22</v>
      </c>
      <c r="D1743" t="s">
        <v>23</v>
      </c>
      <c r="E1743" t="s">
        <v>5</v>
      </c>
      <c r="G1743" t="s">
        <v>24</v>
      </c>
      <c r="H1743">
        <v>2137741</v>
      </c>
      <c r="I1743">
        <v>2138667</v>
      </c>
      <c r="J1743" t="s">
        <v>25</v>
      </c>
      <c r="K1743" t="s">
        <v>4505</v>
      </c>
      <c r="N1743" t="s">
        <v>4506</v>
      </c>
      <c r="Q1743" t="s">
        <v>4504</v>
      </c>
      <c r="R1743">
        <v>927</v>
      </c>
      <c r="S1743">
        <v>308</v>
      </c>
      <c r="U1743">
        <f t="shared" si="27"/>
        <v>926</v>
      </c>
    </row>
    <row r="1744" spans="1:21" x14ac:dyDescent="0.25">
      <c r="A1744" t="s">
        <v>20</v>
      </c>
      <c r="B1744" t="s">
        <v>28</v>
      </c>
      <c r="C1744" t="s">
        <v>22</v>
      </c>
      <c r="D1744" t="s">
        <v>23</v>
      </c>
      <c r="E1744" t="s">
        <v>5</v>
      </c>
      <c r="G1744" t="s">
        <v>24</v>
      </c>
      <c r="H1744">
        <v>2138741</v>
      </c>
      <c r="I1744">
        <v>2139166</v>
      </c>
      <c r="J1744" t="s">
        <v>25</v>
      </c>
      <c r="K1744" t="s">
        <v>4508</v>
      </c>
      <c r="N1744" t="s">
        <v>4509</v>
      </c>
      <c r="Q1744" t="s">
        <v>4507</v>
      </c>
      <c r="R1744">
        <v>426</v>
      </c>
      <c r="S1744">
        <v>141</v>
      </c>
      <c r="U1744">
        <f t="shared" si="27"/>
        <v>425</v>
      </c>
    </row>
    <row r="1745" spans="1:21" x14ac:dyDescent="0.25">
      <c r="A1745" t="s">
        <v>20</v>
      </c>
      <c r="B1745" t="s">
        <v>28</v>
      </c>
      <c r="C1745" t="s">
        <v>22</v>
      </c>
      <c r="D1745" t="s">
        <v>23</v>
      </c>
      <c r="E1745" t="s">
        <v>5</v>
      </c>
      <c r="G1745" t="s">
        <v>24</v>
      </c>
      <c r="H1745">
        <v>2139202</v>
      </c>
      <c r="I1745">
        <v>2139966</v>
      </c>
      <c r="J1745" t="s">
        <v>61</v>
      </c>
      <c r="K1745" t="s">
        <v>4511</v>
      </c>
      <c r="N1745" t="s">
        <v>1614</v>
      </c>
      <c r="Q1745" t="s">
        <v>4510</v>
      </c>
      <c r="R1745">
        <v>765</v>
      </c>
      <c r="S1745">
        <v>254</v>
      </c>
      <c r="U1745">
        <f t="shared" si="27"/>
        <v>764</v>
      </c>
    </row>
    <row r="1746" spans="1:21" x14ac:dyDescent="0.25">
      <c r="A1746" t="s">
        <v>20</v>
      </c>
      <c r="B1746" t="s">
        <v>28</v>
      </c>
      <c r="C1746" t="s">
        <v>22</v>
      </c>
      <c r="D1746" t="s">
        <v>23</v>
      </c>
      <c r="E1746" t="s">
        <v>5</v>
      </c>
      <c r="G1746" t="s">
        <v>24</v>
      </c>
      <c r="H1746">
        <v>2140111</v>
      </c>
      <c r="I1746">
        <v>2140665</v>
      </c>
      <c r="J1746" t="s">
        <v>25</v>
      </c>
      <c r="K1746" t="s">
        <v>4513</v>
      </c>
      <c r="N1746" t="s">
        <v>4514</v>
      </c>
      <c r="Q1746" t="s">
        <v>4512</v>
      </c>
      <c r="R1746">
        <v>555</v>
      </c>
      <c r="S1746">
        <v>184</v>
      </c>
      <c r="U1746">
        <f t="shared" si="27"/>
        <v>554</v>
      </c>
    </row>
    <row r="1747" spans="1:21" x14ac:dyDescent="0.25">
      <c r="A1747" t="s">
        <v>20</v>
      </c>
      <c r="B1747" t="s">
        <v>28</v>
      </c>
      <c r="C1747" t="s">
        <v>22</v>
      </c>
      <c r="D1747" t="s">
        <v>23</v>
      </c>
      <c r="E1747" t="s">
        <v>5</v>
      </c>
      <c r="G1747" t="s">
        <v>24</v>
      </c>
      <c r="H1747">
        <v>2140922</v>
      </c>
      <c r="I1747">
        <v>2141632</v>
      </c>
      <c r="J1747" t="s">
        <v>25</v>
      </c>
      <c r="K1747" t="s">
        <v>4517</v>
      </c>
      <c r="N1747" t="s">
        <v>4518</v>
      </c>
      <c r="Q1747" t="s">
        <v>4516</v>
      </c>
      <c r="R1747">
        <v>711</v>
      </c>
      <c r="S1747">
        <v>236</v>
      </c>
      <c r="U1747">
        <f t="shared" si="27"/>
        <v>710</v>
      </c>
    </row>
    <row r="1748" spans="1:21" x14ac:dyDescent="0.25">
      <c r="A1748" t="s">
        <v>20</v>
      </c>
      <c r="B1748" t="s">
        <v>28</v>
      </c>
      <c r="C1748" t="s">
        <v>22</v>
      </c>
      <c r="D1748" t="s">
        <v>23</v>
      </c>
      <c r="E1748" t="s">
        <v>5</v>
      </c>
      <c r="G1748" t="s">
        <v>24</v>
      </c>
      <c r="H1748">
        <v>2141646</v>
      </c>
      <c r="I1748">
        <v>2142032</v>
      </c>
      <c r="J1748" t="s">
        <v>61</v>
      </c>
      <c r="K1748" t="s">
        <v>4520</v>
      </c>
      <c r="N1748" t="s">
        <v>4521</v>
      </c>
      <c r="Q1748" t="s">
        <v>4519</v>
      </c>
      <c r="R1748">
        <v>387</v>
      </c>
      <c r="S1748">
        <v>128</v>
      </c>
      <c r="U1748">
        <f t="shared" si="27"/>
        <v>386</v>
      </c>
    </row>
    <row r="1749" spans="1:21" x14ac:dyDescent="0.25">
      <c r="A1749" t="s">
        <v>20</v>
      </c>
      <c r="B1749" t="s">
        <v>28</v>
      </c>
      <c r="C1749" t="s">
        <v>22</v>
      </c>
      <c r="D1749" t="s">
        <v>23</v>
      </c>
      <c r="E1749" t="s">
        <v>5</v>
      </c>
      <c r="G1749" t="s">
        <v>24</v>
      </c>
      <c r="H1749">
        <v>2142071</v>
      </c>
      <c r="I1749">
        <v>2142916</v>
      </c>
      <c r="J1749" t="s">
        <v>61</v>
      </c>
      <c r="K1749" t="s">
        <v>4523</v>
      </c>
      <c r="N1749" t="s">
        <v>4524</v>
      </c>
      <c r="Q1749" t="s">
        <v>4522</v>
      </c>
      <c r="R1749">
        <v>846</v>
      </c>
      <c r="S1749">
        <v>281</v>
      </c>
      <c r="U1749">
        <f t="shared" si="27"/>
        <v>845</v>
      </c>
    </row>
    <row r="1750" spans="1:21" x14ac:dyDescent="0.25">
      <c r="A1750" t="s">
        <v>20</v>
      </c>
      <c r="B1750" t="s">
        <v>28</v>
      </c>
      <c r="C1750" t="s">
        <v>22</v>
      </c>
      <c r="D1750" t="s">
        <v>23</v>
      </c>
      <c r="E1750" t="s">
        <v>5</v>
      </c>
      <c r="G1750" t="s">
        <v>24</v>
      </c>
      <c r="H1750">
        <v>2142913</v>
      </c>
      <c r="I1750">
        <v>2143776</v>
      </c>
      <c r="J1750" t="s">
        <v>61</v>
      </c>
      <c r="K1750" t="s">
        <v>4526</v>
      </c>
      <c r="N1750" t="s">
        <v>4527</v>
      </c>
      <c r="Q1750" t="s">
        <v>4525</v>
      </c>
      <c r="R1750">
        <v>864</v>
      </c>
      <c r="S1750">
        <v>287</v>
      </c>
      <c r="U1750">
        <f t="shared" si="27"/>
        <v>863</v>
      </c>
    </row>
    <row r="1751" spans="1:21" x14ac:dyDescent="0.25">
      <c r="A1751" t="s">
        <v>20</v>
      </c>
      <c r="B1751" t="s">
        <v>28</v>
      </c>
      <c r="C1751" t="s">
        <v>22</v>
      </c>
      <c r="D1751" t="s">
        <v>23</v>
      </c>
      <c r="E1751" t="s">
        <v>5</v>
      </c>
      <c r="G1751" t="s">
        <v>24</v>
      </c>
      <c r="H1751">
        <v>2143810</v>
      </c>
      <c r="I1751">
        <v>2144655</v>
      </c>
      <c r="J1751" t="s">
        <v>61</v>
      </c>
      <c r="K1751" t="s">
        <v>4529</v>
      </c>
      <c r="N1751" t="s">
        <v>42</v>
      </c>
      <c r="Q1751" t="s">
        <v>4528</v>
      </c>
      <c r="R1751">
        <v>846</v>
      </c>
      <c r="S1751">
        <v>281</v>
      </c>
      <c r="U1751">
        <f t="shared" si="27"/>
        <v>845</v>
      </c>
    </row>
    <row r="1752" spans="1:21" x14ac:dyDescent="0.25">
      <c r="A1752" t="s">
        <v>20</v>
      </c>
      <c r="B1752" t="s">
        <v>28</v>
      </c>
      <c r="C1752" t="s">
        <v>22</v>
      </c>
      <c r="D1752" t="s">
        <v>23</v>
      </c>
      <c r="E1752" t="s">
        <v>5</v>
      </c>
      <c r="G1752" t="s">
        <v>24</v>
      </c>
      <c r="H1752">
        <v>2144886</v>
      </c>
      <c r="I1752">
        <v>2146274</v>
      </c>
      <c r="J1752" t="s">
        <v>61</v>
      </c>
      <c r="K1752" t="s">
        <v>4531</v>
      </c>
      <c r="N1752" t="s">
        <v>4532</v>
      </c>
      <c r="Q1752" t="s">
        <v>4530</v>
      </c>
      <c r="R1752">
        <v>1389</v>
      </c>
      <c r="S1752">
        <v>462</v>
      </c>
      <c r="U1752">
        <f t="shared" si="27"/>
        <v>1388</v>
      </c>
    </row>
    <row r="1753" spans="1:21" x14ac:dyDescent="0.25">
      <c r="A1753" t="s">
        <v>20</v>
      </c>
      <c r="B1753" t="s">
        <v>28</v>
      </c>
      <c r="C1753" t="s">
        <v>22</v>
      </c>
      <c r="D1753" t="s">
        <v>23</v>
      </c>
      <c r="E1753" t="s">
        <v>5</v>
      </c>
      <c r="G1753" t="s">
        <v>24</v>
      </c>
      <c r="H1753">
        <v>2146289</v>
      </c>
      <c r="I1753">
        <v>2146495</v>
      </c>
      <c r="J1753" t="s">
        <v>61</v>
      </c>
      <c r="K1753" t="s">
        <v>4534</v>
      </c>
      <c r="N1753" t="s">
        <v>4535</v>
      </c>
      <c r="Q1753" t="s">
        <v>4533</v>
      </c>
      <c r="R1753">
        <v>207</v>
      </c>
      <c r="S1753">
        <v>68</v>
      </c>
      <c r="U1753">
        <f t="shared" si="27"/>
        <v>206</v>
      </c>
    </row>
    <row r="1754" spans="1:21" x14ac:dyDescent="0.25">
      <c r="A1754" t="s">
        <v>20</v>
      </c>
      <c r="B1754" t="s">
        <v>28</v>
      </c>
      <c r="C1754" t="s">
        <v>22</v>
      </c>
      <c r="D1754" t="s">
        <v>23</v>
      </c>
      <c r="E1754" t="s">
        <v>5</v>
      </c>
      <c r="G1754" t="s">
        <v>24</v>
      </c>
      <c r="H1754">
        <v>2146513</v>
      </c>
      <c r="I1754">
        <v>2147118</v>
      </c>
      <c r="J1754" t="s">
        <v>61</v>
      </c>
      <c r="K1754" t="s">
        <v>4537</v>
      </c>
      <c r="N1754" t="s">
        <v>4538</v>
      </c>
      <c r="Q1754" t="s">
        <v>4536</v>
      </c>
      <c r="R1754">
        <v>606</v>
      </c>
      <c r="S1754">
        <v>201</v>
      </c>
      <c r="U1754">
        <f t="shared" si="27"/>
        <v>605</v>
      </c>
    </row>
    <row r="1755" spans="1:21" x14ac:dyDescent="0.25">
      <c r="A1755" t="s">
        <v>20</v>
      </c>
      <c r="B1755" t="s">
        <v>28</v>
      </c>
      <c r="C1755" t="s">
        <v>22</v>
      </c>
      <c r="D1755" t="s">
        <v>23</v>
      </c>
      <c r="E1755" t="s">
        <v>5</v>
      </c>
      <c r="G1755" t="s">
        <v>24</v>
      </c>
      <c r="H1755">
        <v>2147128</v>
      </c>
      <c r="I1755">
        <v>2147406</v>
      </c>
      <c r="J1755" t="s">
        <v>61</v>
      </c>
      <c r="K1755" t="s">
        <v>4540</v>
      </c>
      <c r="N1755" t="s">
        <v>4541</v>
      </c>
      <c r="Q1755" t="s">
        <v>4539</v>
      </c>
      <c r="R1755">
        <v>279</v>
      </c>
      <c r="S1755">
        <v>92</v>
      </c>
      <c r="U1755">
        <f t="shared" si="27"/>
        <v>278</v>
      </c>
    </row>
    <row r="1756" spans="1:21" x14ac:dyDescent="0.25">
      <c r="A1756" t="s">
        <v>20</v>
      </c>
      <c r="B1756" t="s">
        <v>28</v>
      </c>
      <c r="C1756" t="s">
        <v>22</v>
      </c>
      <c r="D1756" t="s">
        <v>23</v>
      </c>
      <c r="E1756" t="s">
        <v>5</v>
      </c>
      <c r="G1756" t="s">
        <v>24</v>
      </c>
      <c r="H1756">
        <v>2147421</v>
      </c>
      <c r="I1756">
        <v>2148302</v>
      </c>
      <c r="J1756" t="s">
        <v>61</v>
      </c>
      <c r="K1756" t="s">
        <v>4543</v>
      </c>
      <c r="N1756" t="s">
        <v>4544</v>
      </c>
      <c r="Q1756" t="s">
        <v>4542</v>
      </c>
      <c r="R1756">
        <v>882</v>
      </c>
      <c r="S1756">
        <v>293</v>
      </c>
      <c r="U1756">
        <f t="shared" si="27"/>
        <v>881</v>
      </c>
    </row>
    <row r="1757" spans="1:21" x14ac:dyDescent="0.25">
      <c r="A1757" t="s">
        <v>20</v>
      </c>
      <c r="B1757" t="s">
        <v>28</v>
      </c>
      <c r="C1757" t="s">
        <v>22</v>
      </c>
      <c r="D1757" t="s">
        <v>23</v>
      </c>
      <c r="E1757" t="s">
        <v>5</v>
      </c>
      <c r="G1757" t="s">
        <v>24</v>
      </c>
      <c r="H1757">
        <v>2148554</v>
      </c>
      <c r="I1757">
        <v>2148925</v>
      </c>
      <c r="J1757" t="s">
        <v>61</v>
      </c>
      <c r="K1757" t="s">
        <v>4546</v>
      </c>
      <c r="N1757" t="s">
        <v>4547</v>
      </c>
      <c r="Q1757" t="s">
        <v>4545</v>
      </c>
      <c r="R1757">
        <v>372</v>
      </c>
      <c r="S1757">
        <v>123</v>
      </c>
      <c r="U1757">
        <f t="shared" si="27"/>
        <v>371</v>
      </c>
    </row>
    <row r="1758" spans="1:21" x14ac:dyDescent="0.25">
      <c r="A1758" t="s">
        <v>20</v>
      </c>
      <c r="B1758" t="s">
        <v>28</v>
      </c>
      <c r="C1758" t="s">
        <v>22</v>
      </c>
      <c r="D1758" t="s">
        <v>23</v>
      </c>
      <c r="E1758" t="s">
        <v>5</v>
      </c>
      <c r="G1758" t="s">
        <v>24</v>
      </c>
      <c r="H1758">
        <v>2148912</v>
      </c>
      <c r="I1758">
        <v>2149649</v>
      </c>
      <c r="J1758" t="s">
        <v>61</v>
      </c>
      <c r="K1758" t="s">
        <v>4549</v>
      </c>
      <c r="N1758" t="s">
        <v>4550</v>
      </c>
      <c r="Q1758" t="s">
        <v>4548</v>
      </c>
      <c r="R1758">
        <v>738</v>
      </c>
      <c r="S1758">
        <v>245</v>
      </c>
      <c r="U1758">
        <f t="shared" si="27"/>
        <v>737</v>
      </c>
    </row>
    <row r="1759" spans="1:21" x14ac:dyDescent="0.25">
      <c r="A1759" t="s">
        <v>20</v>
      </c>
      <c r="B1759" t="s">
        <v>28</v>
      </c>
      <c r="C1759" t="s">
        <v>22</v>
      </c>
      <c r="D1759" t="s">
        <v>23</v>
      </c>
      <c r="E1759" t="s">
        <v>5</v>
      </c>
      <c r="G1759" t="s">
        <v>24</v>
      </c>
      <c r="H1759">
        <v>2149646</v>
      </c>
      <c r="I1759">
        <v>2150596</v>
      </c>
      <c r="J1759" t="s">
        <v>61</v>
      </c>
      <c r="K1759" t="s">
        <v>4552</v>
      </c>
      <c r="N1759" t="s">
        <v>4553</v>
      </c>
      <c r="Q1759" t="s">
        <v>4551</v>
      </c>
      <c r="R1759">
        <v>951</v>
      </c>
      <c r="S1759">
        <v>316</v>
      </c>
      <c r="U1759">
        <f t="shared" si="27"/>
        <v>950</v>
      </c>
    </row>
    <row r="1760" spans="1:21" x14ac:dyDescent="0.25">
      <c r="A1760" t="s">
        <v>20</v>
      </c>
      <c r="B1760" t="s">
        <v>28</v>
      </c>
      <c r="C1760" t="s">
        <v>22</v>
      </c>
      <c r="D1760" t="s">
        <v>23</v>
      </c>
      <c r="E1760" t="s">
        <v>5</v>
      </c>
      <c r="G1760" t="s">
        <v>24</v>
      </c>
      <c r="H1760">
        <v>2150635</v>
      </c>
      <c r="I1760">
        <v>2151774</v>
      </c>
      <c r="J1760" t="s">
        <v>61</v>
      </c>
      <c r="K1760" t="s">
        <v>4555</v>
      </c>
      <c r="N1760" t="s">
        <v>4556</v>
      </c>
      <c r="Q1760" t="s">
        <v>4554</v>
      </c>
      <c r="R1760">
        <v>1140</v>
      </c>
      <c r="S1760">
        <v>379</v>
      </c>
      <c r="U1760">
        <f t="shared" si="27"/>
        <v>1139</v>
      </c>
    </row>
    <row r="1761" spans="1:21" x14ac:dyDescent="0.25">
      <c r="A1761" t="s">
        <v>20</v>
      </c>
      <c r="B1761" t="s">
        <v>28</v>
      </c>
      <c r="C1761" t="s">
        <v>22</v>
      </c>
      <c r="D1761" t="s">
        <v>23</v>
      </c>
      <c r="E1761" t="s">
        <v>5</v>
      </c>
      <c r="G1761" t="s">
        <v>24</v>
      </c>
      <c r="H1761">
        <v>2151918</v>
      </c>
      <c r="I1761">
        <v>2153768</v>
      </c>
      <c r="J1761" t="s">
        <v>61</v>
      </c>
      <c r="K1761" t="s">
        <v>4558</v>
      </c>
      <c r="N1761" t="s">
        <v>4559</v>
      </c>
      <c r="Q1761" t="s">
        <v>4557</v>
      </c>
      <c r="R1761">
        <v>1851</v>
      </c>
      <c r="S1761">
        <v>616</v>
      </c>
      <c r="U1761">
        <f t="shared" si="27"/>
        <v>1850</v>
      </c>
    </row>
    <row r="1762" spans="1:21" x14ac:dyDescent="0.25">
      <c r="A1762" t="s">
        <v>20</v>
      </c>
      <c r="B1762" t="s">
        <v>28</v>
      </c>
      <c r="C1762" t="s">
        <v>22</v>
      </c>
      <c r="D1762" t="s">
        <v>23</v>
      </c>
      <c r="E1762" t="s">
        <v>5</v>
      </c>
      <c r="G1762" t="s">
        <v>24</v>
      </c>
      <c r="H1762">
        <v>2153841</v>
      </c>
      <c r="I1762">
        <v>2154434</v>
      </c>
      <c r="J1762" t="s">
        <v>61</v>
      </c>
      <c r="K1762" t="s">
        <v>4561</v>
      </c>
      <c r="N1762" t="s">
        <v>4562</v>
      </c>
      <c r="Q1762" t="s">
        <v>4560</v>
      </c>
      <c r="R1762">
        <v>594</v>
      </c>
      <c r="S1762">
        <v>197</v>
      </c>
      <c r="U1762">
        <f t="shared" si="27"/>
        <v>593</v>
      </c>
    </row>
    <row r="1763" spans="1:21" x14ac:dyDescent="0.25">
      <c r="A1763" t="s">
        <v>20</v>
      </c>
      <c r="B1763" t="s">
        <v>28</v>
      </c>
      <c r="C1763" t="s">
        <v>22</v>
      </c>
      <c r="D1763" t="s">
        <v>23</v>
      </c>
      <c r="E1763" t="s">
        <v>5</v>
      </c>
      <c r="G1763" t="s">
        <v>24</v>
      </c>
      <c r="H1763">
        <v>2154462</v>
      </c>
      <c r="I1763">
        <v>2155508</v>
      </c>
      <c r="J1763" t="s">
        <v>61</v>
      </c>
      <c r="K1763" t="s">
        <v>4564</v>
      </c>
      <c r="N1763" t="s">
        <v>4565</v>
      </c>
      <c r="Q1763" t="s">
        <v>4563</v>
      </c>
      <c r="R1763">
        <v>1047</v>
      </c>
      <c r="S1763">
        <v>348</v>
      </c>
      <c r="U1763">
        <f t="shared" si="27"/>
        <v>1046</v>
      </c>
    </row>
    <row r="1764" spans="1:21" x14ac:dyDescent="0.25">
      <c r="A1764" t="s">
        <v>20</v>
      </c>
      <c r="B1764" t="s">
        <v>28</v>
      </c>
      <c r="C1764" t="s">
        <v>22</v>
      </c>
      <c r="D1764" t="s">
        <v>23</v>
      </c>
      <c r="E1764" t="s">
        <v>5</v>
      </c>
      <c r="G1764" t="s">
        <v>24</v>
      </c>
      <c r="H1764">
        <v>2155703</v>
      </c>
      <c r="I1764">
        <v>2156572</v>
      </c>
      <c r="J1764" t="s">
        <v>61</v>
      </c>
      <c r="K1764" t="s">
        <v>4567</v>
      </c>
      <c r="N1764" t="s">
        <v>72</v>
      </c>
      <c r="Q1764" t="s">
        <v>4566</v>
      </c>
      <c r="R1764">
        <v>870</v>
      </c>
      <c r="S1764">
        <v>289</v>
      </c>
      <c r="U1764">
        <f t="shared" si="27"/>
        <v>869</v>
      </c>
    </row>
    <row r="1765" spans="1:21" x14ac:dyDescent="0.25">
      <c r="A1765" t="s">
        <v>20</v>
      </c>
      <c r="B1765" t="s">
        <v>28</v>
      </c>
      <c r="C1765" t="s">
        <v>22</v>
      </c>
      <c r="D1765" t="s">
        <v>23</v>
      </c>
      <c r="E1765" t="s">
        <v>5</v>
      </c>
      <c r="G1765" t="s">
        <v>24</v>
      </c>
      <c r="H1765">
        <v>2156609</v>
      </c>
      <c r="I1765">
        <v>2157448</v>
      </c>
      <c r="J1765" t="s">
        <v>61</v>
      </c>
      <c r="K1765" t="s">
        <v>4569</v>
      </c>
      <c r="N1765" t="s">
        <v>4570</v>
      </c>
      <c r="Q1765" t="s">
        <v>4568</v>
      </c>
      <c r="R1765">
        <v>840</v>
      </c>
      <c r="S1765">
        <v>279</v>
      </c>
      <c r="U1765">
        <f t="shared" si="27"/>
        <v>839</v>
      </c>
    </row>
    <row r="1766" spans="1:21" x14ac:dyDescent="0.25">
      <c r="A1766" t="s">
        <v>20</v>
      </c>
      <c r="B1766" t="s">
        <v>28</v>
      </c>
      <c r="C1766" t="s">
        <v>22</v>
      </c>
      <c r="D1766" t="s">
        <v>23</v>
      </c>
      <c r="E1766" t="s">
        <v>5</v>
      </c>
      <c r="G1766" t="s">
        <v>24</v>
      </c>
      <c r="H1766">
        <v>2157535</v>
      </c>
      <c r="I1766">
        <v>2158125</v>
      </c>
      <c r="J1766" t="s">
        <v>61</v>
      </c>
      <c r="K1766" t="s">
        <v>4572</v>
      </c>
      <c r="N1766" t="s">
        <v>554</v>
      </c>
      <c r="Q1766" t="s">
        <v>4571</v>
      </c>
      <c r="R1766">
        <v>591</v>
      </c>
      <c r="S1766">
        <v>196</v>
      </c>
      <c r="U1766">
        <f t="shared" si="27"/>
        <v>590</v>
      </c>
    </row>
    <row r="1767" spans="1:21" x14ac:dyDescent="0.25">
      <c r="A1767" t="s">
        <v>20</v>
      </c>
      <c r="B1767" t="s">
        <v>28</v>
      </c>
      <c r="C1767" t="s">
        <v>22</v>
      </c>
      <c r="D1767" t="s">
        <v>23</v>
      </c>
      <c r="E1767" t="s">
        <v>5</v>
      </c>
      <c r="G1767" t="s">
        <v>24</v>
      </c>
      <c r="H1767">
        <v>2158134</v>
      </c>
      <c r="I1767">
        <v>2159279</v>
      </c>
      <c r="J1767" t="s">
        <v>61</v>
      </c>
      <c r="K1767" t="s">
        <v>4574</v>
      </c>
      <c r="N1767" t="s">
        <v>4575</v>
      </c>
      <c r="Q1767" t="s">
        <v>4573</v>
      </c>
      <c r="R1767">
        <v>1146</v>
      </c>
      <c r="S1767">
        <v>381</v>
      </c>
      <c r="U1767">
        <f t="shared" si="27"/>
        <v>1145</v>
      </c>
    </row>
    <row r="1768" spans="1:21" x14ac:dyDescent="0.25">
      <c r="A1768" t="s">
        <v>20</v>
      </c>
      <c r="B1768" t="s">
        <v>28</v>
      </c>
      <c r="C1768" t="s">
        <v>22</v>
      </c>
      <c r="D1768" t="s">
        <v>23</v>
      </c>
      <c r="E1768" t="s">
        <v>5</v>
      </c>
      <c r="G1768" t="s">
        <v>24</v>
      </c>
      <c r="H1768">
        <v>2159357</v>
      </c>
      <c r="I1768">
        <v>2159872</v>
      </c>
      <c r="J1768" t="s">
        <v>61</v>
      </c>
      <c r="K1768" t="s">
        <v>4577</v>
      </c>
      <c r="N1768" t="s">
        <v>42</v>
      </c>
      <c r="Q1768" t="s">
        <v>4576</v>
      </c>
      <c r="R1768">
        <v>516</v>
      </c>
      <c r="S1768">
        <v>171</v>
      </c>
      <c r="U1768">
        <f t="shared" si="27"/>
        <v>515</v>
      </c>
    </row>
    <row r="1769" spans="1:21" x14ac:dyDescent="0.25">
      <c r="A1769" t="s">
        <v>20</v>
      </c>
      <c r="B1769" t="s">
        <v>28</v>
      </c>
      <c r="C1769" t="s">
        <v>22</v>
      </c>
      <c r="D1769" t="s">
        <v>23</v>
      </c>
      <c r="E1769" t="s">
        <v>5</v>
      </c>
      <c r="G1769" t="s">
        <v>24</v>
      </c>
      <c r="H1769">
        <v>2160104</v>
      </c>
      <c r="I1769">
        <v>2160853</v>
      </c>
      <c r="J1769" t="s">
        <v>25</v>
      </c>
      <c r="K1769" t="s">
        <v>4579</v>
      </c>
      <c r="N1769" t="s">
        <v>72</v>
      </c>
      <c r="Q1769" t="s">
        <v>4578</v>
      </c>
      <c r="R1769">
        <v>750</v>
      </c>
      <c r="S1769">
        <v>249</v>
      </c>
      <c r="U1769">
        <f t="shared" si="27"/>
        <v>749</v>
      </c>
    </row>
    <row r="1770" spans="1:21" x14ac:dyDescent="0.25">
      <c r="A1770" t="s">
        <v>20</v>
      </c>
      <c r="B1770" t="s">
        <v>28</v>
      </c>
      <c r="C1770" t="s">
        <v>22</v>
      </c>
      <c r="D1770" t="s">
        <v>23</v>
      </c>
      <c r="E1770" t="s">
        <v>5</v>
      </c>
      <c r="G1770" t="s">
        <v>24</v>
      </c>
      <c r="H1770">
        <v>2160862</v>
      </c>
      <c r="I1770">
        <v>2162874</v>
      </c>
      <c r="J1770" t="s">
        <v>61</v>
      </c>
      <c r="K1770" t="s">
        <v>4581</v>
      </c>
      <c r="N1770" t="s">
        <v>1020</v>
      </c>
      <c r="Q1770" t="s">
        <v>4580</v>
      </c>
      <c r="R1770">
        <v>2013</v>
      </c>
      <c r="S1770">
        <v>670</v>
      </c>
      <c r="U1770">
        <f t="shared" si="27"/>
        <v>2012</v>
      </c>
    </row>
    <row r="1771" spans="1:21" x14ac:dyDescent="0.25">
      <c r="A1771" t="s">
        <v>20</v>
      </c>
      <c r="B1771" t="s">
        <v>28</v>
      </c>
      <c r="C1771" t="s">
        <v>22</v>
      </c>
      <c r="D1771" t="s">
        <v>23</v>
      </c>
      <c r="E1771" t="s">
        <v>5</v>
      </c>
      <c r="G1771" t="s">
        <v>24</v>
      </c>
      <c r="H1771">
        <v>2163001</v>
      </c>
      <c r="I1771">
        <v>2163582</v>
      </c>
      <c r="J1771" t="s">
        <v>61</v>
      </c>
      <c r="K1771" t="s">
        <v>4583</v>
      </c>
      <c r="N1771" t="s">
        <v>42</v>
      </c>
      <c r="Q1771" t="s">
        <v>4582</v>
      </c>
      <c r="R1771">
        <v>582</v>
      </c>
      <c r="S1771">
        <v>193</v>
      </c>
      <c r="U1771">
        <f t="shared" si="27"/>
        <v>581</v>
      </c>
    </row>
    <row r="1772" spans="1:21" x14ac:dyDescent="0.25">
      <c r="A1772" t="s">
        <v>20</v>
      </c>
      <c r="B1772" t="s">
        <v>28</v>
      </c>
      <c r="C1772" t="s">
        <v>22</v>
      </c>
      <c r="D1772" t="s">
        <v>23</v>
      </c>
      <c r="E1772" t="s">
        <v>5</v>
      </c>
      <c r="G1772" t="s">
        <v>24</v>
      </c>
      <c r="H1772">
        <v>2163792</v>
      </c>
      <c r="I1772">
        <v>2164742</v>
      </c>
      <c r="J1772" t="s">
        <v>61</v>
      </c>
      <c r="K1772" t="s">
        <v>4585</v>
      </c>
      <c r="N1772" t="s">
        <v>1149</v>
      </c>
      <c r="Q1772" t="s">
        <v>4584</v>
      </c>
      <c r="R1772">
        <v>951</v>
      </c>
      <c r="S1772">
        <v>316</v>
      </c>
      <c r="U1772">
        <f t="shared" si="27"/>
        <v>950</v>
      </c>
    </row>
    <row r="1773" spans="1:21" x14ac:dyDescent="0.25">
      <c r="A1773" t="s">
        <v>20</v>
      </c>
      <c r="B1773" t="s">
        <v>28</v>
      </c>
      <c r="C1773" t="s">
        <v>22</v>
      </c>
      <c r="D1773" t="s">
        <v>23</v>
      </c>
      <c r="E1773" t="s">
        <v>5</v>
      </c>
      <c r="G1773" t="s">
        <v>24</v>
      </c>
      <c r="H1773">
        <v>2165193</v>
      </c>
      <c r="I1773">
        <v>2166476</v>
      </c>
      <c r="J1773" t="s">
        <v>61</v>
      </c>
      <c r="K1773" t="s">
        <v>4587</v>
      </c>
      <c r="N1773" t="s">
        <v>1765</v>
      </c>
      <c r="Q1773" t="s">
        <v>4586</v>
      </c>
      <c r="R1773">
        <v>1284</v>
      </c>
      <c r="S1773">
        <v>427</v>
      </c>
      <c r="U1773">
        <f t="shared" si="27"/>
        <v>1283</v>
      </c>
    </row>
    <row r="1774" spans="1:21" x14ac:dyDescent="0.25">
      <c r="A1774" t="s">
        <v>20</v>
      </c>
      <c r="B1774" t="s">
        <v>28</v>
      </c>
      <c r="C1774" t="s">
        <v>22</v>
      </c>
      <c r="D1774" t="s">
        <v>23</v>
      </c>
      <c r="E1774" t="s">
        <v>5</v>
      </c>
      <c r="G1774" t="s">
        <v>24</v>
      </c>
      <c r="H1774">
        <v>2166675</v>
      </c>
      <c r="I1774">
        <v>2167517</v>
      </c>
      <c r="J1774" t="s">
        <v>61</v>
      </c>
      <c r="K1774" t="s">
        <v>4589</v>
      </c>
      <c r="N1774" t="s">
        <v>922</v>
      </c>
      <c r="Q1774" t="s">
        <v>4588</v>
      </c>
      <c r="R1774">
        <v>843</v>
      </c>
      <c r="S1774">
        <v>280</v>
      </c>
      <c r="U1774">
        <f t="shared" si="27"/>
        <v>842</v>
      </c>
    </row>
    <row r="1775" spans="1:21" x14ac:dyDescent="0.25">
      <c r="A1775" t="s">
        <v>20</v>
      </c>
      <c r="B1775" t="s">
        <v>28</v>
      </c>
      <c r="C1775" t="s">
        <v>22</v>
      </c>
      <c r="D1775" t="s">
        <v>23</v>
      </c>
      <c r="E1775" t="s">
        <v>5</v>
      </c>
      <c r="G1775" t="s">
        <v>24</v>
      </c>
      <c r="H1775">
        <v>2167518</v>
      </c>
      <c r="I1775">
        <v>2168618</v>
      </c>
      <c r="J1775" t="s">
        <v>61</v>
      </c>
      <c r="K1775" t="s">
        <v>4591</v>
      </c>
      <c r="N1775" t="s">
        <v>4592</v>
      </c>
      <c r="Q1775" t="s">
        <v>4590</v>
      </c>
      <c r="R1775">
        <v>1101</v>
      </c>
      <c r="S1775">
        <v>366</v>
      </c>
      <c r="U1775">
        <f t="shared" si="27"/>
        <v>1100</v>
      </c>
    </row>
    <row r="1776" spans="1:21" x14ac:dyDescent="0.25">
      <c r="A1776" t="s">
        <v>20</v>
      </c>
      <c r="B1776" t="s">
        <v>28</v>
      </c>
      <c r="C1776" t="s">
        <v>22</v>
      </c>
      <c r="D1776" t="s">
        <v>23</v>
      </c>
      <c r="E1776" t="s">
        <v>5</v>
      </c>
      <c r="G1776" t="s">
        <v>24</v>
      </c>
      <c r="H1776">
        <v>2168658</v>
      </c>
      <c r="I1776">
        <v>2169476</v>
      </c>
      <c r="J1776" t="s">
        <v>61</v>
      </c>
      <c r="K1776" t="s">
        <v>4594</v>
      </c>
      <c r="N1776" t="s">
        <v>922</v>
      </c>
      <c r="Q1776" t="s">
        <v>4593</v>
      </c>
      <c r="R1776">
        <v>819</v>
      </c>
      <c r="S1776">
        <v>272</v>
      </c>
      <c r="U1776">
        <f t="shared" si="27"/>
        <v>818</v>
      </c>
    </row>
    <row r="1777" spans="1:21" x14ac:dyDescent="0.25">
      <c r="A1777" t="s">
        <v>20</v>
      </c>
      <c r="B1777" t="s">
        <v>28</v>
      </c>
      <c r="C1777" t="s">
        <v>22</v>
      </c>
      <c r="D1777" t="s">
        <v>23</v>
      </c>
      <c r="E1777" t="s">
        <v>5</v>
      </c>
      <c r="G1777" t="s">
        <v>24</v>
      </c>
      <c r="H1777">
        <v>2169505</v>
      </c>
      <c r="I1777">
        <v>2170917</v>
      </c>
      <c r="J1777" t="s">
        <v>61</v>
      </c>
      <c r="K1777" t="s">
        <v>4596</v>
      </c>
      <c r="N1777" t="s">
        <v>4089</v>
      </c>
      <c r="Q1777" t="s">
        <v>4595</v>
      </c>
      <c r="R1777">
        <v>1413</v>
      </c>
      <c r="S1777">
        <v>470</v>
      </c>
      <c r="U1777">
        <f t="shared" si="27"/>
        <v>1412</v>
      </c>
    </row>
    <row r="1778" spans="1:21" x14ac:dyDescent="0.25">
      <c r="A1778" t="s">
        <v>20</v>
      </c>
      <c r="B1778" t="s">
        <v>28</v>
      </c>
      <c r="C1778" t="s">
        <v>22</v>
      </c>
      <c r="D1778" t="s">
        <v>23</v>
      </c>
      <c r="E1778" t="s">
        <v>5</v>
      </c>
      <c r="G1778" t="s">
        <v>24</v>
      </c>
      <c r="H1778">
        <v>2170973</v>
      </c>
      <c r="I1778">
        <v>2172022</v>
      </c>
      <c r="J1778" t="s">
        <v>61</v>
      </c>
      <c r="K1778" t="s">
        <v>4598</v>
      </c>
      <c r="N1778" t="s">
        <v>1822</v>
      </c>
      <c r="Q1778" t="s">
        <v>4597</v>
      </c>
      <c r="R1778">
        <v>1050</v>
      </c>
      <c r="S1778">
        <v>349</v>
      </c>
      <c r="U1778">
        <f t="shared" si="27"/>
        <v>1049</v>
      </c>
    </row>
    <row r="1779" spans="1:21" x14ac:dyDescent="0.25">
      <c r="A1779" t="s">
        <v>20</v>
      </c>
      <c r="B1779" t="s">
        <v>28</v>
      </c>
      <c r="C1779" t="s">
        <v>22</v>
      </c>
      <c r="D1779" t="s">
        <v>23</v>
      </c>
      <c r="E1779" t="s">
        <v>5</v>
      </c>
      <c r="G1779" t="s">
        <v>24</v>
      </c>
      <c r="H1779">
        <v>2172027</v>
      </c>
      <c r="I1779">
        <v>2173028</v>
      </c>
      <c r="J1779" t="s">
        <v>61</v>
      </c>
      <c r="K1779" t="s">
        <v>4600</v>
      </c>
      <c r="N1779" t="s">
        <v>922</v>
      </c>
      <c r="Q1779" t="s">
        <v>4599</v>
      </c>
      <c r="R1779">
        <v>1002</v>
      </c>
      <c r="S1779">
        <v>333</v>
      </c>
      <c r="U1779">
        <f t="shared" si="27"/>
        <v>1001</v>
      </c>
    </row>
    <row r="1780" spans="1:21" x14ac:dyDescent="0.25">
      <c r="A1780" t="s">
        <v>20</v>
      </c>
      <c r="B1780" t="s">
        <v>28</v>
      </c>
      <c r="C1780" t="s">
        <v>22</v>
      </c>
      <c r="D1780" t="s">
        <v>23</v>
      </c>
      <c r="E1780" t="s">
        <v>5</v>
      </c>
      <c r="G1780" t="s">
        <v>24</v>
      </c>
      <c r="H1780">
        <v>2173054</v>
      </c>
      <c r="I1780">
        <v>2174364</v>
      </c>
      <c r="J1780" t="s">
        <v>61</v>
      </c>
      <c r="K1780" t="s">
        <v>4602</v>
      </c>
      <c r="N1780" t="s">
        <v>4603</v>
      </c>
      <c r="Q1780" t="s">
        <v>4601</v>
      </c>
      <c r="R1780">
        <v>1311</v>
      </c>
      <c r="S1780">
        <v>436</v>
      </c>
      <c r="U1780">
        <f t="shared" si="27"/>
        <v>1310</v>
      </c>
    </row>
    <row r="1781" spans="1:21" x14ac:dyDescent="0.25">
      <c r="A1781" t="s">
        <v>20</v>
      </c>
      <c r="B1781" t="s">
        <v>28</v>
      </c>
      <c r="C1781" t="s">
        <v>22</v>
      </c>
      <c r="D1781" t="s">
        <v>23</v>
      </c>
      <c r="E1781" t="s">
        <v>5</v>
      </c>
      <c r="G1781" t="s">
        <v>24</v>
      </c>
      <c r="H1781">
        <v>2174398</v>
      </c>
      <c r="I1781">
        <v>2175405</v>
      </c>
      <c r="J1781" t="s">
        <v>61</v>
      </c>
      <c r="K1781" t="s">
        <v>4605</v>
      </c>
      <c r="N1781" t="s">
        <v>2887</v>
      </c>
      <c r="Q1781" t="s">
        <v>4604</v>
      </c>
      <c r="R1781">
        <v>1008</v>
      </c>
      <c r="S1781">
        <v>335</v>
      </c>
      <c r="U1781">
        <f t="shared" si="27"/>
        <v>1007</v>
      </c>
    </row>
    <row r="1782" spans="1:21" x14ac:dyDescent="0.25">
      <c r="A1782" t="s">
        <v>20</v>
      </c>
      <c r="B1782" t="s">
        <v>28</v>
      </c>
      <c r="C1782" t="s">
        <v>22</v>
      </c>
      <c r="D1782" t="s">
        <v>23</v>
      </c>
      <c r="E1782" t="s">
        <v>5</v>
      </c>
      <c r="G1782" t="s">
        <v>24</v>
      </c>
      <c r="H1782">
        <v>2176828</v>
      </c>
      <c r="I1782">
        <v>2177292</v>
      </c>
      <c r="J1782" t="s">
        <v>61</v>
      </c>
      <c r="K1782" t="s">
        <v>4608</v>
      </c>
      <c r="N1782" t="s">
        <v>207</v>
      </c>
      <c r="Q1782" t="s">
        <v>4607</v>
      </c>
      <c r="R1782">
        <v>465</v>
      </c>
      <c r="S1782">
        <v>154</v>
      </c>
      <c r="U1782">
        <f t="shared" si="27"/>
        <v>464</v>
      </c>
    </row>
    <row r="1783" spans="1:21" x14ac:dyDescent="0.25">
      <c r="A1783" t="s">
        <v>20</v>
      </c>
      <c r="B1783" t="s">
        <v>28</v>
      </c>
      <c r="C1783" t="s">
        <v>22</v>
      </c>
      <c r="D1783" t="s">
        <v>23</v>
      </c>
      <c r="E1783" t="s">
        <v>5</v>
      </c>
      <c r="G1783" t="s">
        <v>24</v>
      </c>
      <c r="H1783">
        <v>2177909</v>
      </c>
      <c r="I1783">
        <v>2178955</v>
      </c>
      <c r="J1783" t="s">
        <v>25</v>
      </c>
      <c r="K1783" t="s">
        <v>4610</v>
      </c>
      <c r="N1783" t="s">
        <v>589</v>
      </c>
      <c r="Q1783" t="s">
        <v>4609</v>
      </c>
      <c r="R1783">
        <v>1047</v>
      </c>
      <c r="S1783">
        <v>348</v>
      </c>
      <c r="U1783">
        <f t="shared" si="27"/>
        <v>1046</v>
      </c>
    </row>
    <row r="1784" spans="1:21" x14ac:dyDescent="0.25">
      <c r="A1784" t="s">
        <v>20</v>
      </c>
      <c r="B1784" t="s">
        <v>28</v>
      </c>
      <c r="C1784" t="s">
        <v>22</v>
      </c>
      <c r="D1784" t="s">
        <v>23</v>
      </c>
      <c r="E1784" t="s">
        <v>5</v>
      </c>
      <c r="G1784" t="s">
        <v>24</v>
      </c>
      <c r="H1784">
        <v>2179171</v>
      </c>
      <c r="I1784">
        <v>2179539</v>
      </c>
      <c r="J1784" t="s">
        <v>61</v>
      </c>
      <c r="K1784" t="s">
        <v>4612</v>
      </c>
      <c r="N1784" t="s">
        <v>72</v>
      </c>
      <c r="Q1784" t="s">
        <v>4611</v>
      </c>
      <c r="R1784">
        <v>369</v>
      </c>
      <c r="S1784">
        <v>122</v>
      </c>
      <c r="U1784">
        <f t="shared" si="27"/>
        <v>368</v>
      </c>
    </row>
    <row r="1785" spans="1:21" x14ac:dyDescent="0.25">
      <c r="A1785" t="s">
        <v>20</v>
      </c>
      <c r="B1785" t="s">
        <v>28</v>
      </c>
      <c r="C1785" t="s">
        <v>22</v>
      </c>
      <c r="D1785" t="s">
        <v>23</v>
      </c>
      <c r="E1785" t="s">
        <v>5</v>
      </c>
      <c r="G1785" t="s">
        <v>24</v>
      </c>
      <c r="H1785">
        <v>2179709</v>
      </c>
      <c r="I1785">
        <v>2180521</v>
      </c>
      <c r="J1785" t="s">
        <v>61</v>
      </c>
      <c r="K1785" t="s">
        <v>4614</v>
      </c>
      <c r="N1785" t="s">
        <v>589</v>
      </c>
      <c r="Q1785" t="s">
        <v>4613</v>
      </c>
      <c r="R1785">
        <v>813</v>
      </c>
      <c r="S1785">
        <v>270</v>
      </c>
      <c r="U1785">
        <f t="shared" si="27"/>
        <v>812</v>
      </c>
    </row>
    <row r="1786" spans="1:21" x14ac:dyDescent="0.25">
      <c r="A1786" t="s">
        <v>20</v>
      </c>
      <c r="B1786" t="s">
        <v>28</v>
      </c>
      <c r="C1786" t="s">
        <v>22</v>
      </c>
      <c r="D1786" t="s">
        <v>23</v>
      </c>
      <c r="E1786" t="s">
        <v>5</v>
      </c>
      <c r="G1786" t="s">
        <v>24</v>
      </c>
      <c r="H1786">
        <v>2180569</v>
      </c>
      <c r="I1786">
        <v>2180853</v>
      </c>
      <c r="J1786" t="s">
        <v>61</v>
      </c>
      <c r="K1786" t="s">
        <v>4616</v>
      </c>
      <c r="N1786" t="s">
        <v>586</v>
      </c>
      <c r="Q1786" t="s">
        <v>4615</v>
      </c>
      <c r="R1786">
        <v>285</v>
      </c>
      <c r="S1786">
        <v>94</v>
      </c>
      <c r="U1786">
        <f t="shared" si="27"/>
        <v>284</v>
      </c>
    </row>
    <row r="1787" spans="1:21" x14ac:dyDescent="0.25">
      <c r="A1787" t="s">
        <v>20</v>
      </c>
      <c r="B1787" t="s">
        <v>28</v>
      </c>
      <c r="C1787" t="s">
        <v>22</v>
      </c>
      <c r="D1787" t="s">
        <v>23</v>
      </c>
      <c r="E1787" t="s">
        <v>5</v>
      </c>
      <c r="G1787" t="s">
        <v>24</v>
      </c>
      <c r="H1787">
        <v>2180919</v>
      </c>
      <c r="I1787">
        <v>2181212</v>
      </c>
      <c r="J1787" t="s">
        <v>61</v>
      </c>
      <c r="K1787" t="s">
        <v>4618</v>
      </c>
      <c r="N1787" t="s">
        <v>72</v>
      </c>
      <c r="Q1787" t="s">
        <v>4617</v>
      </c>
      <c r="R1787">
        <v>294</v>
      </c>
      <c r="S1787">
        <v>97</v>
      </c>
      <c r="U1787">
        <f t="shared" si="27"/>
        <v>293</v>
      </c>
    </row>
    <row r="1788" spans="1:21" x14ac:dyDescent="0.25">
      <c r="A1788" t="s">
        <v>20</v>
      </c>
      <c r="B1788" t="s">
        <v>28</v>
      </c>
      <c r="C1788" t="s">
        <v>22</v>
      </c>
      <c r="D1788" t="s">
        <v>23</v>
      </c>
      <c r="E1788" t="s">
        <v>5</v>
      </c>
      <c r="G1788" t="s">
        <v>24</v>
      </c>
      <c r="H1788">
        <v>2181290</v>
      </c>
      <c r="I1788">
        <v>2182054</v>
      </c>
      <c r="J1788" t="s">
        <v>61</v>
      </c>
      <c r="K1788" t="s">
        <v>4620</v>
      </c>
      <c r="N1788" t="s">
        <v>4621</v>
      </c>
      <c r="Q1788" t="s">
        <v>4619</v>
      </c>
      <c r="R1788">
        <v>765</v>
      </c>
      <c r="S1788">
        <v>254</v>
      </c>
      <c r="U1788">
        <f t="shared" si="27"/>
        <v>764</v>
      </c>
    </row>
    <row r="1789" spans="1:21" x14ac:dyDescent="0.25">
      <c r="A1789" t="s">
        <v>20</v>
      </c>
      <c r="B1789" t="s">
        <v>28</v>
      </c>
      <c r="C1789" t="s">
        <v>22</v>
      </c>
      <c r="D1789" t="s">
        <v>23</v>
      </c>
      <c r="E1789" t="s">
        <v>5</v>
      </c>
      <c r="G1789" t="s">
        <v>24</v>
      </c>
      <c r="H1789">
        <v>2182144</v>
      </c>
      <c r="I1789">
        <v>2182887</v>
      </c>
      <c r="J1789" t="s">
        <v>61</v>
      </c>
      <c r="K1789" t="s">
        <v>4623</v>
      </c>
      <c r="N1789" t="s">
        <v>4624</v>
      </c>
      <c r="Q1789" t="s">
        <v>4622</v>
      </c>
      <c r="R1789">
        <v>744</v>
      </c>
      <c r="S1789">
        <v>247</v>
      </c>
      <c r="U1789">
        <f t="shared" si="27"/>
        <v>743</v>
      </c>
    </row>
    <row r="1790" spans="1:21" x14ac:dyDescent="0.25">
      <c r="A1790" t="s">
        <v>20</v>
      </c>
      <c r="B1790" t="s">
        <v>28</v>
      </c>
      <c r="C1790" t="s">
        <v>22</v>
      </c>
      <c r="D1790" t="s">
        <v>23</v>
      </c>
      <c r="E1790" t="s">
        <v>5</v>
      </c>
      <c r="G1790" t="s">
        <v>24</v>
      </c>
      <c r="H1790">
        <v>2182980</v>
      </c>
      <c r="I1790">
        <v>2183264</v>
      </c>
      <c r="J1790" t="s">
        <v>25</v>
      </c>
      <c r="K1790" t="s">
        <v>4626</v>
      </c>
      <c r="N1790" t="s">
        <v>586</v>
      </c>
      <c r="Q1790" t="s">
        <v>4625</v>
      </c>
      <c r="R1790">
        <v>285</v>
      </c>
      <c r="S1790">
        <v>94</v>
      </c>
      <c r="U1790">
        <f t="shared" si="27"/>
        <v>284</v>
      </c>
    </row>
    <row r="1791" spans="1:21" x14ac:dyDescent="0.25">
      <c r="A1791" t="s">
        <v>20</v>
      </c>
      <c r="B1791" t="s">
        <v>28</v>
      </c>
      <c r="C1791" t="s">
        <v>22</v>
      </c>
      <c r="D1791" t="s">
        <v>23</v>
      </c>
      <c r="E1791" t="s">
        <v>5</v>
      </c>
      <c r="G1791" t="s">
        <v>24</v>
      </c>
      <c r="H1791">
        <v>2183312</v>
      </c>
      <c r="I1791">
        <v>2184124</v>
      </c>
      <c r="J1791" t="s">
        <v>25</v>
      </c>
      <c r="K1791" t="s">
        <v>4628</v>
      </c>
      <c r="N1791" t="s">
        <v>589</v>
      </c>
      <c r="Q1791" t="s">
        <v>4627</v>
      </c>
      <c r="R1791">
        <v>813</v>
      </c>
      <c r="S1791">
        <v>270</v>
      </c>
      <c r="U1791">
        <f t="shared" si="27"/>
        <v>812</v>
      </c>
    </row>
    <row r="1792" spans="1:21" x14ac:dyDescent="0.25">
      <c r="A1792" t="s">
        <v>20</v>
      </c>
      <c r="B1792" t="s">
        <v>28</v>
      </c>
      <c r="C1792" t="s">
        <v>22</v>
      </c>
      <c r="D1792" t="s">
        <v>23</v>
      </c>
      <c r="E1792" t="s">
        <v>5</v>
      </c>
      <c r="G1792" t="s">
        <v>24</v>
      </c>
      <c r="H1792">
        <v>2184187</v>
      </c>
      <c r="I1792">
        <v>2184351</v>
      </c>
      <c r="J1792" t="s">
        <v>61</v>
      </c>
      <c r="K1792" t="s">
        <v>4630</v>
      </c>
      <c r="N1792" t="s">
        <v>72</v>
      </c>
      <c r="Q1792" t="s">
        <v>4629</v>
      </c>
      <c r="R1792">
        <v>165</v>
      </c>
      <c r="S1792">
        <v>54</v>
      </c>
      <c r="U1792">
        <f t="shared" si="27"/>
        <v>164</v>
      </c>
    </row>
    <row r="1793" spans="1:21" x14ac:dyDescent="0.25">
      <c r="A1793" t="s">
        <v>20</v>
      </c>
      <c r="B1793" t="s">
        <v>28</v>
      </c>
      <c r="C1793" t="s">
        <v>22</v>
      </c>
      <c r="D1793" t="s">
        <v>23</v>
      </c>
      <c r="E1793" t="s">
        <v>5</v>
      </c>
      <c r="G1793" t="s">
        <v>24</v>
      </c>
      <c r="H1793">
        <v>2185189</v>
      </c>
      <c r="I1793">
        <v>2185785</v>
      </c>
      <c r="J1793" t="s">
        <v>25</v>
      </c>
      <c r="K1793" t="s">
        <v>4632</v>
      </c>
      <c r="N1793" t="s">
        <v>4633</v>
      </c>
      <c r="Q1793" t="s">
        <v>4631</v>
      </c>
      <c r="R1793">
        <v>597</v>
      </c>
      <c r="S1793">
        <v>198</v>
      </c>
      <c r="U1793">
        <f t="shared" si="27"/>
        <v>596</v>
      </c>
    </row>
    <row r="1794" spans="1:21" x14ac:dyDescent="0.25">
      <c r="A1794" t="s">
        <v>20</v>
      </c>
      <c r="B1794" t="s">
        <v>28</v>
      </c>
      <c r="C1794" t="s">
        <v>22</v>
      </c>
      <c r="D1794" t="s">
        <v>23</v>
      </c>
      <c r="E1794" t="s">
        <v>5</v>
      </c>
      <c r="G1794" t="s">
        <v>24</v>
      </c>
      <c r="H1794">
        <v>2186079</v>
      </c>
      <c r="I1794">
        <v>2187125</v>
      </c>
      <c r="J1794" t="s">
        <v>25</v>
      </c>
      <c r="K1794" t="s">
        <v>4635</v>
      </c>
      <c r="N1794" t="s">
        <v>589</v>
      </c>
      <c r="Q1794" t="s">
        <v>4634</v>
      </c>
      <c r="R1794">
        <v>1047</v>
      </c>
      <c r="S1794">
        <v>348</v>
      </c>
      <c r="U1794">
        <f t="shared" si="27"/>
        <v>1046</v>
      </c>
    </row>
    <row r="1795" spans="1:21" x14ac:dyDescent="0.25">
      <c r="A1795" t="s">
        <v>20</v>
      </c>
      <c r="B1795" t="s">
        <v>28</v>
      </c>
      <c r="C1795" t="s">
        <v>22</v>
      </c>
      <c r="D1795" t="s">
        <v>23</v>
      </c>
      <c r="E1795" t="s">
        <v>5</v>
      </c>
      <c r="G1795" t="s">
        <v>24</v>
      </c>
      <c r="H1795">
        <v>2188302</v>
      </c>
      <c r="I1795">
        <v>2188640</v>
      </c>
      <c r="J1795" t="s">
        <v>25</v>
      </c>
      <c r="K1795" t="s">
        <v>4638</v>
      </c>
      <c r="N1795" t="s">
        <v>72</v>
      </c>
      <c r="Q1795" t="s">
        <v>4637</v>
      </c>
      <c r="R1795">
        <v>339</v>
      </c>
      <c r="S1795">
        <v>112</v>
      </c>
      <c r="U1795">
        <f t="shared" ref="U1795:U1858" si="28">I1795-H1795</f>
        <v>338</v>
      </c>
    </row>
    <row r="1796" spans="1:21" x14ac:dyDescent="0.25">
      <c r="A1796" t="s">
        <v>20</v>
      </c>
      <c r="B1796" t="s">
        <v>28</v>
      </c>
      <c r="C1796" t="s">
        <v>22</v>
      </c>
      <c r="D1796" t="s">
        <v>23</v>
      </c>
      <c r="E1796" t="s">
        <v>5</v>
      </c>
      <c r="G1796" t="s">
        <v>24</v>
      </c>
      <c r="H1796">
        <v>2188634</v>
      </c>
      <c r="I1796">
        <v>2188990</v>
      </c>
      <c r="J1796" t="s">
        <v>25</v>
      </c>
      <c r="K1796" t="s">
        <v>4640</v>
      </c>
      <c r="N1796" t="s">
        <v>4641</v>
      </c>
      <c r="Q1796" t="s">
        <v>4639</v>
      </c>
      <c r="R1796">
        <v>357</v>
      </c>
      <c r="S1796">
        <v>118</v>
      </c>
      <c r="U1796">
        <f t="shared" si="28"/>
        <v>356</v>
      </c>
    </row>
    <row r="1797" spans="1:21" x14ac:dyDescent="0.25">
      <c r="A1797" t="s">
        <v>20</v>
      </c>
      <c r="B1797" t="s">
        <v>28</v>
      </c>
      <c r="C1797" t="s">
        <v>22</v>
      </c>
      <c r="D1797" t="s">
        <v>23</v>
      </c>
      <c r="E1797" t="s">
        <v>5</v>
      </c>
      <c r="G1797" t="s">
        <v>24</v>
      </c>
      <c r="H1797">
        <v>2189066</v>
      </c>
      <c r="I1797">
        <v>2190655</v>
      </c>
      <c r="J1797" t="s">
        <v>25</v>
      </c>
      <c r="K1797" t="s">
        <v>4643</v>
      </c>
      <c r="N1797" t="s">
        <v>4644</v>
      </c>
      <c r="Q1797" t="s">
        <v>4642</v>
      </c>
      <c r="R1797">
        <v>1590</v>
      </c>
      <c r="S1797">
        <v>529</v>
      </c>
      <c r="U1797">
        <f t="shared" si="28"/>
        <v>1589</v>
      </c>
    </row>
    <row r="1798" spans="1:21" x14ac:dyDescent="0.25">
      <c r="A1798" t="s">
        <v>20</v>
      </c>
      <c r="B1798" t="s">
        <v>28</v>
      </c>
      <c r="C1798" t="s">
        <v>22</v>
      </c>
      <c r="D1798" t="s">
        <v>23</v>
      </c>
      <c r="E1798" t="s">
        <v>5</v>
      </c>
      <c r="G1798" t="s">
        <v>24</v>
      </c>
      <c r="H1798">
        <v>2191601</v>
      </c>
      <c r="I1798">
        <v>2192692</v>
      </c>
      <c r="J1798" t="s">
        <v>61</v>
      </c>
      <c r="K1798" t="s">
        <v>4646</v>
      </c>
      <c r="N1798" t="s">
        <v>4647</v>
      </c>
      <c r="Q1798" t="s">
        <v>4645</v>
      </c>
      <c r="R1798">
        <v>1092</v>
      </c>
      <c r="S1798">
        <v>363</v>
      </c>
      <c r="U1798">
        <f t="shared" si="28"/>
        <v>1091</v>
      </c>
    </row>
    <row r="1799" spans="1:21" x14ac:dyDescent="0.25">
      <c r="A1799" t="s">
        <v>20</v>
      </c>
      <c r="B1799" t="s">
        <v>28</v>
      </c>
      <c r="C1799" t="s">
        <v>22</v>
      </c>
      <c r="D1799" t="s">
        <v>23</v>
      </c>
      <c r="E1799" t="s">
        <v>5</v>
      </c>
      <c r="G1799" t="s">
        <v>24</v>
      </c>
      <c r="H1799">
        <v>2193208</v>
      </c>
      <c r="I1799">
        <v>2194254</v>
      </c>
      <c r="J1799" t="s">
        <v>61</v>
      </c>
      <c r="K1799" t="s">
        <v>4649</v>
      </c>
      <c r="N1799" t="s">
        <v>589</v>
      </c>
      <c r="Q1799" t="s">
        <v>4648</v>
      </c>
      <c r="R1799">
        <v>1047</v>
      </c>
      <c r="S1799">
        <v>348</v>
      </c>
      <c r="U1799">
        <f t="shared" si="28"/>
        <v>1046</v>
      </c>
    </row>
    <row r="1800" spans="1:21" x14ac:dyDescent="0.25">
      <c r="A1800" t="s">
        <v>20</v>
      </c>
      <c r="B1800" t="s">
        <v>28</v>
      </c>
      <c r="C1800" t="s">
        <v>22</v>
      </c>
      <c r="D1800" t="s">
        <v>23</v>
      </c>
      <c r="E1800" t="s">
        <v>5</v>
      </c>
      <c r="G1800" t="s">
        <v>24</v>
      </c>
      <c r="H1800">
        <v>2194342</v>
      </c>
      <c r="I1800">
        <v>2194809</v>
      </c>
      <c r="J1800" t="s">
        <v>61</v>
      </c>
      <c r="K1800" t="s">
        <v>4651</v>
      </c>
      <c r="N1800" t="s">
        <v>4652</v>
      </c>
      <c r="Q1800" t="s">
        <v>4650</v>
      </c>
      <c r="R1800">
        <v>468</v>
      </c>
      <c r="S1800">
        <v>155</v>
      </c>
      <c r="U1800">
        <f t="shared" si="28"/>
        <v>467</v>
      </c>
    </row>
    <row r="1801" spans="1:21" x14ac:dyDescent="0.25">
      <c r="A1801" t="s">
        <v>20</v>
      </c>
      <c r="B1801" t="s">
        <v>28</v>
      </c>
      <c r="C1801" t="s">
        <v>22</v>
      </c>
      <c r="D1801" t="s">
        <v>23</v>
      </c>
      <c r="E1801" t="s">
        <v>5</v>
      </c>
      <c r="G1801" t="s">
        <v>24</v>
      </c>
      <c r="H1801">
        <v>2194847</v>
      </c>
      <c r="I1801">
        <v>2195545</v>
      </c>
      <c r="J1801" t="s">
        <v>61</v>
      </c>
      <c r="K1801" t="s">
        <v>4654</v>
      </c>
      <c r="N1801" t="s">
        <v>72</v>
      </c>
      <c r="Q1801" t="s">
        <v>4653</v>
      </c>
      <c r="R1801">
        <v>699</v>
      </c>
      <c r="S1801">
        <v>232</v>
      </c>
      <c r="U1801">
        <f t="shared" si="28"/>
        <v>698</v>
      </c>
    </row>
    <row r="1802" spans="1:21" x14ac:dyDescent="0.25">
      <c r="A1802" t="s">
        <v>20</v>
      </c>
      <c r="B1802" t="s">
        <v>28</v>
      </c>
      <c r="C1802" t="s">
        <v>22</v>
      </c>
      <c r="D1802" t="s">
        <v>23</v>
      </c>
      <c r="E1802" t="s">
        <v>5</v>
      </c>
      <c r="G1802" t="s">
        <v>24</v>
      </c>
      <c r="H1802">
        <v>2195627</v>
      </c>
      <c r="I1802">
        <v>2196319</v>
      </c>
      <c r="J1802" t="s">
        <v>61</v>
      </c>
      <c r="K1802" t="s">
        <v>4656</v>
      </c>
      <c r="N1802" t="s">
        <v>638</v>
      </c>
      <c r="Q1802" t="s">
        <v>4655</v>
      </c>
      <c r="R1802">
        <v>693</v>
      </c>
      <c r="S1802">
        <v>230</v>
      </c>
      <c r="U1802">
        <f t="shared" si="28"/>
        <v>692</v>
      </c>
    </row>
    <row r="1803" spans="1:21" x14ac:dyDescent="0.25">
      <c r="A1803" t="s">
        <v>20</v>
      </c>
      <c r="B1803" t="s">
        <v>28</v>
      </c>
      <c r="C1803" t="s">
        <v>22</v>
      </c>
      <c r="D1803" t="s">
        <v>23</v>
      </c>
      <c r="E1803" t="s">
        <v>5</v>
      </c>
      <c r="G1803" t="s">
        <v>24</v>
      </c>
      <c r="H1803">
        <v>2196385</v>
      </c>
      <c r="I1803">
        <v>2196762</v>
      </c>
      <c r="J1803" t="s">
        <v>61</v>
      </c>
      <c r="K1803" t="s">
        <v>4658</v>
      </c>
      <c r="N1803" t="s">
        <v>72</v>
      </c>
      <c r="Q1803" t="s">
        <v>4657</v>
      </c>
      <c r="R1803">
        <v>378</v>
      </c>
      <c r="S1803">
        <v>125</v>
      </c>
      <c r="U1803">
        <f t="shared" si="28"/>
        <v>377</v>
      </c>
    </row>
    <row r="1804" spans="1:21" x14ac:dyDescent="0.25">
      <c r="A1804" t="s">
        <v>20</v>
      </c>
      <c r="B1804" t="s">
        <v>28</v>
      </c>
      <c r="C1804" t="s">
        <v>22</v>
      </c>
      <c r="D1804" t="s">
        <v>23</v>
      </c>
      <c r="E1804" t="s">
        <v>5</v>
      </c>
      <c r="G1804" t="s">
        <v>24</v>
      </c>
      <c r="H1804">
        <v>2196792</v>
      </c>
      <c r="I1804">
        <v>2197046</v>
      </c>
      <c r="J1804" t="s">
        <v>61</v>
      </c>
      <c r="K1804" t="s">
        <v>4660</v>
      </c>
      <c r="N1804" t="s">
        <v>72</v>
      </c>
      <c r="Q1804" t="s">
        <v>4659</v>
      </c>
      <c r="R1804">
        <v>255</v>
      </c>
      <c r="S1804">
        <v>84</v>
      </c>
      <c r="U1804">
        <f t="shared" si="28"/>
        <v>254</v>
      </c>
    </row>
    <row r="1805" spans="1:21" x14ac:dyDescent="0.25">
      <c r="A1805" t="s">
        <v>20</v>
      </c>
      <c r="B1805" t="s">
        <v>28</v>
      </c>
      <c r="C1805" t="s">
        <v>22</v>
      </c>
      <c r="D1805" t="s">
        <v>23</v>
      </c>
      <c r="E1805" t="s">
        <v>5</v>
      </c>
      <c r="G1805" t="s">
        <v>24</v>
      </c>
      <c r="H1805">
        <v>2197043</v>
      </c>
      <c r="I1805">
        <v>2197618</v>
      </c>
      <c r="J1805" t="s">
        <v>61</v>
      </c>
      <c r="K1805" t="s">
        <v>4662</v>
      </c>
      <c r="N1805" t="s">
        <v>72</v>
      </c>
      <c r="Q1805" t="s">
        <v>4661</v>
      </c>
      <c r="R1805">
        <v>576</v>
      </c>
      <c r="S1805">
        <v>191</v>
      </c>
      <c r="U1805">
        <f t="shared" si="28"/>
        <v>575</v>
      </c>
    </row>
    <row r="1806" spans="1:21" x14ac:dyDescent="0.25">
      <c r="A1806" t="s">
        <v>20</v>
      </c>
      <c r="B1806" t="s">
        <v>28</v>
      </c>
      <c r="C1806" t="s">
        <v>22</v>
      </c>
      <c r="D1806" t="s">
        <v>23</v>
      </c>
      <c r="E1806" t="s">
        <v>5</v>
      </c>
      <c r="G1806" t="s">
        <v>24</v>
      </c>
      <c r="H1806">
        <v>2197596</v>
      </c>
      <c r="I1806">
        <v>2198342</v>
      </c>
      <c r="J1806" t="s">
        <v>61</v>
      </c>
      <c r="K1806" t="s">
        <v>4664</v>
      </c>
      <c r="N1806" t="s">
        <v>72</v>
      </c>
      <c r="Q1806" t="s">
        <v>4663</v>
      </c>
      <c r="R1806">
        <v>747</v>
      </c>
      <c r="S1806">
        <v>248</v>
      </c>
      <c r="U1806">
        <f t="shared" si="28"/>
        <v>746</v>
      </c>
    </row>
    <row r="1807" spans="1:21" x14ac:dyDescent="0.25">
      <c r="A1807" t="s">
        <v>20</v>
      </c>
      <c r="B1807" t="s">
        <v>28</v>
      </c>
      <c r="C1807" t="s">
        <v>22</v>
      </c>
      <c r="D1807" t="s">
        <v>23</v>
      </c>
      <c r="E1807" t="s">
        <v>5</v>
      </c>
      <c r="G1807" t="s">
        <v>24</v>
      </c>
      <c r="H1807">
        <v>2198355</v>
      </c>
      <c r="I1807">
        <v>2198597</v>
      </c>
      <c r="J1807" t="s">
        <v>61</v>
      </c>
      <c r="K1807" t="s">
        <v>4666</v>
      </c>
      <c r="N1807" t="s">
        <v>42</v>
      </c>
      <c r="Q1807" t="s">
        <v>4665</v>
      </c>
      <c r="R1807">
        <v>243</v>
      </c>
      <c r="S1807">
        <v>80</v>
      </c>
      <c r="U1807">
        <f t="shared" si="28"/>
        <v>242</v>
      </c>
    </row>
    <row r="1808" spans="1:21" x14ac:dyDescent="0.25">
      <c r="A1808" t="s">
        <v>20</v>
      </c>
      <c r="B1808" t="s">
        <v>28</v>
      </c>
      <c r="C1808" t="s">
        <v>22</v>
      </c>
      <c r="D1808" t="s">
        <v>23</v>
      </c>
      <c r="E1808" t="s">
        <v>5</v>
      </c>
      <c r="G1808" t="s">
        <v>24</v>
      </c>
      <c r="H1808">
        <v>2198601</v>
      </c>
      <c r="I1808">
        <v>2198825</v>
      </c>
      <c r="J1808" t="s">
        <v>61</v>
      </c>
      <c r="K1808" t="s">
        <v>4668</v>
      </c>
      <c r="N1808" t="s">
        <v>72</v>
      </c>
      <c r="Q1808" t="s">
        <v>4667</v>
      </c>
      <c r="R1808">
        <v>225</v>
      </c>
      <c r="S1808">
        <v>74</v>
      </c>
      <c r="U1808">
        <f t="shared" si="28"/>
        <v>224</v>
      </c>
    </row>
    <row r="1809" spans="1:21" x14ac:dyDescent="0.25">
      <c r="A1809" t="s">
        <v>20</v>
      </c>
      <c r="B1809" t="s">
        <v>28</v>
      </c>
      <c r="C1809" t="s">
        <v>22</v>
      </c>
      <c r="D1809" t="s">
        <v>23</v>
      </c>
      <c r="E1809" t="s">
        <v>5</v>
      </c>
      <c r="G1809" t="s">
        <v>24</v>
      </c>
      <c r="H1809">
        <v>2198987</v>
      </c>
      <c r="I1809">
        <v>2199832</v>
      </c>
      <c r="J1809" t="s">
        <v>25</v>
      </c>
      <c r="K1809" t="s">
        <v>4670</v>
      </c>
      <c r="N1809" t="s">
        <v>72</v>
      </c>
      <c r="Q1809" t="s">
        <v>4669</v>
      </c>
      <c r="R1809">
        <v>846</v>
      </c>
      <c r="S1809">
        <v>281</v>
      </c>
      <c r="U1809">
        <f t="shared" si="28"/>
        <v>845</v>
      </c>
    </row>
    <row r="1810" spans="1:21" x14ac:dyDescent="0.25">
      <c r="A1810" t="s">
        <v>20</v>
      </c>
      <c r="B1810" t="s">
        <v>28</v>
      </c>
      <c r="C1810" t="s">
        <v>22</v>
      </c>
      <c r="D1810" t="s">
        <v>23</v>
      </c>
      <c r="E1810" t="s">
        <v>5</v>
      </c>
      <c r="G1810" t="s">
        <v>24</v>
      </c>
      <c r="H1810">
        <v>2199898</v>
      </c>
      <c r="I1810">
        <v>2201139</v>
      </c>
      <c r="J1810" t="s">
        <v>25</v>
      </c>
      <c r="K1810" t="s">
        <v>4672</v>
      </c>
      <c r="N1810" t="s">
        <v>222</v>
      </c>
      <c r="Q1810" t="s">
        <v>4671</v>
      </c>
      <c r="R1810">
        <v>1242</v>
      </c>
      <c r="S1810">
        <v>413</v>
      </c>
      <c r="U1810">
        <f t="shared" si="28"/>
        <v>1241</v>
      </c>
    </row>
    <row r="1811" spans="1:21" x14ac:dyDescent="0.25">
      <c r="A1811" t="s">
        <v>20</v>
      </c>
      <c r="B1811" t="s">
        <v>28</v>
      </c>
      <c r="C1811" t="s">
        <v>22</v>
      </c>
      <c r="D1811" t="s">
        <v>23</v>
      </c>
      <c r="E1811" t="s">
        <v>5</v>
      </c>
      <c r="G1811" t="s">
        <v>24</v>
      </c>
      <c r="H1811">
        <v>2201539</v>
      </c>
      <c r="I1811">
        <v>2202585</v>
      </c>
      <c r="J1811" t="s">
        <v>25</v>
      </c>
      <c r="K1811" t="s">
        <v>4676</v>
      </c>
      <c r="N1811" t="s">
        <v>589</v>
      </c>
      <c r="Q1811" t="s">
        <v>4675</v>
      </c>
      <c r="R1811">
        <v>1047</v>
      </c>
      <c r="S1811">
        <v>348</v>
      </c>
      <c r="U1811">
        <f t="shared" si="28"/>
        <v>1046</v>
      </c>
    </row>
    <row r="1812" spans="1:21" x14ac:dyDescent="0.25">
      <c r="A1812" t="s">
        <v>20</v>
      </c>
      <c r="B1812" t="s">
        <v>28</v>
      </c>
      <c r="C1812" t="s">
        <v>22</v>
      </c>
      <c r="D1812" t="s">
        <v>23</v>
      </c>
      <c r="E1812" t="s">
        <v>5</v>
      </c>
      <c r="G1812" t="s">
        <v>24</v>
      </c>
      <c r="H1812">
        <v>2202759</v>
      </c>
      <c r="I1812">
        <v>2203583</v>
      </c>
      <c r="J1812" t="s">
        <v>61</v>
      </c>
      <c r="K1812" t="s">
        <v>4678</v>
      </c>
      <c r="N1812" t="s">
        <v>4679</v>
      </c>
      <c r="Q1812" t="s">
        <v>4677</v>
      </c>
      <c r="R1812">
        <v>825</v>
      </c>
      <c r="S1812">
        <v>274</v>
      </c>
      <c r="U1812">
        <f t="shared" si="28"/>
        <v>824</v>
      </c>
    </row>
    <row r="1813" spans="1:21" x14ac:dyDescent="0.25">
      <c r="A1813" t="s">
        <v>20</v>
      </c>
      <c r="B1813" t="s">
        <v>28</v>
      </c>
      <c r="C1813" t="s">
        <v>22</v>
      </c>
      <c r="D1813" t="s">
        <v>23</v>
      </c>
      <c r="E1813" t="s">
        <v>5</v>
      </c>
      <c r="G1813" t="s">
        <v>24</v>
      </c>
      <c r="H1813">
        <v>2203724</v>
      </c>
      <c r="I1813">
        <v>2204356</v>
      </c>
      <c r="J1813" t="s">
        <v>61</v>
      </c>
      <c r="K1813" t="s">
        <v>4681</v>
      </c>
      <c r="N1813" t="s">
        <v>4682</v>
      </c>
      <c r="Q1813" t="s">
        <v>4680</v>
      </c>
      <c r="R1813">
        <v>633</v>
      </c>
      <c r="S1813">
        <v>210</v>
      </c>
      <c r="U1813">
        <f t="shared" si="28"/>
        <v>632</v>
      </c>
    </row>
    <row r="1814" spans="1:21" x14ac:dyDescent="0.25">
      <c r="A1814" t="s">
        <v>20</v>
      </c>
      <c r="B1814" t="s">
        <v>28</v>
      </c>
      <c r="C1814" t="s">
        <v>22</v>
      </c>
      <c r="D1814" t="s">
        <v>23</v>
      </c>
      <c r="E1814" t="s">
        <v>5</v>
      </c>
      <c r="G1814" t="s">
        <v>24</v>
      </c>
      <c r="H1814">
        <v>2204380</v>
      </c>
      <c r="I1814">
        <v>2204682</v>
      </c>
      <c r="J1814" t="s">
        <v>61</v>
      </c>
      <c r="K1814" t="s">
        <v>4684</v>
      </c>
      <c r="N1814" t="s">
        <v>42</v>
      </c>
      <c r="Q1814" t="s">
        <v>4683</v>
      </c>
      <c r="R1814">
        <v>303</v>
      </c>
      <c r="S1814">
        <v>100</v>
      </c>
      <c r="U1814">
        <f t="shared" si="28"/>
        <v>302</v>
      </c>
    </row>
    <row r="1815" spans="1:21" x14ac:dyDescent="0.25">
      <c r="A1815" t="s">
        <v>20</v>
      </c>
      <c r="B1815" t="s">
        <v>28</v>
      </c>
      <c r="C1815" t="s">
        <v>22</v>
      </c>
      <c r="D1815" t="s">
        <v>23</v>
      </c>
      <c r="E1815" t="s">
        <v>5</v>
      </c>
      <c r="G1815" t="s">
        <v>24</v>
      </c>
      <c r="H1815">
        <v>2204858</v>
      </c>
      <c r="I1815">
        <v>2205937</v>
      </c>
      <c r="J1815" t="s">
        <v>61</v>
      </c>
      <c r="K1815" t="s">
        <v>4686</v>
      </c>
      <c r="N1815" t="s">
        <v>4687</v>
      </c>
      <c r="Q1815" t="s">
        <v>4685</v>
      </c>
      <c r="R1815">
        <v>1080</v>
      </c>
      <c r="S1815">
        <v>359</v>
      </c>
      <c r="U1815">
        <f t="shared" si="28"/>
        <v>1079</v>
      </c>
    </row>
    <row r="1816" spans="1:21" x14ac:dyDescent="0.25">
      <c r="A1816" t="s">
        <v>20</v>
      </c>
      <c r="B1816" t="s">
        <v>28</v>
      </c>
      <c r="C1816" t="s">
        <v>22</v>
      </c>
      <c r="D1816" t="s">
        <v>23</v>
      </c>
      <c r="E1816" t="s">
        <v>5</v>
      </c>
      <c r="G1816" t="s">
        <v>24</v>
      </c>
      <c r="H1816">
        <v>2205968</v>
      </c>
      <c r="I1816">
        <v>2208757</v>
      </c>
      <c r="J1816" t="s">
        <v>61</v>
      </c>
      <c r="K1816" t="s">
        <v>4689</v>
      </c>
      <c r="N1816" t="s">
        <v>4690</v>
      </c>
      <c r="Q1816" t="s">
        <v>4688</v>
      </c>
      <c r="R1816">
        <v>2790</v>
      </c>
      <c r="S1816">
        <v>929</v>
      </c>
      <c r="U1816">
        <f t="shared" si="28"/>
        <v>2789</v>
      </c>
    </row>
    <row r="1817" spans="1:21" x14ac:dyDescent="0.25">
      <c r="A1817" t="s">
        <v>20</v>
      </c>
      <c r="B1817" t="s">
        <v>28</v>
      </c>
      <c r="C1817" t="s">
        <v>22</v>
      </c>
      <c r="D1817" t="s">
        <v>23</v>
      </c>
      <c r="E1817" t="s">
        <v>5</v>
      </c>
      <c r="G1817" t="s">
        <v>24</v>
      </c>
      <c r="H1817">
        <v>2209222</v>
      </c>
      <c r="I1817">
        <v>2209725</v>
      </c>
      <c r="J1817" t="s">
        <v>25</v>
      </c>
      <c r="K1817" t="s">
        <v>4692</v>
      </c>
      <c r="N1817" t="s">
        <v>42</v>
      </c>
      <c r="Q1817" t="s">
        <v>4691</v>
      </c>
      <c r="R1817">
        <v>504</v>
      </c>
      <c r="S1817">
        <v>167</v>
      </c>
      <c r="U1817">
        <f t="shared" si="28"/>
        <v>503</v>
      </c>
    </row>
    <row r="1818" spans="1:21" x14ac:dyDescent="0.25">
      <c r="A1818" t="s">
        <v>20</v>
      </c>
      <c r="B1818" t="s">
        <v>28</v>
      </c>
      <c r="C1818" t="s">
        <v>22</v>
      </c>
      <c r="D1818" t="s">
        <v>23</v>
      </c>
      <c r="E1818" t="s">
        <v>5</v>
      </c>
      <c r="G1818" t="s">
        <v>24</v>
      </c>
      <c r="H1818">
        <v>2209726</v>
      </c>
      <c r="I1818">
        <v>2211132</v>
      </c>
      <c r="J1818" t="s">
        <v>61</v>
      </c>
      <c r="K1818" t="s">
        <v>4694</v>
      </c>
      <c r="N1818" t="s">
        <v>4695</v>
      </c>
      <c r="Q1818" t="s">
        <v>4693</v>
      </c>
      <c r="R1818">
        <v>1407</v>
      </c>
      <c r="S1818">
        <v>468</v>
      </c>
      <c r="U1818">
        <f t="shared" si="28"/>
        <v>1406</v>
      </c>
    </row>
    <row r="1819" spans="1:21" x14ac:dyDescent="0.25">
      <c r="A1819" t="s">
        <v>20</v>
      </c>
      <c r="B1819" t="s">
        <v>28</v>
      </c>
      <c r="C1819" t="s">
        <v>22</v>
      </c>
      <c r="D1819" t="s">
        <v>23</v>
      </c>
      <c r="E1819" t="s">
        <v>5</v>
      </c>
      <c r="G1819" t="s">
        <v>24</v>
      </c>
      <c r="H1819">
        <v>2211367</v>
      </c>
      <c r="I1819">
        <v>2212245</v>
      </c>
      <c r="J1819" t="s">
        <v>25</v>
      </c>
      <c r="K1819" t="s">
        <v>4697</v>
      </c>
      <c r="N1819" t="s">
        <v>4698</v>
      </c>
      <c r="Q1819" t="s">
        <v>4696</v>
      </c>
      <c r="R1819">
        <v>879</v>
      </c>
      <c r="S1819">
        <v>292</v>
      </c>
      <c r="U1819">
        <f t="shared" si="28"/>
        <v>878</v>
      </c>
    </row>
    <row r="1820" spans="1:21" x14ac:dyDescent="0.25">
      <c r="A1820" t="s">
        <v>20</v>
      </c>
      <c r="B1820" t="s">
        <v>28</v>
      </c>
      <c r="C1820" t="s">
        <v>22</v>
      </c>
      <c r="D1820" t="s">
        <v>23</v>
      </c>
      <c r="E1820" t="s">
        <v>5</v>
      </c>
      <c r="G1820" t="s">
        <v>24</v>
      </c>
      <c r="H1820">
        <v>2212266</v>
      </c>
      <c r="I1820">
        <v>2212835</v>
      </c>
      <c r="J1820" t="s">
        <v>25</v>
      </c>
      <c r="K1820" t="s">
        <v>4700</v>
      </c>
      <c r="N1820" t="s">
        <v>4701</v>
      </c>
      <c r="Q1820" t="s">
        <v>4699</v>
      </c>
      <c r="R1820">
        <v>570</v>
      </c>
      <c r="S1820">
        <v>189</v>
      </c>
      <c r="U1820">
        <f t="shared" si="28"/>
        <v>569</v>
      </c>
    </row>
    <row r="1821" spans="1:21" x14ac:dyDescent="0.25">
      <c r="A1821" t="s">
        <v>20</v>
      </c>
      <c r="B1821" t="s">
        <v>28</v>
      </c>
      <c r="C1821" t="s">
        <v>22</v>
      </c>
      <c r="D1821" t="s">
        <v>23</v>
      </c>
      <c r="E1821" t="s">
        <v>5</v>
      </c>
      <c r="G1821" t="s">
        <v>24</v>
      </c>
      <c r="H1821">
        <v>2212905</v>
      </c>
      <c r="I1821">
        <v>2214464</v>
      </c>
      <c r="J1821" t="s">
        <v>61</v>
      </c>
      <c r="K1821" t="s">
        <v>4703</v>
      </c>
      <c r="N1821" t="s">
        <v>4704</v>
      </c>
      <c r="Q1821" t="s">
        <v>4702</v>
      </c>
      <c r="R1821">
        <v>1560</v>
      </c>
      <c r="S1821">
        <v>519</v>
      </c>
      <c r="U1821">
        <f t="shared" si="28"/>
        <v>1559</v>
      </c>
    </row>
    <row r="1822" spans="1:21" x14ac:dyDescent="0.25">
      <c r="A1822" t="s">
        <v>20</v>
      </c>
      <c r="B1822" t="s">
        <v>28</v>
      </c>
      <c r="C1822" t="s">
        <v>22</v>
      </c>
      <c r="D1822" t="s">
        <v>23</v>
      </c>
      <c r="E1822" t="s">
        <v>5</v>
      </c>
      <c r="G1822" t="s">
        <v>24</v>
      </c>
      <c r="H1822">
        <v>2214454</v>
      </c>
      <c r="I1822">
        <v>2215758</v>
      </c>
      <c r="J1822" t="s">
        <v>61</v>
      </c>
      <c r="K1822" t="s">
        <v>4706</v>
      </c>
      <c r="N1822" t="s">
        <v>4707</v>
      </c>
      <c r="Q1822" t="s">
        <v>4705</v>
      </c>
      <c r="R1822">
        <v>1305</v>
      </c>
      <c r="S1822">
        <v>434</v>
      </c>
      <c r="U1822">
        <f t="shared" si="28"/>
        <v>1304</v>
      </c>
    </row>
    <row r="1823" spans="1:21" x14ac:dyDescent="0.25">
      <c r="A1823" t="s">
        <v>20</v>
      </c>
      <c r="B1823" t="s">
        <v>28</v>
      </c>
      <c r="C1823" t="s">
        <v>22</v>
      </c>
      <c r="D1823" t="s">
        <v>23</v>
      </c>
      <c r="E1823" t="s">
        <v>5</v>
      </c>
      <c r="G1823" t="s">
        <v>24</v>
      </c>
      <c r="H1823">
        <v>2215855</v>
      </c>
      <c r="I1823">
        <v>2217519</v>
      </c>
      <c r="J1823" t="s">
        <v>61</v>
      </c>
      <c r="K1823" t="s">
        <v>4709</v>
      </c>
      <c r="N1823" t="s">
        <v>1355</v>
      </c>
      <c r="Q1823" t="s">
        <v>4708</v>
      </c>
      <c r="R1823">
        <v>1665</v>
      </c>
      <c r="S1823">
        <v>554</v>
      </c>
      <c r="U1823">
        <f t="shared" si="28"/>
        <v>1664</v>
      </c>
    </row>
    <row r="1824" spans="1:21" x14ac:dyDescent="0.25">
      <c r="A1824" t="s">
        <v>20</v>
      </c>
      <c r="B1824" t="s">
        <v>28</v>
      </c>
      <c r="C1824" t="s">
        <v>22</v>
      </c>
      <c r="D1824" t="s">
        <v>23</v>
      </c>
      <c r="E1824" t="s">
        <v>5</v>
      </c>
      <c r="G1824" t="s">
        <v>24</v>
      </c>
      <c r="H1824">
        <v>2217877</v>
      </c>
      <c r="I1824">
        <v>2218527</v>
      </c>
      <c r="J1824" t="s">
        <v>61</v>
      </c>
      <c r="K1824" t="s">
        <v>4711</v>
      </c>
      <c r="N1824" t="s">
        <v>4712</v>
      </c>
      <c r="Q1824" t="s">
        <v>4710</v>
      </c>
      <c r="R1824">
        <v>651</v>
      </c>
      <c r="S1824">
        <v>216</v>
      </c>
      <c r="U1824">
        <f t="shared" si="28"/>
        <v>650</v>
      </c>
    </row>
    <row r="1825" spans="1:21" x14ac:dyDescent="0.25">
      <c r="A1825" t="s">
        <v>20</v>
      </c>
      <c r="B1825" t="s">
        <v>28</v>
      </c>
      <c r="C1825" t="s">
        <v>22</v>
      </c>
      <c r="D1825" t="s">
        <v>23</v>
      </c>
      <c r="E1825" t="s">
        <v>5</v>
      </c>
      <c r="G1825" t="s">
        <v>24</v>
      </c>
      <c r="H1825">
        <v>2218524</v>
      </c>
      <c r="I1825">
        <v>2219699</v>
      </c>
      <c r="J1825" t="s">
        <v>61</v>
      </c>
      <c r="K1825" t="s">
        <v>4714</v>
      </c>
      <c r="N1825" t="s">
        <v>4715</v>
      </c>
      <c r="Q1825" t="s">
        <v>4713</v>
      </c>
      <c r="R1825">
        <v>1176</v>
      </c>
      <c r="S1825">
        <v>391</v>
      </c>
      <c r="U1825">
        <f t="shared" si="28"/>
        <v>1175</v>
      </c>
    </row>
    <row r="1826" spans="1:21" x14ac:dyDescent="0.25">
      <c r="A1826" t="s">
        <v>20</v>
      </c>
      <c r="B1826" t="s">
        <v>28</v>
      </c>
      <c r="C1826" t="s">
        <v>22</v>
      </c>
      <c r="D1826" t="s">
        <v>23</v>
      </c>
      <c r="E1826" t="s">
        <v>5</v>
      </c>
      <c r="G1826" t="s">
        <v>24</v>
      </c>
      <c r="H1826">
        <v>2220110</v>
      </c>
      <c r="I1826">
        <v>2220979</v>
      </c>
      <c r="J1826" t="s">
        <v>61</v>
      </c>
      <c r="K1826" t="s">
        <v>4718</v>
      </c>
      <c r="N1826" t="s">
        <v>4719</v>
      </c>
      <c r="Q1826" t="s">
        <v>4717</v>
      </c>
      <c r="R1826">
        <v>870</v>
      </c>
      <c r="S1826">
        <v>289</v>
      </c>
      <c r="U1826">
        <f t="shared" si="28"/>
        <v>869</v>
      </c>
    </row>
    <row r="1827" spans="1:21" x14ac:dyDescent="0.25">
      <c r="A1827" t="s">
        <v>20</v>
      </c>
      <c r="B1827" t="s">
        <v>28</v>
      </c>
      <c r="C1827" t="s">
        <v>22</v>
      </c>
      <c r="D1827" t="s">
        <v>23</v>
      </c>
      <c r="E1827" t="s">
        <v>5</v>
      </c>
      <c r="G1827" t="s">
        <v>24</v>
      </c>
      <c r="H1827">
        <v>2221290</v>
      </c>
      <c r="I1827">
        <v>2221928</v>
      </c>
      <c r="J1827" t="s">
        <v>61</v>
      </c>
      <c r="K1827" t="s">
        <v>4721</v>
      </c>
      <c r="N1827" t="s">
        <v>2026</v>
      </c>
      <c r="Q1827" t="s">
        <v>4720</v>
      </c>
      <c r="R1827">
        <v>639</v>
      </c>
      <c r="S1827">
        <v>212</v>
      </c>
      <c r="U1827">
        <f t="shared" si="28"/>
        <v>638</v>
      </c>
    </row>
    <row r="1828" spans="1:21" x14ac:dyDescent="0.25">
      <c r="A1828" t="s">
        <v>20</v>
      </c>
      <c r="B1828" t="s">
        <v>28</v>
      </c>
      <c r="C1828" t="s">
        <v>22</v>
      </c>
      <c r="D1828" t="s">
        <v>23</v>
      </c>
      <c r="E1828" t="s">
        <v>5</v>
      </c>
      <c r="G1828" t="s">
        <v>24</v>
      </c>
      <c r="H1828">
        <v>2223015</v>
      </c>
      <c r="I1828">
        <v>2223257</v>
      </c>
      <c r="J1828" t="s">
        <v>61</v>
      </c>
      <c r="K1828" t="s">
        <v>4724</v>
      </c>
      <c r="N1828" t="s">
        <v>4725</v>
      </c>
      <c r="Q1828" t="s">
        <v>4723</v>
      </c>
      <c r="R1828">
        <v>243</v>
      </c>
      <c r="S1828">
        <v>80</v>
      </c>
      <c r="U1828">
        <f t="shared" si="28"/>
        <v>242</v>
      </c>
    </row>
    <row r="1829" spans="1:21" x14ac:dyDescent="0.25">
      <c r="A1829" t="s">
        <v>20</v>
      </c>
      <c r="B1829" t="s">
        <v>28</v>
      </c>
      <c r="C1829" t="s">
        <v>22</v>
      </c>
      <c r="D1829" t="s">
        <v>23</v>
      </c>
      <c r="E1829" t="s">
        <v>5</v>
      </c>
      <c r="G1829" t="s">
        <v>24</v>
      </c>
      <c r="H1829">
        <v>2223261</v>
      </c>
      <c r="I1829">
        <v>2223908</v>
      </c>
      <c r="J1829" t="s">
        <v>61</v>
      </c>
      <c r="K1829" t="s">
        <v>4727</v>
      </c>
      <c r="N1829" t="s">
        <v>4728</v>
      </c>
      <c r="Q1829" t="s">
        <v>4726</v>
      </c>
      <c r="R1829">
        <v>648</v>
      </c>
      <c r="S1829">
        <v>215</v>
      </c>
      <c r="U1829">
        <f t="shared" si="28"/>
        <v>647</v>
      </c>
    </row>
    <row r="1830" spans="1:21" x14ac:dyDescent="0.25">
      <c r="A1830" t="s">
        <v>20</v>
      </c>
      <c r="B1830" t="s">
        <v>28</v>
      </c>
      <c r="C1830" t="s">
        <v>22</v>
      </c>
      <c r="D1830" t="s">
        <v>23</v>
      </c>
      <c r="E1830" t="s">
        <v>5</v>
      </c>
      <c r="G1830" t="s">
        <v>24</v>
      </c>
      <c r="H1830">
        <v>2224082</v>
      </c>
      <c r="I1830">
        <v>2224621</v>
      </c>
      <c r="J1830" t="s">
        <v>61</v>
      </c>
      <c r="K1830" t="s">
        <v>4730</v>
      </c>
      <c r="N1830" t="s">
        <v>2382</v>
      </c>
      <c r="Q1830" t="s">
        <v>4729</v>
      </c>
      <c r="R1830">
        <v>540</v>
      </c>
      <c r="S1830">
        <v>179</v>
      </c>
      <c r="U1830">
        <f t="shared" si="28"/>
        <v>539</v>
      </c>
    </row>
    <row r="1831" spans="1:21" x14ac:dyDescent="0.25">
      <c r="A1831" t="s">
        <v>20</v>
      </c>
      <c r="B1831" t="s">
        <v>28</v>
      </c>
      <c r="C1831" t="s">
        <v>22</v>
      </c>
      <c r="D1831" t="s">
        <v>23</v>
      </c>
      <c r="E1831" t="s">
        <v>5</v>
      </c>
      <c r="G1831" t="s">
        <v>24</v>
      </c>
      <c r="H1831">
        <v>2224850</v>
      </c>
      <c r="I1831">
        <v>2225329</v>
      </c>
      <c r="J1831" t="s">
        <v>25</v>
      </c>
      <c r="K1831" t="s">
        <v>4732</v>
      </c>
      <c r="N1831" t="s">
        <v>3112</v>
      </c>
      <c r="Q1831" t="s">
        <v>4731</v>
      </c>
      <c r="R1831">
        <v>480</v>
      </c>
      <c r="S1831">
        <v>159</v>
      </c>
      <c r="U1831">
        <f t="shared" si="28"/>
        <v>479</v>
      </c>
    </row>
    <row r="1832" spans="1:21" x14ac:dyDescent="0.25">
      <c r="A1832" t="s">
        <v>20</v>
      </c>
      <c r="B1832" t="s">
        <v>28</v>
      </c>
      <c r="C1832" t="s">
        <v>22</v>
      </c>
      <c r="D1832" t="s">
        <v>23</v>
      </c>
      <c r="E1832" t="s">
        <v>5</v>
      </c>
      <c r="G1832" t="s">
        <v>24</v>
      </c>
      <c r="H1832">
        <v>2225337</v>
      </c>
      <c r="I1832">
        <v>2225786</v>
      </c>
      <c r="J1832" t="s">
        <v>61</v>
      </c>
      <c r="K1832" t="s">
        <v>4734</v>
      </c>
      <c r="N1832" t="s">
        <v>200</v>
      </c>
      <c r="Q1832" t="s">
        <v>4733</v>
      </c>
      <c r="R1832">
        <v>450</v>
      </c>
      <c r="S1832">
        <v>149</v>
      </c>
      <c r="U1832">
        <f t="shared" si="28"/>
        <v>449</v>
      </c>
    </row>
    <row r="1833" spans="1:21" x14ac:dyDescent="0.25">
      <c r="A1833" t="s">
        <v>20</v>
      </c>
      <c r="B1833" t="s">
        <v>28</v>
      </c>
      <c r="C1833" t="s">
        <v>22</v>
      </c>
      <c r="D1833" t="s">
        <v>23</v>
      </c>
      <c r="E1833" t="s">
        <v>5</v>
      </c>
      <c r="G1833" t="s">
        <v>24</v>
      </c>
      <c r="H1833">
        <v>2226072</v>
      </c>
      <c r="I1833">
        <v>2226806</v>
      </c>
      <c r="J1833" t="s">
        <v>25</v>
      </c>
      <c r="K1833" t="s">
        <v>4736</v>
      </c>
      <c r="N1833" t="s">
        <v>4737</v>
      </c>
      <c r="Q1833" t="s">
        <v>4735</v>
      </c>
      <c r="R1833">
        <v>735</v>
      </c>
      <c r="S1833">
        <v>244</v>
      </c>
      <c r="U1833">
        <f t="shared" si="28"/>
        <v>734</v>
      </c>
    </row>
    <row r="1834" spans="1:21" x14ac:dyDescent="0.25">
      <c r="A1834" t="s">
        <v>20</v>
      </c>
      <c r="B1834" t="s">
        <v>28</v>
      </c>
      <c r="C1834" t="s">
        <v>22</v>
      </c>
      <c r="D1834" t="s">
        <v>23</v>
      </c>
      <c r="E1834" t="s">
        <v>5</v>
      </c>
      <c r="G1834" t="s">
        <v>24</v>
      </c>
      <c r="H1834">
        <v>2226813</v>
      </c>
      <c r="I1834">
        <v>2227205</v>
      </c>
      <c r="J1834" t="s">
        <v>61</v>
      </c>
      <c r="K1834" t="s">
        <v>4739</v>
      </c>
      <c r="N1834" t="s">
        <v>4740</v>
      </c>
      <c r="Q1834" t="s">
        <v>4738</v>
      </c>
      <c r="R1834">
        <v>393</v>
      </c>
      <c r="S1834">
        <v>130</v>
      </c>
      <c r="U1834">
        <f t="shared" si="28"/>
        <v>392</v>
      </c>
    </row>
    <row r="1835" spans="1:21" x14ac:dyDescent="0.25">
      <c r="A1835" t="s">
        <v>20</v>
      </c>
      <c r="B1835" t="s">
        <v>28</v>
      </c>
      <c r="C1835" t="s">
        <v>22</v>
      </c>
      <c r="D1835" t="s">
        <v>23</v>
      </c>
      <c r="E1835" t="s">
        <v>5</v>
      </c>
      <c r="G1835" t="s">
        <v>24</v>
      </c>
      <c r="H1835">
        <v>2227519</v>
      </c>
      <c r="I1835">
        <v>2227746</v>
      </c>
      <c r="J1835" t="s">
        <v>61</v>
      </c>
      <c r="K1835" t="s">
        <v>4743</v>
      </c>
      <c r="N1835" t="s">
        <v>72</v>
      </c>
      <c r="Q1835" t="s">
        <v>4742</v>
      </c>
      <c r="R1835">
        <v>228</v>
      </c>
      <c r="S1835">
        <v>75</v>
      </c>
      <c r="U1835">
        <f t="shared" si="28"/>
        <v>227</v>
      </c>
    </row>
    <row r="1836" spans="1:21" x14ac:dyDescent="0.25">
      <c r="A1836" t="s">
        <v>20</v>
      </c>
      <c r="B1836" t="s">
        <v>28</v>
      </c>
      <c r="C1836" t="s">
        <v>22</v>
      </c>
      <c r="D1836" t="s">
        <v>23</v>
      </c>
      <c r="E1836" t="s">
        <v>5</v>
      </c>
      <c r="G1836" t="s">
        <v>24</v>
      </c>
      <c r="H1836">
        <v>2228130</v>
      </c>
      <c r="I1836">
        <v>2228300</v>
      </c>
      <c r="J1836" t="s">
        <v>61</v>
      </c>
      <c r="K1836" t="s">
        <v>4745</v>
      </c>
      <c r="N1836" t="s">
        <v>72</v>
      </c>
      <c r="Q1836" t="s">
        <v>4744</v>
      </c>
      <c r="R1836">
        <v>171</v>
      </c>
      <c r="S1836">
        <v>56</v>
      </c>
      <c r="U1836">
        <f t="shared" si="28"/>
        <v>170</v>
      </c>
    </row>
    <row r="1837" spans="1:21" x14ac:dyDescent="0.25">
      <c r="A1837" t="s">
        <v>20</v>
      </c>
      <c r="B1837" t="s">
        <v>28</v>
      </c>
      <c r="C1837" t="s">
        <v>22</v>
      </c>
      <c r="D1837" t="s">
        <v>23</v>
      </c>
      <c r="E1837" t="s">
        <v>5</v>
      </c>
      <c r="G1837" t="s">
        <v>24</v>
      </c>
      <c r="H1837">
        <v>2228426</v>
      </c>
      <c r="I1837">
        <v>2229571</v>
      </c>
      <c r="J1837" t="s">
        <v>61</v>
      </c>
      <c r="K1837" t="s">
        <v>4747</v>
      </c>
      <c r="N1837" t="s">
        <v>4748</v>
      </c>
      <c r="Q1837" t="s">
        <v>4746</v>
      </c>
      <c r="R1837">
        <v>1146</v>
      </c>
      <c r="S1837">
        <v>381</v>
      </c>
      <c r="U1837">
        <f t="shared" si="28"/>
        <v>1145</v>
      </c>
    </row>
    <row r="1838" spans="1:21" x14ac:dyDescent="0.25">
      <c r="A1838" t="s">
        <v>20</v>
      </c>
      <c r="B1838" t="s">
        <v>28</v>
      </c>
      <c r="C1838" t="s">
        <v>22</v>
      </c>
      <c r="D1838" t="s">
        <v>23</v>
      </c>
      <c r="E1838" t="s">
        <v>5</v>
      </c>
      <c r="G1838" t="s">
        <v>24</v>
      </c>
      <c r="H1838">
        <v>2229916</v>
      </c>
      <c r="I1838">
        <v>2230986</v>
      </c>
      <c r="J1838" t="s">
        <v>25</v>
      </c>
      <c r="K1838" t="s">
        <v>4750</v>
      </c>
      <c r="N1838" t="s">
        <v>4751</v>
      </c>
      <c r="Q1838" t="s">
        <v>4749</v>
      </c>
      <c r="R1838">
        <v>1071</v>
      </c>
      <c r="S1838">
        <v>356</v>
      </c>
      <c r="U1838">
        <f t="shared" si="28"/>
        <v>1070</v>
      </c>
    </row>
    <row r="1839" spans="1:21" x14ac:dyDescent="0.25">
      <c r="A1839" t="s">
        <v>20</v>
      </c>
      <c r="B1839" t="s">
        <v>28</v>
      </c>
      <c r="C1839" t="s">
        <v>22</v>
      </c>
      <c r="D1839" t="s">
        <v>23</v>
      </c>
      <c r="E1839" t="s">
        <v>5</v>
      </c>
      <c r="G1839" t="s">
        <v>24</v>
      </c>
      <c r="H1839">
        <v>2231102</v>
      </c>
      <c r="I1839">
        <v>2232376</v>
      </c>
      <c r="J1839" t="s">
        <v>25</v>
      </c>
      <c r="K1839" t="s">
        <v>4753</v>
      </c>
      <c r="N1839" t="s">
        <v>4754</v>
      </c>
      <c r="Q1839" t="s">
        <v>4752</v>
      </c>
      <c r="R1839">
        <v>1275</v>
      </c>
      <c r="S1839">
        <v>424</v>
      </c>
      <c r="U1839">
        <f t="shared" si="28"/>
        <v>1274</v>
      </c>
    </row>
    <row r="1840" spans="1:21" x14ac:dyDescent="0.25">
      <c r="A1840" t="s">
        <v>20</v>
      </c>
      <c r="B1840" t="s">
        <v>28</v>
      </c>
      <c r="C1840" t="s">
        <v>22</v>
      </c>
      <c r="D1840" t="s">
        <v>23</v>
      </c>
      <c r="E1840" t="s">
        <v>5</v>
      </c>
      <c r="G1840" t="s">
        <v>24</v>
      </c>
      <c r="H1840">
        <v>2232368</v>
      </c>
      <c r="I1840">
        <v>2232805</v>
      </c>
      <c r="J1840" t="s">
        <v>61</v>
      </c>
      <c r="K1840" t="s">
        <v>4756</v>
      </c>
      <c r="N1840" t="s">
        <v>4757</v>
      </c>
      <c r="Q1840" t="s">
        <v>4755</v>
      </c>
      <c r="R1840">
        <v>438</v>
      </c>
      <c r="S1840">
        <v>145</v>
      </c>
      <c r="U1840">
        <f t="shared" si="28"/>
        <v>437</v>
      </c>
    </row>
    <row r="1841" spans="1:21" x14ac:dyDescent="0.25">
      <c r="A1841" t="s">
        <v>20</v>
      </c>
      <c r="B1841" t="s">
        <v>28</v>
      </c>
      <c r="C1841" t="s">
        <v>22</v>
      </c>
      <c r="D1841" t="s">
        <v>23</v>
      </c>
      <c r="E1841" t="s">
        <v>5</v>
      </c>
      <c r="G1841" t="s">
        <v>24</v>
      </c>
      <c r="H1841">
        <v>2232824</v>
      </c>
      <c r="I1841">
        <v>2233306</v>
      </c>
      <c r="J1841" t="s">
        <v>61</v>
      </c>
      <c r="K1841" t="s">
        <v>4759</v>
      </c>
      <c r="N1841" t="s">
        <v>4760</v>
      </c>
      <c r="Q1841" t="s">
        <v>4758</v>
      </c>
      <c r="R1841">
        <v>483</v>
      </c>
      <c r="S1841">
        <v>160</v>
      </c>
      <c r="U1841">
        <f t="shared" si="28"/>
        <v>482</v>
      </c>
    </row>
    <row r="1842" spans="1:21" x14ac:dyDescent="0.25">
      <c r="A1842" t="s">
        <v>20</v>
      </c>
      <c r="B1842" t="s">
        <v>28</v>
      </c>
      <c r="C1842" t="s">
        <v>22</v>
      </c>
      <c r="D1842" t="s">
        <v>23</v>
      </c>
      <c r="E1842" t="s">
        <v>5</v>
      </c>
      <c r="G1842" t="s">
        <v>24</v>
      </c>
      <c r="H1842">
        <v>2233327</v>
      </c>
      <c r="I1842">
        <v>2233890</v>
      </c>
      <c r="J1842" t="s">
        <v>61</v>
      </c>
      <c r="K1842" t="s">
        <v>4762</v>
      </c>
      <c r="N1842" t="s">
        <v>4763</v>
      </c>
      <c r="Q1842" t="s">
        <v>4761</v>
      </c>
      <c r="R1842">
        <v>564</v>
      </c>
      <c r="S1842">
        <v>187</v>
      </c>
      <c r="U1842">
        <f t="shared" si="28"/>
        <v>563</v>
      </c>
    </row>
    <row r="1843" spans="1:21" x14ac:dyDescent="0.25">
      <c r="A1843" t="s">
        <v>20</v>
      </c>
      <c r="B1843" t="s">
        <v>28</v>
      </c>
      <c r="C1843" t="s">
        <v>22</v>
      </c>
      <c r="D1843" t="s">
        <v>23</v>
      </c>
      <c r="E1843" t="s">
        <v>5</v>
      </c>
      <c r="G1843" t="s">
        <v>24</v>
      </c>
      <c r="H1843">
        <v>2233902</v>
      </c>
      <c r="I1843">
        <v>2235971</v>
      </c>
      <c r="J1843" t="s">
        <v>61</v>
      </c>
      <c r="K1843" t="s">
        <v>4765</v>
      </c>
      <c r="N1843" t="s">
        <v>4766</v>
      </c>
      <c r="Q1843" t="s">
        <v>4764</v>
      </c>
      <c r="R1843">
        <v>2070</v>
      </c>
      <c r="S1843">
        <v>689</v>
      </c>
      <c r="U1843">
        <f t="shared" si="28"/>
        <v>2069</v>
      </c>
    </row>
    <row r="1844" spans="1:21" x14ac:dyDescent="0.25">
      <c r="A1844" t="s">
        <v>20</v>
      </c>
      <c r="B1844" t="s">
        <v>28</v>
      </c>
      <c r="C1844" t="s">
        <v>22</v>
      </c>
      <c r="D1844" t="s">
        <v>23</v>
      </c>
      <c r="E1844" t="s">
        <v>5</v>
      </c>
      <c r="G1844" t="s">
        <v>24</v>
      </c>
      <c r="H1844">
        <v>2236238</v>
      </c>
      <c r="I1844">
        <v>2236426</v>
      </c>
      <c r="J1844" t="s">
        <v>25</v>
      </c>
      <c r="K1844" t="s">
        <v>4768</v>
      </c>
      <c r="N1844" t="s">
        <v>4769</v>
      </c>
      <c r="Q1844" t="s">
        <v>4767</v>
      </c>
      <c r="R1844">
        <v>189</v>
      </c>
      <c r="S1844">
        <v>62</v>
      </c>
      <c r="U1844">
        <f t="shared" si="28"/>
        <v>188</v>
      </c>
    </row>
    <row r="1845" spans="1:21" x14ac:dyDescent="0.25">
      <c r="A1845" t="s">
        <v>20</v>
      </c>
      <c r="B1845" t="s">
        <v>28</v>
      </c>
      <c r="C1845" t="s">
        <v>22</v>
      </c>
      <c r="D1845" t="s">
        <v>23</v>
      </c>
      <c r="E1845" t="s">
        <v>5</v>
      </c>
      <c r="G1845" t="s">
        <v>24</v>
      </c>
      <c r="H1845">
        <v>2236769</v>
      </c>
      <c r="I1845">
        <v>2237449</v>
      </c>
      <c r="J1845" t="s">
        <v>25</v>
      </c>
      <c r="K1845" t="s">
        <v>4771</v>
      </c>
      <c r="N1845" t="s">
        <v>42</v>
      </c>
      <c r="Q1845" t="s">
        <v>4770</v>
      </c>
      <c r="R1845">
        <v>681</v>
      </c>
      <c r="S1845">
        <v>226</v>
      </c>
      <c r="U1845">
        <f t="shared" si="28"/>
        <v>680</v>
      </c>
    </row>
    <row r="1846" spans="1:21" x14ac:dyDescent="0.25">
      <c r="A1846" t="s">
        <v>20</v>
      </c>
      <c r="B1846" t="s">
        <v>28</v>
      </c>
      <c r="C1846" t="s">
        <v>22</v>
      </c>
      <c r="D1846" t="s">
        <v>23</v>
      </c>
      <c r="E1846" t="s">
        <v>5</v>
      </c>
      <c r="G1846" t="s">
        <v>24</v>
      </c>
      <c r="H1846">
        <v>2237446</v>
      </c>
      <c r="I1846">
        <v>2239122</v>
      </c>
      <c r="J1846" t="s">
        <v>61</v>
      </c>
      <c r="K1846" t="s">
        <v>4773</v>
      </c>
      <c r="N1846" t="s">
        <v>4774</v>
      </c>
      <c r="Q1846" t="s">
        <v>4772</v>
      </c>
      <c r="R1846">
        <v>1677</v>
      </c>
      <c r="S1846">
        <v>558</v>
      </c>
      <c r="U1846">
        <f t="shared" si="28"/>
        <v>1676</v>
      </c>
    </row>
    <row r="1847" spans="1:21" x14ac:dyDescent="0.25">
      <c r="A1847" t="s">
        <v>20</v>
      </c>
      <c r="B1847" t="s">
        <v>28</v>
      </c>
      <c r="C1847" t="s">
        <v>22</v>
      </c>
      <c r="D1847" t="s">
        <v>23</v>
      </c>
      <c r="E1847" t="s">
        <v>5</v>
      </c>
      <c r="G1847" t="s">
        <v>24</v>
      </c>
      <c r="H1847">
        <v>2239140</v>
      </c>
      <c r="I1847">
        <v>2241266</v>
      </c>
      <c r="J1847" t="s">
        <v>61</v>
      </c>
      <c r="K1847" t="s">
        <v>4776</v>
      </c>
      <c r="N1847" t="s">
        <v>4777</v>
      </c>
      <c r="Q1847" t="s">
        <v>4775</v>
      </c>
      <c r="R1847">
        <v>2127</v>
      </c>
      <c r="S1847">
        <v>708</v>
      </c>
      <c r="U1847">
        <f t="shared" si="28"/>
        <v>2126</v>
      </c>
    </row>
    <row r="1848" spans="1:21" x14ac:dyDescent="0.25">
      <c r="A1848" t="s">
        <v>20</v>
      </c>
      <c r="B1848" t="s">
        <v>28</v>
      </c>
      <c r="C1848" t="s">
        <v>22</v>
      </c>
      <c r="D1848" t="s">
        <v>23</v>
      </c>
      <c r="E1848" t="s">
        <v>5</v>
      </c>
      <c r="G1848" t="s">
        <v>24</v>
      </c>
      <c r="H1848">
        <v>2241300</v>
      </c>
      <c r="I1848">
        <v>2241932</v>
      </c>
      <c r="J1848" t="s">
        <v>61</v>
      </c>
      <c r="K1848" t="s">
        <v>4779</v>
      </c>
      <c r="N1848" t="s">
        <v>4780</v>
      </c>
      <c r="Q1848" t="s">
        <v>4778</v>
      </c>
      <c r="R1848">
        <v>633</v>
      </c>
      <c r="S1848">
        <v>210</v>
      </c>
      <c r="U1848">
        <f t="shared" si="28"/>
        <v>632</v>
      </c>
    </row>
    <row r="1849" spans="1:21" x14ac:dyDescent="0.25">
      <c r="A1849" t="s">
        <v>20</v>
      </c>
      <c r="B1849" t="s">
        <v>28</v>
      </c>
      <c r="C1849" t="s">
        <v>22</v>
      </c>
      <c r="D1849" t="s">
        <v>23</v>
      </c>
      <c r="E1849" t="s">
        <v>5</v>
      </c>
      <c r="G1849" t="s">
        <v>24</v>
      </c>
      <c r="H1849">
        <v>2241950</v>
      </c>
      <c r="I1849">
        <v>2243422</v>
      </c>
      <c r="J1849" t="s">
        <v>61</v>
      </c>
      <c r="K1849" t="s">
        <v>4782</v>
      </c>
      <c r="N1849" t="s">
        <v>3415</v>
      </c>
      <c r="Q1849" t="s">
        <v>4781</v>
      </c>
      <c r="R1849">
        <v>1473</v>
      </c>
      <c r="S1849">
        <v>490</v>
      </c>
      <c r="U1849">
        <f t="shared" si="28"/>
        <v>1472</v>
      </c>
    </row>
    <row r="1850" spans="1:21" x14ac:dyDescent="0.25">
      <c r="A1850" t="s">
        <v>20</v>
      </c>
      <c r="B1850" t="s">
        <v>28</v>
      </c>
      <c r="C1850" t="s">
        <v>22</v>
      </c>
      <c r="D1850" t="s">
        <v>23</v>
      </c>
      <c r="E1850" t="s">
        <v>5</v>
      </c>
      <c r="G1850" t="s">
        <v>24</v>
      </c>
      <c r="H1850">
        <v>2243441</v>
      </c>
      <c r="I1850">
        <v>2244904</v>
      </c>
      <c r="J1850" t="s">
        <v>61</v>
      </c>
      <c r="K1850" t="s">
        <v>4784</v>
      </c>
      <c r="N1850" t="s">
        <v>554</v>
      </c>
      <c r="Q1850" t="s">
        <v>4783</v>
      </c>
      <c r="R1850">
        <v>1464</v>
      </c>
      <c r="S1850">
        <v>487</v>
      </c>
      <c r="U1850">
        <f t="shared" si="28"/>
        <v>1463</v>
      </c>
    </row>
    <row r="1851" spans="1:21" x14ac:dyDescent="0.25">
      <c r="A1851" t="s">
        <v>20</v>
      </c>
      <c r="B1851" t="s">
        <v>28</v>
      </c>
      <c r="C1851" t="s">
        <v>22</v>
      </c>
      <c r="D1851" t="s">
        <v>23</v>
      </c>
      <c r="E1851" t="s">
        <v>5</v>
      </c>
      <c r="G1851" t="s">
        <v>24</v>
      </c>
      <c r="H1851">
        <v>2245123</v>
      </c>
      <c r="I1851">
        <v>2246688</v>
      </c>
      <c r="J1851" t="s">
        <v>61</v>
      </c>
      <c r="K1851" t="s">
        <v>4786</v>
      </c>
      <c r="N1851" t="s">
        <v>4346</v>
      </c>
      <c r="Q1851" t="s">
        <v>4785</v>
      </c>
      <c r="R1851">
        <v>1566</v>
      </c>
      <c r="S1851">
        <v>521</v>
      </c>
      <c r="U1851">
        <f t="shared" si="28"/>
        <v>1565</v>
      </c>
    </row>
    <row r="1852" spans="1:21" x14ac:dyDescent="0.25">
      <c r="A1852" t="s">
        <v>20</v>
      </c>
      <c r="B1852" t="s">
        <v>28</v>
      </c>
      <c r="C1852" t="s">
        <v>22</v>
      </c>
      <c r="D1852" t="s">
        <v>23</v>
      </c>
      <c r="E1852" t="s">
        <v>5</v>
      </c>
      <c r="G1852" t="s">
        <v>24</v>
      </c>
      <c r="H1852">
        <v>2246760</v>
      </c>
      <c r="I1852">
        <v>2248286</v>
      </c>
      <c r="J1852" t="s">
        <v>61</v>
      </c>
      <c r="K1852" t="s">
        <v>4788</v>
      </c>
      <c r="N1852" t="s">
        <v>691</v>
      </c>
      <c r="Q1852" t="s">
        <v>4787</v>
      </c>
      <c r="R1852">
        <v>1527</v>
      </c>
      <c r="S1852">
        <v>508</v>
      </c>
      <c r="U1852">
        <f t="shared" si="28"/>
        <v>1526</v>
      </c>
    </row>
    <row r="1853" spans="1:21" x14ac:dyDescent="0.25">
      <c r="A1853" t="s">
        <v>20</v>
      </c>
      <c r="B1853" t="s">
        <v>28</v>
      </c>
      <c r="C1853" t="s">
        <v>22</v>
      </c>
      <c r="D1853" t="s">
        <v>23</v>
      </c>
      <c r="E1853" t="s">
        <v>5</v>
      </c>
      <c r="G1853" t="s">
        <v>24</v>
      </c>
      <c r="H1853">
        <v>2248286</v>
      </c>
      <c r="I1853">
        <v>2248972</v>
      </c>
      <c r="J1853" t="s">
        <v>61</v>
      </c>
      <c r="K1853" t="s">
        <v>4790</v>
      </c>
      <c r="N1853" t="s">
        <v>688</v>
      </c>
      <c r="Q1853" t="s">
        <v>4789</v>
      </c>
      <c r="R1853">
        <v>687</v>
      </c>
      <c r="S1853">
        <v>228</v>
      </c>
      <c r="U1853">
        <f t="shared" si="28"/>
        <v>686</v>
      </c>
    </row>
    <row r="1854" spans="1:21" x14ac:dyDescent="0.25">
      <c r="A1854" t="s">
        <v>20</v>
      </c>
      <c r="B1854" t="s">
        <v>28</v>
      </c>
      <c r="C1854" t="s">
        <v>22</v>
      </c>
      <c r="D1854" t="s">
        <v>23</v>
      </c>
      <c r="E1854" t="s">
        <v>5</v>
      </c>
      <c r="G1854" t="s">
        <v>24</v>
      </c>
      <c r="H1854">
        <v>2249189</v>
      </c>
      <c r="I1854">
        <v>2249524</v>
      </c>
      <c r="J1854" t="s">
        <v>61</v>
      </c>
      <c r="K1854" t="s">
        <v>4792</v>
      </c>
      <c r="N1854" t="s">
        <v>2247</v>
      </c>
      <c r="Q1854" t="s">
        <v>4791</v>
      </c>
      <c r="R1854">
        <v>336</v>
      </c>
      <c r="S1854">
        <v>111</v>
      </c>
      <c r="U1854">
        <f t="shared" si="28"/>
        <v>335</v>
      </c>
    </row>
    <row r="1855" spans="1:21" x14ac:dyDescent="0.25">
      <c r="A1855" t="s">
        <v>20</v>
      </c>
      <c r="B1855" t="s">
        <v>28</v>
      </c>
      <c r="C1855" t="s">
        <v>22</v>
      </c>
      <c r="D1855" t="s">
        <v>23</v>
      </c>
      <c r="E1855" t="s">
        <v>5</v>
      </c>
      <c r="G1855" t="s">
        <v>24</v>
      </c>
      <c r="H1855">
        <v>2249691</v>
      </c>
      <c r="I1855">
        <v>2250536</v>
      </c>
      <c r="J1855" t="s">
        <v>61</v>
      </c>
      <c r="K1855" t="s">
        <v>4794</v>
      </c>
      <c r="N1855" t="s">
        <v>4795</v>
      </c>
      <c r="Q1855" t="s">
        <v>4793</v>
      </c>
      <c r="R1855">
        <v>846</v>
      </c>
      <c r="S1855">
        <v>281</v>
      </c>
      <c r="U1855">
        <f t="shared" si="28"/>
        <v>845</v>
      </c>
    </row>
    <row r="1856" spans="1:21" x14ac:dyDescent="0.25">
      <c r="A1856" t="s">
        <v>20</v>
      </c>
      <c r="B1856" t="s">
        <v>28</v>
      </c>
      <c r="C1856" t="s">
        <v>22</v>
      </c>
      <c r="D1856" t="s">
        <v>23</v>
      </c>
      <c r="E1856" t="s">
        <v>5</v>
      </c>
      <c r="G1856" t="s">
        <v>24</v>
      </c>
      <c r="H1856">
        <v>2250813</v>
      </c>
      <c r="I1856">
        <v>2252138</v>
      </c>
      <c r="J1856" t="s">
        <v>61</v>
      </c>
      <c r="K1856" t="s">
        <v>4797</v>
      </c>
      <c r="N1856" t="s">
        <v>4798</v>
      </c>
      <c r="Q1856" t="s">
        <v>4796</v>
      </c>
      <c r="R1856">
        <v>1326</v>
      </c>
      <c r="S1856">
        <v>441</v>
      </c>
      <c r="U1856">
        <f t="shared" si="28"/>
        <v>1325</v>
      </c>
    </row>
    <row r="1857" spans="1:21" x14ac:dyDescent="0.25">
      <c r="A1857" t="s">
        <v>20</v>
      </c>
      <c r="B1857" t="s">
        <v>28</v>
      </c>
      <c r="C1857" t="s">
        <v>22</v>
      </c>
      <c r="D1857" t="s">
        <v>23</v>
      </c>
      <c r="E1857" t="s">
        <v>5</v>
      </c>
      <c r="G1857" t="s">
        <v>24</v>
      </c>
      <c r="H1857">
        <v>2252369</v>
      </c>
      <c r="I1857">
        <v>2254072</v>
      </c>
      <c r="J1857" t="s">
        <v>61</v>
      </c>
      <c r="K1857" t="s">
        <v>4800</v>
      </c>
      <c r="N1857" t="s">
        <v>4801</v>
      </c>
      <c r="Q1857" t="s">
        <v>4799</v>
      </c>
      <c r="R1857">
        <v>1704</v>
      </c>
      <c r="S1857">
        <v>567</v>
      </c>
      <c r="U1857">
        <f t="shared" si="28"/>
        <v>1703</v>
      </c>
    </row>
    <row r="1858" spans="1:21" x14ac:dyDescent="0.25">
      <c r="A1858" t="s">
        <v>20</v>
      </c>
      <c r="B1858" t="s">
        <v>28</v>
      </c>
      <c r="C1858" t="s">
        <v>22</v>
      </c>
      <c r="D1858" t="s">
        <v>23</v>
      </c>
      <c r="E1858" t="s">
        <v>5</v>
      </c>
      <c r="G1858" t="s">
        <v>24</v>
      </c>
      <c r="H1858">
        <v>2254104</v>
      </c>
      <c r="I1858">
        <v>2254556</v>
      </c>
      <c r="J1858" t="s">
        <v>61</v>
      </c>
      <c r="K1858" t="s">
        <v>4803</v>
      </c>
      <c r="N1858" t="s">
        <v>4804</v>
      </c>
      <c r="Q1858" t="s">
        <v>4802</v>
      </c>
      <c r="R1858">
        <v>453</v>
      </c>
      <c r="S1858">
        <v>150</v>
      </c>
      <c r="U1858">
        <f t="shared" si="28"/>
        <v>452</v>
      </c>
    </row>
    <row r="1859" spans="1:21" x14ac:dyDescent="0.25">
      <c r="A1859" t="s">
        <v>20</v>
      </c>
      <c r="B1859" t="s">
        <v>28</v>
      </c>
      <c r="C1859" t="s">
        <v>22</v>
      </c>
      <c r="D1859" t="s">
        <v>23</v>
      </c>
      <c r="E1859" t="s">
        <v>5</v>
      </c>
      <c r="G1859" t="s">
        <v>24</v>
      </c>
      <c r="H1859">
        <v>2254559</v>
      </c>
      <c r="I1859">
        <v>2255419</v>
      </c>
      <c r="J1859" t="s">
        <v>61</v>
      </c>
      <c r="K1859" t="s">
        <v>4806</v>
      </c>
      <c r="N1859" t="s">
        <v>4807</v>
      </c>
      <c r="Q1859" t="s">
        <v>4805</v>
      </c>
      <c r="R1859">
        <v>861</v>
      </c>
      <c r="S1859">
        <v>286</v>
      </c>
      <c r="U1859">
        <f t="shared" ref="U1859:U1922" si="29">I1859-H1859</f>
        <v>860</v>
      </c>
    </row>
    <row r="1860" spans="1:21" x14ac:dyDescent="0.25">
      <c r="A1860" t="s">
        <v>20</v>
      </c>
      <c r="B1860" t="s">
        <v>28</v>
      </c>
      <c r="C1860" t="s">
        <v>22</v>
      </c>
      <c r="D1860" t="s">
        <v>23</v>
      </c>
      <c r="E1860" t="s">
        <v>5</v>
      </c>
      <c r="G1860" t="s">
        <v>24</v>
      </c>
      <c r="H1860">
        <v>2255485</v>
      </c>
      <c r="I1860">
        <v>2256297</v>
      </c>
      <c r="J1860" t="s">
        <v>61</v>
      </c>
      <c r="K1860" t="s">
        <v>4809</v>
      </c>
      <c r="N1860" t="s">
        <v>4810</v>
      </c>
      <c r="Q1860" t="s">
        <v>4808</v>
      </c>
      <c r="R1860">
        <v>813</v>
      </c>
      <c r="S1860">
        <v>270</v>
      </c>
      <c r="U1860">
        <f t="shared" si="29"/>
        <v>812</v>
      </c>
    </row>
    <row r="1861" spans="1:21" x14ac:dyDescent="0.25">
      <c r="A1861" t="s">
        <v>20</v>
      </c>
      <c r="B1861" t="s">
        <v>28</v>
      </c>
      <c r="C1861" t="s">
        <v>22</v>
      </c>
      <c r="D1861" t="s">
        <v>23</v>
      </c>
      <c r="E1861" t="s">
        <v>5</v>
      </c>
      <c r="G1861" t="s">
        <v>24</v>
      </c>
      <c r="H1861">
        <v>2256319</v>
      </c>
      <c r="I1861">
        <v>2258190</v>
      </c>
      <c r="J1861" t="s">
        <v>61</v>
      </c>
      <c r="K1861" t="s">
        <v>4812</v>
      </c>
      <c r="N1861" t="s">
        <v>4813</v>
      </c>
      <c r="Q1861" t="s">
        <v>4811</v>
      </c>
      <c r="R1861">
        <v>1872</v>
      </c>
      <c r="S1861">
        <v>623</v>
      </c>
      <c r="U1861">
        <f t="shared" si="29"/>
        <v>1871</v>
      </c>
    </row>
    <row r="1862" spans="1:21" x14ac:dyDescent="0.25">
      <c r="A1862" t="s">
        <v>20</v>
      </c>
      <c r="B1862" t="s">
        <v>28</v>
      </c>
      <c r="C1862" t="s">
        <v>22</v>
      </c>
      <c r="D1862" t="s">
        <v>23</v>
      </c>
      <c r="E1862" t="s">
        <v>5</v>
      </c>
      <c r="G1862" t="s">
        <v>24</v>
      </c>
      <c r="H1862">
        <v>2258197</v>
      </c>
      <c r="I1862">
        <v>2258859</v>
      </c>
      <c r="J1862" t="s">
        <v>61</v>
      </c>
      <c r="K1862" t="s">
        <v>4815</v>
      </c>
      <c r="N1862" t="s">
        <v>42</v>
      </c>
      <c r="Q1862" t="s">
        <v>4814</v>
      </c>
      <c r="R1862">
        <v>663</v>
      </c>
      <c r="S1862">
        <v>220</v>
      </c>
      <c r="U1862">
        <f t="shared" si="29"/>
        <v>662</v>
      </c>
    </row>
    <row r="1863" spans="1:21" x14ac:dyDescent="0.25">
      <c r="A1863" t="s">
        <v>20</v>
      </c>
      <c r="B1863" t="s">
        <v>28</v>
      </c>
      <c r="C1863" t="s">
        <v>22</v>
      </c>
      <c r="D1863" t="s">
        <v>23</v>
      </c>
      <c r="E1863" t="s">
        <v>5</v>
      </c>
      <c r="G1863" t="s">
        <v>24</v>
      </c>
      <c r="H1863">
        <v>2259602</v>
      </c>
      <c r="I1863">
        <v>2260486</v>
      </c>
      <c r="J1863" t="s">
        <v>61</v>
      </c>
      <c r="K1863" t="s">
        <v>4817</v>
      </c>
      <c r="N1863" t="s">
        <v>3887</v>
      </c>
      <c r="Q1863" t="s">
        <v>4816</v>
      </c>
      <c r="R1863">
        <v>885</v>
      </c>
      <c r="S1863">
        <v>294</v>
      </c>
      <c r="U1863">
        <f t="shared" si="29"/>
        <v>884</v>
      </c>
    </row>
    <row r="1864" spans="1:21" x14ac:dyDescent="0.25">
      <c r="A1864" t="s">
        <v>20</v>
      </c>
      <c r="B1864" t="s">
        <v>28</v>
      </c>
      <c r="C1864" t="s">
        <v>22</v>
      </c>
      <c r="D1864" t="s">
        <v>23</v>
      </c>
      <c r="E1864" t="s">
        <v>5</v>
      </c>
      <c r="G1864" t="s">
        <v>24</v>
      </c>
      <c r="H1864">
        <v>2260501</v>
      </c>
      <c r="I1864">
        <v>2260737</v>
      </c>
      <c r="J1864" t="s">
        <v>61</v>
      </c>
      <c r="K1864" t="s">
        <v>4819</v>
      </c>
      <c r="N1864" t="s">
        <v>4820</v>
      </c>
      <c r="Q1864" t="s">
        <v>4818</v>
      </c>
      <c r="R1864">
        <v>237</v>
      </c>
      <c r="S1864">
        <v>78</v>
      </c>
      <c r="U1864">
        <f t="shared" si="29"/>
        <v>236</v>
      </c>
    </row>
    <row r="1865" spans="1:21" x14ac:dyDescent="0.25">
      <c r="A1865" t="s">
        <v>20</v>
      </c>
      <c r="B1865" t="s">
        <v>28</v>
      </c>
      <c r="C1865" t="s">
        <v>22</v>
      </c>
      <c r="D1865" t="s">
        <v>23</v>
      </c>
      <c r="E1865" t="s">
        <v>5</v>
      </c>
      <c r="G1865" t="s">
        <v>24</v>
      </c>
      <c r="H1865">
        <v>2260730</v>
      </c>
      <c r="I1865">
        <v>2261944</v>
      </c>
      <c r="J1865" t="s">
        <v>61</v>
      </c>
      <c r="K1865" t="s">
        <v>4822</v>
      </c>
      <c r="N1865" t="s">
        <v>4823</v>
      </c>
      <c r="Q1865" t="s">
        <v>4821</v>
      </c>
      <c r="R1865">
        <v>1215</v>
      </c>
      <c r="S1865">
        <v>404</v>
      </c>
      <c r="U1865">
        <f t="shared" si="29"/>
        <v>1214</v>
      </c>
    </row>
    <row r="1866" spans="1:21" x14ac:dyDescent="0.25">
      <c r="A1866" t="s">
        <v>20</v>
      </c>
      <c r="B1866" t="s">
        <v>28</v>
      </c>
      <c r="C1866" t="s">
        <v>22</v>
      </c>
      <c r="D1866" t="s">
        <v>23</v>
      </c>
      <c r="E1866" t="s">
        <v>5</v>
      </c>
      <c r="G1866" t="s">
        <v>24</v>
      </c>
      <c r="H1866">
        <v>2262015</v>
      </c>
      <c r="I1866">
        <v>2262452</v>
      </c>
      <c r="J1866" t="s">
        <v>61</v>
      </c>
      <c r="K1866" t="s">
        <v>4825</v>
      </c>
      <c r="N1866" t="s">
        <v>4826</v>
      </c>
      <c r="Q1866" t="s">
        <v>4824</v>
      </c>
      <c r="R1866">
        <v>438</v>
      </c>
      <c r="S1866">
        <v>145</v>
      </c>
      <c r="U1866">
        <f t="shared" si="29"/>
        <v>437</v>
      </c>
    </row>
    <row r="1867" spans="1:21" x14ac:dyDescent="0.25">
      <c r="A1867" t="s">
        <v>20</v>
      </c>
      <c r="B1867" t="s">
        <v>28</v>
      </c>
      <c r="C1867" t="s">
        <v>22</v>
      </c>
      <c r="D1867" t="s">
        <v>23</v>
      </c>
      <c r="E1867" t="s">
        <v>5</v>
      </c>
      <c r="G1867" t="s">
        <v>24</v>
      </c>
      <c r="H1867">
        <v>2262480</v>
      </c>
      <c r="I1867">
        <v>2262710</v>
      </c>
      <c r="J1867" t="s">
        <v>61</v>
      </c>
      <c r="K1867" t="s">
        <v>4828</v>
      </c>
      <c r="N1867" t="s">
        <v>42</v>
      </c>
      <c r="Q1867" t="s">
        <v>4827</v>
      </c>
      <c r="R1867">
        <v>231</v>
      </c>
      <c r="S1867">
        <v>76</v>
      </c>
      <c r="U1867">
        <f t="shared" si="29"/>
        <v>230</v>
      </c>
    </row>
    <row r="1868" spans="1:21" x14ac:dyDescent="0.25">
      <c r="A1868" t="s">
        <v>20</v>
      </c>
      <c r="B1868" t="s">
        <v>28</v>
      </c>
      <c r="C1868" t="s">
        <v>22</v>
      </c>
      <c r="D1868" t="s">
        <v>23</v>
      </c>
      <c r="E1868" t="s">
        <v>5</v>
      </c>
      <c r="G1868" t="s">
        <v>24</v>
      </c>
      <c r="H1868">
        <v>2262728</v>
      </c>
      <c r="I1868">
        <v>2263279</v>
      </c>
      <c r="J1868" t="s">
        <v>61</v>
      </c>
      <c r="K1868" t="s">
        <v>4830</v>
      </c>
      <c r="N1868" t="s">
        <v>42</v>
      </c>
      <c r="Q1868" t="s">
        <v>4829</v>
      </c>
      <c r="R1868">
        <v>552</v>
      </c>
      <c r="S1868">
        <v>183</v>
      </c>
      <c r="U1868">
        <f t="shared" si="29"/>
        <v>551</v>
      </c>
    </row>
    <row r="1869" spans="1:21" x14ac:dyDescent="0.25">
      <c r="A1869" t="s">
        <v>20</v>
      </c>
      <c r="B1869" t="s">
        <v>28</v>
      </c>
      <c r="C1869" t="s">
        <v>22</v>
      </c>
      <c r="D1869" t="s">
        <v>23</v>
      </c>
      <c r="E1869" t="s">
        <v>5</v>
      </c>
      <c r="G1869" t="s">
        <v>24</v>
      </c>
      <c r="H1869">
        <v>2263443</v>
      </c>
      <c r="I1869">
        <v>2263826</v>
      </c>
      <c r="J1869" t="s">
        <v>61</v>
      </c>
      <c r="K1869" t="s">
        <v>4832</v>
      </c>
      <c r="N1869" t="s">
        <v>4833</v>
      </c>
      <c r="Q1869" t="s">
        <v>4831</v>
      </c>
      <c r="R1869">
        <v>384</v>
      </c>
      <c r="S1869">
        <v>127</v>
      </c>
      <c r="U1869">
        <f t="shared" si="29"/>
        <v>383</v>
      </c>
    </row>
    <row r="1870" spans="1:21" x14ac:dyDescent="0.25">
      <c r="A1870" t="s">
        <v>20</v>
      </c>
      <c r="B1870" t="s">
        <v>28</v>
      </c>
      <c r="C1870" t="s">
        <v>22</v>
      </c>
      <c r="D1870" t="s">
        <v>23</v>
      </c>
      <c r="E1870" t="s">
        <v>5</v>
      </c>
      <c r="G1870" t="s">
        <v>24</v>
      </c>
      <c r="H1870">
        <v>2264067</v>
      </c>
      <c r="I1870">
        <v>2264648</v>
      </c>
      <c r="J1870" t="s">
        <v>61</v>
      </c>
      <c r="K1870" t="s">
        <v>4835</v>
      </c>
      <c r="N1870" t="s">
        <v>42</v>
      </c>
      <c r="Q1870" t="s">
        <v>4834</v>
      </c>
      <c r="R1870">
        <v>582</v>
      </c>
      <c r="S1870">
        <v>193</v>
      </c>
      <c r="U1870">
        <f t="shared" si="29"/>
        <v>581</v>
      </c>
    </row>
    <row r="1871" spans="1:21" x14ac:dyDescent="0.25">
      <c r="A1871" t="s">
        <v>20</v>
      </c>
      <c r="B1871" t="s">
        <v>28</v>
      </c>
      <c r="C1871" t="s">
        <v>22</v>
      </c>
      <c r="D1871" t="s">
        <v>23</v>
      </c>
      <c r="E1871" t="s">
        <v>5</v>
      </c>
      <c r="G1871" t="s">
        <v>24</v>
      </c>
      <c r="H1871">
        <v>2264775</v>
      </c>
      <c r="I1871">
        <v>2265395</v>
      </c>
      <c r="J1871" t="s">
        <v>61</v>
      </c>
      <c r="K1871" t="s">
        <v>4837</v>
      </c>
      <c r="N1871" t="s">
        <v>4838</v>
      </c>
      <c r="Q1871" t="s">
        <v>4836</v>
      </c>
      <c r="R1871">
        <v>621</v>
      </c>
      <c r="S1871">
        <v>206</v>
      </c>
      <c r="U1871">
        <f t="shared" si="29"/>
        <v>620</v>
      </c>
    </row>
    <row r="1872" spans="1:21" x14ac:dyDescent="0.25">
      <c r="A1872" t="s">
        <v>20</v>
      </c>
      <c r="B1872" t="s">
        <v>28</v>
      </c>
      <c r="C1872" t="s">
        <v>22</v>
      </c>
      <c r="D1872" t="s">
        <v>23</v>
      </c>
      <c r="E1872" t="s">
        <v>5</v>
      </c>
      <c r="G1872" t="s">
        <v>24</v>
      </c>
      <c r="H1872">
        <v>2265451</v>
      </c>
      <c r="I1872">
        <v>2266092</v>
      </c>
      <c r="J1872" t="s">
        <v>61</v>
      </c>
      <c r="K1872" t="s">
        <v>4840</v>
      </c>
      <c r="N1872" t="s">
        <v>42</v>
      </c>
      <c r="Q1872" t="s">
        <v>4839</v>
      </c>
      <c r="R1872">
        <v>642</v>
      </c>
      <c r="S1872">
        <v>213</v>
      </c>
      <c r="U1872">
        <f t="shared" si="29"/>
        <v>641</v>
      </c>
    </row>
    <row r="1873" spans="1:21" x14ac:dyDescent="0.25">
      <c r="A1873" t="s">
        <v>20</v>
      </c>
      <c r="B1873" t="s">
        <v>28</v>
      </c>
      <c r="C1873" t="s">
        <v>22</v>
      </c>
      <c r="D1873" t="s">
        <v>23</v>
      </c>
      <c r="E1873" t="s">
        <v>5</v>
      </c>
      <c r="G1873" t="s">
        <v>24</v>
      </c>
      <c r="H1873">
        <v>2266107</v>
      </c>
      <c r="I1873">
        <v>2267303</v>
      </c>
      <c r="J1873" t="s">
        <v>61</v>
      </c>
      <c r="K1873" t="s">
        <v>4842</v>
      </c>
      <c r="N1873" t="s">
        <v>4843</v>
      </c>
      <c r="Q1873" t="s">
        <v>4841</v>
      </c>
      <c r="R1873">
        <v>1197</v>
      </c>
      <c r="S1873">
        <v>398</v>
      </c>
      <c r="U1873">
        <f t="shared" si="29"/>
        <v>1196</v>
      </c>
    </row>
    <row r="1874" spans="1:21" x14ac:dyDescent="0.25">
      <c r="A1874" t="s">
        <v>20</v>
      </c>
      <c r="B1874" t="s">
        <v>28</v>
      </c>
      <c r="C1874" t="s">
        <v>22</v>
      </c>
      <c r="D1874" t="s">
        <v>23</v>
      </c>
      <c r="E1874" t="s">
        <v>5</v>
      </c>
      <c r="G1874" t="s">
        <v>24</v>
      </c>
      <c r="H1874">
        <v>2267365</v>
      </c>
      <c r="I1874">
        <v>2267751</v>
      </c>
      <c r="J1874" t="s">
        <v>61</v>
      </c>
      <c r="K1874" t="s">
        <v>4845</v>
      </c>
      <c r="N1874" t="s">
        <v>4846</v>
      </c>
      <c r="Q1874" t="s">
        <v>4844</v>
      </c>
      <c r="R1874">
        <v>387</v>
      </c>
      <c r="S1874">
        <v>128</v>
      </c>
      <c r="U1874">
        <f t="shared" si="29"/>
        <v>386</v>
      </c>
    </row>
    <row r="1875" spans="1:21" x14ac:dyDescent="0.25">
      <c r="A1875" t="s">
        <v>20</v>
      </c>
      <c r="B1875" t="s">
        <v>28</v>
      </c>
      <c r="C1875" t="s">
        <v>22</v>
      </c>
      <c r="D1875" t="s">
        <v>23</v>
      </c>
      <c r="E1875" t="s">
        <v>5</v>
      </c>
      <c r="G1875" t="s">
        <v>24</v>
      </c>
      <c r="H1875">
        <v>2267787</v>
      </c>
      <c r="I1875">
        <v>2267981</v>
      </c>
      <c r="J1875" t="s">
        <v>61</v>
      </c>
      <c r="K1875" t="s">
        <v>4848</v>
      </c>
      <c r="N1875" t="s">
        <v>4849</v>
      </c>
      <c r="Q1875" t="s">
        <v>4847</v>
      </c>
      <c r="R1875">
        <v>195</v>
      </c>
      <c r="S1875">
        <v>64</v>
      </c>
      <c r="U1875">
        <f t="shared" si="29"/>
        <v>194</v>
      </c>
    </row>
    <row r="1876" spans="1:21" x14ac:dyDescent="0.25">
      <c r="A1876" t="s">
        <v>20</v>
      </c>
      <c r="B1876" t="s">
        <v>28</v>
      </c>
      <c r="C1876" t="s">
        <v>22</v>
      </c>
      <c r="D1876" t="s">
        <v>23</v>
      </c>
      <c r="E1876" t="s">
        <v>5</v>
      </c>
      <c r="G1876" t="s">
        <v>24</v>
      </c>
      <c r="H1876">
        <v>2268002</v>
      </c>
      <c r="I1876">
        <v>2268520</v>
      </c>
      <c r="J1876" t="s">
        <v>61</v>
      </c>
      <c r="K1876" t="s">
        <v>4851</v>
      </c>
      <c r="N1876" t="s">
        <v>4852</v>
      </c>
      <c r="Q1876" t="s">
        <v>4850</v>
      </c>
      <c r="R1876">
        <v>519</v>
      </c>
      <c r="S1876">
        <v>172</v>
      </c>
      <c r="U1876">
        <f t="shared" si="29"/>
        <v>518</v>
      </c>
    </row>
    <row r="1877" spans="1:21" x14ac:dyDescent="0.25">
      <c r="A1877" t="s">
        <v>20</v>
      </c>
      <c r="B1877" t="s">
        <v>28</v>
      </c>
      <c r="C1877" t="s">
        <v>22</v>
      </c>
      <c r="D1877" t="s">
        <v>23</v>
      </c>
      <c r="E1877" t="s">
        <v>5</v>
      </c>
      <c r="G1877" t="s">
        <v>24</v>
      </c>
      <c r="H1877">
        <v>2268534</v>
      </c>
      <c r="I1877">
        <v>2269529</v>
      </c>
      <c r="J1877" t="s">
        <v>61</v>
      </c>
      <c r="K1877" t="s">
        <v>4854</v>
      </c>
      <c r="N1877" t="s">
        <v>4855</v>
      </c>
      <c r="Q1877" t="s">
        <v>4853</v>
      </c>
      <c r="R1877">
        <v>996</v>
      </c>
      <c r="S1877">
        <v>331</v>
      </c>
      <c r="U1877">
        <f t="shared" si="29"/>
        <v>995</v>
      </c>
    </row>
    <row r="1878" spans="1:21" x14ac:dyDescent="0.25">
      <c r="A1878" t="s">
        <v>20</v>
      </c>
      <c r="B1878" t="s">
        <v>28</v>
      </c>
      <c r="C1878" t="s">
        <v>22</v>
      </c>
      <c r="D1878" t="s">
        <v>23</v>
      </c>
      <c r="E1878" t="s">
        <v>5</v>
      </c>
      <c r="G1878" t="s">
        <v>24</v>
      </c>
      <c r="H1878">
        <v>2269730</v>
      </c>
      <c r="I1878">
        <v>2270554</v>
      </c>
      <c r="J1878" t="s">
        <v>61</v>
      </c>
      <c r="K1878" t="s">
        <v>4857</v>
      </c>
      <c r="N1878" t="s">
        <v>4858</v>
      </c>
      <c r="Q1878" t="s">
        <v>4856</v>
      </c>
      <c r="R1878">
        <v>825</v>
      </c>
      <c r="S1878">
        <v>274</v>
      </c>
      <c r="U1878">
        <f t="shared" si="29"/>
        <v>824</v>
      </c>
    </row>
    <row r="1879" spans="1:21" x14ac:dyDescent="0.25">
      <c r="A1879" t="s">
        <v>20</v>
      </c>
      <c r="B1879" t="s">
        <v>28</v>
      </c>
      <c r="C1879" t="s">
        <v>22</v>
      </c>
      <c r="D1879" t="s">
        <v>23</v>
      </c>
      <c r="E1879" t="s">
        <v>5</v>
      </c>
      <c r="G1879" t="s">
        <v>24</v>
      </c>
      <c r="H1879">
        <v>2270548</v>
      </c>
      <c r="I1879">
        <v>2271246</v>
      </c>
      <c r="J1879" t="s">
        <v>61</v>
      </c>
      <c r="K1879" t="s">
        <v>4860</v>
      </c>
      <c r="N1879" t="s">
        <v>362</v>
      </c>
      <c r="Q1879" t="s">
        <v>4859</v>
      </c>
      <c r="R1879">
        <v>699</v>
      </c>
      <c r="S1879">
        <v>232</v>
      </c>
      <c r="U1879">
        <f t="shared" si="29"/>
        <v>698</v>
      </c>
    </row>
    <row r="1880" spans="1:21" x14ac:dyDescent="0.25">
      <c r="A1880" t="s">
        <v>20</v>
      </c>
      <c r="B1880" t="s">
        <v>28</v>
      </c>
      <c r="C1880" t="s">
        <v>22</v>
      </c>
      <c r="D1880" t="s">
        <v>23</v>
      </c>
      <c r="E1880" t="s">
        <v>5</v>
      </c>
      <c r="G1880" t="s">
        <v>24</v>
      </c>
      <c r="H1880">
        <v>2271239</v>
      </c>
      <c r="I1880">
        <v>2271628</v>
      </c>
      <c r="J1880" t="s">
        <v>61</v>
      </c>
      <c r="K1880" t="s">
        <v>4862</v>
      </c>
      <c r="N1880" t="s">
        <v>98</v>
      </c>
      <c r="Q1880" t="s">
        <v>4861</v>
      </c>
      <c r="R1880">
        <v>390</v>
      </c>
      <c r="S1880">
        <v>129</v>
      </c>
      <c r="U1880">
        <f t="shared" si="29"/>
        <v>389</v>
      </c>
    </row>
    <row r="1881" spans="1:21" x14ac:dyDescent="0.25">
      <c r="A1881" t="s">
        <v>20</v>
      </c>
      <c r="B1881" t="s">
        <v>28</v>
      </c>
      <c r="C1881" t="s">
        <v>22</v>
      </c>
      <c r="D1881" t="s">
        <v>23</v>
      </c>
      <c r="E1881" t="s">
        <v>5</v>
      </c>
      <c r="G1881" t="s">
        <v>24</v>
      </c>
      <c r="H1881">
        <v>2271649</v>
      </c>
      <c r="I1881">
        <v>2272056</v>
      </c>
      <c r="J1881" t="s">
        <v>61</v>
      </c>
      <c r="K1881" t="s">
        <v>4864</v>
      </c>
      <c r="N1881" t="s">
        <v>72</v>
      </c>
      <c r="Q1881" t="s">
        <v>4863</v>
      </c>
      <c r="R1881">
        <v>408</v>
      </c>
      <c r="S1881">
        <v>135</v>
      </c>
      <c r="U1881">
        <f t="shared" si="29"/>
        <v>407</v>
      </c>
    </row>
    <row r="1882" spans="1:21" x14ac:dyDescent="0.25">
      <c r="A1882" t="s">
        <v>20</v>
      </c>
      <c r="B1882" t="s">
        <v>28</v>
      </c>
      <c r="C1882" t="s">
        <v>22</v>
      </c>
      <c r="D1882" t="s">
        <v>23</v>
      </c>
      <c r="E1882" t="s">
        <v>5</v>
      </c>
      <c r="G1882" t="s">
        <v>24</v>
      </c>
      <c r="H1882">
        <v>2272268</v>
      </c>
      <c r="I1882">
        <v>2272672</v>
      </c>
      <c r="J1882" t="s">
        <v>61</v>
      </c>
      <c r="K1882" t="s">
        <v>4866</v>
      </c>
      <c r="N1882" t="s">
        <v>42</v>
      </c>
      <c r="Q1882" t="s">
        <v>4865</v>
      </c>
      <c r="R1882">
        <v>405</v>
      </c>
      <c r="S1882">
        <v>134</v>
      </c>
      <c r="U1882">
        <f t="shared" si="29"/>
        <v>404</v>
      </c>
    </row>
    <row r="1883" spans="1:21" x14ac:dyDescent="0.25">
      <c r="A1883" t="s">
        <v>20</v>
      </c>
      <c r="B1883" t="s">
        <v>28</v>
      </c>
      <c r="C1883" t="s">
        <v>22</v>
      </c>
      <c r="D1883" t="s">
        <v>23</v>
      </c>
      <c r="E1883" t="s">
        <v>5</v>
      </c>
      <c r="G1883" t="s">
        <v>24</v>
      </c>
      <c r="H1883">
        <v>2272705</v>
      </c>
      <c r="I1883">
        <v>2273265</v>
      </c>
      <c r="J1883" t="s">
        <v>61</v>
      </c>
      <c r="K1883" t="s">
        <v>4868</v>
      </c>
      <c r="N1883" t="s">
        <v>4869</v>
      </c>
      <c r="Q1883" t="s">
        <v>4867</v>
      </c>
      <c r="R1883">
        <v>561</v>
      </c>
      <c r="S1883">
        <v>186</v>
      </c>
      <c r="U1883">
        <f t="shared" si="29"/>
        <v>560</v>
      </c>
    </row>
    <row r="1884" spans="1:21" x14ac:dyDescent="0.25">
      <c r="A1884" t="s">
        <v>20</v>
      </c>
      <c r="B1884" t="s">
        <v>28</v>
      </c>
      <c r="C1884" t="s">
        <v>22</v>
      </c>
      <c r="D1884" t="s">
        <v>23</v>
      </c>
      <c r="E1884" t="s">
        <v>5</v>
      </c>
      <c r="G1884" t="s">
        <v>24</v>
      </c>
      <c r="H1884">
        <v>2273419</v>
      </c>
      <c r="I1884">
        <v>2274504</v>
      </c>
      <c r="J1884" t="s">
        <v>61</v>
      </c>
      <c r="K1884" t="s">
        <v>4871</v>
      </c>
      <c r="N1884" t="s">
        <v>1538</v>
      </c>
      <c r="Q1884" t="s">
        <v>4870</v>
      </c>
      <c r="R1884">
        <v>1086</v>
      </c>
      <c r="S1884">
        <v>361</v>
      </c>
      <c r="U1884">
        <f t="shared" si="29"/>
        <v>1085</v>
      </c>
    </row>
    <row r="1885" spans="1:21" x14ac:dyDescent="0.25">
      <c r="A1885" t="s">
        <v>20</v>
      </c>
      <c r="B1885" t="s">
        <v>28</v>
      </c>
      <c r="C1885" t="s">
        <v>22</v>
      </c>
      <c r="D1885" t="s">
        <v>23</v>
      </c>
      <c r="E1885" t="s">
        <v>5</v>
      </c>
      <c r="G1885" t="s">
        <v>24</v>
      </c>
      <c r="H1885">
        <v>2274556</v>
      </c>
      <c r="I1885">
        <v>2274984</v>
      </c>
      <c r="J1885" t="s">
        <v>61</v>
      </c>
      <c r="K1885" t="s">
        <v>4873</v>
      </c>
      <c r="N1885" t="s">
        <v>4874</v>
      </c>
      <c r="Q1885" t="s">
        <v>4872</v>
      </c>
      <c r="R1885">
        <v>429</v>
      </c>
      <c r="S1885">
        <v>142</v>
      </c>
      <c r="U1885">
        <f t="shared" si="29"/>
        <v>428</v>
      </c>
    </row>
    <row r="1886" spans="1:21" x14ac:dyDescent="0.25">
      <c r="A1886" t="s">
        <v>20</v>
      </c>
      <c r="B1886" t="s">
        <v>28</v>
      </c>
      <c r="C1886" t="s">
        <v>22</v>
      </c>
      <c r="D1886" t="s">
        <v>23</v>
      </c>
      <c r="E1886" t="s">
        <v>5</v>
      </c>
      <c r="G1886" t="s">
        <v>24</v>
      </c>
      <c r="H1886">
        <v>2275162</v>
      </c>
      <c r="I1886">
        <v>2276028</v>
      </c>
      <c r="J1886" t="s">
        <v>61</v>
      </c>
      <c r="K1886" t="s">
        <v>4876</v>
      </c>
      <c r="N1886" t="s">
        <v>1370</v>
      </c>
      <c r="Q1886" t="s">
        <v>4875</v>
      </c>
      <c r="R1886">
        <v>867</v>
      </c>
      <c r="S1886">
        <v>288</v>
      </c>
      <c r="U1886">
        <f t="shared" si="29"/>
        <v>866</v>
      </c>
    </row>
    <row r="1887" spans="1:21" x14ac:dyDescent="0.25">
      <c r="A1887" t="s">
        <v>20</v>
      </c>
      <c r="B1887" t="s">
        <v>28</v>
      </c>
      <c r="C1887" t="s">
        <v>22</v>
      </c>
      <c r="D1887" t="s">
        <v>23</v>
      </c>
      <c r="E1887" t="s">
        <v>5</v>
      </c>
      <c r="G1887" t="s">
        <v>24</v>
      </c>
      <c r="H1887">
        <v>2276048</v>
      </c>
      <c r="I1887">
        <v>2277478</v>
      </c>
      <c r="J1887" t="s">
        <v>61</v>
      </c>
      <c r="K1887" t="s">
        <v>4878</v>
      </c>
      <c r="N1887" t="s">
        <v>4879</v>
      </c>
      <c r="Q1887" t="s">
        <v>4877</v>
      </c>
      <c r="R1887">
        <v>1431</v>
      </c>
      <c r="S1887">
        <v>476</v>
      </c>
      <c r="U1887">
        <f t="shared" si="29"/>
        <v>1430</v>
      </c>
    </row>
    <row r="1888" spans="1:21" x14ac:dyDescent="0.25">
      <c r="A1888" t="s">
        <v>20</v>
      </c>
      <c r="B1888" t="s">
        <v>28</v>
      </c>
      <c r="C1888" t="s">
        <v>22</v>
      </c>
      <c r="D1888" t="s">
        <v>23</v>
      </c>
      <c r="E1888" t="s">
        <v>5</v>
      </c>
      <c r="G1888" t="s">
        <v>24</v>
      </c>
      <c r="H1888">
        <v>2277614</v>
      </c>
      <c r="I1888">
        <v>2278411</v>
      </c>
      <c r="J1888" t="s">
        <v>25</v>
      </c>
      <c r="K1888" t="s">
        <v>4881</v>
      </c>
      <c r="N1888" t="s">
        <v>4882</v>
      </c>
      <c r="Q1888" t="s">
        <v>4880</v>
      </c>
      <c r="R1888">
        <v>798</v>
      </c>
      <c r="S1888">
        <v>265</v>
      </c>
      <c r="U1888">
        <f t="shared" si="29"/>
        <v>797</v>
      </c>
    </row>
    <row r="1889" spans="1:21" x14ac:dyDescent="0.25">
      <c r="A1889" t="s">
        <v>20</v>
      </c>
      <c r="B1889" t="s">
        <v>28</v>
      </c>
      <c r="C1889" t="s">
        <v>22</v>
      </c>
      <c r="D1889" t="s">
        <v>23</v>
      </c>
      <c r="E1889" t="s">
        <v>5</v>
      </c>
      <c r="G1889" t="s">
        <v>24</v>
      </c>
      <c r="H1889">
        <v>2278455</v>
      </c>
      <c r="I1889">
        <v>2278643</v>
      </c>
      <c r="J1889" t="s">
        <v>61</v>
      </c>
      <c r="K1889" t="s">
        <v>4884</v>
      </c>
      <c r="N1889" t="s">
        <v>42</v>
      </c>
      <c r="Q1889" t="s">
        <v>4883</v>
      </c>
      <c r="R1889">
        <v>189</v>
      </c>
      <c r="S1889">
        <v>62</v>
      </c>
      <c r="U1889">
        <f t="shared" si="29"/>
        <v>188</v>
      </c>
    </row>
    <row r="1890" spans="1:21" x14ac:dyDescent="0.25">
      <c r="A1890" t="s">
        <v>20</v>
      </c>
      <c r="B1890" t="s">
        <v>28</v>
      </c>
      <c r="C1890" t="s">
        <v>22</v>
      </c>
      <c r="D1890" t="s">
        <v>23</v>
      </c>
      <c r="E1890" t="s">
        <v>5</v>
      </c>
      <c r="G1890" t="s">
        <v>24</v>
      </c>
      <c r="H1890">
        <v>2278722</v>
      </c>
      <c r="I1890">
        <v>2280281</v>
      </c>
      <c r="J1890" t="s">
        <v>61</v>
      </c>
      <c r="K1890" t="s">
        <v>4886</v>
      </c>
      <c r="N1890" t="s">
        <v>72</v>
      </c>
      <c r="Q1890" t="s">
        <v>4885</v>
      </c>
      <c r="R1890">
        <v>1560</v>
      </c>
      <c r="S1890">
        <v>519</v>
      </c>
      <c r="U1890">
        <f t="shared" si="29"/>
        <v>1559</v>
      </c>
    </row>
    <row r="1891" spans="1:21" x14ac:dyDescent="0.25">
      <c r="A1891" t="s">
        <v>20</v>
      </c>
      <c r="B1891" t="s">
        <v>28</v>
      </c>
      <c r="C1891" t="s">
        <v>22</v>
      </c>
      <c r="D1891" t="s">
        <v>23</v>
      </c>
      <c r="E1891" t="s">
        <v>5</v>
      </c>
      <c r="G1891" t="s">
        <v>24</v>
      </c>
      <c r="H1891">
        <v>2280416</v>
      </c>
      <c r="I1891">
        <v>2281495</v>
      </c>
      <c r="J1891" t="s">
        <v>61</v>
      </c>
      <c r="K1891" t="s">
        <v>4888</v>
      </c>
      <c r="N1891" t="s">
        <v>4889</v>
      </c>
      <c r="Q1891" t="s">
        <v>4887</v>
      </c>
      <c r="R1891">
        <v>1080</v>
      </c>
      <c r="S1891">
        <v>359</v>
      </c>
      <c r="U1891">
        <f t="shared" si="29"/>
        <v>1079</v>
      </c>
    </row>
    <row r="1892" spans="1:21" x14ac:dyDescent="0.25">
      <c r="A1892" t="s">
        <v>20</v>
      </c>
      <c r="B1892" t="s">
        <v>28</v>
      </c>
      <c r="C1892" t="s">
        <v>22</v>
      </c>
      <c r="D1892" t="s">
        <v>23</v>
      </c>
      <c r="E1892" t="s">
        <v>5</v>
      </c>
      <c r="G1892" t="s">
        <v>24</v>
      </c>
      <c r="H1892">
        <v>2281517</v>
      </c>
      <c r="I1892">
        <v>2281978</v>
      </c>
      <c r="J1892" t="s">
        <v>61</v>
      </c>
      <c r="K1892" t="s">
        <v>4891</v>
      </c>
      <c r="N1892" t="s">
        <v>4892</v>
      </c>
      <c r="Q1892" t="s">
        <v>4890</v>
      </c>
      <c r="R1892">
        <v>462</v>
      </c>
      <c r="S1892">
        <v>153</v>
      </c>
      <c r="U1892">
        <f t="shared" si="29"/>
        <v>461</v>
      </c>
    </row>
    <row r="1893" spans="1:21" x14ac:dyDescent="0.25">
      <c r="A1893" t="s">
        <v>20</v>
      </c>
      <c r="B1893" t="s">
        <v>28</v>
      </c>
      <c r="C1893" t="s">
        <v>22</v>
      </c>
      <c r="D1893" t="s">
        <v>23</v>
      </c>
      <c r="E1893" t="s">
        <v>5</v>
      </c>
      <c r="G1893" t="s">
        <v>24</v>
      </c>
      <c r="H1893">
        <v>2282022</v>
      </c>
      <c r="I1893">
        <v>2283203</v>
      </c>
      <c r="J1893" t="s">
        <v>61</v>
      </c>
      <c r="K1893" t="s">
        <v>4894</v>
      </c>
      <c r="N1893" t="s">
        <v>4895</v>
      </c>
      <c r="Q1893" t="s">
        <v>4893</v>
      </c>
      <c r="R1893">
        <v>1182</v>
      </c>
      <c r="S1893">
        <v>393</v>
      </c>
      <c r="U1893">
        <f t="shared" si="29"/>
        <v>1181</v>
      </c>
    </row>
    <row r="1894" spans="1:21" x14ac:dyDescent="0.25">
      <c r="A1894" t="s">
        <v>20</v>
      </c>
      <c r="B1894" t="s">
        <v>28</v>
      </c>
      <c r="C1894" t="s">
        <v>22</v>
      </c>
      <c r="D1894" t="s">
        <v>23</v>
      </c>
      <c r="E1894" t="s">
        <v>5</v>
      </c>
      <c r="G1894" t="s">
        <v>24</v>
      </c>
      <c r="H1894">
        <v>2283278</v>
      </c>
      <c r="I1894">
        <v>2283724</v>
      </c>
      <c r="J1894" t="s">
        <v>61</v>
      </c>
      <c r="K1894" t="s">
        <v>4897</v>
      </c>
      <c r="N1894" t="s">
        <v>2450</v>
      </c>
      <c r="Q1894" t="s">
        <v>4896</v>
      </c>
      <c r="R1894">
        <v>447</v>
      </c>
      <c r="S1894">
        <v>148</v>
      </c>
      <c r="U1894">
        <f t="shared" si="29"/>
        <v>446</v>
      </c>
    </row>
    <row r="1895" spans="1:21" x14ac:dyDescent="0.25">
      <c r="A1895" t="s">
        <v>20</v>
      </c>
      <c r="B1895" t="s">
        <v>28</v>
      </c>
      <c r="C1895" t="s">
        <v>22</v>
      </c>
      <c r="D1895" t="s">
        <v>23</v>
      </c>
      <c r="E1895" t="s">
        <v>5</v>
      </c>
      <c r="G1895" t="s">
        <v>24</v>
      </c>
      <c r="H1895">
        <v>2283884</v>
      </c>
      <c r="I1895">
        <v>2284162</v>
      </c>
      <c r="J1895" t="s">
        <v>61</v>
      </c>
      <c r="K1895" t="s">
        <v>4899</v>
      </c>
      <c r="N1895" t="s">
        <v>42</v>
      </c>
      <c r="Q1895" t="s">
        <v>4898</v>
      </c>
      <c r="R1895">
        <v>279</v>
      </c>
      <c r="S1895">
        <v>92</v>
      </c>
      <c r="U1895">
        <f t="shared" si="29"/>
        <v>278</v>
      </c>
    </row>
    <row r="1896" spans="1:21" x14ac:dyDescent="0.25">
      <c r="A1896" t="s">
        <v>20</v>
      </c>
      <c r="B1896" t="s">
        <v>28</v>
      </c>
      <c r="C1896" t="s">
        <v>22</v>
      </c>
      <c r="D1896" t="s">
        <v>23</v>
      </c>
      <c r="E1896" t="s">
        <v>5</v>
      </c>
      <c r="G1896" t="s">
        <v>24</v>
      </c>
      <c r="H1896">
        <v>2284228</v>
      </c>
      <c r="I1896">
        <v>2284467</v>
      </c>
      <c r="J1896" t="s">
        <v>61</v>
      </c>
      <c r="K1896" t="s">
        <v>4901</v>
      </c>
      <c r="N1896" t="s">
        <v>72</v>
      </c>
      <c r="Q1896" t="s">
        <v>4900</v>
      </c>
      <c r="R1896">
        <v>240</v>
      </c>
      <c r="S1896">
        <v>79</v>
      </c>
      <c r="U1896">
        <f t="shared" si="29"/>
        <v>239</v>
      </c>
    </row>
    <row r="1897" spans="1:21" x14ac:dyDescent="0.25">
      <c r="A1897" t="s">
        <v>20</v>
      </c>
      <c r="B1897" t="s">
        <v>28</v>
      </c>
      <c r="C1897" t="s">
        <v>22</v>
      </c>
      <c r="D1897" t="s">
        <v>23</v>
      </c>
      <c r="E1897" t="s">
        <v>5</v>
      </c>
      <c r="G1897" t="s">
        <v>24</v>
      </c>
      <c r="H1897">
        <v>2284457</v>
      </c>
      <c r="I1897">
        <v>2285755</v>
      </c>
      <c r="J1897" t="s">
        <v>61</v>
      </c>
      <c r="K1897" t="s">
        <v>4903</v>
      </c>
      <c r="N1897" t="s">
        <v>101</v>
      </c>
      <c r="Q1897" t="s">
        <v>4902</v>
      </c>
      <c r="R1897">
        <v>1299</v>
      </c>
      <c r="S1897">
        <v>432</v>
      </c>
      <c r="U1897">
        <f t="shared" si="29"/>
        <v>1298</v>
      </c>
    </row>
    <row r="1898" spans="1:21" x14ac:dyDescent="0.25">
      <c r="A1898" t="s">
        <v>20</v>
      </c>
      <c r="B1898" t="s">
        <v>28</v>
      </c>
      <c r="C1898" t="s">
        <v>22</v>
      </c>
      <c r="D1898" t="s">
        <v>23</v>
      </c>
      <c r="E1898" t="s">
        <v>5</v>
      </c>
      <c r="G1898" t="s">
        <v>24</v>
      </c>
      <c r="H1898">
        <v>2285772</v>
      </c>
      <c r="I1898">
        <v>2287715</v>
      </c>
      <c r="J1898" t="s">
        <v>61</v>
      </c>
      <c r="K1898" t="s">
        <v>4905</v>
      </c>
      <c r="N1898" t="s">
        <v>2403</v>
      </c>
      <c r="Q1898" t="s">
        <v>4904</v>
      </c>
      <c r="R1898">
        <v>1944</v>
      </c>
      <c r="S1898">
        <v>647</v>
      </c>
      <c r="U1898">
        <f t="shared" si="29"/>
        <v>1943</v>
      </c>
    </row>
    <row r="1899" spans="1:21" x14ac:dyDescent="0.25">
      <c r="A1899" t="s">
        <v>20</v>
      </c>
      <c r="B1899" t="s">
        <v>28</v>
      </c>
      <c r="C1899" t="s">
        <v>22</v>
      </c>
      <c r="D1899" t="s">
        <v>23</v>
      </c>
      <c r="E1899" t="s">
        <v>5</v>
      </c>
      <c r="G1899" t="s">
        <v>24</v>
      </c>
      <c r="H1899">
        <v>2287740</v>
      </c>
      <c r="I1899">
        <v>2288873</v>
      </c>
      <c r="J1899" t="s">
        <v>61</v>
      </c>
      <c r="K1899" t="s">
        <v>4907</v>
      </c>
      <c r="N1899" t="s">
        <v>4346</v>
      </c>
      <c r="Q1899" t="s">
        <v>4906</v>
      </c>
      <c r="R1899">
        <v>1134</v>
      </c>
      <c r="S1899">
        <v>377</v>
      </c>
      <c r="U1899">
        <f t="shared" si="29"/>
        <v>1133</v>
      </c>
    </row>
    <row r="1900" spans="1:21" x14ac:dyDescent="0.25">
      <c r="A1900" t="s">
        <v>20</v>
      </c>
      <c r="B1900" t="s">
        <v>28</v>
      </c>
      <c r="C1900" t="s">
        <v>22</v>
      </c>
      <c r="D1900" t="s">
        <v>23</v>
      </c>
      <c r="E1900" t="s">
        <v>5</v>
      </c>
      <c r="G1900" t="s">
        <v>24</v>
      </c>
      <c r="H1900">
        <v>2288991</v>
      </c>
      <c r="I1900">
        <v>2289536</v>
      </c>
      <c r="J1900" t="s">
        <v>61</v>
      </c>
      <c r="K1900" t="s">
        <v>4909</v>
      </c>
      <c r="N1900" t="s">
        <v>4910</v>
      </c>
      <c r="Q1900" t="s">
        <v>4908</v>
      </c>
      <c r="R1900">
        <v>546</v>
      </c>
      <c r="S1900">
        <v>181</v>
      </c>
      <c r="U1900">
        <f t="shared" si="29"/>
        <v>545</v>
      </c>
    </row>
    <row r="1901" spans="1:21" x14ac:dyDescent="0.25">
      <c r="A1901" t="s">
        <v>20</v>
      </c>
      <c r="B1901" t="s">
        <v>28</v>
      </c>
      <c r="C1901" t="s">
        <v>22</v>
      </c>
      <c r="D1901" t="s">
        <v>23</v>
      </c>
      <c r="E1901" t="s">
        <v>5</v>
      </c>
      <c r="G1901" t="s">
        <v>24</v>
      </c>
      <c r="H1901">
        <v>2289688</v>
      </c>
      <c r="I1901">
        <v>2292144</v>
      </c>
      <c r="J1901" t="s">
        <v>61</v>
      </c>
      <c r="K1901" t="s">
        <v>4912</v>
      </c>
      <c r="N1901" t="s">
        <v>962</v>
      </c>
      <c r="Q1901" t="s">
        <v>4911</v>
      </c>
      <c r="R1901">
        <v>2457</v>
      </c>
      <c r="S1901">
        <v>818</v>
      </c>
      <c r="U1901">
        <f t="shared" si="29"/>
        <v>2456</v>
      </c>
    </row>
    <row r="1902" spans="1:21" x14ac:dyDescent="0.25">
      <c r="A1902" t="s">
        <v>20</v>
      </c>
      <c r="B1902" t="s">
        <v>28</v>
      </c>
      <c r="C1902" t="s">
        <v>22</v>
      </c>
      <c r="D1902" t="s">
        <v>23</v>
      </c>
      <c r="E1902" t="s">
        <v>5</v>
      </c>
      <c r="G1902" t="s">
        <v>24</v>
      </c>
      <c r="H1902">
        <v>2292393</v>
      </c>
      <c r="I1902">
        <v>2294201</v>
      </c>
      <c r="J1902" t="s">
        <v>61</v>
      </c>
      <c r="K1902" t="s">
        <v>4914</v>
      </c>
      <c r="N1902" t="s">
        <v>4915</v>
      </c>
      <c r="Q1902" t="s">
        <v>4913</v>
      </c>
      <c r="R1902">
        <v>1809</v>
      </c>
      <c r="S1902">
        <v>602</v>
      </c>
      <c r="U1902">
        <f t="shared" si="29"/>
        <v>1808</v>
      </c>
    </row>
    <row r="1903" spans="1:21" x14ac:dyDescent="0.25">
      <c r="A1903" t="s">
        <v>20</v>
      </c>
      <c r="B1903" t="s">
        <v>28</v>
      </c>
      <c r="C1903" t="s">
        <v>22</v>
      </c>
      <c r="D1903" t="s">
        <v>23</v>
      </c>
      <c r="E1903" t="s">
        <v>5</v>
      </c>
      <c r="G1903" t="s">
        <v>24</v>
      </c>
      <c r="H1903">
        <v>2294339</v>
      </c>
      <c r="I1903">
        <v>2295781</v>
      </c>
      <c r="J1903" t="s">
        <v>61</v>
      </c>
      <c r="K1903" t="s">
        <v>4917</v>
      </c>
      <c r="N1903" t="s">
        <v>2403</v>
      </c>
      <c r="Q1903" t="s">
        <v>4916</v>
      </c>
      <c r="R1903">
        <v>1443</v>
      </c>
      <c r="S1903">
        <v>480</v>
      </c>
      <c r="U1903">
        <f t="shared" si="29"/>
        <v>1442</v>
      </c>
    </row>
    <row r="1904" spans="1:21" x14ac:dyDescent="0.25">
      <c r="A1904" t="s">
        <v>20</v>
      </c>
      <c r="B1904" t="s">
        <v>28</v>
      </c>
      <c r="C1904" t="s">
        <v>22</v>
      </c>
      <c r="D1904" t="s">
        <v>23</v>
      </c>
      <c r="E1904" t="s">
        <v>5</v>
      </c>
      <c r="G1904" t="s">
        <v>24</v>
      </c>
      <c r="H1904">
        <v>2295877</v>
      </c>
      <c r="I1904">
        <v>2296158</v>
      </c>
      <c r="J1904" t="s">
        <v>61</v>
      </c>
      <c r="K1904" t="s">
        <v>4919</v>
      </c>
      <c r="N1904" t="s">
        <v>72</v>
      </c>
      <c r="Q1904" t="s">
        <v>4918</v>
      </c>
      <c r="R1904">
        <v>282</v>
      </c>
      <c r="S1904">
        <v>93</v>
      </c>
      <c r="U1904">
        <f t="shared" si="29"/>
        <v>281</v>
      </c>
    </row>
    <row r="1905" spans="1:21" x14ac:dyDescent="0.25">
      <c r="A1905" t="s">
        <v>20</v>
      </c>
      <c r="B1905" t="s">
        <v>28</v>
      </c>
      <c r="C1905" t="s">
        <v>22</v>
      </c>
      <c r="D1905" t="s">
        <v>23</v>
      </c>
      <c r="E1905" t="s">
        <v>5</v>
      </c>
      <c r="G1905" t="s">
        <v>24</v>
      </c>
      <c r="H1905">
        <v>2296247</v>
      </c>
      <c r="I1905">
        <v>2297470</v>
      </c>
      <c r="J1905" t="s">
        <v>61</v>
      </c>
      <c r="K1905" t="s">
        <v>4921</v>
      </c>
      <c r="N1905" t="s">
        <v>4922</v>
      </c>
      <c r="Q1905" t="s">
        <v>4920</v>
      </c>
      <c r="R1905">
        <v>1224</v>
      </c>
      <c r="S1905">
        <v>407</v>
      </c>
      <c r="U1905">
        <f t="shared" si="29"/>
        <v>1223</v>
      </c>
    </row>
    <row r="1906" spans="1:21" x14ac:dyDescent="0.25">
      <c r="A1906" t="s">
        <v>20</v>
      </c>
      <c r="B1906" t="s">
        <v>28</v>
      </c>
      <c r="C1906" t="s">
        <v>22</v>
      </c>
      <c r="D1906" t="s">
        <v>23</v>
      </c>
      <c r="E1906" t="s">
        <v>5</v>
      </c>
      <c r="G1906" t="s">
        <v>24</v>
      </c>
      <c r="H1906">
        <v>2298025</v>
      </c>
      <c r="I1906">
        <v>2302305</v>
      </c>
      <c r="J1906" t="s">
        <v>61</v>
      </c>
      <c r="K1906" t="s">
        <v>4924</v>
      </c>
      <c r="N1906" t="s">
        <v>4925</v>
      </c>
      <c r="Q1906" t="s">
        <v>4923</v>
      </c>
      <c r="R1906">
        <v>4281</v>
      </c>
      <c r="S1906">
        <v>1426</v>
      </c>
      <c r="U1906">
        <f t="shared" si="29"/>
        <v>4280</v>
      </c>
    </row>
    <row r="1907" spans="1:21" x14ac:dyDescent="0.25">
      <c r="A1907" t="s">
        <v>20</v>
      </c>
      <c r="B1907" t="s">
        <v>28</v>
      </c>
      <c r="C1907" t="s">
        <v>22</v>
      </c>
      <c r="D1907" t="s">
        <v>23</v>
      </c>
      <c r="E1907" t="s">
        <v>5</v>
      </c>
      <c r="G1907" t="s">
        <v>24</v>
      </c>
      <c r="H1907">
        <v>2302345</v>
      </c>
      <c r="I1907">
        <v>2304126</v>
      </c>
      <c r="J1907" t="s">
        <v>61</v>
      </c>
      <c r="K1907" t="s">
        <v>4927</v>
      </c>
      <c r="N1907" t="s">
        <v>4928</v>
      </c>
      <c r="Q1907" t="s">
        <v>4926</v>
      </c>
      <c r="R1907">
        <v>1782</v>
      </c>
      <c r="S1907">
        <v>593</v>
      </c>
      <c r="U1907">
        <f t="shared" si="29"/>
        <v>1781</v>
      </c>
    </row>
    <row r="1908" spans="1:21" x14ac:dyDescent="0.25">
      <c r="A1908" t="s">
        <v>20</v>
      </c>
      <c r="B1908" t="s">
        <v>28</v>
      </c>
      <c r="C1908" t="s">
        <v>22</v>
      </c>
      <c r="D1908" t="s">
        <v>23</v>
      </c>
      <c r="E1908" t="s">
        <v>5</v>
      </c>
      <c r="G1908" t="s">
        <v>24</v>
      </c>
      <c r="H1908">
        <v>2304155</v>
      </c>
      <c r="I1908">
        <v>2305483</v>
      </c>
      <c r="J1908" t="s">
        <v>61</v>
      </c>
      <c r="K1908" t="s">
        <v>4930</v>
      </c>
      <c r="N1908" t="s">
        <v>4931</v>
      </c>
      <c r="Q1908" t="s">
        <v>4929</v>
      </c>
      <c r="R1908">
        <v>1329</v>
      </c>
      <c r="S1908">
        <v>442</v>
      </c>
      <c r="U1908">
        <f t="shared" si="29"/>
        <v>1328</v>
      </c>
    </row>
    <row r="1909" spans="1:21" x14ac:dyDescent="0.25">
      <c r="A1909" t="s">
        <v>20</v>
      </c>
      <c r="B1909" t="s">
        <v>28</v>
      </c>
      <c r="C1909" t="s">
        <v>22</v>
      </c>
      <c r="D1909" t="s">
        <v>23</v>
      </c>
      <c r="E1909" t="s">
        <v>5</v>
      </c>
      <c r="G1909" t="s">
        <v>24</v>
      </c>
      <c r="H1909">
        <v>2305871</v>
      </c>
      <c r="I1909">
        <v>2307385</v>
      </c>
      <c r="J1909" t="s">
        <v>61</v>
      </c>
      <c r="K1909" t="s">
        <v>4933</v>
      </c>
      <c r="N1909" t="s">
        <v>332</v>
      </c>
      <c r="Q1909" t="s">
        <v>4932</v>
      </c>
      <c r="R1909">
        <v>1515</v>
      </c>
      <c r="S1909">
        <v>504</v>
      </c>
      <c r="U1909">
        <f t="shared" si="29"/>
        <v>1514</v>
      </c>
    </row>
    <row r="1910" spans="1:21" x14ac:dyDescent="0.25">
      <c r="A1910" t="s">
        <v>20</v>
      </c>
      <c r="B1910" t="s">
        <v>28</v>
      </c>
      <c r="C1910" t="s">
        <v>22</v>
      </c>
      <c r="D1910" t="s">
        <v>23</v>
      </c>
      <c r="E1910" t="s">
        <v>5</v>
      </c>
      <c r="G1910" t="s">
        <v>24</v>
      </c>
      <c r="H1910">
        <v>2307379</v>
      </c>
      <c r="I1910">
        <v>2308005</v>
      </c>
      <c r="J1910" t="s">
        <v>61</v>
      </c>
      <c r="K1910" t="s">
        <v>4935</v>
      </c>
      <c r="N1910" t="s">
        <v>892</v>
      </c>
      <c r="Q1910" t="s">
        <v>4934</v>
      </c>
      <c r="R1910">
        <v>627</v>
      </c>
      <c r="S1910">
        <v>208</v>
      </c>
      <c r="U1910">
        <f t="shared" si="29"/>
        <v>626</v>
      </c>
    </row>
    <row r="1911" spans="1:21" x14ac:dyDescent="0.25">
      <c r="A1911" t="s">
        <v>20</v>
      </c>
      <c r="B1911" t="s">
        <v>28</v>
      </c>
      <c r="C1911" t="s">
        <v>22</v>
      </c>
      <c r="D1911" t="s">
        <v>23</v>
      </c>
      <c r="E1911" t="s">
        <v>5</v>
      </c>
      <c r="G1911" t="s">
        <v>24</v>
      </c>
      <c r="H1911">
        <v>2308023</v>
      </c>
      <c r="I1911">
        <v>2308472</v>
      </c>
      <c r="J1911" t="s">
        <v>61</v>
      </c>
      <c r="K1911" t="s">
        <v>4937</v>
      </c>
      <c r="N1911" t="s">
        <v>4938</v>
      </c>
      <c r="Q1911" t="s">
        <v>4936</v>
      </c>
      <c r="R1911">
        <v>450</v>
      </c>
      <c r="S1911">
        <v>149</v>
      </c>
      <c r="U1911">
        <f t="shared" si="29"/>
        <v>449</v>
      </c>
    </row>
    <row r="1912" spans="1:21" x14ac:dyDescent="0.25">
      <c r="A1912" t="s">
        <v>20</v>
      </c>
      <c r="B1912" t="s">
        <v>28</v>
      </c>
      <c r="C1912" t="s">
        <v>22</v>
      </c>
      <c r="D1912" t="s">
        <v>23</v>
      </c>
      <c r="E1912" t="s">
        <v>5</v>
      </c>
      <c r="G1912" t="s">
        <v>24</v>
      </c>
      <c r="H1912">
        <v>2308487</v>
      </c>
      <c r="I1912">
        <v>2310667</v>
      </c>
      <c r="J1912" t="s">
        <v>61</v>
      </c>
      <c r="K1912" t="s">
        <v>4940</v>
      </c>
      <c r="N1912" t="s">
        <v>4941</v>
      </c>
      <c r="Q1912" t="s">
        <v>4939</v>
      </c>
      <c r="R1912">
        <v>2181</v>
      </c>
      <c r="S1912">
        <v>726</v>
      </c>
      <c r="U1912">
        <f t="shared" si="29"/>
        <v>2180</v>
      </c>
    </row>
    <row r="1913" spans="1:21" x14ac:dyDescent="0.25">
      <c r="A1913" t="s">
        <v>20</v>
      </c>
      <c r="B1913" t="s">
        <v>28</v>
      </c>
      <c r="C1913" t="s">
        <v>22</v>
      </c>
      <c r="D1913" t="s">
        <v>23</v>
      </c>
      <c r="E1913" t="s">
        <v>5</v>
      </c>
      <c r="G1913" t="s">
        <v>24</v>
      </c>
      <c r="H1913">
        <v>2310726</v>
      </c>
      <c r="I1913">
        <v>2311241</v>
      </c>
      <c r="J1913" t="s">
        <v>61</v>
      </c>
      <c r="K1913" t="s">
        <v>4943</v>
      </c>
      <c r="N1913" t="s">
        <v>4944</v>
      </c>
      <c r="Q1913" t="s">
        <v>4942</v>
      </c>
      <c r="R1913">
        <v>516</v>
      </c>
      <c r="S1913">
        <v>171</v>
      </c>
      <c r="U1913">
        <f t="shared" si="29"/>
        <v>515</v>
      </c>
    </row>
    <row r="1914" spans="1:21" x14ac:dyDescent="0.25">
      <c r="A1914" t="s">
        <v>20</v>
      </c>
      <c r="B1914" t="s">
        <v>28</v>
      </c>
      <c r="C1914" t="s">
        <v>22</v>
      </c>
      <c r="D1914" t="s">
        <v>23</v>
      </c>
      <c r="E1914" t="s">
        <v>5</v>
      </c>
      <c r="G1914" t="s">
        <v>24</v>
      </c>
      <c r="H1914">
        <v>2311338</v>
      </c>
      <c r="I1914">
        <v>2313068</v>
      </c>
      <c r="J1914" t="s">
        <v>61</v>
      </c>
      <c r="K1914" t="s">
        <v>4946</v>
      </c>
      <c r="N1914" t="s">
        <v>4947</v>
      </c>
      <c r="Q1914" t="s">
        <v>4945</v>
      </c>
      <c r="R1914">
        <v>1731</v>
      </c>
      <c r="S1914">
        <v>576</v>
      </c>
      <c r="U1914">
        <f t="shared" si="29"/>
        <v>1730</v>
      </c>
    </row>
    <row r="1915" spans="1:21" x14ac:dyDescent="0.25">
      <c r="A1915" t="s">
        <v>20</v>
      </c>
      <c r="B1915" t="s">
        <v>28</v>
      </c>
      <c r="C1915" t="s">
        <v>22</v>
      </c>
      <c r="D1915" t="s">
        <v>23</v>
      </c>
      <c r="E1915" t="s">
        <v>5</v>
      </c>
      <c r="G1915" t="s">
        <v>24</v>
      </c>
      <c r="H1915">
        <v>2313094</v>
      </c>
      <c r="I1915">
        <v>2314113</v>
      </c>
      <c r="J1915" t="s">
        <v>61</v>
      </c>
      <c r="K1915" t="s">
        <v>4949</v>
      </c>
      <c r="N1915" t="s">
        <v>4950</v>
      </c>
      <c r="Q1915" t="s">
        <v>4948</v>
      </c>
      <c r="R1915">
        <v>1020</v>
      </c>
      <c r="S1915">
        <v>339</v>
      </c>
      <c r="U1915">
        <f t="shared" si="29"/>
        <v>1019</v>
      </c>
    </row>
    <row r="1916" spans="1:21" x14ac:dyDescent="0.25">
      <c r="A1916" t="s">
        <v>20</v>
      </c>
      <c r="B1916" t="s">
        <v>28</v>
      </c>
      <c r="C1916" t="s">
        <v>22</v>
      </c>
      <c r="D1916" t="s">
        <v>23</v>
      </c>
      <c r="E1916" t="s">
        <v>5</v>
      </c>
      <c r="G1916" t="s">
        <v>24</v>
      </c>
      <c r="H1916">
        <v>2314159</v>
      </c>
      <c r="I1916">
        <v>2316519</v>
      </c>
      <c r="J1916" t="s">
        <v>61</v>
      </c>
      <c r="K1916" t="s">
        <v>4952</v>
      </c>
      <c r="N1916" t="s">
        <v>4953</v>
      </c>
      <c r="Q1916" t="s">
        <v>4951</v>
      </c>
      <c r="R1916">
        <v>2361</v>
      </c>
      <c r="S1916">
        <v>786</v>
      </c>
      <c r="U1916">
        <f t="shared" si="29"/>
        <v>2360</v>
      </c>
    </row>
    <row r="1917" spans="1:21" x14ac:dyDescent="0.25">
      <c r="A1917" t="s">
        <v>20</v>
      </c>
      <c r="B1917" t="s">
        <v>28</v>
      </c>
      <c r="C1917" t="s">
        <v>22</v>
      </c>
      <c r="D1917" t="s">
        <v>23</v>
      </c>
      <c r="E1917" t="s">
        <v>5</v>
      </c>
      <c r="G1917" t="s">
        <v>24</v>
      </c>
      <c r="H1917">
        <v>2316649</v>
      </c>
      <c r="I1917">
        <v>2317539</v>
      </c>
      <c r="J1917" t="s">
        <v>61</v>
      </c>
      <c r="K1917" t="s">
        <v>4955</v>
      </c>
      <c r="N1917" t="s">
        <v>125</v>
      </c>
      <c r="Q1917" t="s">
        <v>4954</v>
      </c>
      <c r="R1917">
        <v>891</v>
      </c>
      <c r="S1917">
        <v>296</v>
      </c>
      <c r="U1917">
        <f t="shared" si="29"/>
        <v>890</v>
      </c>
    </row>
    <row r="1918" spans="1:21" x14ac:dyDescent="0.25">
      <c r="A1918" t="s">
        <v>20</v>
      </c>
      <c r="B1918" t="s">
        <v>28</v>
      </c>
      <c r="C1918" t="s">
        <v>22</v>
      </c>
      <c r="D1918" t="s">
        <v>23</v>
      </c>
      <c r="E1918" t="s">
        <v>5</v>
      </c>
      <c r="G1918" t="s">
        <v>24</v>
      </c>
      <c r="H1918">
        <v>2317779</v>
      </c>
      <c r="I1918">
        <v>2318312</v>
      </c>
      <c r="J1918" t="s">
        <v>61</v>
      </c>
      <c r="K1918" t="s">
        <v>4957</v>
      </c>
      <c r="N1918" t="s">
        <v>107</v>
      </c>
      <c r="Q1918" t="s">
        <v>4956</v>
      </c>
      <c r="R1918">
        <v>534</v>
      </c>
      <c r="S1918">
        <v>177</v>
      </c>
      <c r="U1918">
        <f t="shared" si="29"/>
        <v>533</v>
      </c>
    </row>
    <row r="1919" spans="1:21" x14ac:dyDescent="0.25">
      <c r="A1919" t="s">
        <v>20</v>
      </c>
      <c r="B1919" t="s">
        <v>28</v>
      </c>
      <c r="C1919" t="s">
        <v>22</v>
      </c>
      <c r="D1919" t="s">
        <v>23</v>
      </c>
      <c r="E1919" t="s">
        <v>5</v>
      </c>
      <c r="G1919" t="s">
        <v>24</v>
      </c>
      <c r="H1919">
        <v>2318470</v>
      </c>
      <c r="I1919">
        <v>2318697</v>
      </c>
      <c r="J1919" t="s">
        <v>25</v>
      </c>
      <c r="K1919" t="s">
        <v>4959</v>
      </c>
      <c r="N1919" t="s">
        <v>72</v>
      </c>
      <c r="Q1919" t="s">
        <v>4958</v>
      </c>
      <c r="R1919">
        <v>228</v>
      </c>
      <c r="S1919">
        <v>75</v>
      </c>
      <c r="U1919">
        <f t="shared" si="29"/>
        <v>227</v>
      </c>
    </row>
    <row r="1920" spans="1:21" x14ac:dyDescent="0.25">
      <c r="A1920" t="s">
        <v>20</v>
      </c>
      <c r="B1920" t="s">
        <v>28</v>
      </c>
      <c r="C1920" t="s">
        <v>22</v>
      </c>
      <c r="D1920" t="s">
        <v>23</v>
      </c>
      <c r="E1920" t="s">
        <v>5</v>
      </c>
      <c r="G1920" t="s">
        <v>24</v>
      </c>
      <c r="H1920">
        <v>2319043</v>
      </c>
      <c r="I1920">
        <v>2319513</v>
      </c>
      <c r="J1920" t="s">
        <v>25</v>
      </c>
      <c r="K1920" t="s">
        <v>4961</v>
      </c>
      <c r="N1920" t="s">
        <v>137</v>
      </c>
      <c r="Q1920" t="s">
        <v>4960</v>
      </c>
      <c r="R1920">
        <v>471</v>
      </c>
      <c r="S1920">
        <v>156</v>
      </c>
      <c r="U1920">
        <f t="shared" si="29"/>
        <v>470</v>
      </c>
    </row>
    <row r="1921" spans="1:21" x14ac:dyDescent="0.25">
      <c r="A1921" t="s">
        <v>20</v>
      </c>
      <c r="B1921" t="s">
        <v>28</v>
      </c>
      <c r="C1921" t="s">
        <v>22</v>
      </c>
      <c r="D1921" t="s">
        <v>23</v>
      </c>
      <c r="E1921" t="s">
        <v>5</v>
      </c>
      <c r="G1921" t="s">
        <v>24</v>
      </c>
      <c r="H1921">
        <v>2319623</v>
      </c>
      <c r="I1921">
        <v>2321836</v>
      </c>
      <c r="J1921" t="s">
        <v>25</v>
      </c>
      <c r="K1921" t="s">
        <v>4963</v>
      </c>
      <c r="N1921" t="s">
        <v>4964</v>
      </c>
      <c r="Q1921" t="s">
        <v>4962</v>
      </c>
      <c r="R1921">
        <v>2214</v>
      </c>
      <c r="S1921">
        <v>737</v>
      </c>
      <c r="U1921">
        <f t="shared" si="29"/>
        <v>2213</v>
      </c>
    </row>
    <row r="1922" spans="1:21" x14ac:dyDescent="0.25">
      <c r="A1922" t="s">
        <v>20</v>
      </c>
      <c r="B1922" t="s">
        <v>28</v>
      </c>
      <c r="C1922" t="s">
        <v>22</v>
      </c>
      <c r="D1922" t="s">
        <v>23</v>
      </c>
      <c r="E1922" t="s">
        <v>5</v>
      </c>
      <c r="G1922" t="s">
        <v>24</v>
      </c>
      <c r="H1922">
        <v>2321999</v>
      </c>
      <c r="I1922">
        <v>2322148</v>
      </c>
      <c r="J1922" t="s">
        <v>25</v>
      </c>
      <c r="K1922" t="s">
        <v>4966</v>
      </c>
      <c r="N1922" t="s">
        <v>72</v>
      </c>
      <c r="Q1922" t="s">
        <v>4965</v>
      </c>
      <c r="R1922">
        <v>150</v>
      </c>
      <c r="S1922">
        <v>49</v>
      </c>
      <c r="U1922">
        <f t="shared" si="29"/>
        <v>149</v>
      </c>
    </row>
    <row r="1923" spans="1:21" x14ac:dyDescent="0.25">
      <c r="A1923" t="s">
        <v>20</v>
      </c>
      <c r="B1923" t="s">
        <v>28</v>
      </c>
      <c r="C1923" t="s">
        <v>22</v>
      </c>
      <c r="D1923" t="s">
        <v>23</v>
      </c>
      <c r="E1923" t="s">
        <v>5</v>
      </c>
      <c r="G1923" t="s">
        <v>24</v>
      </c>
      <c r="H1923">
        <v>2322311</v>
      </c>
      <c r="I1923">
        <v>2323579</v>
      </c>
      <c r="J1923" t="s">
        <v>25</v>
      </c>
      <c r="K1923" t="s">
        <v>4968</v>
      </c>
      <c r="N1923" t="s">
        <v>4969</v>
      </c>
      <c r="Q1923" t="s">
        <v>4967</v>
      </c>
      <c r="R1923">
        <v>1269</v>
      </c>
      <c r="S1923">
        <v>422</v>
      </c>
      <c r="U1923">
        <f t="shared" ref="U1923:U1986" si="30">I1923-H1923</f>
        <v>1268</v>
      </c>
    </row>
    <row r="1924" spans="1:21" x14ac:dyDescent="0.25">
      <c r="A1924" t="s">
        <v>20</v>
      </c>
      <c r="B1924" t="s">
        <v>28</v>
      </c>
      <c r="C1924" t="s">
        <v>22</v>
      </c>
      <c r="D1924" t="s">
        <v>23</v>
      </c>
      <c r="E1924" t="s">
        <v>5</v>
      </c>
      <c r="G1924" t="s">
        <v>24</v>
      </c>
      <c r="H1924">
        <v>2323665</v>
      </c>
      <c r="I1924">
        <v>2324147</v>
      </c>
      <c r="J1924" t="s">
        <v>25</v>
      </c>
      <c r="K1924" t="s">
        <v>4971</v>
      </c>
      <c r="N1924" t="s">
        <v>4972</v>
      </c>
      <c r="Q1924" t="s">
        <v>4970</v>
      </c>
      <c r="R1924">
        <v>483</v>
      </c>
      <c r="S1924">
        <v>160</v>
      </c>
      <c r="U1924">
        <f t="shared" si="30"/>
        <v>482</v>
      </c>
    </row>
    <row r="1925" spans="1:21" x14ac:dyDescent="0.25">
      <c r="A1925" t="s">
        <v>20</v>
      </c>
      <c r="B1925" t="s">
        <v>28</v>
      </c>
      <c r="C1925" t="s">
        <v>22</v>
      </c>
      <c r="D1925" t="s">
        <v>23</v>
      </c>
      <c r="E1925" t="s">
        <v>5</v>
      </c>
      <c r="G1925" t="s">
        <v>24</v>
      </c>
      <c r="H1925">
        <v>2324270</v>
      </c>
      <c r="I1925">
        <v>2326048</v>
      </c>
      <c r="J1925" t="s">
        <v>25</v>
      </c>
      <c r="K1925" t="s">
        <v>4974</v>
      </c>
      <c r="N1925" t="s">
        <v>4975</v>
      </c>
      <c r="Q1925" t="s">
        <v>4973</v>
      </c>
      <c r="R1925">
        <v>1779</v>
      </c>
      <c r="S1925">
        <v>592</v>
      </c>
      <c r="U1925">
        <f t="shared" si="30"/>
        <v>1778</v>
      </c>
    </row>
    <row r="1926" spans="1:21" x14ac:dyDescent="0.25">
      <c r="A1926" t="s">
        <v>20</v>
      </c>
      <c r="B1926" t="s">
        <v>28</v>
      </c>
      <c r="C1926" t="s">
        <v>22</v>
      </c>
      <c r="D1926" t="s">
        <v>23</v>
      </c>
      <c r="E1926" t="s">
        <v>5</v>
      </c>
      <c r="G1926" t="s">
        <v>24</v>
      </c>
      <c r="H1926">
        <v>2326066</v>
      </c>
      <c r="I1926">
        <v>2327247</v>
      </c>
      <c r="J1926" t="s">
        <v>25</v>
      </c>
      <c r="K1926" t="s">
        <v>4977</v>
      </c>
      <c r="N1926" t="s">
        <v>2719</v>
      </c>
      <c r="Q1926" t="s">
        <v>4976</v>
      </c>
      <c r="R1926">
        <v>1182</v>
      </c>
      <c r="S1926">
        <v>393</v>
      </c>
      <c r="U1926">
        <f t="shared" si="30"/>
        <v>1181</v>
      </c>
    </row>
    <row r="1927" spans="1:21" x14ac:dyDescent="0.25">
      <c r="A1927" t="s">
        <v>20</v>
      </c>
      <c r="B1927" t="s">
        <v>28</v>
      </c>
      <c r="C1927" t="s">
        <v>22</v>
      </c>
      <c r="D1927" t="s">
        <v>23</v>
      </c>
      <c r="E1927" t="s">
        <v>5</v>
      </c>
      <c r="G1927" t="s">
        <v>24</v>
      </c>
      <c r="H1927">
        <v>2327309</v>
      </c>
      <c r="I1927">
        <v>2327716</v>
      </c>
      <c r="J1927" t="s">
        <v>61</v>
      </c>
      <c r="K1927" t="s">
        <v>4979</v>
      </c>
      <c r="N1927" t="s">
        <v>4980</v>
      </c>
      <c r="Q1927" t="s">
        <v>4978</v>
      </c>
      <c r="R1927">
        <v>408</v>
      </c>
      <c r="S1927">
        <v>135</v>
      </c>
      <c r="U1927">
        <f t="shared" si="30"/>
        <v>407</v>
      </c>
    </row>
    <row r="1928" spans="1:21" x14ac:dyDescent="0.25">
      <c r="A1928" t="s">
        <v>20</v>
      </c>
      <c r="B1928" t="s">
        <v>28</v>
      </c>
      <c r="C1928" t="s">
        <v>22</v>
      </c>
      <c r="D1928" t="s">
        <v>23</v>
      </c>
      <c r="E1928" t="s">
        <v>5</v>
      </c>
      <c r="G1928" t="s">
        <v>24</v>
      </c>
      <c r="H1928">
        <v>2327740</v>
      </c>
      <c r="I1928">
        <v>2328645</v>
      </c>
      <c r="J1928" t="s">
        <v>61</v>
      </c>
      <c r="K1928" t="s">
        <v>4982</v>
      </c>
      <c r="N1928" t="s">
        <v>4983</v>
      </c>
      <c r="Q1928" t="s">
        <v>4981</v>
      </c>
      <c r="R1928">
        <v>906</v>
      </c>
      <c r="S1928">
        <v>301</v>
      </c>
      <c r="U1928">
        <f t="shared" si="30"/>
        <v>905</v>
      </c>
    </row>
    <row r="1929" spans="1:21" x14ac:dyDescent="0.25">
      <c r="A1929" t="s">
        <v>20</v>
      </c>
      <c r="B1929" t="s">
        <v>28</v>
      </c>
      <c r="C1929" t="s">
        <v>22</v>
      </c>
      <c r="D1929" t="s">
        <v>23</v>
      </c>
      <c r="E1929" t="s">
        <v>5</v>
      </c>
      <c r="G1929" t="s">
        <v>24</v>
      </c>
      <c r="H1929">
        <v>2328673</v>
      </c>
      <c r="I1929">
        <v>2328840</v>
      </c>
      <c r="J1929" t="s">
        <v>61</v>
      </c>
      <c r="K1929" t="s">
        <v>4985</v>
      </c>
      <c r="N1929" t="s">
        <v>72</v>
      </c>
      <c r="Q1929" t="s">
        <v>4984</v>
      </c>
      <c r="R1929">
        <v>168</v>
      </c>
      <c r="S1929">
        <v>55</v>
      </c>
      <c r="U1929">
        <f t="shared" si="30"/>
        <v>167</v>
      </c>
    </row>
    <row r="1930" spans="1:21" x14ac:dyDescent="0.25">
      <c r="A1930" t="s">
        <v>20</v>
      </c>
      <c r="B1930" t="s">
        <v>28</v>
      </c>
      <c r="C1930" t="s">
        <v>22</v>
      </c>
      <c r="D1930" t="s">
        <v>23</v>
      </c>
      <c r="E1930" t="s">
        <v>5</v>
      </c>
      <c r="G1930" t="s">
        <v>24</v>
      </c>
      <c r="H1930">
        <v>2328852</v>
      </c>
      <c r="I1930">
        <v>2330165</v>
      </c>
      <c r="J1930" t="s">
        <v>61</v>
      </c>
      <c r="K1930" t="s">
        <v>4987</v>
      </c>
      <c r="N1930" t="s">
        <v>1425</v>
      </c>
      <c r="Q1930" t="s">
        <v>4986</v>
      </c>
      <c r="R1930">
        <v>1314</v>
      </c>
      <c r="S1930">
        <v>437</v>
      </c>
      <c r="U1930">
        <f t="shared" si="30"/>
        <v>1313</v>
      </c>
    </row>
    <row r="1931" spans="1:21" x14ac:dyDescent="0.25">
      <c r="A1931" t="s">
        <v>20</v>
      </c>
      <c r="B1931" t="s">
        <v>28</v>
      </c>
      <c r="C1931" t="s">
        <v>22</v>
      </c>
      <c r="D1931" t="s">
        <v>23</v>
      </c>
      <c r="E1931" t="s">
        <v>5</v>
      </c>
      <c r="G1931" t="s">
        <v>24</v>
      </c>
      <c r="H1931">
        <v>2330144</v>
      </c>
      <c r="I1931">
        <v>2331256</v>
      </c>
      <c r="J1931" t="s">
        <v>61</v>
      </c>
      <c r="K1931" t="s">
        <v>4989</v>
      </c>
      <c r="N1931" t="s">
        <v>1770</v>
      </c>
      <c r="Q1931" t="s">
        <v>4988</v>
      </c>
      <c r="R1931">
        <v>1113</v>
      </c>
      <c r="S1931">
        <v>370</v>
      </c>
      <c r="U1931">
        <f t="shared" si="30"/>
        <v>1112</v>
      </c>
    </row>
    <row r="1932" spans="1:21" x14ac:dyDescent="0.25">
      <c r="A1932" t="s">
        <v>20</v>
      </c>
      <c r="B1932" t="s">
        <v>28</v>
      </c>
      <c r="C1932" t="s">
        <v>22</v>
      </c>
      <c r="D1932" t="s">
        <v>23</v>
      </c>
      <c r="E1932" t="s">
        <v>5</v>
      </c>
      <c r="G1932" t="s">
        <v>24</v>
      </c>
      <c r="H1932">
        <v>2331249</v>
      </c>
      <c r="I1932">
        <v>2333027</v>
      </c>
      <c r="J1932" t="s">
        <v>61</v>
      </c>
      <c r="K1932" t="s">
        <v>4991</v>
      </c>
      <c r="N1932" t="s">
        <v>1419</v>
      </c>
      <c r="Q1932" t="s">
        <v>4990</v>
      </c>
      <c r="R1932">
        <v>1779</v>
      </c>
      <c r="S1932">
        <v>592</v>
      </c>
      <c r="U1932">
        <f t="shared" si="30"/>
        <v>1778</v>
      </c>
    </row>
    <row r="1933" spans="1:21" x14ac:dyDescent="0.25">
      <c r="A1933" t="s">
        <v>20</v>
      </c>
      <c r="B1933" t="s">
        <v>28</v>
      </c>
      <c r="C1933" t="s">
        <v>22</v>
      </c>
      <c r="D1933" t="s">
        <v>23</v>
      </c>
      <c r="E1933" t="s">
        <v>5</v>
      </c>
      <c r="G1933" t="s">
        <v>24</v>
      </c>
      <c r="H1933">
        <v>2333201</v>
      </c>
      <c r="I1933">
        <v>2334706</v>
      </c>
      <c r="J1933" t="s">
        <v>61</v>
      </c>
      <c r="K1933" t="s">
        <v>4993</v>
      </c>
      <c r="N1933" t="s">
        <v>2647</v>
      </c>
      <c r="Q1933" t="s">
        <v>4992</v>
      </c>
      <c r="R1933">
        <v>1506</v>
      </c>
      <c r="S1933">
        <v>501</v>
      </c>
      <c r="U1933">
        <f t="shared" si="30"/>
        <v>1505</v>
      </c>
    </row>
    <row r="1934" spans="1:21" x14ac:dyDescent="0.25">
      <c r="A1934" t="s">
        <v>20</v>
      </c>
      <c r="B1934" t="s">
        <v>28</v>
      </c>
      <c r="C1934" t="s">
        <v>22</v>
      </c>
      <c r="D1934" t="s">
        <v>23</v>
      </c>
      <c r="E1934" t="s">
        <v>5</v>
      </c>
      <c r="G1934" t="s">
        <v>24</v>
      </c>
      <c r="H1934">
        <v>2334880</v>
      </c>
      <c r="I1934">
        <v>2335086</v>
      </c>
      <c r="J1934" t="s">
        <v>61</v>
      </c>
      <c r="K1934" t="s">
        <v>4995</v>
      </c>
      <c r="N1934" t="s">
        <v>72</v>
      </c>
      <c r="Q1934" t="s">
        <v>4994</v>
      </c>
      <c r="R1934">
        <v>207</v>
      </c>
      <c r="S1934">
        <v>68</v>
      </c>
      <c r="U1934">
        <f t="shared" si="30"/>
        <v>206</v>
      </c>
    </row>
    <row r="1935" spans="1:21" x14ac:dyDescent="0.25">
      <c r="A1935" t="s">
        <v>20</v>
      </c>
      <c r="B1935" t="s">
        <v>28</v>
      </c>
      <c r="C1935" t="s">
        <v>22</v>
      </c>
      <c r="D1935" t="s">
        <v>23</v>
      </c>
      <c r="E1935" t="s">
        <v>5</v>
      </c>
      <c r="G1935" t="s">
        <v>24</v>
      </c>
      <c r="H1935">
        <v>2335319</v>
      </c>
      <c r="I1935">
        <v>2336212</v>
      </c>
      <c r="J1935" t="s">
        <v>61</v>
      </c>
      <c r="K1935" t="s">
        <v>4997</v>
      </c>
      <c r="N1935" t="s">
        <v>42</v>
      </c>
      <c r="Q1935" t="s">
        <v>4996</v>
      </c>
      <c r="R1935">
        <v>894</v>
      </c>
      <c r="S1935">
        <v>297</v>
      </c>
      <c r="U1935">
        <f t="shared" si="30"/>
        <v>893</v>
      </c>
    </row>
    <row r="1936" spans="1:21" x14ac:dyDescent="0.25">
      <c r="A1936" t="s">
        <v>20</v>
      </c>
      <c r="B1936" t="s">
        <v>28</v>
      </c>
      <c r="C1936" t="s">
        <v>22</v>
      </c>
      <c r="D1936" t="s">
        <v>23</v>
      </c>
      <c r="E1936" t="s">
        <v>5</v>
      </c>
      <c r="G1936" t="s">
        <v>24</v>
      </c>
      <c r="H1936">
        <v>2336938</v>
      </c>
      <c r="I1936">
        <v>2338302</v>
      </c>
      <c r="J1936" t="s">
        <v>25</v>
      </c>
      <c r="K1936" t="s">
        <v>5000</v>
      </c>
      <c r="N1936" t="s">
        <v>72</v>
      </c>
      <c r="Q1936" t="s">
        <v>4999</v>
      </c>
      <c r="R1936">
        <v>1365</v>
      </c>
      <c r="S1936">
        <v>454</v>
      </c>
      <c r="U1936">
        <f t="shared" si="30"/>
        <v>1364</v>
      </c>
    </row>
    <row r="1937" spans="1:21" x14ac:dyDescent="0.25">
      <c r="A1937" t="s">
        <v>20</v>
      </c>
      <c r="B1937" t="s">
        <v>28</v>
      </c>
      <c r="C1937" t="s">
        <v>22</v>
      </c>
      <c r="D1937" t="s">
        <v>23</v>
      </c>
      <c r="E1937" t="s">
        <v>5</v>
      </c>
      <c r="G1937" t="s">
        <v>24</v>
      </c>
      <c r="H1937">
        <v>2338384</v>
      </c>
      <c r="I1937">
        <v>2340357</v>
      </c>
      <c r="J1937" t="s">
        <v>61</v>
      </c>
      <c r="K1937" t="s">
        <v>5002</v>
      </c>
      <c r="N1937" t="s">
        <v>5003</v>
      </c>
      <c r="Q1937" t="s">
        <v>5001</v>
      </c>
      <c r="R1937">
        <v>1974</v>
      </c>
      <c r="S1937">
        <v>657</v>
      </c>
      <c r="U1937">
        <f t="shared" si="30"/>
        <v>1973</v>
      </c>
    </row>
    <row r="1938" spans="1:21" x14ac:dyDescent="0.25">
      <c r="A1938" t="s">
        <v>20</v>
      </c>
      <c r="B1938" t="s">
        <v>28</v>
      </c>
      <c r="C1938" t="s">
        <v>22</v>
      </c>
      <c r="D1938" t="s">
        <v>23</v>
      </c>
      <c r="E1938" t="s">
        <v>5</v>
      </c>
      <c r="G1938" t="s">
        <v>24</v>
      </c>
      <c r="H1938">
        <v>2340429</v>
      </c>
      <c r="I1938">
        <v>2341133</v>
      </c>
      <c r="J1938" t="s">
        <v>61</v>
      </c>
      <c r="K1938" t="s">
        <v>5005</v>
      </c>
      <c r="N1938" t="s">
        <v>42</v>
      </c>
      <c r="Q1938" t="s">
        <v>5004</v>
      </c>
      <c r="R1938">
        <v>705</v>
      </c>
      <c r="S1938">
        <v>234</v>
      </c>
      <c r="U1938">
        <f t="shared" si="30"/>
        <v>704</v>
      </c>
    </row>
    <row r="1939" spans="1:21" x14ac:dyDescent="0.25">
      <c r="A1939" t="s">
        <v>20</v>
      </c>
      <c r="B1939" t="s">
        <v>28</v>
      </c>
      <c r="C1939" t="s">
        <v>22</v>
      </c>
      <c r="D1939" t="s">
        <v>23</v>
      </c>
      <c r="E1939" t="s">
        <v>5</v>
      </c>
      <c r="G1939" t="s">
        <v>24</v>
      </c>
      <c r="H1939">
        <v>2341223</v>
      </c>
      <c r="I1939">
        <v>2342230</v>
      </c>
      <c r="J1939" t="s">
        <v>61</v>
      </c>
      <c r="K1939" t="s">
        <v>5007</v>
      </c>
      <c r="N1939" t="s">
        <v>5008</v>
      </c>
      <c r="Q1939" t="s">
        <v>5006</v>
      </c>
      <c r="R1939">
        <v>1008</v>
      </c>
      <c r="S1939">
        <v>335</v>
      </c>
      <c r="U1939">
        <f t="shared" si="30"/>
        <v>1007</v>
      </c>
    </row>
    <row r="1940" spans="1:21" x14ac:dyDescent="0.25">
      <c r="A1940" t="s">
        <v>20</v>
      </c>
      <c r="B1940" t="s">
        <v>28</v>
      </c>
      <c r="C1940" t="s">
        <v>22</v>
      </c>
      <c r="D1940" t="s">
        <v>23</v>
      </c>
      <c r="E1940" t="s">
        <v>5</v>
      </c>
      <c r="G1940" t="s">
        <v>24</v>
      </c>
      <c r="H1940">
        <v>2342482</v>
      </c>
      <c r="I1940">
        <v>2342739</v>
      </c>
      <c r="J1940" t="s">
        <v>25</v>
      </c>
      <c r="K1940" t="s">
        <v>5010</v>
      </c>
      <c r="N1940" t="s">
        <v>5011</v>
      </c>
      <c r="Q1940" t="s">
        <v>5009</v>
      </c>
      <c r="R1940">
        <v>258</v>
      </c>
      <c r="S1940">
        <v>85</v>
      </c>
      <c r="U1940">
        <f t="shared" si="30"/>
        <v>257</v>
      </c>
    </row>
    <row r="1941" spans="1:21" x14ac:dyDescent="0.25">
      <c r="A1941" t="s">
        <v>20</v>
      </c>
      <c r="B1941" t="s">
        <v>28</v>
      </c>
      <c r="C1941" t="s">
        <v>22</v>
      </c>
      <c r="D1941" t="s">
        <v>23</v>
      </c>
      <c r="E1941" t="s">
        <v>5</v>
      </c>
      <c r="G1941" t="s">
        <v>24</v>
      </c>
      <c r="H1941">
        <v>2342792</v>
      </c>
      <c r="I1941">
        <v>2343934</v>
      </c>
      <c r="J1941" t="s">
        <v>61</v>
      </c>
      <c r="K1941" t="s">
        <v>5013</v>
      </c>
      <c r="N1941" t="s">
        <v>5014</v>
      </c>
      <c r="Q1941" t="s">
        <v>5012</v>
      </c>
      <c r="R1941">
        <v>1143</v>
      </c>
      <c r="S1941">
        <v>380</v>
      </c>
      <c r="U1941">
        <f t="shared" si="30"/>
        <v>1142</v>
      </c>
    </row>
    <row r="1942" spans="1:21" x14ac:dyDescent="0.25">
      <c r="A1942" t="s">
        <v>20</v>
      </c>
      <c r="B1942" t="s">
        <v>28</v>
      </c>
      <c r="C1942" t="s">
        <v>22</v>
      </c>
      <c r="D1942" t="s">
        <v>23</v>
      </c>
      <c r="E1942" t="s">
        <v>5</v>
      </c>
      <c r="G1942" t="s">
        <v>24</v>
      </c>
      <c r="H1942">
        <v>2344037</v>
      </c>
      <c r="I1942">
        <v>2345404</v>
      </c>
      <c r="J1942" t="s">
        <v>25</v>
      </c>
      <c r="K1942" t="s">
        <v>5016</v>
      </c>
      <c r="N1942" t="s">
        <v>1206</v>
      </c>
      <c r="Q1942" t="s">
        <v>5015</v>
      </c>
      <c r="R1942">
        <v>1368</v>
      </c>
      <c r="S1942">
        <v>455</v>
      </c>
      <c r="U1942">
        <f t="shared" si="30"/>
        <v>1367</v>
      </c>
    </row>
    <row r="1943" spans="1:21" x14ac:dyDescent="0.25">
      <c r="A1943" t="s">
        <v>20</v>
      </c>
      <c r="B1943" t="s">
        <v>28</v>
      </c>
      <c r="C1943" t="s">
        <v>22</v>
      </c>
      <c r="D1943" t="s">
        <v>23</v>
      </c>
      <c r="E1943" t="s">
        <v>5</v>
      </c>
      <c r="G1943" t="s">
        <v>24</v>
      </c>
      <c r="H1943">
        <v>2345505</v>
      </c>
      <c r="I1943">
        <v>2347139</v>
      </c>
      <c r="J1943" t="s">
        <v>61</v>
      </c>
      <c r="K1943" t="s">
        <v>5018</v>
      </c>
      <c r="N1943" t="s">
        <v>428</v>
      </c>
      <c r="Q1943" t="s">
        <v>5017</v>
      </c>
      <c r="R1943">
        <v>1635</v>
      </c>
      <c r="S1943">
        <v>544</v>
      </c>
      <c r="U1943">
        <f t="shared" si="30"/>
        <v>1634</v>
      </c>
    </row>
    <row r="1944" spans="1:21" x14ac:dyDescent="0.25">
      <c r="A1944" t="s">
        <v>20</v>
      </c>
      <c r="B1944" t="s">
        <v>28</v>
      </c>
      <c r="C1944" t="s">
        <v>22</v>
      </c>
      <c r="D1944" t="s">
        <v>23</v>
      </c>
      <c r="E1944" t="s">
        <v>5</v>
      </c>
      <c r="G1944" t="s">
        <v>24</v>
      </c>
      <c r="H1944">
        <v>2347144</v>
      </c>
      <c r="I1944">
        <v>2348937</v>
      </c>
      <c r="J1944" t="s">
        <v>61</v>
      </c>
      <c r="K1944" t="s">
        <v>5020</v>
      </c>
      <c r="N1944" t="s">
        <v>431</v>
      </c>
      <c r="Q1944" t="s">
        <v>5019</v>
      </c>
      <c r="R1944">
        <v>1794</v>
      </c>
      <c r="S1944">
        <v>597</v>
      </c>
      <c r="U1944">
        <f t="shared" si="30"/>
        <v>1793</v>
      </c>
    </row>
    <row r="1945" spans="1:21" x14ac:dyDescent="0.25">
      <c r="A1945" t="s">
        <v>20</v>
      </c>
      <c r="B1945" t="s">
        <v>28</v>
      </c>
      <c r="C1945" t="s">
        <v>22</v>
      </c>
      <c r="D1945" t="s">
        <v>23</v>
      </c>
      <c r="E1945" t="s">
        <v>5</v>
      </c>
      <c r="G1945" t="s">
        <v>24</v>
      </c>
      <c r="H1945">
        <v>2348922</v>
      </c>
      <c r="I1945">
        <v>2349968</v>
      </c>
      <c r="J1945" t="s">
        <v>61</v>
      </c>
      <c r="K1945" t="s">
        <v>5022</v>
      </c>
      <c r="N1945" t="s">
        <v>3139</v>
      </c>
      <c r="Q1945" t="s">
        <v>5021</v>
      </c>
      <c r="R1945">
        <v>1047</v>
      </c>
      <c r="S1945">
        <v>348</v>
      </c>
      <c r="U1945">
        <f t="shared" si="30"/>
        <v>1046</v>
      </c>
    </row>
    <row r="1946" spans="1:21" x14ac:dyDescent="0.25">
      <c r="A1946" t="s">
        <v>20</v>
      </c>
      <c r="B1946" t="s">
        <v>28</v>
      </c>
      <c r="C1946" t="s">
        <v>22</v>
      </c>
      <c r="D1946" t="s">
        <v>23</v>
      </c>
      <c r="E1946" t="s">
        <v>5</v>
      </c>
      <c r="G1946" t="s">
        <v>24</v>
      </c>
      <c r="H1946">
        <v>2350118</v>
      </c>
      <c r="I1946">
        <v>2351290</v>
      </c>
      <c r="J1946" t="s">
        <v>61</v>
      </c>
      <c r="K1946" t="s">
        <v>5024</v>
      </c>
      <c r="N1946" t="s">
        <v>2801</v>
      </c>
      <c r="Q1946" t="s">
        <v>5023</v>
      </c>
      <c r="R1946">
        <v>1173</v>
      </c>
      <c r="S1946">
        <v>390</v>
      </c>
      <c r="U1946">
        <f t="shared" si="30"/>
        <v>1172</v>
      </c>
    </row>
    <row r="1947" spans="1:21" x14ac:dyDescent="0.25">
      <c r="A1947" t="s">
        <v>20</v>
      </c>
      <c r="B1947" t="s">
        <v>28</v>
      </c>
      <c r="C1947" t="s">
        <v>22</v>
      </c>
      <c r="D1947" t="s">
        <v>23</v>
      </c>
      <c r="E1947" t="s">
        <v>5</v>
      </c>
      <c r="G1947" t="s">
        <v>24</v>
      </c>
      <c r="H1947">
        <v>2351290</v>
      </c>
      <c r="I1947">
        <v>2352825</v>
      </c>
      <c r="J1947" t="s">
        <v>61</v>
      </c>
      <c r="K1947" t="s">
        <v>5026</v>
      </c>
      <c r="N1947" t="s">
        <v>362</v>
      </c>
      <c r="Q1947" t="s">
        <v>5025</v>
      </c>
      <c r="R1947">
        <v>1536</v>
      </c>
      <c r="S1947">
        <v>511</v>
      </c>
      <c r="U1947">
        <f t="shared" si="30"/>
        <v>1535</v>
      </c>
    </row>
    <row r="1948" spans="1:21" x14ac:dyDescent="0.25">
      <c r="A1948" t="s">
        <v>20</v>
      </c>
      <c r="B1948" t="s">
        <v>28</v>
      </c>
      <c r="C1948" t="s">
        <v>22</v>
      </c>
      <c r="D1948" t="s">
        <v>23</v>
      </c>
      <c r="E1948" t="s">
        <v>5</v>
      </c>
      <c r="G1948" t="s">
        <v>24</v>
      </c>
      <c r="H1948">
        <v>2352953</v>
      </c>
      <c r="I1948">
        <v>2354089</v>
      </c>
      <c r="J1948" t="s">
        <v>61</v>
      </c>
      <c r="K1948" t="s">
        <v>5028</v>
      </c>
      <c r="N1948" t="s">
        <v>5029</v>
      </c>
      <c r="Q1948" t="s">
        <v>5027</v>
      </c>
      <c r="R1948">
        <v>1137</v>
      </c>
      <c r="S1948">
        <v>378</v>
      </c>
      <c r="U1948">
        <f t="shared" si="30"/>
        <v>1136</v>
      </c>
    </row>
    <row r="1949" spans="1:21" x14ac:dyDescent="0.25">
      <c r="A1949" t="s">
        <v>20</v>
      </c>
      <c r="B1949" t="s">
        <v>28</v>
      </c>
      <c r="C1949" t="s">
        <v>22</v>
      </c>
      <c r="D1949" t="s">
        <v>23</v>
      </c>
      <c r="E1949" t="s">
        <v>5</v>
      </c>
      <c r="G1949" t="s">
        <v>24</v>
      </c>
      <c r="H1949">
        <v>2354358</v>
      </c>
      <c r="I1949">
        <v>2355695</v>
      </c>
      <c r="J1949" t="s">
        <v>61</v>
      </c>
      <c r="K1949" t="s">
        <v>5031</v>
      </c>
      <c r="N1949" t="s">
        <v>922</v>
      </c>
      <c r="Q1949" t="s">
        <v>5030</v>
      </c>
      <c r="R1949">
        <v>1338</v>
      </c>
      <c r="S1949">
        <v>445</v>
      </c>
      <c r="U1949">
        <f t="shared" si="30"/>
        <v>1337</v>
      </c>
    </row>
    <row r="1950" spans="1:21" x14ac:dyDescent="0.25">
      <c r="A1950" t="s">
        <v>20</v>
      </c>
      <c r="B1950" t="s">
        <v>28</v>
      </c>
      <c r="C1950" t="s">
        <v>22</v>
      </c>
      <c r="D1950" t="s">
        <v>23</v>
      </c>
      <c r="E1950" t="s">
        <v>5</v>
      </c>
      <c r="G1950" t="s">
        <v>24</v>
      </c>
      <c r="H1950">
        <v>2355881</v>
      </c>
      <c r="I1950">
        <v>2356513</v>
      </c>
      <c r="J1950" t="s">
        <v>61</v>
      </c>
      <c r="K1950" t="s">
        <v>5033</v>
      </c>
      <c r="N1950" t="s">
        <v>5034</v>
      </c>
      <c r="Q1950" t="s">
        <v>5032</v>
      </c>
      <c r="R1950">
        <v>633</v>
      </c>
      <c r="S1950">
        <v>210</v>
      </c>
      <c r="U1950">
        <f t="shared" si="30"/>
        <v>632</v>
      </c>
    </row>
    <row r="1951" spans="1:21" x14ac:dyDescent="0.25">
      <c r="A1951" t="s">
        <v>20</v>
      </c>
      <c r="B1951" t="s">
        <v>28</v>
      </c>
      <c r="C1951" t="s">
        <v>22</v>
      </c>
      <c r="D1951" t="s">
        <v>23</v>
      </c>
      <c r="E1951" t="s">
        <v>5</v>
      </c>
      <c r="G1951" t="s">
        <v>24</v>
      </c>
      <c r="H1951">
        <v>2356503</v>
      </c>
      <c r="I1951">
        <v>2357324</v>
      </c>
      <c r="J1951" t="s">
        <v>61</v>
      </c>
      <c r="K1951" t="s">
        <v>5036</v>
      </c>
      <c r="N1951" t="s">
        <v>5037</v>
      </c>
      <c r="Q1951" t="s">
        <v>5035</v>
      </c>
      <c r="R1951">
        <v>822</v>
      </c>
      <c r="S1951">
        <v>273</v>
      </c>
      <c r="U1951">
        <f t="shared" si="30"/>
        <v>821</v>
      </c>
    </row>
    <row r="1952" spans="1:21" x14ac:dyDescent="0.25">
      <c r="A1952" t="s">
        <v>20</v>
      </c>
      <c r="B1952" t="s">
        <v>28</v>
      </c>
      <c r="C1952" t="s">
        <v>22</v>
      </c>
      <c r="D1952" t="s">
        <v>23</v>
      </c>
      <c r="E1952" t="s">
        <v>5</v>
      </c>
      <c r="G1952" t="s">
        <v>24</v>
      </c>
      <c r="H1952">
        <v>2357340</v>
      </c>
      <c r="I1952">
        <v>2358650</v>
      </c>
      <c r="J1952" t="s">
        <v>61</v>
      </c>
      <c r="K1952" t="s">
        <v>5039</v>
      </c>
      <c r="N1952" t="s">
        <v>5040</v>
      </c>
      <c r="Q1952" t="s">
        <v>5038</v>
      </c>
      <c r="R1952">
        <v>1311</v>
      </c>
      <c r="S1952">
        <v>436</v>
      </c>
      <c r="U1952">
        <f t="shared" si="30"/>
        <v>1310</v>
      </c>
    </row>
    <row r="1953" spans="1:21" x14ac:dyDescent="0.25">
      <c r="A1953" t="s">
        <v>20</v>
      </c>
      <c r="B1953" t="s">
        <v>28</v>
      </c>
      <c r="C1953" t="s">
        <v>22</v>
      </c>
      <c r="D1953" t="s">
        <v>23</v>
      </c>
      <c r="E1953" t="s">
        <v>5</v>
      </c>
      <c r="G1953" t="s">
        <v>24</v>
      </c>
      <c r="H1953">
        <v>2358647</v>
      </c>
      <c r="I1953">
        <v>2359459</v>
      </c>
      <c r="J1953" t="s">
        <v>61</v>
      </c>
      <c r="K1953" t="s">
        <v>5042</v>
      </c>
      <c r="N1953" t="s">
        <v>5043</v>
      </c>
      <c r="Q1953" t="s">
        <v>5041</v>
      </c>
      <c r="R1953">
        <v>813</v>
      </c>
      <c r="S1953">
        <v>270</v>
      </c>
      <c r="U1953">
        <f t="shared" si="30"/>
        <v>812</v>
      </c>
    </row>
    <row r="1954" spans="1:21" x14ac:dyDescent="0.25">
      <c r="A1954" t="s">
        <v>20</v>
      </c>
      <c r="B1954" t="s">
        <v>28</v>
      </c>
      <c r="C1954" t="s">
        <v>22</v>
      </c>
      <c r="D1954" t="s">
        <v>23</v>
      </c>
      <c r="E1954" t="s">
        <v>5</v>
      </c>
      <c r="G1954" t="s">
        <v>24</v>
      </c>
      <c r="H1954">
        <v>2359702</v>
      </c>
      <c r="I1954">
        <v>2359845</v>
      </c>
      <c r="J1954" t="s">
        <v>61</v>
      </c>
      <c r="K1954" t="s">
        <v>5045</v>
      </c>
      <c r="N1954" t="s">
        <v>72</v>
      </c>
      <c r="Q1954" t="s">
        <v>5044</v>
      </c>
      <c r="R1954">
        <v>144</v>
      </c>
      <c r="S1954">
        <v>47</v>
      </c>
      <c r="U1954">
        <f t="shared" si="30"/>
        <v>143</v>
      </c>
    </row>
    <row r="1955" spans="1:21" x14ac:dyDescent="0.25">
      <c r="A1955" t="s">
        <v>20</v>
      </c>
      <c r="B1955" t="s">
        <v>28</v>
      </c>
      <c r="C1955" t="s">
        <v>22</v>
      </c>
      <c r="D1955" t="s">
        <v>23</v>
      </c>
      <c r="E1955" t="s">
        <v>5</v>
      </c>
      <c r="G1955" t="s">
        <v>24</v>
      </c>
      <c r="H1955">
        <v>2359907</v>
      </c>
      <c r="I1955">
        <v>2360884</v>
      </c>
      <c r="J1955" t="s">
        <v>61</v>
      </c>
      <c r="K1955" t="s">
        <v>5047</v>
      </c>
      <c r="N1955" t="s">
        <v>42</v>
      </c>
      <c r="Q1955" t="s">
        <v>5046</v>
      </c>
      <c r="R1955">
        <v>978</v>
      </c>
      <c r="S1955">
        <v>325</v>
      </c>
      <c r="U1955">
        <f t="shared" si="30"/>
        <v>977</v>
      </c>
    </row>
    <row r="1956" spans="1:21" x14ac:dyDescent="0.25">
      <c r="A1956" t="s">
        <v>20</v>
      </c>
      <c r="B1956" t="s">
        <v>28</v>
      </c>
      <c r="C1956" t="s">
        <v>22</v>
      </c>
      <c r="D1956" t="s">
        <v>23</v>
      </c>
      <c r="E1956" t="s">
        <v>5</v>
      </c>
      <c r="G1956" t="s">
        <v>24</v>
      </c>
      <c r="H1956">
        <v>2360944</v>
      </c>
      <c r="I1956">
        <v>2361384</v>
      </c>
      <c r="J1956" t="s">
        <v>61</v>
      </c>
      <c r="K1956" t="s">
        <v>5049</v>
      </c>
      <c r="N1956" t="s">
        <v>5050</v>
      </c>
      <c r="Q1956" t="s">
        <v>5048</v>
      </c>
      <c r="R1956">
        <v>441</v>
      </c>
      <c r="S1956">
        <v>146</v>
      </c>
      <c r="U1956">
        <f t="shared" si="30"/>
        <v>440</v>
      </c>
    </row>
    <row r="1957" spans="1:21" x14ac:dyDescent="0.25">
      <c r="A1957" t="s">
        <v>20</v>
      </c>
      <c r="B1957" t="s">
        <v>28</v>
      </c>
      <c r="C1957" t="s">
        <v>22</v>
      </c>
      <c r="D1957" t="s">
        <v>23</v>
      </c>
      <c r="E1957" t="s">
        <v>5</v>
      </c>
      <c r="G1957" t="s">
        <v>24</v>
      </c>
      <c r="H1957">
        <v>2361398</v>
      </c>
      <c r="I1957">
        <v>2361556</v>
      </c>
      <c r="J1957" t="s">
        <v>61</v>
      </c>
      <c r="K1957" t="s">
        <v>5052</v>
      </c>
      <c r="N1957" t="s">
        <v>72</v>
      </c>
      <c r="Q1957" t="s">
        <v>5051</v>
      </c>
      <c r="R1957">
        <v>159</v>
      </c>
      <c r="S1957">
        <v>52</v>
      </c>
      <c r="U1957">
        <f t="shared" si="30"/>
        <v>158</v>
      </c>
    </row>
    <row r="1958" spans="1:21" x14ac:dyDescent="0.25">
      <c r="A1958" t="s">
        <v>20</v>
      </c>
      <c r="B1958" t="s">
        <v>28</v>
      </c>
      <c r="C1958" t="s">
        <v>22</v>
      </c>
      <c r="D1958" t="s">
        <v>23</v>
      </c>
      <c r="E1958" t="s">
        <v>5</v>
      </c>
      <c r="G1958" t="s">
        <v>24</v>
      </c>
      <c r="H1958">
        <v>2361574</v>
      </c>
      <c r="I1958">
        <v>2363397</v>
      </c>
      <c r="J1958" t="s">
        <v>61</v>
      </c>
      <c r="K1958" t="s">
        <v>5054</v>
      </c>
      <c r="N1958" t="s">
        <v>2743</v>
      </c>
      <c r="Q1958" t="s">
        <v>5053</v>
      </c>
      <c r="R1958">
        <v>1824</v>
      </c>
      <c r="S1958">
        <v>607</v>
      </c>
      <c r="U1958">
        <f t="shared" si="30"/>
        <v>1823</v>
      </c>
    </row>
    <row r="1959" spans="1:21" x14ac:dyDescent="0.25">
      <c r="A1959" t="s">
        <v>20</v>
      </c>
      <c r="B1959" t="s">
        <v>28</v>
      </c>
      <c r="C1959" t="s">
        <v>22</v>
      </c>
      <c r="D1959" t="s">
        <v>23</v>
      </c>
      <c r="E1959" t="s">
        <v>5</v>
      </c>
      <c r="G1959" t="s">
        <v>24</v>
      </c>
      <c r="H1959">
        <v>2363432</v>
      </c>
      <c r="I1959">
        <v>2363653</v>
      </c>
      <c r="J1959" t="s">
        <v>61</v>
      </c>
      <c r="K1959" t="s">
        <v>5056</v>
      </c>
      <c r="N1959" t="s">
        <v>5057</v>
      </c>
      <c r="Q1959" t="s">
        <v>5055</v>
      </c>
      <c r="R1959">
        <v>222</v>
      </c>
      <c r="S1959">
        <v>73</v>
      </c>
      <c r="U1959">
        <f t="shared" si="30"/>
        <v>221</v>
      </c>
    </row>
    <row r="1960" spans="1:21" x14ac:dyDescent="0.25">
      <c r="A1960" t="s">
        <v>20</v>
      </c>
      <c r="B1960" t="s">
        <v>28</v>
      </c>
      <c r="C1960" t="s">
        <v>22</v>
      </c>
      <c r="D1960" t="s">
        <v>23</v>
      </c>
      <c r="E1960" t="s">
        <v>5</v>
      </c>
      <c r="G1960" t="s">
        <v>24</v>
      </c>
      <c r="H1960">
        <v>2363771</v>
      </c>
      <c r="I1960">
        <v>2363956</v>
      </c>
      <c r="J1960" t="s">
        <v>61</v>
      </c>
      <c r="K1960" t="s">
        <v>5059</v>
      </c>
      <c r="N1960" t="s">
        <v>5060</v>
      </c>
      <c r="Q1960" t="s">
        <v>5058</v>
      </c>
      <c r="R1960">
        <v>186</v>
      </c>
      <c r="S1960">
        <v>61</v>
      </c>
      <c r="U1960">
        <f t="shared" si="30"/>
        <v>185</v>
      </c>
    </row>
    <row r="1961" spans="1:21" x14ac:dyDescent="0.25">
      <c r="A1961" t="s">
        <v>20</v>
      </c>
      <c r="B1961" t="s">
        <v>28</v>
      </c>
      <c r="C1961" t="s">
        <v>22</v>
      </c>
      <c r="D1961" t="s">
        <v>23</v>
      </c>
      <c r="E1961" t="s">
        <v>5</v>
      </c>
      <c r="G1961" t="s">
        <v>24</v>
      </c>
      <c r="H1961">
        <v>2364301</v>
      </c>
      <c r="I1961">
        <v>2364525</v>
      </c>
      <c r="J1961" t="s">
        <v>25</v>
      </c>
      <c r="K1961" t="s">
        <v>5062</v>
      </c>
      <c r="N1961" t="s">
        <v>72</v>
      </c>
      <c r="Q1961" t="s">
        <v>5061</v>
      </c>
      <c r="R1961">
        <v>225</v>
      </c>
      <c r="S1961">
        <v>74</v>
      </c>
      <c r="U1961">
        <f t="shared" si="30"/>
        <v>224</v>
      </c>
    </row>
    <row r="1962" spans="1:21" x14ac:dyDescent="0.25">
      <c r="A1962" t="s">
        <v>20</v>
      </c>
      <c r="B1962" t="s">
        <v>28</v>
      </c>
      <c r="C1962" t="s">
        <v>22</v>
      </c>
      <c r="D1962" t="s">
        <v>23</v>
      </c>
      <c r="E1962" t="s">
        <v>5</v>
      </c>
      <c r="G1962" t="s">
        <v>24</v>
      </c>
      <c r="H1962">
        <v>2364565</v>
      </c>
      <c r="I1962">
        <v>2365497</v>
      </c>
      <c r="J1962" t="s">
        <v>61</v>
      </c>
      <c r="K1962" t="s">
        <v>5064</v>
      </c>
      <c r="N1962" t="s">
        <v>5065</v>
      </c>
      <c r="Q1962" t="s">
        <v>5063</v>
      </c>
      <c r="R1962">
        <v>933</v>
      </c>
      <c r="S1962">
        <v>310</v>
      </c>
      <c r="U1962">
        <f t="shared" si="30"/>
        <v>932</v>
      </c>
    </row>
    <row r="1963" spans="1:21" x14ac:dyDescent="0.25">
      <c r="A1963" t="s">
        <v>20</v>
      </c>
      <c r="B1963" t="s">
        <v>28</v>
      </c>
      <c r="C1963" t="s">
        <v>22</v>
      </c>
      <c r="D1963" t="s">
        <v>23</v>
      </c>
      <c r="E1963" t="s">
        <v>5</v>
      </c>
      <c r="G1963" t="s">
        <v>24</v>
      </c>
      <c r="H1963">
        <v>2365966</v>
      </c>
      <c r="I1963">
        <v>2366433</v>
      </c>
      <c r="J1963" t="s">
        <v>61</v>
      </c>
      <c r="K1963" t="s">
        <v>5068</v>
      </c>
      <c r="N1963" t="s">
        <v>5069</v>
      </c>
      <c r="Q1963" t="s">
        <v>5067</v>
      </c>
      <c r="R1963">
        <v>468</v>
      </c>
      <c r="S1963">
        <v>155</v>
      </c>
      <c r="U1963">
        <f t="shared" si="30"/>
        <v>467</v>
      </c>
    </row>
    <row r="1964" spans="1:21" x14ac:dyDescent="0.25">
      <c r="A1964" t="s">
        <v>20</v>
      </c>
      <c r="B1964" t="s">
        <v>28</v>
      </c>
      <c r="C1964" t="s">
        <v>22</v>
      </c>
      <c r="D1964" t="s">
        <v>23</v>
      </c>
      <c r="E1964" t="s">
        <v>5</v>
      </c>
      <c r="G1964" t="s">
        <v>24</v>
      </c>
      <c r="H1964">
        <v>2366423</v>
      </c>
      <c r="I1964">
        <v>2367685</v>
      </c>
      <c r="J1964" t="s">
        <v>61</v>
      </c>
      <c r="K1964" t="s">
        <v>5071</v>
      </c>
      <c r="N1964" t="s">
        <v>5072</v>
      </c>
      <c r="Q1964" t="s">
        <v>5070</v>
      </c>
      <c r="R1964">
        <v>1263</v>
      </c>
      <c r="S1964">
        <v>420</v>
      </c>
      <c r="U1964">
        <f t="shared" si="30"/>
        <v>1262</v>
      </c>
    </row>
    <row r="1965" spans="1:21" x14ac:dyDescent="0.25">
      <c r="A1965" t="s">
        <v>20</v>
      </c>
      <c r="B1965" t="s">
        <v>28</v>
      </c>
      <c r="C1965" t="s">
        <v>22</v>
      </c>
      <c r="D1965" t="s">
        <v>23</v>
      </c>
      <c r="E1965" t="s">
        <v>5</v>
      </c>
      <c r="G1965" t="s">
        <v>24</v>
      </c>
      <c r="H1965">
        <v>2367713</v>
      </c>
      <c r="I1965">
        <v>2368369</v>
      </c>
      <c r="J1965" t="s">
        <v>61</v>
      </c>
      <c r="K1965" t="s">
        <v>5074</v>
      </c>
      <c r="N1965" t="s">
        <v>5075</v>
      </c>
      <c r="Q1965" t="s">
        <v>5073</v>
      </c>
      <c r="R1965">
        <v>657</v>
      </c>
      <c r="S1965">
        <v>218</v>
      </c>
      <c r="U1965">
        <f t="shared" si="30"/>
        <v>656</v>
      </c>
    </row>
    <row r="1966" spans="1:21" x14ac:dyDescent="0.25">
      <c r="A1966" t="s">
        <v>20</v>
      </c>
      <c r="B1966" t="s">
        <v>28</v>
      </c>
      <c r="C1966" t="s">
        <v>22</v>
      </c>
      <c r="D1966" t="s">
        <v>23</v>
      </c>
      <c r="E1966" t="s">
        <v>5</v>
      </c>
      <c r="G1966" t="s">
        <v>24</v>
      </c>
      <c r="H1966">
        <v>2368390</v>
      </c>
      <c r="I1966">
        <v>2369493</v>
      </c>
      <c r="J1966" t="s">
        <v>61</v>
      </c>
      <c r="K1966" t="s">
        <v>5077</v>
      </c>
      <c r="N1966" t="s">
        <v>5078</v>
      </c>
      <c r="Q1966" t="s">
        <v>5076</v>
      </c>
      <c r="R1966">
        <v>1104</v>
      </c>
      <c r="S1966">
        <v>367</v>
      </c>
      <c r="U1966">
        <f t="shared" si="30"/>
        <v>1103</v>
      </c>
    </row>
    <row r="1967" spans="1:21" x14ac:dyDescent="0.25">
      <c r="A1967" t="s">
        <v>20</v>
      </c>
      <c r="B1967" t="s">
        <v>28</v>
      </c>
      <c r="C1967" t="s">
        <v>22</v>
      </c>
      <c r="D1967" t="s">
        <v>23</v>
      </c>
      <c r="E1967" t="s">
        <v>5</v>
      </c>
      <c r="G1967" t="s">
        <v>24</v>
      </c>
      <c r="H1967">
        <v>2369950</v>
      </c>
      <c r="I1967">
        <v>2371191</v>
      </c>
      <c r="J1967" t="s">
        <v>25</v>
      </c>
      <c r="K1967" t="s">
        <v>5080</v>
      </c>
      <c r="N1967" t="s">
        <v>3359</v>
      </c>
      <c r="Q1967" t="s">
        <v>5079</v>
      </c>
      <c r="R1967">
        <v>1242</v>
      </c>
      <c r="S1967">
        <v>413</v>
      </c>
      <c r="U1967">
        <f t="shared" si="30"/>
        <v>1241</v>
      </c>
    </row>
    <row r="1968" spans="1:21" x14ac:dyDescent="0.25">
      <c r="A1968" t="s">
        <v>20</v>
      </c>
      <c r="B1968" t="s">
        <v>28</v>
      </c>
      <c r="C1968" t="s">
        <v>22</v>
      </c>
      <c r="D1968" t="s">
        <v>23</v>
      </c>
      <c r="E1968" t="s">
        <v>5</v>
      </c>
      <c r="G1968" t="s">
        <v>24</v>
      </c>
      <c r="H1968">
        <v>2371202</v>
      </c>
      <c r="I1968">
        <v>2371435</v>
      </c>
      <c r="J1968" t="s">
        <v>25</v>
      </c>
      <c r="K1968" t="s">
        <v>5082</v>
      </c>
      <c r="N1968" t="s">
        <v>42</v>
      </c>
      <c r="Q1968" t="s">
        <v>5081</v>
      </c>
      <c r="R1968">
        <v>234</v>
      </c>
      <c r="S1968">
        <v>77</v>
      </c>
      <c r="U1968">
        <f t="shared" si="30"/>
        <v>233</v>
      </c>
    </row>
    <row r="1969" spans="1:21" x14ac:dyDescent="0.25">
      <c r="A1969" t="s">
        <v>20</v>
      </c>
      <c r="B1969" t="s">
        <v>28</v>
      </c>
      <c r="C1969" t="s">
        <v>22</v>
      </c>
      <c r="D1969" t="s">
        <v>23</v>
      </c>
      <c r="E1969" t="s">
        <v>5</v>
      </c>
      <c r="G1969" t="s">
        <v>24</v>
      </c>
      <c r="H1969">
        <v>2371904</v>
      </c>
      <c r="I1969">
        <v>2372188</v>
      </c>
      <c r="J1969" t="s">
        <v>25</v>
      </c>
      <c r="K1969" t="s">
        <v>5085</v>
      </c>
      <c r="N1969" t="s">
        <v>586</v>
      </c>
      <c r="Q1969" t="s">
        <v>5084</v>
      </c>
      <c r="R1969">
        <v>285</v>
      </c>
      <c r="S1969">
        <v>94</v>
      </c>
      <c r="U1969">
        <f t="shared" si="30"/>
        <v>284</v>
      </c>
    </row>
    <row r="1970" spans="1:21" x14ac:dyDescent="0.25">
      <c r="A1970" t="s">
        <v>20</v>
      </c>
      <c r="B1970" t="s">
        <v>28</v>
      </c>
      <c r="C1970" t="s">
        <v>22</v>
      </c>
      <c r="D1970" t="s">
        <v>23</v>
      </c>
      <c r="E1970" t="s">
        <v>5</v>
      </c>
      <c r="G1970" t="s">
        <v>24</v>
      </c>
      <c r="H1970">
        <v>2372236</v>
      </c>
      <c r="I1970">
        <v>2373048</v>
      </c>
      <c r="J1970" t="s">
        <v>25</v>
      </c>
      <c r="K1970" t="s">
        <v>5087</v>
      </c>
      <c r="N1970" t="s">
        <v>589</v>
      </c>
      <c r="Q1970" t="s">
        <v>5086</v>
      </c>
      <c r="R1970">
        <v>813</v>
      </c>
      <c r="S1970">
        <v>270</v>
      </c>
      <c r="U1970">
        <f t="shared" si="30"/>
        <v>812</v>
      </c>
    </row>
    <row r="1971" spans="1:21" x14ac:dyDescent="0.25">
      <c r="A1971" t="s">
        <v>20</v>
      </c>
      <c r="B1971" t="s">
        <v>28</v>
      </c>
      <c r="C1971" t="s">
        <v>22</v>
      </c>
      <c r="D1971" t="s">
        <v>23</v>
      </c>
      <c r="E1971" t="s">
        <v>5</v>
      </c>
      <c r="G1971" t="s">
        <v>24</v>
      </c>
      <c r="H1971">
        <v>2373103</v>
      </c>
      <c r="I1971">
        <v>2374347</v>
      </c>
      <c r="J1971" t="s">
        <v>61</v>
      </c>
      <c r="K1971" t="s">
        <v>5089</v>
      </c>
      <c r="N1971" t="s">
        <v>5090</v>
      </c>
      <c r="Q1971" t="s">
        <v>5088</v>
      </c>
      <c r="R1971">
        <v>1245</v>
      </c>
      <c r="S1971">
        <v>414</v>
      </c>
      <c r="U1971">
        <f t="shared" si="30"/>
        <v>1244</v>
      </c>
    </row>
    <row r="1972" spans="1:21" x14ac:dyDescent="0.25">
      <c r="A1972" t="s">
        <v>20</v>
      </c>
      <c r="B1972" t="s">
        <v>28</v>
      </c>
      <c r="C1972" t="s">
        <v>22</v>
      </c>
      <c r="D1972" t="s">
        <v>23</v>
      </c>
      <c r="E1972" t="s">
        <v>5</v>
      </c>
      <c r="G1972" t="s">
        <v>24</v>
      </c>
      <c r="H1972">
        <v>2374548</v>
      </c>
      <c r="I1972">
        <v>2375168</v>
      </c>
      <c r="J1972" t="s">
        <v>25</v>
      </c>
      <c r="K1972" t="s">
        <v>5092</v>
      </c>
      <c r="N1972" t="s">
        <v>5093</v>
      </c>
      <c r="Q1972" t="s">
        <v>5091</v>
      </c>
      <c r="R1972">
        <v>621</v>
      </c>
      <c r="S1972">
        <v>206</v>
      </c>
      <c r="U1972">
        <f t="shared" si="30"/>
        <v>620</v>
      </c>
    </row>
    <row r="1973" spans="1:21" x14ac:dyDescent="0.25">
      <c r="A1973" t="s">
        <v>20</v>
      </c>
      <c r="B1973" t="s">
        <v>28</v>
      </c>
      <c r="C1973" t="s">
        <v>22</v>
      </c>
      <c r="D1973" t="s">
        <v>23</v>
      </c>
      <c r="E1973" t="s">
        <v>5</v>
      </c>
      <c r="G1973" t="s">
        <v>24</v>
      </c>
      <c r="H1973">
        <v>2375275</v>
      </c>
      <c r="I1973">
        <v>2376219</v>
      </c>
      <c r="J1973" t="s">
        <v>61</v>
      </c>
      <c r="K1973" t="s">
        <v>5095</v>
      </c>
      <c r="N1973" t="s">
        <v>42</v>
      </c>
      <c r="Q1973" t="s">
        <v>5094</v>
      </c>
      <c r="R1973">
        <v>945</v>
      </c>
      <c r="S1973">
        <v>314</v>
      </c>
      <c r="U1973">
        <f t="shared" si="30"/>
        <v>944</v>
      </c>
    </row>
    <row r="1974" spans="1:21" x14ac:dyDescent="0.25">
      <c r="A1974" t="s">
        <v>20</v>
      </c>
      <c r="B1974" t="s">
        <v>28</v>
      </c>
      <c r="C1974" t="s">
        <v>22</v>
      </c>
      <c r="D1974" t="s">
        <v>23</v>
      </c>
      <c r="E1974" t="s">
        <v>5</v>
      </c>
      <c r="G1974" t="s">
        <v>24</v>
      </c>
      <c r="H1974">
        <v>2376250</v>
      </c>
      <c r="I1974">
        <v>2376636</v>
      </c>
      <c r="J1974" t="s">
        <v>61</v>
      </c>
      <c r="K1974" t="s">
        <v>5097</v>
      </c>
      <c r="N1974" t="s">
        <v>42</v>
      </c>
      <c r="Q1974" t="s">
        <v>5096</v>
      </c>
      <c r="R1974">
        <v>387</v>
      </c>
      <c r="S1974">
        <v>128</v>
      </c>
      <c r="U1974">
        <f t="shared" si="30"/>
        <v>386</v>
      </c>
    </row>
    <row r="1975" spans="1:21" x14ac:dyDescent="0.25">
      <c r="A1975" t="s">
        <v>20</v>
      </c>
      <c r="B1975" t="s">
        <v>28</v>
      </c>
      <c r="C1975" t="s">
        <v>22</v>
      </c>
      <c r="D1975" t="s">
        <v>23</v>
      </c>
      <c r="E1975" t="s">
        <v>5</v>
      </c>
      <c r="G1975" t="s">
        <v>24</v>
      </c>
      <c r="H1975">
        <v>2376745</v>
      </c>
      <c r="I1975">
        <v>2377584</v>
      </c>
      <c r="J1975" t="s">
        <v>61</v>
      </c>
      <c r="K1975" t="s">
        <v>5099</v>
      </c>
      <c r="N1975" t="s">
        <v>368</v>
      </c>
      <c r="Q1975" t="s">
        <v>5098</v>
      </c>
      <c r="R1975">
        <v>840</v>
      </c>
      <c r="S1975">
        <v>279</v>
      </c>
      <c r="U1975">
        <f t="shared" si="30"/>
        <v>839</v>
      </c>
    </row>
    <row r="1976" spans="1:21" x14ac:dyDescent="0.25">
      <c r="A1976" t="s">
        <v>20</v>
      </c>
      <c r="B1976" t="s">
        <v>28</v>
      </c>
      <c r="C1976" t="s">
        <v>22</v>
      </c>
      <c r="D1976" t="s">
        <v>23</v>
      </c>
      <c r="E1976" t="s">
        <v>5</v>
      </c>
      <c r="G1976" t="s">
        <v>24</v>
      </c>
      <c r="H1976">
        <v>2377760</v>
      </c>
      <c r="I1976">
        <v>2378671</v>
      </c>
      <c r="J1976" t="s">
        <v>61</v>
      </c>
      <c r="K1976" t="s">
        <v>5101</v>
      </c>
      <c r="N1976" t="s">
        <v>5102</v>
      </c>
      <c r="Q1976" t="s">
        <v>5100</v>
      </c>
      <c r="R1976">
        <v>912</v>
      </c>
      <c r="S1976">
        <v>303</v>
      </c>
      <c r="U1976">
        <f t="shared" si="30"/>
        <v>911</v>
      </c>
    </row>
    <row r="1977" spans="1:21" x14ac:dyDescent="0.25">
      <c r="A1977" t="s">
        <v>20</v>
      </c>
      <c r="B1977" t="s">
        <v>28</v>
      </c>
      <c r="C1977" t="s">
        <v>22</v>
      </c>
      <c r="D1977" t="s">
        <v>23</v>
      </c>
      <c r="E1977" t="s">
        <v>5</v>
      </c>
      <c r="G1977" t="s">
        <v>24</v>
      </c>
      <c r="H1977">
        <v>2379161</v>
      </c>
      <c r="I1977">
        <v>2379691</v>
      </c>
      <c r="J1977" t="s">
        <v>61</v>
      </c>
      <c r="K1977" t="s">
        <v>5105</v>
      </c>
      <c r="N1977" t="s">
        <v>72</v>
      </c>
      <c r="Q1977" t="s">
        <v>5104</v>
      </c>
      <c r="R1977">
        <v>531</v>
      </c>
      <c r="S1977">
        <v>176</v>
      </c>
      <c r="U1977">
        <f t="shared" si="30"/>
        <v>530</v>
      </c>
    </row>
    <row r="1978" spans="1:21" x14ac:dyDescent="0.25">
      <c r="A1978" t="s">
        <v>20</v>
      </c>
      <c r="B1978" t="s">
        <v>28</v>
      </c>
      <c r="C1978" t="s">
        <v>22</v>
      </c>
      <c r="D1978" t="s">
        <v>23</v>
      </c>
      <c r="E1978" t="s">
        <v>5</v>
      </c>
      <c r="G1978" t="s">
        <v>24</v>
      </c>
      <c r="H1978">
        <v>2379737</v>
      </c>
      <c r="I1978">
        <v>2380375</v>
      </c>
      <c r="J1978" t="s">
        <v>61</v>
      </c>
      <c r="K1978" t="s">
        <v>5107</v>
      </c>
      <c r="N1978" t="s">
        <v>72</v>
      </c>
      <c r="Q1978" t="s">
        <v>5106</v>
      </c>
      <c r="R1978">
        <v>639</v>
      </c>
      <c r="S1978">
        <v>212</v>
      </c>
      <c r="U1978">
        <f t="shared" si="30"/>
        <v>638</v>
      </c>
    </row>
    <row r="1979" spans="1:21" x14ac:dyDescent="0.25">
      <c r="A1979" t="s">
        <v>20</v>
      </c>
      <c r="B1979" t="s">
        <v>28</v>
      </c>
      <c r="C1979" t="s">
        <v>22</v>
      </c>
      <c r="D1979" t="s">
        <v>23</v>
      </c>
      <c r="E1979" t="s">
        <v>5</v>
      </c>
      <c r="G1979" t="s">
        <v>24</v>
      </c>
      <c r="H1979">
        <v>2380406</v>
      </c>
      <c r="I1979">
        <v>2380687</v>
      </c>
      <c r="J1979" t="s">
        <v>61</v>
      </c>
      <c r="K1979" t="s">
        <v>5109</v>
      </c>
      <c r="N1979" t="s">
        <v>42</v>
      </c>
      <c r="Q1979" t="s">
        <v>5108</v>
      </c>
      <c r="R1979">
        <v>282</v>
      </c>
      <c r="S1979">
        <v>93</v>
      </c>
      <c r="U1979">
        <f t="shared" si="30"/>
        <v>281</v>
      </c>
    </row>
    <row r="1980" spans="1:21" x14ac:dyDescent="0.25">
      <c r="A1980" t="s">
        <v>20</v>
      </c>
      <c r="B1980" t="s">
        <v>28</v>
      </c>
      <c r="C1980" t="s">
        <v>22</v>
      </c>
      <c r="D1980" t="s">
        <v>23</v>
      </c>
      <c r="E1980" t="s">
        <v>5</v>
      </c>
      <c r="G1980" t="s">
        <v>24</v>
      </c>
      <c r="H1980">
        <v>2380780</v>
      </c>
      <c r="I1980">
        <v>2382171</v>
      </c>
      <c r="J1980" t="s">
        <v>61</v>
      </c>
      <c r="K1980" t="s">
        <v>5111</v>
      </c>
      <c r="N1980" t="s">
        <v>112</v>
      </c>
      <c r="Q1980" t="s">
        <v>5110</v>
      </c>
      <c r="R1980">
        <v>1392</v>
      </c>
      <c r="S1980">
        <v>463</v>
      </c>
      <c r="U1980">
        <f t="shared" si="30"/>
        <v>1391</v>
      </c>
    </row>
    <row r="1981" spans="1:21" x14ac:dyDescent="0.25">
      <c r="A1981" t="s">
        <v>20</v>
      </c>
      <c r="B1981" t="s">
        <v>28</v>
      </c>
      <c r="C1981" t="s">
        <v>22</v>
      </c>
      <c r="D1981" t="s">
        <v>23</v>
      </c>
      <c r="E1981" t="s">
        <v>5</v>
      </c>
      <c r="G1981" t="s">
        <v>24</v>
      </c>
      <c r="H1981">
        <v>2382182</v>
      </c>
      <c r="I1981">
        <v>2382946</v>
      </c>
      <c r="J1981" t="s">
        <v>61</v>
      </c>
      <c r="K1981" t="s">
        <v>5113</v>
      </c>
      <c r="N1981" t="s">
        <v>5114</v>
      </c>
      <c r="Q1981" t="s">
        <v>5112</v>
      </c>
      <c r="R1981">
        <v>765</v>
      </c>
      <c r="S1981">
        <v>254</v>
      </c>
      <c r="U1981">
        <f t="shared" si="30"/>
        <v>764</v>
      </c>
    </row>
    <row r="1982" spans="1:21" x14ac:dyDescent="0.25">
      <c r="A1982" t="s">
        <v>20</v>
      </c>
      <c r="B1982" t="s">
        <v>28</v>
      </c>
      <c r="C1982" t="s">
        <v>22</v>
      </c>
      <c r="D1982" t="s">
        <v>23</v>
      </c>
      <c r="E1982" t="s">
        <v>5</v>
      </c>
      <c r="G1982" t="s">
        <v>24</v>
      </c>
      <c r="H1982">
        <v>2382989</v>
      </c>
      <c r="I1982">
        <v>2383363</v>
      </c>
      <c r="J1982" t="s">
        <v>61</v>
      </c>
      <c r="K1982" t="s">
        <v>5116</v>
      </c>
      <c r="N1982" t="s">
        <v>42</v>
      </c>
      <c r="Q1982" t="s">
        <v>5115</v>
      </c>
      <c r="R1982">
        <v>375</v>
      </c>
      <c r="S1982">
        <v>124</v>
      </c>
      <c r="U1982">
        <f t="shared" si="30"/>
        <v>374</v>
      </c>
    </row>
    <row r="1983" spans="1:21" x14ac:dyDescent="0.25">
      <c r="A1983" t="s">
        <v>20</v>
      </c>
      <c r="B1983" t="s">
        <v>28</v>
      </c>
      <c r="C1983" t="s">
        <v>22</v>
      </c>
      <c r="D1983" t="s">
        <v>23</v>
      </c>
      <c r="E1983" t="s">
        <v>5</v>
      </c>
      <c r="G1983" t="s">
        <v>24</v>
      </c>
      <c r="H1983">
        <v>2383427</v>
      </c>
      <c r="I1983">
        <v>2383915</v>
      </c>
      <c r="J1983" t="s">
        <v>61</v>
      </c>
      <c r="K1983" t="s">
        <v>5118</v>
      </c>
      <c r="N1983" t="s">
        <v>5119</v>
      </c>
      <c r="Q1983" t="s">
        <v>5117</v>
      </c>
      <c r="R1983">
        <v>489</v>
      </c>
      <c r="S1983">
        <v>162</v>
      </c>
      <c r="U1983">
        <f t="shared" si="30"/>
        <v>488</v>
      </c>
    </row>
    <row r="1984" spans="1:21" x14ac:dyDescent="0.25">
      <c r="A1984" t="s">
        <v>20</v>
      </c>
      <c r="B1984" t="s">
        <v>28</v>
      </c>
      <c r="C1984" t="s">
        <v>22</v>
      </c>
      <c r="D1984" t="s">
        <v>23</v>
      </c>
      <c r="E1984" t="s">
        <v>5</v>
      </c>
      <c r="G1984" t="s">
        <v>24</v>
      </c>
      <c r="H1984">
        <v>2383915</v>
      </c>
      <c r="I1984">
        <v>2384532</v>
      </c>
      <c r="J1984" t="s">
        <v>61</v>
      </c>
      <c r="K1984" t="s">
        <v>5121</v>
      </c>
      <c r="N1984" t="s">
        <v>5122</v>
      </c>
      <c r="Q1984" t="s">
        <v>5120</v>
      </c>
      <c r="R1984">
        <v>618</v>
      </c>
      <c r="S1984">
        <v>205</v>
      </c>
      <c r="U1984">
        <f t="shared" si="30"/>
        <v>617</v>
      </c>
    </row>
    <row r="1985" spans="1:21" x14ac:dyDescent="0.25">
      <c r="A1985" t="s">
        <v>20</v>
      </c>
      <c r="B1985" t="s">
        <v>28</v>
      </c>
      <c r="C1985" t="s">
        <v>22</v>
      </c>
      <c r="D1985" t="s">
        <v>23</v>
      </c>
      <c r="E1985" t="s">
        <v>5</v>
      </c>
      <c r="G1985" t="s">
        <v>24</v>
      </c>
      <c r="H1985">
        <v>2384566</v>
      </c>
      <c r="I1985">
        <v>2385012</v>
      </c>
      <c r="J1985" t="s">
        <v>61</v>
      </c>
      <c r="K1985" t="s">
        <v>5124</v>
      </c>
      <c r="N1985" t="s">
        <v>1603</v>
      </c>
      <c r="Q1985" t="s">
        <v>5123</v>
      </c>
      <c r="R1985">
        <v>447</v>
      </c>
      <c r="S1985">
        <v>148</v>
      </c>
      <c r="U1985">
        <f t="shared" si="30"/>
        <v>446</v>
      </c>
    </row>
    <row r="1986" spans="1:21" x14ac:dyDescent="0.25">
      <c r="A1986" t="s">
        <v>20</v>
      </c>
      <c r="B1986" t="s">
        <v>28</v>
      </c>
      <c r="C1986" t="s">
        <v>22</v>
      </c>
      <c r="D1986" t="s">
        <v>23</v>
      </c>
      <c r="E1986" t="s">
        <v>5</v>
      </c>
      <c r="G1986" t="s">
        <v>24</v>
      </c>
      <c r="H1986">
        <v>2385148</v>
      </c>
      <c r="I1986">
        <v>2387223</v>
      </c>
      <c r="J1986" t="s">
        <v>61</v>
      </c>
      <c r="K1986" t="s">
        <v>5126</v>
      </c>
      <c r="N1986" t="s">
        <v>5127</v>
      </c>
      <c r="Q1986" t="s">
        <v>5125</v>
      </c>
      <c r="R1986">
        <v>2076</v>
      </c>
      <c r="S1986">
        <v>691</v>
      </c>
      <c r="U1986">
        <f t="shared" si="30"/>
        <v>2075</v>
      </c>
    </row>
    <row r="1987" spans="1:21" x14ac:dyDescent="0.25">
      <c r="A1987" t="s">
        <v>20</v>
      </c>
      <c r="B1987" t="s">
        <v>28</v>
      </c>
      <c r="C1987" t="s">
        <v>22</v>
      </c>
      <c r="D1987" t="s">
        <v>23</v>
      </c>
      <c r="E1987" t="s">
        <v>5</v>
      </c>
      <c r="G1987" t="s">
        <v>24</v>
      </c>
      <c r="H1987">
        <v>2387225</v>
      </c>
      <c r="I1987">
        <v>2388295</v>
      </c>
      <c r="J1987" t="s">
        <v>61</v>
      </c>
      <c r="K1987" t="s">
        <v>5129</v>
      </c>
      <c r="N1987" t="s">
        <v>5130</v>
      </c>
      <c r="Q1987" t="s">
        <v>5128</v>
      </c>
      <c r="R1987">
        <v>1071</v>
      </c>
      <c r="S1987">
        <v>356</v>
      </c>
      <c r="U1987">
        <f t="shared" ref="U1987:U2050" si="31">I1987-H1987</f>
        <v>1070</v>
      </c>
    </row>
    <row r="1988" spans="1:21" x14ac:dyDescent="0.25">
      <c r="A1988" t="s">
        <v>20</v>
      </c>
      <c r="B1988" t="s">
        <v>28</v>
      </c>
      <c r="C1988" t="s">
        <v>22</v>
      </c>
      <c r="D1988" t="s">
        <v>23</v>
      </c>
      <c r="E1988" t="s">
        <v>5</v>
      </c>
      <c r="G1988" t="s">
        <v>24</v>
      </c>
      <c r="H1988">
        <v>2388471</v>
      </c>
      <c r="I1988">
        <v>2389376</v>
      </c>
      <c r="J1988" t="s">
        <v>61</v>
      </c>
      <c r="K1988" t="s">
        <v>5132</v>
      </c>
      <c r="N1988" t="s">
        <v>48</v>
      </c>
      <c r="Q1988" t="s">
        <v>5131</v>
      </c>
      <c r="R1988">
        <v>906</v>
      </c>
      <c r="S1988">
        <v>301</v>
      </c>
      <c r="U1988">
        <f t="shared" si="31"/>
        <v>905</v>
      </c>
    </row>
    <row r="1989" spans="1:21" x14ac:dyDescent="0.25">
      <c r="A1989" t="s">
        <v>20</v>
      </c>
      <c r="B1989" t="s">
        <v>28</v>
      </c>
      <c r="C1989" t="s">
        <v>22</v>
      </c>
      <c r="D1989" t="s">
        <v>23</v>
      </c>
      <c r="E1989" t="s">
        <v>5</v>
      </c>
      <c r="G1989" t="s">
        <v>24</v>
      </c>
      <c r="H1989">
        <v>2389378</v>
      </c>
      <c r="I1989">
        <v>2390547</v>
      </c>
      <c r="J1989" t="s">
        <v>61</v>
      </c>
      <c r="K1989" t="s">
        <v>5134</v>
      </c>
      <c r="N1989" t="s">
        <v>5135</v>
      </c>
      <c r="Q1989" t="s">
        <v>5133</v>
      </c>
      <c r="R1989">
        <v>1170</v>
      </c>
      <c r="S1989">
        <v>389</v>
      </c>
      <c r="U1989">
        <f t="shared" si="31"/>
        <v>1169</v>
      </c>
    </row>
    <row r="1990" spans="1:21" x14ac:dyDescent="0.25">
      <c r="A1990" t="s">
        <v>20</v>
      </c>
      <c r="B1990" t="s">
        <v>28</v>
      </c>
      <c r="C1990" t="s">
        <v>22</v>
      </c>
      <c r="D1990" t="s">
        <v>23</v>
      </c>
      <c r="E1990" t="s">
        <v>5</v>
      </c>
      <c r="G1990" t="s">
        <v>24</v>
      </c>
      <c r="H1990">
        <v>2390593</v>
      </c>
      <c r="I1990">
        <v>2392617</v>
      </c>
      <c r="J1990" t="s">
        <v>61</v>
      </c>
      <c r="K1990" t="s">
        <v>5137</v>
      </c>
      <c r="N1990" t="s">
        <v>5138</v>
      </c>
      <c r="Q1990" t="s">
        <v>5136</v>
      </c>
      <c r="R1990">
        <v>2025</v>
      </c>
      <c r="S1990">
        <v>674</v>
      </c>
      <c r="U1990">
        <f t="shared" si="31"/>
        <v>2024</v>
      </c>
    </row>
    <row r="1991" spans="1:21" x14ac:dyDescent="0.25">
      <c r="A1991" t="s">
        <v>20</v>
      </c>
      <c r="B1991" t="s">
        <v>28</v>
      </c>
      <c r="C1991" t="s">
        <v>22</v>
      </c>
      <c r="D1991" t="s">
        <v>23</v>
      </c>
      <c r="E1991" t="s">
        <v>5</v>
      </c>
      <c r="G1991" t="s">
        <v>24</v>
      </c>
      <c r="H1991">
        <v>2392653</v>
      </c>
      <c r="I1991">
        <v>2393798</v>
      </c>
      <c r="J1991" t="s">
        <v>61</v>
      </c>
      <c r="K1991" t="s">
        <v>5140</v>
      </c>
      <c r="N1991" t="s">
        <v>5141</v>
      </c>
      <c r="Q1991" t="s">
        <v>5139</v>
      </c>
      <c r="R1991">
        <v>1146</v>
      </c>
      <c r="S1991">
        <v>381</v>
      </c>
      <c r="U1991">
        <f t="shared" si="31"/>
        <v>1145</v>
      </c>
    </row>
    <row r="1992" spans="1:21" x14ac:dyDescent="0.25">
      <c r="A1992" t="s">
        <v>20</v>
      </c>
      <c r="B1992" t="s">
        <v>28</v>
      </c>
      <c r="C1992" t="s">
        <v>22</v>
      </c>
      <c r="D1992" t="s">
        <v>23</v>
      </c>
      <c r="E1992" t="s">
        <v>5</v>
      </c>
      <c r="G1992" t="s">
        <v>24</v>
      </c>
      <c r="H1992">
        <v>2393831</v>
      </c>
      <c r="I1992">
        <v>2394628</v>
      </c>
      <c r="J1992" t="s">
        <v>61</v>
      </c>
      <c r="K1992" t="s">
        <v>5143</v>
      </c>
      <c r="N1992" t="s">
        <v>5144</v>
      </c>
      <c r="Q1992" t="s">
        <v>5142</v>
      </c>
      <c r="R1992">
        <v>798</v>
      </c>
      <c r="S1992">
        <v>265</v>
      </c>
      <c r="U1992">
        <f t="shared" si="31"/>
        <v>797</v>
      </c>
    </row>
    <row r="1993" spans="1:21" x14ac:dyDescent="0.25">
      <c r="A1993" t="s">
        <v>20</v>
      </c>
      <c r="B1993" t="s">
        <v>28</v>
      </c>
      <c r="C1993" t="s">
        <v>22</v>
      </c>
      <c r="D1993" t="s">
        <v>23</v>
      </c>
      <c r="E1993" t="s">
        <v>5</v>
      </c>
      <c r="G1993" t="s">
        <v>24</v>
      </c>
      <c r="H1993">
        <v>2394646</v>
      </c>
      <c r="I1993">
        <v>2394915</v>
      </c>
      <c r="J1993" t="s">
        <v>61</v>
      </c>
      <c r="K1993" t="s">
        <v>5146</v>
      </c>
      <c r="N1993" t="s">
        <v>5147</v>
      </c>
      <c r="Q1993" t="s">
        <v>5145</v>
      </c>
      <c r="R1993">
        <v>270</v>
      </c>
      <c r="S1993">
        <v>89</v>
      </c>
      <c r="U1993">
        <f t="shared" si="31"/>
        <v>269</v>
      </c>
    </row>
    <row r="1994" spans="1:21" x14ac:dyDescent="0.25">
      <c r="A1994" t="s">
        <v>20</v>
      </c>
      <c r="B1994" t="s">
        <v>28</v>
      </c>
      <c r="C1994" t="s">
        <v>22</v>
      </c>
      <c r="D1994" t="s">
        <v>23</v>
      </c>
      <c r="E1994" t="s">
        <v>5</v>
      </c>
      <c r="G1994" t="s">
        <v>24</v>
      </c>
      <c r="H1994">
        <v>2394989</v>
      </c>
      <c r="I1994">
        <v>2395789</v>
      </c>
      <c r="J1994" t="s">
        <v>61</v>
      </c>
      <c r="K1994" t="s">
        <v>5149</v>
      </c>
      <c r="N1994" t="s">
        <v>5150</v>
      </c>
      <c r="Q1994" t="s">
        <v>5148</v>
      </c>
      <c r="R1994">
        <v>801</v>
      </c>
      <c r="S1994">
        <v>266</v>
      </c>
      <c r="U1994">
        <f t="shared" si="31"/>
        <v>800</v>
      </c>
    </row>
    <row r="1995" spans="1:21" x14ac:dyDescent="0.25">
      <c r="A1995" t="s">
        <v>20</v>
      </c>
      <c r="B1995" t="s">
        <v>28</v>
      </c>
      <c r="C1995" t="s">
        <v>22</v>
      </c>
      <c r="D1995" t="s">
        <v>23</v>
      </c>
      <c r="E1995" t="s">
        <v>5</v>
      </c>
      <c r="G1995" t="s">
        <v>24</v>
      </c>
      <c r="H1995">
        <v>2395782</v>
      </c>
      <c r="I1995">
        <v>2396252</v>
      </c>
      <c r="J1995" t="s">
        <v>61</v>
      </c>
      <c r="K1995" t="s">
        <v>5152</v>
      </c>
      <c r="N1995" t="s">
        <v>72</v>
      </c>
      <c r="Q1995" t="s">
        <v>5151</v>
      </c>
      <c r="R1995">
        <v>471</v>
      </c>
      <c r="S1995">
        <v>156</v>
      </c>
      <c r="U1995">
        <f t="shared" si="31"/>
        <v>470</v>
      </c>
    </row>
    <row r="1996" spans="1:21" x14ac:dyDescent="0.25">
      <c r="A1996" t="s">
        <v>20</v>
      </c>
      <c r="B1996" t="s">
        <v>28</v>
      </c>
      <c r="C1996" t="s">
        <v>22</v>
      </c>
      <c r="D1996" t="s">
        <v>23</v>
      </c>
      <c r="E1996" t="s">
        <v>5</v>
      </c>
      <c r="G1996" t="s">
        <v>24</v>
      </c>
      <c r="H1996">
        <v>2396437</v>
      </c>
      <c r="I1996">
        <v>2396799</v>
      </c>
      <c r="J1996" t="s">
        <v>61</v>
      </c>
      <c r="K1996" t="s">
        <v>5154</v>
      </c>
      <c r="N1996" t="s">
        <v>4547</v>
      </c>
      <c r="Q1996" t="s">
        <v>5153</v>
      </c>
      <c r="R1996">
        <v>363</v>
      </c>
      <c r="S1996">
        <v>120</v>
      </c>
      <c r="U1996">
        <f t="shared" si="31"/>
        <v>362</v>
      </c>
    </row>
    <row r="1997" spans="1:21" x14ac:dyDescent="0.25">
      <c r="A1997" t="s">
        <v>20</v>
      </c>
      <c r="B1997" t="s">
        <v>28</v>
      </c>
      <c r="C1997" t="s">
        <v>22</v>
      </c>
      <c r="D1997" t="s">
        <v>23</v>
      </c>
      <c r="E1997" t="s">
        <v>5</v>
      </c>
      <c r="G1997" t="s">
        <v>24</v>
      </c>
      <c r="H1997">
        <v>2396836</v>
      </c>
      <c r="I1997">
        <v>2398044</v>
      </c>
      <c r="J1997" t="s">
        <v>61</v>
      </c>
      <c r="K1997" t="s">
        <v>5156</v>
      </c>
      <c r="N1997" t="s">
        <v>5157</v>
      </c>
      <c r="Q1997" t="s">
        <v>5155</v>
      </c>
      <c r="R1997">
        <v>1209</v>
      </c>
      <c r="S1997">
        <v>402</v>
      </c>
      <c r="U1997">
        <f t="shared" si="31"/>
        <v>1208</v>
      </c>
    </row>
    <row r="1998" spans="1:21" x14ac:dyDescent="0.25">
      <c r="A1998" t="s">
        <v>20</v>
      </c>
      <c r="B1998" t="s">
        <v>28</v>
      </c>
      <c r="C1998" t="s">
        <v>22</v>
      </c>
      <c r="D1998" t="s">
        <v>23</v>
      </c>
      <c r="E1998" t="s">
        <v>5</v>
      </c>
      <c r="G1998" t="s">
        <v>24</v>
      </c>
      <c r="H1998">
        <v>2398045</v>
      </c>
      <c r="I1998">
        <v>2399031</v>
      </c>
      <c r="J1998" t="s">
        <v>61</v>
      </c>
      <c r="K1998" t="s">
        <v>5159</v>
      </c>
      <c r="N1998" t="s">
        <v>5160</v>
      </c>
      <c r="Q1998" t="s">
        <v>5158</v>
      </c>
      <c r="R1998">
        <v>987</v>
      </c>
      <c r="S1998">
        <v>328</v>
      </c>
      <c r="U1998">
        <f t="shared" si="31"/>
        <v>986</v>
      </c>
    </row>
    <row r="1999" spans="1:21" x14ac:dyDescent="0.25">
      <c r="A1999" t="s">
        <v>20</v>
      </c>
      <c r="B1999" t="s">
        <v>28</v>
      </c>
      <c r="C1999" t="s">
        <v>22</v>
      </c>
      <c r="D1999" t="s">
        <v>23</v>
      </c>
      <c r="E1999" t="s">
        <v>5</v>
      </c>
      <c r="G1999" t="s">
        <v>24</v>
      </c>
      <c r="H1999">
        <v>2399044</v>
      </c>
      <c r="I1999">
        <v>2399553</v>
      </c>
      <c r="J1999" t="s">
        <v>61</v>
      </c>
      <c r="K1999" t="s">
        <v>5162</v>
      </c>
      <c r="N1999" t="s">
        <v>5163</v>
      </c>
      <c r="Q1999" t="s">
        <v>5161</v>
      </c>
      <c r="R1999">
        <v>510</v>
      </c>
      <c r="S1999">
        <v>169</v>
      </c>
      <c r="U1999">
        <f t="shared" si="31"/>
        <v>509</v>
      </c>
    </row>
    <row r="2000" spans="1:21" x14ac:dyDescent="0.25">
      <c r="A2000" t="s">
        <v>20</v>
      </c>
      <c r="B2000" t="s">
        <v>28</v>
      </c>
      <c r="C2000" t="s">
        <v>22</v>
      </c>
      <c r="D2000" t="s">
        <v>23</v>
      </c>
      <c r="E2000" t="s">
        <v>5</v>
      </c>
      <c r="G2000" t="s">
        <v>24</v>
      </c>
      <c r="H2000">
        <v>2399653</v>
      </c>
      <c r="I2000">
        <v>2399850</v>
      </c>
      <c r="J2000" t="s">
        <v>61</v>
      </c>
      <c r="K2000" t="s">
        <v>5165</v>
      </c>
      <c r="N2000" t="s">
        <v>5166</v>
      </c>
      <c r="Q2000" t="s">
        <v>5164</v>
      </c>
      <c r="R2000">
        <v>198</v>
      </c>
      <c r="S2000">
        <v>65</v>
      </c>
      <c r="U2000">
        <f t="shared" si="31"/>
        <v>197</v>
      </c>
    </row>
    <row r="2001" spans="1:21" x14ac:dyDescent="0.25">
      <c r="A2001" t="s">
        <v>20</v>
      </c>
      <c r="B2001" t="s">
        <v>28</v>
      </c>
      <c r="C2001" t="s">
        <v>22</v>
      </c>
      <c r="D2001" t="s">
        <v>23</v>
      </c>
      <c r="E2001" t="s">
        <v>5</v>
      </c>
      <c r="G2001" t="s">
        <v>24</v>
      </c>
      <c r="H2001">
        <v>2399980</v>
      </c>
      <c r="I2001">
        <v>2401344</v>
      </c>
      <c r="J2001" t="s">
        <v>61</v>
      </c>
      <c r="K2001" t="s">
        <v>5168</v>
      </c>
      <c r="N2001" t="s">
        <v>5169</v>
      </c>
      <c r="Q2001" t="s">
        <v>5167</v>
      </c>
      <c r="R2001">
        <v>1365</v>
      </c>
      <c r="S2001">
        <v>454</v>
      </c>
      <c r="U2001">
        <f t="shared" si="31"/>
        <v>1364</v>
      </c>
    </row>
    <row r="2002" spans="1:21" x14ac:dyDescent="0.25">
      <c r="A2002" t="s">
        <v>20</v>
      </c>
      <c r="B2002" t="s">
        <v>28</v>
      </c>
      <c r="C2002" t="s">
        <v>22</v>
      </c>
      <c r="D2002" t="s">
        <v>23</v>
      </c>
      <c r="E2002" t="s">
        <v>5</v>
      </c>
      <c r="G2002" t="s">
        <v>24</v>
      </c>
      <c r="H2002">
        <v>2401446</v>
      </c>
      <c r="I2002">
        <v>2401847</v>
      </c>
      <c r="J2002" t="s">
        <v>61</v>
      </c>
      <c r="K2002" t="s">
        <v>5171</v>
      </c>
      <c r="N2002" t="s">
        <v>5172</v>
      </c>
      <c r="Q2002" t="s">
        <v>5170</v>
      </c>
      <c r="R2002">
        <v>402</v>
      </c>
      <c r="S2002">
        <v>133</v>
      </c>
      <c r="U2002">
        <f t="shared" si="31"/>
        <v>401</v>
      </c>
    </row>
    <row r="2003" spans="1:21" x14ac:dyDescent="0.25">
      <c r="A2003" t="s">
        <v>20</v>
      </c>
      <c r="B2003" t="s">
        <v>28</v>
      </c>
      <c r="C2003" t="s">
        <v>22</v>
      </c>
      <c r="D2003" t="s">
        <v>23</v>
      </c>
      <c r="E2003" t="s">
        <v>5</v>
      </c>
      <c r="G2003" t="s">
        <v>24</v>
      </c>
      <c r="H2003">
        <v>2401887</v>
      </c>
      <c r="I2003">
        <v>2402744</v>
      </c>
      <c r="J2003" t="s">
        <v>61</v>
      </c>
      <c r="K2003" t="s">
        <v>5174</v>
      </c>
      <c r="N2003" t="s">
        <v>5175</v>
      </c>
      <c r="Q2003" t="s">
        <v>5173</v>
      </c>
      <c r="R2003">
        <v>858</v>
      </c>
      <c r="S2003">
        <v>285</v>
      </c>
      <c r="U2003">
        <f t="shared" si="31"/>
        <v>857</v>
      </c>
    </row>
    <row r="2004" spans="1:21" x14ac:dyDescent="0.25">
      <c r="A2004" t="s">
        <v>20</v>
      </c>
      <c r="B2004" t="s">
        <v>28</v>
      </c>
      <c r="C2004" t="s">
        <v>22</v>
      </c>
      <c r="D2004" t="s">
        <v>23</v>
      </c>
      <c r="E2004" t="s">
        <v>5</v>
      </c>
      <c r="G2004" t="s">
        <v>24</v>
      </c>
      <c r="H2004">
        <v>2402759</v>
      </c>
      <c r="I2004">
        <v>2404291</v>
      </c>
      <c r="J2004" t="s">
        <v>61</v>
      </c>
      <c r="K2004" t="s">
        <v>5177</v>
      </c>
      <c r="N2004" t="s">
        <v>5178</v>
      </c>
      <c r="Q2004" t="s">
        <v>5176</v>
      </c>
      <c r="R2004">
        <v>1533</v>
      </c>
      <c r="S2004">
        <v>510</v>
      </c>
      <c r="U2004">
        <f t="shared" si="31"/>
        <v>1532</v>
      </c>
    </row>
    <row r="2005" spans="1:21" x14ac:dyDescent="0.25">
      <c r="A2005" t="s">
        <v>20</v>
      </c>
      <c r="B2005" t="s">
        <v>28</v>
      </c>
      <c r="C2005" t="s">
        <v>22</v>
      </c>
      <c r="D2005" t="s">
        <v>23</v>
      </c>
      <c r="E2005" t="s">
        <v>5</v>
      </c>
      <c r="G2005" t="s">
        <v>24</v>
      </c>
      <c r="H2005">
        <v>2404362</v>
      </c>
      <c r="I2005">
        <v>2405231</v>
      </c>
      <c r="J2005" t="s">
        <v>61</v>
      </c>
      <c r="K2005" t="s">
        <v>5180</v>
      </c>
      <c r="N2005" t="s">
        <v>42</v>
      </c>
      <c r="Q2005" t="s">
        <v>5179</v>
      </c>
      <c r="R2005">
        <v>870</v>
      </c>
      <c r="S2005">
        <v>289</v>
      </c>
      <c r="U2005">
        <f t="shared" si="31"/>
        <v>869</v>
      </c>
    </row>
    <row r="2006" spans="1:21" x14ac:dyDescent="0.25">
      <c r="A2006" t="s">
        <v>20</v>
      </c>
      <c r="B2006" t="s">
        <v>28</v>
      </c>
      <c r="C2006" t="s">
        <v>22</v>
      </c>
      <c r="D2006" t="s">
        <v>23</v>
      </c>
      <c r="E2006" t="s">
        <v>5</v>
      </c>
      <c r="G2006" t="s">
        <v>24</v>
      </c>
      <c r="H2006">
        <v>2405215</v>
      </c>
      <c r="I2006">
        <v>2405682</v>
      </c>
      <c r="J2006" t="s">
        <v>61</v>
      </c>
      <c r="K2006" t="s">
        <v>5182</v>
      </c>
      <c r="N2006" t="s">
        <v>5183</v>
      </c>
      <c r="Q2006" t="s">
        <v>5181</v>
      </c>
      <c r="R2006">
        <v>468</v>
      </c>
      <c r="S2006">
        <v>155</v>
      </c>
      <c r="U2006">
        <f t="shared" si="31"/>
        <v>467</v>
      </c>
    </row>
    <row r="2007" spans="1:21" x14ac:dyDescent="0.25">
      <c r="A2007" t="s">
        <v>20</v>
      </c>
      <c r="B2007" t="s">
        <v>28</v>
      </c>
      <c r="C2007" t="s">
        <v>22</v>
      </c>
      <c r="D2007" t="s">
        <v>23</v>
      </c>
      <c r="E2007" t="s">
        <v>5</v>
      </c>
      <c r="G2007" t="s">
        <v>24</v>
      </c>
      <c r="H2007">
        <v>2405699</v>
      </c>
      <c r="I2007">
        <v>2407012</v>
      </c>
      <c r="J2007" t="s">
        <v>61</v>
      </c>
      <c r="K2007" t="s">
        <v>5185</v>
      </c>
      <c r="N2007" t="s">
        <v>5186</v>
      </c>
      <c r="Q2007" t="s">
        <v>5184</v>
      </c>
      <c r="R2007">
        <v>1314</v>
      </c>
      <c r="S2007">
        <v>437</v>
      </c>
      <c r="U2007">
        <f t="shared" si="31"/>
        <v>1313</v>
      </c>
    </row>
    <row r="2008" spans="1:21" x14ac:dyDescent="0.25">
      <c r="A2008" t="s">
        <v>20</v>
      </c>
      <c r="B2008" t="s">
        <v>28</v>
      </c>
      <c r="C2008" t="s">
        <v>22</v>
      </c>
      <c r="D2008" t="s">
        <v>23</v>
      </c>
      <c r="E2008" t="s">
        <v>5</v>
      </c>
      <c r="G2008" t="s">
        <v>24</v>
      </c>
      <c r="H2008">
        <v>2407045</v>
      </c>
      <c r="I2008">
        <v>2407821</v>
      </c>
      <c r="J2008" t="s">
        <v>61</v>
      </c>
      <c r="K2008" t="s">
        <v>5188</v>
      </c>
      <c r="N2008" t="s">
        <v>5189</v>
      </c>
      <c r="Q2008" t="s">
        <v>5187</v>
      </c>
      <c r="R2008">
        <v>777</v>
      </c>
      <c r="S2008">
        <v>258</v>
      </c>
      <c r="U2008">
        <f t="shared" si="31"/>
        <v>776</v>
      </c>
    </row>
    <row r="2009" spans="1:21" x14ac:dyDescent="0.25">
      <c r="A2009" t="s">
        <v>20</v>
      </c>
      <c r="B2009" t="s">
        <v>28</v>
      </c>
      <c r="C2009" t="s">
        <v>22</v>
      </c>
      <c r="D2009" t="s">
        <v>23</v>
      </c>
      <c r="E2009" t="s">
        <v>5</v>
      </c>
      <c r="G2009" t="s">
        <v>24</v>
      </c>
      <c r="H2009">
        <v>2407814</v>
      </c>
      <c r="I2009">
        <v>2408841</v>
      </c>
      <c r="J2009" t="s">
        <v>61</v>
      </c>
      <c r="K2009" t="s">
        <v>5191</v>
      </c>
      <c r="N2009" t="s">
        <v>5192</v>
      </c>
      <c r="Q2009" t="s">
        <v>5190</v>
      </c>
      <c r="R2009">
        <v>1029</v>
      </c>
      <c r="S2009">
        <v>342</v>
      </c>
      <c r="T2009" t="s">
        <v>1120</v>
      </c>
      <c r="U2009">
        <f t="shared" si="31"/>
        <v>1027</v>
      </c>
    </row>
    <row r="2010" spans="1:21" x14ac:dyDescent="0.25">
      <c r="A2010" t="s">
        <v>20</v>
      </c>
      <c r="B2010" t="s">
        <v>28</v>
      </c>
      <c r="C2010" t="s">
        <v>22</v>
      </c>
      <c r="D2010" t="s">
        <v>23</v>
      </c>
      <c r="E2010" t="s">
        <v>5</v>
      </c>
      <c r="G2010" t="s">
        <v>24</v>
      </c>
      <c r="H2010">
        <v>2408859</v>
      </c>
      <c r="I2010">
        <v>2410430</v>
      </c>
      <c r="J2010" t="s">
        <v>61</v>
      </c>
      <c r="K2010" t="s">
        <v>5194</v>
      </c>
      <c r="N2010" t="s">
        <v>5195</v>
      </c>
      <c r="Q2010" t="s">
        <v>5193</v>
      </c>
      <c r="R2010">
        <v>1572</v>
      </c>
      <c r="S2010">
        <v>523</v>
      </c>
      <c r="U2010">
        <f t="shared" si="31"/>
        <v>1571</v>
      </c>
    </row>
    <row r="2011" spans="1:21" x14ac:dyDescent="0.25">
      <c r="A2011" t="s">
        <v>20</v>
      </c>
      <c r="B2011" t="s">
        <v>28</v>
      </c>
      <c r="C2011" t="s">
        <v>22</v>
      </c>
      <c r="D2011" t="s">
        <v>23</v>
      </c>
      <c r="E2011" t="s">
        <v>5</v>
      </c>
      <c r="G2011" t="s">
        <v>24</v>
      </c>
      <c r="H2011">
        <v>2410535</v>
      </c>
      <c r="I2011">
        <v>2410843</v>
      </c>
      <c r="J2011" t="s">
        <v>61</v>
      </c>
      <c r="K2011" t="s">
        <v>5197</v>
      </c>
      <c r="N2011" t="s">
        <v>5198</v>
      </c>
      <c r="Q2011" t="s">
        <v>5196</v>
      </c>
      <c r="R2011">
        <v>309</v>
      </c>
      <c r="S2011">
        <v>102</v>
      </c>
      <c r="U2011">
        <f t="shared" si="31"/>
        <v>308</v>
      </c>
    </row>
    <row r="2012" spans="1:21" x14ac:dyDescent="0.25">
      <c r="A2012" t="s">
        <v>20</v>
      </c>
      <c r="B2012" t="s">
        <v>28</v>
      </c>
      <c r="C2012" t="s">
        <v>22</v>
      </c>
      <c r="D2012" t="s">
        <v>23</v>
      </c>
      <c r="E2012" t="s">
        <v>5</v>
      </c>
      <c r="G2012" t="s">
        <v>24</v>
      </c>
      <c r="H2012">
        <v>2410884</v>
      </c>
      <c r="I2012">
        <v>2411327</v>
      </c>
      <c r="J2012" t="s">
        <v>61</v>
      </c>
      <c r="K2012" t="s">
        <v>5200</v>
      </c>
      <c r="N2012" t="s">
        <v>5201</v>
      </c>
      <c r="Q2012" t="s">
        <v>5199</v>
      </c>
      <c r="R2012">
        <v>444</v>
      </c>
      <c r="S2012">
        <v>147</v>
      </c>
      <c r="U2012">
        <f t="shared" si="31"/>
        <v>443</v>
      </c>
    </row>
    <row r="2013" spans="1:21" x14ac:dyDescent="0.25">
      <c r="A2013" t="s">
        <v>20</v>
      </c>
      <c r="B2013" t="s">
        <v>28</v>
      </c>
      <c r="C2013" t="s">
        <v>22</v>
      </c>
      <c r="D2013" t="s">
        <v>23</v>
      </c>
      <c r="E2013" t="s">
        <v>5</v>
      </c>
      <c r="G2013" t="s">
        <v>24</v>
      </c>
      <c r="H2013">
        <v>2411330</v>
      </c>
      <c r="I2013">
        <v>2411743</v>
      </c>
      <c r="J2013" t="s">
        <v>61</v>
      </c>
      <c r="K2013" t="s">
        <v>5203</v>
      </c>
      <c r="N2013" t="s">
        <v>5204</v>
      </c>
      <c r="Q2013" t="s">
        <v>5202</v>
      </c>
      <c r="R2013">
        <v>414</v>
      </c>
      <c r="S2013">
        <v>137</v>
      </c>
      <c r="U2013">
        <f t="shared" si="31"/>
        <v>413</v>
      </c>
    </row>
    <row r="2014" spans="1:21" x14ac:dyDescent="0.25">
      <c r="A2014" t="s">
        <v>20</v>
      </c>
      <c r="B2014" t="s">
        <v>28</v>
      </c>
      <c r="C2014" t="s">
        <v>22</v>
      </c>
      <c r="D2014" t="s">
        <v>23</v>
      </c>
      <c r="E2014" t="s">
        <v>5</v>
      </c>
      <c r="G2014" t="s">
        <v>24</v>
      </c>
      <c r="H2014">
        <v>2411881</v>
      </c>
      <c r="I2014">
        <v>2413191</v>
      </c>
      <c r="J2014" t="s">
        <v>61</v>
      </c>
      <c r="K2014" t="s">
        <v>5206</v>
      </c>
      <c r="N2014" t="s">
        <v>5207</v>
      </c>
      <c r="Q2014" t="s">
        <v>5205</v>
      </c>
      <c r="R2014">
        <v>1311</v>
      </c>
      <c r="S2014">
        <v>436</v>
      </c>
      <c r="U2014">
        <f t="shared" si="31"/>
        <v>1310</v>
      </c>
    </row>
    <row r="2015" spans="1:21" x14ac:dyDescent="0.25">
      <c r="A2015" t="s">
        <v>20</v>
      </c>
      <c r="B2015" t="s">
        <v>28</v>
      </c>
      <c r="C2015" t="s">
        <v>22</v>
      </c>
      <c r="D2015" t="s">
        <v>23</v>
      </c>
      <c r="E2015" t="s">
        <v>5</v>
      </c>
      <c r="G2015" t="s">
        <v>24</v>
      </c>
      <c r="H2015">
        <v>2413347</v>
      </c>
      <c r="I2015">
        <v>2415467</v>
      </c>
      <c r="J2015" t="s">
        <v>61</v>
      </c>
      <c r="K2015" t="s">
        <v>5209</v>
      </c>
      <c r="N2015" t="s">
        <v>5210</v>
      </c>
      <c r="Q2015" t="s">
        <v>5208</v>
      </c>
      <c r="R2015">
        <v>2121</v>
      </c>
      <c r="S2015">
        <v>706</v>
      </c>
      <c r="U2015">
        <f t="shared" si="31"/>
        <v>2120</v>
      </c>
    </row>
    <row r="2016" spans="1:21" x14ac:dyDescent="0.25">
      <c r="A2016" t="s">
        <v>20</v>
      </c>
      <c r="B2016" t="s">
        <v>28</v>
      </c>
      <c r="C2016" t="s">
        <v>22</v>
      </c>
      <c r="D2016" t="s">
        <v>23</v>
      </c>
      <c r="E2016" t="s">
        <v>5</v>
      </c>
      <c r="G2016" t="s">
        <v>24</v>
      </c>
      <c r="H2016">
        <v>2415617</v>
      </c>
      <c r="I2016">
        <v>2416741</v>
      </c>
      <c r="J2016" t="s">
        <v>61</v>
      </c>
      <c r="K2016" t="s">
        <v>5212</v>
      </c>
      <c r="N2016" t="s">
        <v>5213</v>
      </c>
      <c r="Q2016" t="s">
        <v>5211</v>
      </c>
      <c r="R2016">
        <v>1125</v>
      </c>
      <c r="S2016">
        <v>374</v>
      </c>
      <c r="U2016">
        <f t="shared" si="31"/>
        <v>1124</v>
      </c>
    </row>
    <row r="2017" spans="1:21" x14ac:dyDescent="0.25">
      <c r="A2017" t="s">
        <v>20</v>
      </c>
      <c r="B2017" t="s">
        <v>28</v>
      </c>
      <c r="C2017" t="s">
        <v>22</v>
      </c>
      <c r="D2017" t="s">
        <v>23</v>
      </c>
      <c r="E2017" t="s">
        <v>5</v>
      </c>
      <c r="G2017" t="s">
        <v>24</v>
      </c>
      <c r="H2017">
        <v>2416753</v>
      </c>
      <c r="I2017">
        <v>2418282</v>
      </c>
      <c r="J2017" t="s">
        <v>61</v>
      </c>
      <c r="K2017" t="s">
        <v>5215</v>
      </c>
      <c r="N2017" t="s">
        <v>5216</v>
      </c>
      <c r="Q2017" t="s">
        <v>5214</v>
      </c>
      <c r="R2017">
        <v>1530</v>
      </c>
      <c r="S2017">
        <v>509</v>
      </c>
      <c r="U2017">
        <f t="shared" si="31"/>
        <v>1529</v>
      </c>
    </row>
    <row r="2018" spans="1:21" x14ac:dyDescent="0.25">
      <c r="A2018" t="s">
        <v>20</v>
      </c>
      <c r="B2018" t="s">
        <v>28</v>
      </c>
      <c r="C2018" t="s">
        <v>22</v>
      </c>
      <c r="D2018" t="s">
        <v>23</v>
      </c>
      <c r="E2018" t="s">
        <v>5</v>
      </c>
      <c r="G2018" t="s">
        <v>24</v>
      </c>
      <c r="H2018">
        <v>2418478</v>
      </c>
      <c r="I2018">
        <v>2418942</v>
      </c>
      <c r="J2018" t="s">
        <v>61</v>
      </c>
      <c r="K2018" t="s">
        <v>5218</v>
      </c>
      <c r="N2018" t="s">
        <v>5219</v>
      </c>
      <c r="Q2018" t="s">
        <v>5217</v>
      </c>
      <c r="R2018">
        <v>465</v>
      </c>
      <c r="S2018">
        <v>154</v>
      </c>
      <c r="U2018">
        <f t="shared" si="31"/>
        <v>464</v>
      </c>
    </row>
    <row r="2019" spans="1:21" x14ac:dyDescent="0.25">
      <c r="A2019" t="s">
        <v>20</v>
      </c>
      <c r="B2019" t="s">
        <v>28</v>
      </c>
      <c r="C2019" t="s">
        <v>22</v>
      </c>
      <c r="D2019" t="s">
        <v>23</v>
      </c>
      <c r="E2019" t="s">
        <v>5</v>
      </c>
      <c r="G2019" t="s">
        <v>24</v>
      </c>
      <c r="H2019">
        <v>2419035</v>
      </c>
      <c r="I2019">
        <v>2419295</v>
      </c>
      <c r="J2019" t="s">
        <v>61</v>
      </c>
      <c r="K2019" t="s">
        <v>5221</v>
      </c>
      <c r="N2019" t="s">
        <v>5222</v>
      </c>
      <c r="Q2019" t="s">
        <v>5220</v>
      </c>
      <c r="R2019">
        <v>261</v>
      </c>
      <c r="S2019">
        <v>86</v>
      </c>
      <c r="U2019">
        <f t="shared" si="31"/>
        <v>260</v>
      </c>
    </row>
    <row r="2020" spans="1:21" x14ac:dyDescent="0.25">
      <c r="A2020" t="s">
        <v>20</v>
      </c>
      <c r="B2020" t="s">
        <v>28</v>
      </c>
      <c r="C2020" t="s">
        <v>22</v>
      </c>
      <c r="D2020" t="s">
        <v>23</v>
      </c>
      <c r="E2020" t="s">
        <v>5</v>
      </c>
      <c r="G2020" t="s">
        <v>24</v>
      </c>
      <c r="H2020">
        <v>2419387</v>
      </c>
      <c r="I2020">
        <v>2420160</v>
      </c>
      <c r="J2020" t="s">
        <v>61</v>
      </c>
      <c r="K2020" t="s">
        <v>5224</v>
      </c>
      <c r="N2020" t="s">
        <v>5225</v>
      </c>
      <c r="Q2020" t="s">
        <v>5223</v>
      </c>
      <c r="R2020">
        <v>774</v>
      </c>
      <c r="S2020">
        <v>257</v>
      </c>
      <c r="U2020">
        <f t="shared" si="31"/>
        <v>773</v>
      </c>
    </row>
    <row r="2021" spans="1:21" x14ac:dyDescent="0.25">
      <c r="A2021" t="s">
        <v>20</v>
      </c>
      <c r="B2021" t="s">
        <v>28</v>
      </c>
      <c r="C2021" t="s">
        <v>22</v>
      </c>
      <c r="D2021" t="s">
        <v>23</v>
      </c>
      <c r="E2021" t="s">
        <v>5</v>
      </c>
      <c r="G2021" t="s">
        <v>24</v>
      </c>
      <c r="H2021">
        <v>2420297</v>
      </c>
      <c r="I2021">
        <v>2421028</v>
      </c>
      <c r="J2021" t="s">
        <v>61</v>
      </c>
      <c r="K2021" t="s">
        <v>5227</v>
      </c>
      <c r="N2021" t="s">
        <v>5228</v>
      </c>
      <c r="Q2021" t="s">
        <v>5226</v>
      </c>
      <c r="R2021">
        <v>732</v>
      </c>
      <c r="S2021">
        <v>243</v>
      </c>
      <c r="U2021">
        <f t="shared" si="31"/>
        <v>731</v>
      </c>
    </row>
    <row r="2022" spans="1:21" x14ac:dyDescent="0.25">
      <c r="A2022" t="s">
        <v>20</v>
      </c>
      <c r="B2022" t="s">
        <v>28</v>
      </c>
      <c r="C2022" t="s">
        <v>22</v>
      </c>
      <c r="D2022" t="s">
        <v>23</v>
      </c>
      <c r="E2022" t="s">
        <v>5</v>
      </c>
      <c r="G2022" t="s">
        <v>24</v>
      </c>
      <c r="H2022">
        <v>2421069</v>
      </c>
      <c r="I2022">
        <v>2421968</v>
      </c>
      <c r="J2022" t="s">
        <v>61</v>
      </c>
      <c r="K2022" t="s">
        <v>5230</v>
      </c>
      <c r="N2022" t="s">
        <v>5231</v>
      </c>
      <c r="Q2022" t="s">
        <v>5229</v>
      </c>
      <c r="R2022">
        <v>900</v>
      </c>
      <c r="S2022">
        <v>299</v>
      </c>
      <c r="U2022">
        <f t="shared" si="31"/>
        <v>899</v>
      </c>
    </row>
    <row r="2023" spans="1:21" x14ac:dyDescent="0.25">
      <c r="A2023" t="s">
        <v>20</v>
      </c>
      <c r="B2023" t="s">
        <v>28</v>
      </c>
      <c r="C2023" t="s">
        <v>22</v>
      </c>
      <c r="D2023" t="s">
        <v>23</v>
      </c>
      <c r="E2023" t="s">
        <v>5</v>
      </c>
      <c r="G2023" t="s">
        <v>24</v>
      </c>
      <c r="H2023">
        <v>2422211</v>
      </c>
      <c r="I2023">
        <v>2423353</v>
      </c>
      <c r="J2023" t="s">
        <v>61</v>
      </c>
      <c r="K2023" t="s">
        <v>5233</v>
      </c>
      <c r="N2023" t="s">
        <v>5234</v>
      </c>
      <c r="Q2023" t="s">
        <v>5232</v>
      </c>
      <c r="R2023">
        <v>1143</v>
      </c>
      <c r="S2023">
        <v>380</v>
      </c>
      <c r="U2023">
        <f t="shared" si="31"/>
        <v>1142</v>
      </c>
    </row>
    <row r="2024" spans="1:21" x14ac:dyDescent="0.25">
      <c r="A2024" t="s">
        <v>20</v>
      </c>
      <c r="B2024" t="s">
        <v>28</v>
      </c>
      <c r="C2024" t="s">
        <v>22</v>
      </c>
      <c r="D2024" t="s">
        <v>23</v>
      </c>
      <c r="E2024" t="s">
        <v>5</v>
      </c>
      <c r="G2024" t="s">
        <v>24</v>
      </c>
      <c r="H2024">
        <v>2423511</v>
      </c>
      <c r="I2024">
        <v>2424755</v>
      </c>
      <c r="J2024" t="s">
        <v>61</v>
      </c>
      <c r="K2024" t="s">
        <v>5236</v>
      </c>
      <c r="N2024" t="s">
        <v>4777</v>
      </c>
      <c r="Q2024" t="s">
        <v>5235</v>
      </c>
      <c r="R2024">
        <v>1245</v>
      </c>
      <c r="S2024">
        <v>414</v>
      </c>
      <c r="U2024">
        <f t="shared" si="31"/>
        <v>1244</v>
      </c>
    </row>
    <row r="2025" spans="1:21" x14ac:dyDescent="0.25">
      <c r="A2025" t="s">
        <v>20</v>
      </c>
      <c r="B2025" t="s">
        <v>28</v>
      </c>
      <c r="C2025" t="s">
        <v>22</v>
      </c>
      <c r="D2025" t="s">
        <v>23</v>
      </c>
      <c r="E2025" t="s">
        <v>5</v>
      </c>
      <c r="G2025" t="s">
        <v>24</v>
      </c>
      <c r="H2025">
        <v>2424808</v>
      </c>
      <c r="I2025">
        <v>2425170</v>
      </c>
      <c r="J2025" t="s">
        <v>61</v>
      </c>
      <c r="K2025" t="s">
        <v>5238</v>
      </c>
      <c r="N2025" t="s">
        <v>5239</v>
      </c>
      <c r="Q2025" t="s">
        <v>5237</v>
      </c>
      <c r="R2025">
        <v>363</v>
      </c>
      <c r="S2025">
        <v>120</v>
      </c>
      <c r="U2025">
        <f t="shared" si="31"/>
        <v>362</v>
      </c>
    </row>
    <row r="2026" spans="1:21" x14ac:dyDescent="0.25">
      <c r="A2026" t="s">
        <v>20</v>
      </c>
      <c r="B2026" t="s">
        <v>28</v>
      </c>
      <c r="C2026" t="s">
        <v>22</v>
      </c>
      <c r="D2026" t="s">
        <v>23</v>
      </c>
      <c r="E2026" t="s">
        <v>5</v>
      </c>
      <c r="G2026" t="s">
        <v>24</v>
      </c>
      <c r="H2026">
        <v>2425210</v>
      </c>
      <c r="I2026">
        <v>2426049</v>
      </c>
      <c r="J2026" t="s">
        <v>61</v>
      </c>
      <c r="K2026" t="s">
        <v>5241</v>
      </c>
      <c r="N2026" t="s">
        <v>5242</v>
      </c>
      <c r="Q2026" t="s">
        <v>5240</v>
      </c>
      <c r="R2026">
        <v>840</v>
      </c>
      <c r="S2026">
        <v>279</v>
      </c>
      <c r="U2026">
        <f t="shared" si="31"/>
        <v>839</v>
      </c>
    </row>
    <row r="2027" spans="1:21" x14ac:dyDescent="0.25">
      <c r="A2027" t="s">
        <v>20</v>
      </c>
      <c r="B2027" t="s">
        <v>28</v>
      </c>
      <c r="C2027" t="s">
        <v>22</v>
      </c>
      <c r="D2027" t="s">
        <v>23</v>
      </c>
      <c r="E2027" t="s">
        <v>5</v>
      </c>
      <c r="G2027" t="s">
        <v>24</v>
      </c>
      <c r="H2027">
        <v>2427161</v>
      </c>
      <c r="I2027">
        <v>2428564</v>
      </c>
      <c r="J2027" t="s">
        <v>25</v>
      </c>
      <c r="K2027" t="s">
        <v>5245</v>
      </c>
      <c r="N2027" t="s">
        <v>5246</v>
      </c>
      <c r="Q2027" t="s">
        <v>5244</v>
      </c>
      <c r="R2027">
        <v>1404</v>
      </c>
      <c r="S2027">
        <v>467</v>
      </c>
      <c r="U2027">
        <f t="shared" si="31"/>
        <v>1403</v>
      </c>
    </row>
    <row r="2028" spans="1:21" x14ac:dyDescent="0.25">
      <c r="A2028" t="s">
        <v>20</v>
      </c>
      <c r="B2028" t="s">
        <v>28</v>
      </c>
      <c r="C2028" t="s">
        <v>22</v>
      </c>
      <c r="D2028" t="s">
        <v>23</v>
      </c>
      <c r="E2028" t="s">
        <v>5</v>
      </c>
      <c r="G2028" t="s">
        <v>24</v>
      </c>
      <c r="H2028">
        <v>2428567</v>
      </c>
      <c r="I2028">
        <v>2429313</v>
      </c>
      <c r="J2028" t="s">
        <v>25</v>
      </c>
      <c r="K2028" t="s">
        <v>5248</v>
      </c>
      <c r="N2028" t="s">
        <v>5249</v>
      </c>
      <c r="Q2028" t="s">
        <v>5247</v>
      </c>
      <c r="R2028">
        <v>747</v>
      </c>
      <c r="S2028">
        <v>248</v>
      </c>
      <c r="U2028">
        <f t="shared" si="31"/>
        <v>746</v>
      </c>
    </row>
    <row r="2029" spans="1:21" x14ac:dyDescent="0.25">
      <c r="A2029" t="s">
        <v>20</v>
      </c>
      <c r="B2029" t="s">
        <v>28</v>
      </c>
      <c r="C2029" t="s">
        <v>22</v>
      </c>
      <c r="D2029" t="s">
        <v>23</v>
      </c>
      <c r="E2029" t="s">
        <v>5</v>
      </c>
      <c r="G2029" t="s">
        <v>24</v>
      </c>
      <c r="H2029">
        <v>2429744</v>
      </c>
      <c r="I2029">
        <v>2430757</v>
      </c>
      <c r="J2029" t="s">
        <v>25</v>
      </c>
      <c r="K2029" t="s">
        <v>5251</v>
      </c>
      <c r="N2029" t="s">
        <v>4104</v>
      </c>
      <c r="Q2029" t="s">
        <v>5250</v>
      </c>
      <c r="R2029">
        <v>1014</v>
      </c>
      <c r="S2029">
        <v>337</v>
      </c>
      <c r="U2029">
        <f t="shared" si="31"/>
        <v>1013</v>
      </c>
    </row>
    <row r="2030" spans="1:21" x14ac:dyDescent="0.25">
      <c r="A2030" t="s">
        <v>20</v>
      </c>
      <c r="B2030" t="s">
        <v>28</v>
      </c>
      <c r="C2030" t="s">
        <v>22</v>
      </c>
      <c r="D2030" t="s">
        <v>23</v>
      </c>
      <c r="E2030" t="s">
        <v>5</v>
      </c>
      <c r="G2030" t="s">
        <v>24</v>
      </c>
      <c r="H2030">
        <v>2430828</v>
      </c>
      <c r="I2030">
        <v>2431175</v>
      </c>
      <c r="J2030" t="s">
        <v>61</v>
      </c>
      <c r="K2030" t="s">
        <v>5253</v>
      </c>
      <c r="N2030" t="s">
        <v>72</v>
      </c>
      <c r="Q2030" t="s">
        <v>5252</v>
      </c>
      <c r="R2030">
        <v>348</v>
      </c>
      <c r="S2030">
        <v>115</v>
      </c>
      <c r="U2030">
        <f t="shared" si="31"/>
        <v>347</v>
      </c>
    </row>
    <row r="2031" spans="1:21" x14ac:dyDescent="0.25">
      <c r="A2031" t="s">
        <v>20</v>
      </c>
      <c r="B2031" t="s">
        <v>28</v>
      </c>
      <c r="C2031" t="s">
        <v>22</v>
      </c>
      <c r="D2031" t="s">
        <v>23</v>
      </c>
      <c r="E2031" t="s">
        <v>5</v>
      </c>
      <c r="G2031" t="s">
        <v>24</v>
      </c>
      <c r="H2031">
        <v>2431233</v>
      </c>
      <c r="I2031">
        <v>2431820</v>
      </c>
      <c r="J2031" t="s">
        <v>61</v>
      </c>
      <c r="K2031" t="s">
        <v>5255</v>
      </c>
      <c r="N2031" t="s">
        <v>2213</v>
      </c>
      <c r="Q2031" t="s">
        <v>5254</v>
      </c>
      <c r="R2031">
        <v>588</v>
      </c>
      <c r="S2031">
        <v>195</v>
      </c>
      <c r="U2031">
        <f t="shared" si="31"/>
        <v>587</v>
      </c>
    </row>
    <row r="2032" spans="1:21" x14ac:dyDescent="0.25">
      <c r="A2032" t="s">
        <v>20</v>
      </c>
      <c r="B2032" t="s">
        <v>28</v>
      </c>
      <c r="C2032" t="s">
        <v>22</v>
      </c>
      <c r="D2032" t="s">
        <v>23</v>
      </c>
      <c r="E2032" t="s">
        <v>5</v>
      </c>
      <c r="G2032" t="s">
        <v>24</v>
      </c>
      <c r="H2032">
        <v>2431817</v>
      </c>
      <c r="I2032">
        <v>2432428</v>
      </c>
      <c r="J2032" t="s">
        <v>61</v>
      </c>
      <c r="K2032" t="s">
        <v>5257</v>
      </c>
      <c r="N2032" t="s">
        <v>5258</v>
      </c>
      <c r="Q2032" t="s">
        <v>5256</v>
      </c>
      <c r="R2032">
        <v>612</v>
      </c>
      <c r="S2032">
        <v>203</v>
      </c>
      <c r="U2032">
        <f t="shared" si="31"/>
        <v>611</v>
      </c>
    </row>
    <row r="2033" spans="1:21" x14ac:dyDescent="0.25">
      <c r="A2033" t="s">
        <v>20</v>
      </c>
      <c r="B2033" t="s">
        <v>28</v>
      </c>
      <c r="C2033" t="s">
        <v>22</v>
      </c>
      <c r="D2033" t="s">
        <v>23</v>
      </c>
      <c r="E2033" t="s">
        <v>5</v>
      </c>
      <c r="G2033" t="s">
        <v>24</v>
      </c>
      <c r="H2033">
        <v>2432415</v>
      </c>
      <c r="I2033">
        <v>2435105</v>
      </c>
      <c r="J2033" t="s">
        <v>61</v>
      </c>
      <c r="K2033" t="s">
        <v>5260</v>
      </c>
      <c r="N2033" t="s">
        <v>5261</v>
      </c>
      <c r="Q2033" t="s">
        <v>5259</v>
      </c>
      <c r="R2033">
        <v>2691</v>
      </c>
      <c r="S2033">
        <v>896</v>
      </c>
      <c r="U2033">
        <f t="shared" si="31"/>
        <v>2690</v>
      </c>
    </row>
    <row r="2034" spans="1:21" x14ac:dyDescent="0.25">
      <c r="A2034" t="s">
        <v>20</v>
      </c>
      <c r="B2034" t="s">
        <v>28</v>
      </c>
      <c r="C2034" t="s">
        <v>22</v>
      </c>
      <c r="D2034" t="s">
        <v>23</v>
      </c>
      <c r="E2034" t="s">
        <v>5</v>
      </c>
      <c r="G2034" t="s">
        <v>24</v>
      </c>
      <c r="H2034">
        <v>2435121</v>
      </c>
      <c r="I2034">
        <v>2436275</v>
      </c>
      <c r="J2034" t="s">
        <v>61</v>
      </c>
      <c r="K2034" t="s">
        <v>5263</v>
      </c>
      <c r="N2034" t="s">
        <v>5264</v>
      </c>
      <c r="Q2034" t="s">
        <v>5262</v>
      </c>
      <c r="R2034">
        <v>1155</v>
      </c>
      <c r="S2034">
        <v>384</v>
      </c>
      <c r="U2034">
        <f t="shared" si="31"/>
        <v>1154</v>
      </c>
    </row>
    <row r="2035" spans="1:21" x14ac:dyDescent="0.25">
      <c r="A2035" t="s">
        <v>20</v>
      </c>
      <c r="B2035" t="s">
        <v>28</v>
      </c>
      <c r="C2035" t="s">
        <v>22</v>
      </c>
      <c r="D2035" t="s">
        <v>23</v>
      </c>
      <c r="E2035" t="s">
        <v>5</v>
      </c>
      <c r="G2035" t="s">
        <v>24</v>
      </c>
      <c r="H2035">
        <v>2436296</v>
      </c>
      <c r="I2035">
        <v>2436889</v>
      </c>
      <c r="J2035" t="s">
        <v>61</v>
      </c>
      <c r="K2035" t="s">
        <v>5266</v>
      </c>
      <c r="N2035" t="s">
        <v>638</v>
      </c>
      <c r="Q2035" t="s">
        <v>5265</v>
      </c>
      <c r="R2035">
        <v>594</v>
      </c>
      <c r="S2035">
        <v>197</v>
      </c>
      <c r="U2035">
        <f t="shared" si="31"/>
        <v>593</v>
      </c>
    </row>
    <row r="2036" spans="1:21" x14ac:dyDescent="0.25">
      <c r="A2036" t="s">
        <v>20</v>
      </c>
      <c r="B2036" t="s">
        <v>28</v>
      </c>
      <c r="C2036" t="s">
        <v>22</v>
      </c>
      <c r="D2036" t="s">
        <v>23</v>
      </c>
      <c r="E2036" t="s">
        <v>5</v>
      </c>
      <c r="G2036" t="s">
        <v>24</v>
      </c>
      <c r="H2036">
        <v>2437671</v>
      </c>
      <c r="I2036">
        <v>2437940</v>
      </c>
      <c r="J2036" t="s">
        <v>61</v>
      </c>
      <c r="K2036" t="s">
        <v>5268</v>
      </c>
      <c r="N2036" t="s">
        <v>1875</v>
      </c>
      <c r="Q2036" t="s">
        <v>5267</v>
      </c>
      <c r="R2036">
        <v>270</v>
      </c>
      <c r="S2036">
        <v>89</v>
      </c>
      <c r="U2036">
        <f t="shared" si="31"/>
        <v>269</v>
      </c>
    </row>
    <row r="2037" spans="1:21" x14ac:dyDescent="0.25">
      <c r="A2037" t="s">
        <v>20</v>
      </c>
      <c r="B2037" t="s">
        <v>28</v>
      </c>
      <c r="C2037" t="s">
        <v>22</v>
      </c>
      <c r="D2037" t="s">
        <v>23</v>
      </c>
      <c r="E2037" t="s">
        <v>5</v>
      </c>
      <c r="G2037" t="s">
        <v>24</v>
      </c>
      <c r="H2037">
        <v>2437953</v>
      </c>
      <c r="I2037">
        <v>2438150</v>
      </c>
      <c r="J2037" t="s">
        <v>61</v>
      </c>
      <c r="K2037" t="s">
        <v>5270</v>
      </c>
      <c r="N2037" t="s">
        <v>42</v>
      </c>
      <c r="Q2037" t="s">
        <v>5269</v>
      </c>
      <c r="R2037">
        <v>198</v>
      </c>
      <c r="S2037">
        <v>65</v>
      </c>
      <c r="U2037">
        <f t="shared" si="31"/>
        <v>197</v>
      </c>
    </row>
    <row r="2038" spans="1:21" x14ac:dyDescent="0.25">
      <c r="A2038" t="s">
        <v>20</v>
      </c>
      <c r="B2038" t="s">
        <v>28</v>
      </c>
      <c r="C2038" t="s">
        <v>22</v>
      </c>
      <c r="D2038" t="s">
        <v>23</v>
      </c>
      <c r="E2038" t="s">
        <v>5</v>
      </c>
      <c r="G2038" t="s">
        <v>24</v>
      </c>
      <c r="H2038">
        <v>2438409</v>
      </c>
      <c r="I2038">
        <v>2439752</v>
      </c>
      <c r="J2038" t="s">
        <v>25</v>
      </c>
      <c r="K2038" t="s">
        <v>5272</v>
      </c>
      <c r="N2038" t="s">
        <v>5273</v>
      </c>
      <c r="Q2038" t="s">
        <v>5271</v>
      </c>
      <c r="R2038">
        <v>1344</v>
      </c>
      <c r="S2038">
        <v>447</v>
      </c>
      <c r="U2038">
        <f t="shared" si="31"/>
        <v>1343</v>
      </c>
    </row>
    <row r="2039" spans="1:21" x14ac:dyDescent="0.25">
      <c r="A2039" t="s">
        <v>20</v>
      </c>
      <c r="B2039" t="s">
        <v>28</v>
      </c>
      <c r="C2039" t="s">
        <v>22</v>
      </c>
      <c r="D2039" t="s">
        <v>23</v>
      </c>
      <c r="E2039" t="s">
        <v>5</v>
      </c>
      <c r="G2039" t="s">
        <v>24</v>
      </c>
      <c r="H2039">
        <v>2439814</v>
      </c>
      <c r="I2039">
        <v>2441040</v>
      </c>
      <c r="J2039" t="s">
        <v>61</v>
      </c>
      <c r="K2039" t="s">
        <v>5275</v>
      </c>
      <c r="N2039" t="s">
        <v>5276</v>
      </c>
      <c r="Q2039" t="s">
        <v>5274</v>
      </c>
      <c r="R2039">
        <v>1227</v>
      </c>
      <c r="S2039">
        <v>408</v>
      </c>
      <c r="U2039">
        <f t="shared" si="31"/>
        <v>1226</v>
      </c>
    </row>
    <row r="2040" spans="1:21" x14ac:dyDescent="0.25">
      <c r="A2040" t="s">
        <v>20</v>
      </c>
      <c r="B2040" t="s">
        <v>28</v>
      </c>
      <c r="C2040" t="s">
        <v>22</v>
      </c>
      <c r="D2040" t="s">
        <v>23</v>
      </c>
      <c r="E2040" t="s">
        <v>5</v>
      </c>
      <c r="G2040" t="s">
        <v>24</v>
      </c>
      <c r="H2040">
        <v>2441368</v>
      </c>
      <c r="I2040">
        <v>2442024</v>
      </c>
      <c r="J2040" t="s">
        <v>61</v>
      </c>
      <c r="K2040" t="s">
        <v>5278</v>
      </c>
      <c r="N2040" t="s">
        <v>5279</v>
      </c>
      <c r="Q2040" t="s">
        <v>5277</v>
      </c>
      <c r="R2040">
        <v>657</v>
      </c>
      <c r="S2040">
        <v>218</v>
      </c>
      <c r="U2040">
        <f t="shared" si="31"/>
        <v>656</v>
      </c>
    </row>
    <row r="2041" spans="1:21" x14ac:dyDescent="0.25">
      <c r="A2041" t="s">
        <v>20</v>
      </c>
      <c r="B2041" t="s">
        <v>28</v>
      </c>
      <c r="C2041" t="s">
        <v>22</v>
      </c>
      <c r="D2041" t="s">
        <v>23</v>
      </c>
      <c r="E2041" t="s">
        <v>5</v>
      </c>
      <c r="G2041" t="s">
        <v>24</v>
      </c>
      <c r="H2041">
        <v>2442026</v>
      </c>
      <c r="I2041">
        <v>2442658</v>
      </c>
      <c r="J2041" t="s">
        <v>61</v>
      </c>
      <c r="K2041" t="s">
        <v>5281</v>
      </c>
      <c r="N2041" t="s">
        <v>5279</v>
      </c>
      <c r="Q2041" t="s">
        <v>5280</v>
      </c>
      <c r="R2041">
        <v>633</v>
      </c>
      <c r="S2041">
        <v>210</v>
      </c>
      <c r="U2041">
        <f t="shared" si="31"/>
        <v>632</v>
      </c>
    </row>
    <row r="2042" spans="1:21" x14ac:dyDescent="0.25">
      <c r="A2042" t="s">
        <v>20</v>
      </c>
      <c r="B2042" t="s">
        <v>28</v>
      </c>
      <c r="C2042" t="s">
        <v>22</v>
      </c>
      <c r="D2042" t="s">
        <v>23</v>
      </c>
      <c r="E2042" t="s">
        <v>5</v>
      </c>
      <c r="G2042" t="s">
        <v>24</v>
      </c>
      <c r="H2042">
        <v>2442982</v>
      </c>
      <c r="I2042">
        <v>2443668</v>
      </c>
      <c r="J2042" t="s">
        <v>25</v>
      </c>
      <c r="K2042" t="s">
        <v>5283</v>
      </c>
      <c r="N2042" t="s">
        <v>2911</v>
      </c>
      <c r="Q2042" t="s">
        <v>5282</v>
      </c>
      <c r="R2042">
        <v>687</v>
      </c>
      <c r="S2042">
        <v>228</v>
      </c>
      <c r="U2042">
        <f t="shared" si="31"/>
        <v>686</v>
      </c>
    </row>
    <row r="2043" spans="1:21" x14ac:dyDescent="0.25">
      <c r="A2043" t="s">
        <v>20</v>
      </c>
      <c r="B2043" t="s">
        <v>28</v>
      </c>
      <c r="C2043" t="s">
        <v>22</v>
      </c>
      <c r="D2043" t="s">
        <v>23</v>
      </c>
      <c r="E2043" t="s">
        <v>5</v>
      </c>
      <c r="G2043" t="s">
        <v>24</v>
      </c>
      <c r="H2043">
        <v>2443674</v>
      </c>
      <c r="I2043">
        <v>2444066</v>
      </c>
      <c r="J2043" t="s">
        <v>25</v>
      </c>
      <c r="K2043" t="s">
        <v>5285</v>
      </c>
      <c r="N2043" t="s">
        <v>42</v>
      </c>
      <c r="Q2043" t="s">
        <v>5284</v>
      </c>
      <c r="R2043">
        <v>393</v>
      </c>
      <c r="S2043">
        <v>130</v>
      </c>
      <c r="U2043">
        <f t="shared" si="31"/>
        <v>392</v>
      </c>
    </row>
    <row r="2044" spans="1:21" x14ac:dyDescent="0.25">
      <c r="A2044" t="s">
        <v>20</v>
      </c>
      <c r="B2044" t="s">
        <v>28</v>
      </c>
      <c r="C2044" t="s">
        <v>22</v>
      </c>
      <c r="D2044" t="s">
        <v>23</v>
      </c>
      <c r="E2044" t="s">
        <v>5</v>
      </c>
      <c r="G2044" t="s">
        <v>24</v>
      </c>
      <c r="H2044">
        <v>2444069</v>
      </c>
      <c r="I2044">
        <v>2445076</v>
      </c>
      <c r="J2044" t="s">
        <v>61</v>
      </c>
      <c r="K2044" t="s">
        <v>5287</v>
      </c>
      <c r="N2044" t="s">
        <v>5288</v>
      </c>
      <c r="Q2044" t="s">
        <v>5286</v>
      </c>
      <c r="R2044">
        <v>1008</v>
      </c>
      <c r="S2044">
        <v>335</v>
      </c>
      <c r="U2044">
        <f t="shared" si="31"/>
        <v>1007</v>
      </c>
    </row>
    <row r="2045" spans="1:21" x14ac:dyDescent="0.25">
      <c r="A2045" t="s">
        <v>20</v>
      </c>
      <c r="B2045" t="s">
        <v>28</v>
      </c>
      <c r="C2045" t="s">
        <v>22</v>
      </c>
      <c r="D2045" t="s">
        <v>23</v>
      </c>
      <c r="E2045" t="s">
        <v>5</v>
      </c>
      <c r="G2045" t="s">
        <v>24</v>
      </c>
      <c r="H2045">
        <v>2445332</v>
      </c>
      <c r="I2045">
        <v>2446672</v>
      </c>
      <c r="J2045" t="s">
        <v>61</v>
      </c>
      <c r="K2045" t="s">
        <v>5292</v>
      </c>
      <c r="N2045" t="s">
        <v>1161</v>
      </c>
      <c r="Q2045" t="s">
        <v>5291</v>
      </c>
      <c r="R2045">
        <v>1341</v>
      </c>
      <c r="S2045">
        <v>446</v>
      </c>
      <c r="U2045">
        <f t="shared" si="31"/>
        <v>1340</v>
      </c>
    </row>
    <row r="2046" spans="1:21" x14ac:dyDescent="0.25">
      <c r="A2046" t="s">
        <v>20</v>
      </c>
      <c r="B2046" t="s">
        <v>28</v>
      </c>
      <c r="C2046" t="s">
        <v>22</v>
      </c>
      <c r="D2046" t="s">
        <v>23</v>
      </c>
      <c r="E2046" t="s">
        <v>5</v>
      </c>
      <c r="G2046" t="s">
        <v>24</v>
      </c>
      <c r="H2046">
        <v>2446753</v>
      </c>
      <c r="I2046">
        <v>2447532</v>
      </c>
      <c r="J2046" t="s">
        <v>61</v>
      </c>
      <c r="K2046" t="s">
        <v>5294</v>
      </c>
      <c r="N2046" t="s">
        <v>72</v>
      </c>
      <c r="Q2046" t="s">
        <v>5293</v>
      </c>
      <c r="R2046">
        <v>780</v>
      </c>
      <c r="S2046">
        <v>259</v>
      </c>
      <c r="U2046">
        <f t="shared" si="31"/>
        <v>779</v>
      </c>
    </row>
    <row r="2047" spans="1:21" x14ac:dyDescent="0.25">
      <c r="A2047" t="s">
        <v>20</v>
      </c>
      <c r="B2047" t="s">
        <v>28</v>
      </c>
      <c r="C2047" t="s">
        <v>22</v>
      </c>
      <c r="D2047" t="s">
        <v>23</v>
      </c>
      <c r="E2047" t="s">
        <v>5</v>
      </c>
      <c r="G2047" t="s">
        <v>24</v>
      </c>
      <c r="H2047">
        <v>2447683</v>
      </c>
      <c r="I2047">
        <v>2448423</v>
      </c>
      <c r="J2047" t="s">
        <v>61</v>
      </c>
      <c r="K2047" t="s">
        <v>5296</v>
      </c>
      <c r="N2047" t="s">
        <v>1734</v>
      </c>
      <c r="Q2047" t="s">
        <v>5295</v>
      </c>
      <c r="R2047">
        <v>741</v>
      </c>
      <c r="S2047">
        <v>246</v>
      </c>
      <c r="U2047">
        <f t="shared" si="31"/>
        <v>740</v>
      </c>
    </row>
    <row r="2048" spans="1:21" x14ac:dyDescent="0.25">
      <c r="A2048" t="s">
        <v>20</v>
      </c>
      <c r="B2048" t="s">
        <v>28</v>
      </c>
      <c r="C2048" t="s">
        <v>22</v>
      </c>
      <c r="D2048" t="s">
        <v>23</v>
      </c>
      <c r="E2048" t="s">
        <v>5</v>
      </c>
      <c r="G2048" t="s">
        <v>24</v>
      </c>
      <c r="H2048">
        <v>2448465</v>
      </c>
      <c r="I2048">
        <v>2449043</v>
      </c>
      <c r="J2048" t="s">
        <v>61</v>
      </c>
      <c r="K2048" t="s">
        <v>5298</v>
      </c>
      <c r="N2048" t="s">
        <v>5299</v>
      </c>
      <c r="Q2048" t="s">
        <v>5297</v>
      </c>
      <c r="R2048">
        <v>579</v>
      </c>
      <c r="S2048">
        <v>192</v>
      </c>
      <c r="U2048">
        <f t="shared" si="31"/>
        <v>578</v>
      </c>
    </row>
    <row r="2049" spans="1:21" x14ac:dyDescent="0.25">
      <c r="A2049" t="s">
        <v>20</v>
      </c>
      <c r="B2049" t="s">
        <v>28</v>
      </c>
      <c r="C2049" t="s">
        <v>22</v>
      </c>
      <c r="D2049" t="s">
        <v>23</v>
      </c>
      <c r="E2049" t="s">
        <v>5</v>
      </c>
      <c r="G2049" t="s">
        <v>24</v>
      </c>
      <c r="H2049">
        <v>2449056</v>
      </c>
      <c r="I2049">
        <v>2449307</v>
      </c>
      <c r="J2049" t="s">
        <v>61</v>
      </c>
      <c r="K2049" t="s">
        <v>5301</v>
      </c>
      <c r="N2049" t="s">
        <v>5302</v>
      </c>
      <c r="Q2049" t="s">
        <v>5300</v>
      </c>
      <c r="R2049">
        <v>252</v>
      </c>
      <c r="S2049">
        <v>83</v>
      </c>
      <c r="U2049">
        <f t="shared" si="31"/>
        <v>251</v>
      </c>
    </row>
    <row r="2050" spans="1:21" x14ac:dyDescent="0.25">
      <c r="A2050" t="s">
        <v>20</v>
      </c>
      <c r="B2050" t="s">
        <v>28</v>
      </c>
      <c r="C2050" t="s">
        <v>22</v>
      </c>
      <c r="D2050" t="s">
        <v>23</v>
      </c>
      <c r="E2050" t="s">
        <v>5</v>
      </c>
      <c r="G2050" t="s">
        <v>24</v>
      </c>
      <c r="H2050">
        <v>2449341</v>
      </c>
      <c r="I2050">
        <v>2449805</v>
      </c>
      <c r="J2050" t="s">
        <v>61</v>
      </c>
      <c r="K2050" t="s">
        <v>5304</v>
      </c>
      <c r="N2050" t="s">
        <v>5305</v>
      </c>
      <c r="Q2050" t="s">
        <v>5303</v>
      </c>
      <c r="R2050">
        <v>465</v>
      </c>
      <c r="S2050">
        <v>154</v>
      </c>
      <c r="U2050">
        <f t="shared" si="31"/>
        <v>464</v>
      </c>
    </row>
    <row r="2051" spans="1:21" x14ac:dyDescent="0.25">
      <c r="A2051" t="s">
        <v>20</v>
      </c>
      <c r="B2051" t="s">
        <v>28</v>
      </c>
      <c r="C2051" t="s">
        <v>22</v>
      </c>
      <c r="D2051" t="s">
        <v>23</v>
      </c>
      <c r="E2051" t="s">
        <v>5</v>
      </c>
      <c r="G2051" t="s">
        <v>24</v>
      </c>
      <c r="H2051">
        <v>2449935</v>
      </c>
      <c r="I2051">
        <v>2450378</v>
      </c>
      <c r="J2051" t="s">
        <v>61</v>
      </c>
      <c r="K2051" t="s">
        <v>5307</v>
      </c>
      <c r="N2051" t="s">
        <v>5308</v>
      </c>
      <c r="Q2051" t="s">
        <v>5306</v>
      </c>
      <c r="R2051">
        <v>444</v>
      </c>
      <c r="S2051">
        <v>147</v>
      </c>
      <c r="U2051">
        <f t="shared" ref="U2051:U2114" si="32">I2051-H2051</f>
        <v>443</v>
      </c>
    </row>
    <row r="2052" spans="1:21" x14ac:dyDescent="0.25">
      <c r="A2052" t="s">
        <v>20</v>
      </c>
      <c r="B2052" t="s">
        <v>28</v>
      </c>
      <c r="C2052" t="s">
        <v>22</v>
      </c>
      <c r="D2052" t="s">
        <v>23</v>
      </c>
      <c r="E2052" t="s">
        <v>5</v>
      </c>
      <c r="G2052" t="s">
        <v>24</v>
      </c>
      <c r="H2052">
        <v>2450420</v>
      </c>
      <c r="I2052">
        <v>2450596</v>
      </c>
      <c r="J2052" t="s">
        <v>61</v>
      </c>
      <c r="K2052" t="s">
        <v>5310</v>
      </c>
      <c r="N2052" t="s">
        <v>5311</v>
      </c>
      <c r="Q2052" t="s">
        <v>5309</v>
      </c>
      <c r="R2052">
        <v>177</v>
      </c>
      <c r="S2052">
        <v>58</v>
      </c>
      <c r="U2052">
        <f t="shared" si="32"/>
        <v>176</v>
      </c>
    </row>
    <row r="2053" spans="1:21" x14ac:dyDescent="0.25">
      <c r="A2053" t="s">
        <v>20</v>
      </c>
      <c r="B2053" t="s">
        <v>28</v>
      </c>
      <c r="C2053" t="s">
        <v>22</v>
      </c>
      <c r="D2053" t="s">
        <v>23</v>
      </c>
      <c r="E2053" t="s">
        <v>5</v>
      </c>
      <c r="G2053" t="s">
        <v>24</v>
      </c>
      <c r="H2053">
        <v>2450803</v>
      </c>
      <c r="I2053">
        <v>2451147</v>
      </c>
      <c r="J2053" t="s">
        <v>61</v>
      </c>
      <c r="K2053" t="s">
        <v>5313</v>
      </c>
      <c r="N2053" t="s">
        <v>5314</v>
      </c>
      <c r="Q2053" t="s">
        <v>5312</v>
      </c>
      <c r="R2053">
        <v>345</v>
      </c>
      <c r="S2053">
        <v>114</v>
      </c>
      <c r="U2053">
        <f t="shared" si="32"/>
        <v>344</v>
      </c>
    </row>
    <row r="2054" spans="1:21" x14ac:dyDescent="0.25">
      <c r="A2054" t="s">
        <v>20</v>
      </c>
      <c r="B2054" t="s">
        <v>28</v>
      </c>
      <c r="C2054" t="s">
        <v>22</v>
      </c>
      <c r="D2054" t="s">
        <v>23</v>
      </c>
      <c r="E2054" t="s">
        <v>5</v>
      </c>
      <c r="G2054" t="s">
        <v>24</v>
      </c>
      <c r="H2054">
        <v>2451176</v>
      </c>
      <c r="I2054">
        <v>2453815</v>
      </c>
      <c r="J2054" t="s">
        <v>61</v>
      </c>
      <c r="K2054" t="s">
        <v>5316</v>
      </c>
      <c r="N2054" t="s">
        <v>5317</v>
      </c>
      <c r="Q2054" t="s">
        <v>5315</v>
      </c>
      <c r="R2054">
        <v>2640</v>
      </c>
      <c r="S2054">
        <v>879</v>
      </c>
      <c r="U2054">
        <f t="shared" si="32"/>
        <v>2639</v>
      </c>
    </row>
    <row r="2055" spans="1:21" x14ac:dyDescent="0.25">
      <c r="A2055" t="s">
        <v>20</v>
      </c>
      <c r="B2055" t="s">
        <v>28</v>
      </c>
      <c r="C2055" t="s">
        <v>22</v>
      </c>
      <c r="D2055" t="s">
        <v>23</v>
      </c>
      <c r="E2055" t="s">
        <v>5</v>
      </c>
      <c r="G2055" t="s">
        <v>24</v>
      </c>
      <c r="H2055">
        <v>2454156</v>
      </c>
      <c r="I2055">
        <v>2454821</v>
      </c>
      <c r="J2055" t="s">
        <v>61</v>
      </c>
      <c r="K2055" t="s">
        <v>5319</v>
      </c>
      <c r="N2055" t="s">
        <v>5320</v>
      </c>
      <c r="Q2055" t="s">
        <v>5318</v>
      </c>
      <c r="R2055">
        <v>666</v>
      </c>
      <c r="S2055">
        <v>221</v>
      </c>
      <c r="U2055">
        <f t="shared" si="32"/>
        <v>665</v>
      </c>
    </row>
    <row r="2056" spans="1:21" x14ac:dyDescent="0.25">
      <c r="A2056" t="s">
        <v>20</v>
      </c>
      <c r="B2056" t="s">
        <v>28</v>
      </c>
      <c r="C2056" t="s">
        <v>22</v>
      </c>
      <c r="D2056" t="s">
        <v>23</v>
      </c>
      <c r="E2056" t="s">
        <v>5</v>
      </c>
      <c r="G2056" t="s">
        <v>24</v>
      </c>
      <c r="H2056">
        <v>2455014</v>
      </c>
      <c r="I2056">
        <v>2456216</v>
      </c>
      <c r="J2056" t="s">
        <v>25</v>
      </c>
      <c r="K2056" t="s">
        <v>5322</v>
      </c>
      <c r="N2056" t="s">
        <v>5323</v>
      </c>
      <c r="Q2056" t="s">
        <v>5321</v>
      </c>
      <c r="R2056">
        <v>1203</v>
      </c>
      <c r="S2056">
        <v>400</v>
      </c>
      <c r="U2056">
        <f t="shared" si="32"/>
        <v>1202</v>
      </c>
    </row>
    <row r="2057" spans="1:21" x14ac:dyDescent="0.25">
      <c r="A2057" t="s">
        <v>20</v>
      </c>
      <c r="B2057" t="s">
        <v>28</v>
      </c>
      <c r="C2057" t="s">
        <v>22</v>
      </c>
      <c r="D2057" t="s">
        <v>23</v>
      </c>
      <c r="E2057" t="s">
        <v>5</v>
      </c>
      <c r="G2057" t="s">
        <v>24</v>
      </c>
      <c r="H2057">
        <v>2456288</v>
      </c>
      <c r="I2057">
        <v>2456707</v>
      </c>
      <c r="J2057" t="s">
        <v>25</v>
      </c>
      <c r="K2057" t="s">
        <v>5325</v>
      </c>
      <c r="N2057" t="s">
        <v>1603</v>
      </c>
      <c r="Q2057" t="s">
        <v>5324</v>
      </c>
      <c r="R2057">
        <v>420</v>
      </c>
      <c r="S2057">
        <v>139</v>
      </c>
      <c r="U2057">
        <f t="shared" si="32"/>
        <v>419</v>
      </c>
    </row>
    <row r="2058" spans="1:21" x14ac:dyDescent="0.25">
      <c r="A2058" t="s">
        <v>20</v>
      </c>
      <c r="B2058" t="s">
        <v>28</v>
      </c>
      <c r="C2058" t="s">
        <v>22</v>
      </c>
      <c r="D2058" t="s">
        <v>23</v>
      </c>
      <c r="E2058" t="s">
        <v>5</v>
      </c>
      <c r="G2058" t="s">
        <v>24</v>
      </c>
      <c r="H2058">
        <v>2456773</v>
      </c>
      <c r="I2058">
        <v>2458803</v>
      </c>
      <c r="J2058" t="s">
        <v>61</v>
      </c>
      <c r="K2058" t="s">
        <v>5327</v>
      </c>
      <c r="N2058" t="s">
        <v>171</v>
      </c>
      <c r="Q2058" t="s">
        <v>5326</v>
      </c>
      <c r="R2058">
        <v>2031</v>
      </c>
      <c r="S2058">
        <v>676</v>
      </c>
      <c r="U2058">
        <f t="shared" si="32"/>
        <v>2030</v>
      </c>
    </row>
    <row r="2059" spans="1:21" x14ac:dyDescent="0.25">
      <c r="A2059" t="s">
        <v>20</v>
      </c>
      <c r="B2059" t="s">
        <v>28</v>
      </c>
      <c r="C2059" t="s">
        <v>22</v>
      </c>
      <c r="D2059" t="s">
        <v>23</v>
      </c>
      <c r="E2059" t="s">
        <v>5</v>
      </c>
      <c r="G2059" t="s">
        <v>24</v>
      </c>
      <c r="H2059">
        <v>2458887</v>
      </c>
      <c r="I2059">
        <v>2459828</v>
      </c>
      <c r="J2059" t="s">
        <v>61</v>
      </c>
      <c r="K2059" t="s">
        <v>5329</v>
      </c>
      <c r="N2059" t="s">
        <v>5330</v>
      </c>
      <c r="Q2059" t="s">
        <v>5328</v>
      </c>
      <c r="R2059">
        <v>942</v>
      </c>
      <c r="S2059">
        <v>313</v>
      </c>
      <c r="U2059">
        <f t="shared" si="32"/>
        <v>941</v>
      </c>
    </row>
    <row r="2060" spans="1:21" x14ac:dyDescent="0.25">
      <c r="A2060" t="s">
        <v>20</v>
      </c>
      <c r="B2060" t="s">
        <v>28</v>
      </c>
      <c r="C2060" t="s">
        <v>22</v>
      </c>
      <c r="D2060" t="s">
        <v>23</v>
      </c>
      <c r="E2060" t="s">
        <v>5</v>
      </c>
      <c r="G2060" t="s">
        <v>24</v>
      </c>
      <c r="H2060">
        <v>2459973</v>
      </c>
      <c r="I2060">
        <v>2460827</v>
      </c>
      <c r="J2060" t="s">
        <v>61</v>
      </c>
      <c r="K2060" t="s">
        <v>5332</v>
      </c>
      <c r="N2060" t="s">
        <v>5333</v>
      </c>
      <c r="Q2060" t="s">
        <v>5331</v>
      </c>
      <c r="R2060">
        <v>855</v>
      </c>
      <c r="S2060">
        <v>284</v>
      </c>
      <c r="U2060">
        <f t="shared" si="32"/>
        <v>854</v>
      </c>
    </row>
    <row r="2061" spans="1:21" x14ac:dyDescent="0.25">
      <c r="A2061" t="s">
        <v>20</v>
      </c>
      <c r="B2061" t="s">
        <v>28</v>
      </c>
      <c r="C2061" t="s">
        <v>22</v>
      </c>
      <c r="D2061" t="s">
        <v>23</v>
      </c>
      <c r="E2061" t="s">
        <v>5</v>
      </c>
      <c r="G2061" t="s">
        <v>24</v>
      </c>
      <c r="H2061">
        <v>2460853</v>
      </c>
      <c r="I2061">
        <v>2461785</v>
      </c>
      <c r="J2061" t="s">
        <v>61</v>
      </c>
      <c r="K2061" t="s">
        <v>5335</v>
      </c>
      <c r="N2061" t="s">
        <v>5336</v>
      </c>
      <c r="Q2061" t="s">
        <v>5334</v>
      </c>
      <c r="R2061">
        <v>933</v>
      </c>
      <c r="S2061">
        <v>310</v>
      </c>
      <c r="U2061">
        <f t="shared" si="32"/>
        <v>932</v>
      </c>
    </row>
    <row r="2062" spans="1:21" x14ac:dyDescent="0.25">
      <c r="A2062" t="s">
        <v>20</v>
      </c>
      <c r="B2062" t="s">
        <v>28</v>
      </c>
      <c r="C2062" t="s">
        <v>22</v>
      </c>
      <c r="D2062" t="s">
        <v>23</v>
      </c>
      <c r="E2062" t="s">
        <v>5</v>
      </c>
      <c r="G2062" t="s">
        <v>24</v>
      </c>
      <c r="H2062">
        <v>2462064</v>
      </c>
      <c r="I2062">
        <v>2462822</v>
      </c>
      <c r="J2062" t="s">
        <v>25</v>
      </c>
      <c r="K2062" t="s">
        <v>5338</v>
      </c>
      <c r="N2062" t="s">
        <v>5339</v>
      </c>
      <c r="Q2062" t="s">
        <v>5337</v>
      </c>
      <c r="R2062">
        <v>759</v>
      </c>
      <c r="S2062">
        <v>252</v>
      </c>
      <c r="U2062">
        <f t="shared" si="32"/>
        <v>758</v>
      </c>
    </row>
    <row r="2063" spans="1:21" x14ac:dyDescent="0.25">
      <c r="A2063" t="s">
        <v>20</v>
      </c>
      <c r="B2063" t="s">
        <v>28</v>
      </c>
      <c r="C2063" t="s">
        <v>22</v>
      </c>
      <c r="D2063" t="s">
        <v>23</v>
      </c>
      <c r="E2063" t="s">
        <v>5</v>
      </c>
      <c r="G2063" t="s">
        <v>24</v>
      </c>
      <c r="H2063">
        <v>2462835</v>
      </c>
      <c r="I2063">
        <v>2463500</v>
      </c>
      <c r="J2063" t="s">
        <v>25</v>
      </c>
      <c r="K2063" t="s">
        <v>5341</v>
      </c>
      <c r="N2063" t="s">
        <v>5342</v>
      </c>
      <c r="Q2063" t="s">
        <v>5340</v>
      </c>
      <c r="R2063">
        <v>666</v>
      </c>
      <c r="S2063">
        <v>221</v>
      </c>
      <c r="U2063">
        <f t="shared" si="32"/>
        <v>665</v>
      </c>
    </row>
    <row r="2064" spans="1:21" x14ac:dyDescent="0.25">
      <c r="A2064" t="s">
        <v>20</v>
      </c>
      <c r="B2064" t="s">
        <v>28</v>
      </c>
      <c r="C2064" t="s">
        <v>22</v>
      </c>
      <c r="D2064" t="s">
        <v>23</v>
      </c>
      <c r="E2064" t="s">
        <v>5</v>
      </c>
      <c r="G2064" t="s">
        <v>24</v>
      </c>
      <c r="H2064">
        <v>2463535</v>
      </c>
      <c r="I2064">
        <v>2464251</v>
      </c>
      <c r="J2064" t="s">
        <v>25</v>
      </c>
      <c r="K2064" t="s">
        <v>5344</v>
      </c>
      <c r="N2064" t="s">
        <v>688</v>
      </c>
      <c r="Q2064" t="s">
        <v>5343</v>
      </c>
      <c r="R2064">
        <v>717</v>
      </c>
      <c r="S2064">
        <v>238</v>
      </c>
      <c r="U2064">
        <f t="shared" si="32"/>
        <v>716</v>
      </c>
    </row>
    <row r="2065" spans="1:21" x14ac:dyDescent="0.25">
      <c r="A2065" t="s">
        <v>20</v>
      </c>
      <c r="B2065" t="s">
        <v>28</v>
      </c>
      <c r="C2065" t="s">
        <v>22</v>
      </c>
      <c r="D2065" t="s">
        <v>23</v>
      </c>
      <c r="E2065" t="s">
        <v>5</v>
      </c>
      <c r="G2065" t="s">
        <v>24</v>
      </c>
      <c r="H2065">
        <v>2464294</v>
      </c>
      <c r="I2065">
        <v>2466090</v>
      </c>
      <c r="J2065" t="s">
        <v>25</v>
      </c>
      <c r="K2065" t="s">
        <v>5346</v>
      </c>
      <c r="N2065" t="s">
        <v>691</v>
      </c>
      <c r="Q2065" t="s">
        <v>5345</v>
      </c>
      <c r="R2065">
        <v>1797</v>
      </c>
      <c r="S2065">
        <v>598</v>
      </c>
      <c r="U2065">
        <f t="shared" si="32"/>
        <v>1796</v>
      </c>
    </row>
    <row r="2066" spans="1:21" x14ac:dyDescent="0.25">
      <c r="A2066" t="s">
        <v>20</v>
      </c>
      <c r="B2066" t="s">
        <v>28</v>
      </c>
      <c r="C2066" t="s">
        <v>22</v>
      </c>
      <c r="D2066" t="s">
        <v>23</v>
      </c>
      <c r="E2066" t="s">
        <v>5</v>
      </c>
      <c r="G2066" t="s">
        <v>24</v>
      </c>
      <c r="H2066">
        <v>2466252</v>
      </c>
      <c r="I2066">
        <v>2466716</v>
      </c>
      <c r="J2066" t="s">
        <v>61</v>
      </c>
      <c r="K2066" t="s">
        <v>5348</v>
      </c>
      <c r="N2066" t="s">
        <v>207</v>
      </c>
      <c r="Q2066" t="s">
        <v>5347</v>
      </c>
      <c r="R2066">
        <v>465</v>
      </c>
      <c r="S2066">
        <v>154</v>
      </c>
      <c r="U2066">
        <f t="shared" si="32"/>
        <v>464</v>
      </c>
    </row>
    <row r="2067" spans="1:21" x14ac:dyDescent="0.25">
      <c r="A2067" t="s">
        <v>20</v>
      </c>
      <c r="B2067" t="s">
        <v>28</v>
      </c>
      <c r="C2067" t="s">
        <v>22</v>
      </c>
      <c r="D2067" t="s">
        <v>23</v>
      </c>
      <c r="E2067" t="s">
        <v>5</v>
      </c>
      <c r="G2067" t="s">
        <v>24</v>
      </c>
      <c r="H2067">
        <v>2466969</v>
      </c>
      <c r="I2067">
        <v>2469404</v>
      </c>
      <c r="J2067" t="s">
        <v>61</v>
      </c>
      <c r="K2067" t="s">
        <v>5350</v>
      </c>
      <c r="N2067" t="s">
        <v>3677</v>
      </c>
      <c r="Q2067" t="s">
        <v>5349</v>
      </c>
      <c r="R2067">
        <v>2436</v>
      </c>
      <c r="S2067">
        <v>811</v>
      </c>
      <c r="U2067">
        <f t="shared" si="32"/>
        <v>2435</v>
      </c>
    </row>
    <row r="2068" spans="1:21" x14ac:dyDescent="0.25">
      <c r="A2068" t="s">
        <v>20</v>
      </c>
      <c r="B2068" t="s">
        <v>28</v>
      </c>
      <c r="C2068" t="s">
        <v>22</v>
      </c>
      <c r="D2068" t="s">
        <v>23</v>
      </c>
      <c r="E2068" t="s">
        <v>5</v>
      </c>
      <c r="G2068" t="s">
        <v>24</v>
      </c>
      <c r="H2068">
        <v>2470139</v>
      </c>
      <c r="I2068">
        <v>2470966</v>
      </c>
      <c r="J2068" t="s">
        <v>61</v>
      </c>
      <c r="K2068" t="s">
        <v>5352</v>
      </c>
      <c r="N2068" t="s">
        <v>166</v>
      </c>
      <c r="Q2068" t="s">
        <v>5351</v>
      </c>
      <c r="R2068">
        <v>828</v>
      </c>
      <c r="S2068">
        <v>275</v>
      </c>
      <c r="U2068">
        <f t="shared" si="32"/>
        <v>827</v>
      </c>
    </row>
    <row r="2069" spans="1:21" x14ac:dyDescent="0.25">
      <c r="A2069" t="s">
        <v>20</v>
      </c>
      <c r="B2069" t="s">
        <v>28</v>
      </c>
      <c r="C2069" t="s">
        <v>22</v>
      </c>
      <c r="D2069" t="s">
        <v>23</v>
      </c>
      <c r="E2069" t="s">
        <v>5</v>
      </c>
      <c r="G2069" t="s">
        <v>24</v>
      </c>
      <c r="H2069">
        <v>2470953</v>
      </c>
      <c r="I2069">
        <v>2471873</v>
      </c>
      <c r="J2069" t="s">
        <v>61</v>
      </c>
      <c r="K2069" t="s">
        <v>5354</v>
      </c>
      <c r="N2069" t="s">
        <v>166</v>
      </c>
      <c r="Q2069" t="s">
        <v>5353</v>
      </c>
      <c r="R2069">
        <v>921</v>
      </c>
      <c r="S2069">
        <v>306</v>
      </c>
      <c r="U2069">
        <f t="shared" si="32"/>
        <v>920</v>
      </c>
    </row>
    <row r="2070" spans="1:21" x14ac:dyDescent="0.25">
      <c r="A2070" t="s">
        <v>20</v>
      </c>
      <c r="B2070" t="s">
        <v>28</v>
      </c>
      <c r="C2070" t="s">
        <v>22</v>
      </c>
      <c r="D2070" t="s">
        <v>23</v>
      </c>
      <c r="E2070" t="s">
        <v>5</v>
      </c>
      <c r="G2070" t="s">
        <v>24</v>
      </c>
      <c r="H2070">
        <v>2471980</v>
      </c>
      <c r="I2070">
        <v>2473329</v>
      </c>
      <c r="J2070" t="s">
        <v>61</v>
      </c>
      <c r="K2070" t="s">
        <v>5356</v>
      </c>
      <c r="N2070" t="s">
        <v>422</v>
      </c>
      <c r="Q2070" t="s">
        <v>5355</v>
      </c>
      <c r="R2070">
        <v>1350</v>
      </c>
      <c r="S2070">
        <v>449</v>
      </c>
      <c r="U2070">
        <f t="shared" si="32"/>
        <v>1349</v>
      </c>
    </row>
    <row r="2071" spans="1:21" x14ac:dyDescent="0.25">
      <c r="A2071" t="s">
        <v>20</v>
      </c>
      <c r="B2071" t="s">
        <v>28</v>
      </c>
      <c r="C2071" t="s">
        <v>22</v>
      </c>
      <c r="D2071" t="s">
        <v>23</v>
      </c>
      <c r="E2071" t="s">
        <v>5</v>
      </c>
      <c r="G2071" t="s">
        <v>24</v>
      </c>
      <c r="H2071">
        <v>2473665</v>
      </c>
      <c r="I2071">
        <v>2475281</v>
      </c>
      <c r="J2071" t="s">
        <v>61</v>
      </c>
      <c r="K2071" t="s">
        <v>5358</v>
      </c>
      <c r="N2071" t="s">
        <v>428</v>
      </c>
      <c r="Q2071" t="s">
        <v>5357</v>
      </c>
      <c r="R2071">
        <v>1617</v>
      </c>
      <c r="S2071">
        <v>538</v>
      </c>
      <c r="U2071">
        <f t="shared" si="32"/>
        <v>1616</v>
      </c>
    </row>
    <row r="2072" spans="1:21" x14ac:dyDescent="0.25">
      <c r="A2072" t="s">
        <v>20</v>
      </c>
      <c r="B2072" t="s">
        <v>28</v>
      </c>
      <c r="C2072" t="s">
        <v>22</v>
      </c>
      <c r="D2072" t="s">
        <v>23</v>
      </c>
      <c r="E2072" t="s">
        <v>5</v>
      </c>
      <c r="G2072" t="s">
        <v>24</v>
      </c>
      <c r="H2072">
        <v>2475259</v>
      </c>
      <c r="I2072">
        <v>2477142</v>
      </c>
      <c r="J2072" t="s">
        <v>61</v>
      </c>
      <c r="K2072" t="s">
        <v>5360</v>
      </c>
      <c r="N2072" t="s">
        <v>431</v>
      </c>
      <c r="Q2072" t="s">
        <v>5359</v>
      </c>
      <c r="R2072">
        <v>1884</v>
      </c>
      <c r="S2072">
        <v>627</v>
      </c>
      <c r="U2072">
        <f t="shared" si="32"/>
        <v>1883</v>
      </c>
    </row>
    <row r="2073" spans="1:21" x14ac:dyDescent="0.25">
      <c r="A2073" t="s">
        <v>20</v>
      </c>
      <c r="B2073" t="s">
        <v>28</v>
      </c>
      <c r="C2073" t="s">
        <v>22</v>
      </c>
      <c r="D2073" t="s">
        <v>23</v>
      </c>
      <c r="E2073" t="s">
        <v>5</v>
      </c>
      <c r="G2073" t="s">
        <v>24</v>
      </c>
      <c r="H2073">
        <v>2477197</v>
      </c>
      <c r="I2073">
        <v>2478495</v>
      </c>
      <c r="J2073" t="s">
        <v>61</v>
      </c>
      <c r="K2073" t="s">
        <v>5362</v>
      </c>
      <c r="N2073" t="s">
        <v>422</v>
      </c>
      <c r="Q2073" t="s">
        <v>5361</v>
      </c>
      <c r="R2073">
        <v>1299</v>
      </c>
      <c r="S2073">
        <v>432</v>
      </c>
      <c r="U2073">
        <f t="shared" si="32"/>
        <v>1298</v>
      </c>
    </row>
    <row r="2074" spans="1:21" x14ac:dyDescent="0.25">
      <c r="A2074" t="s">
        <v>20</v>
      </c>
      <c r="B2074" t="s">
        <v>28</v>
      </c>
      <c r="C2074" t="s">
        <v>22</v>
      </c>
      <c r="D2074" t="s">
        <v>23</v>
      </c>
      <c r="E2074" t="s">
        <v>5</v>
      </c>
      <c r="G2074" t="s">
        <v>24</v>
      </c>
      <c r="H2074">
        <v>2478696</v>
      </c>
      <c r="I2074">
        <v>2481041</v>
      </c>
      <c r="J2074" t="s">
        <v>61</v>
      </c>
      <c r="K2074" t="s">
        <v>5364</v>
      </c>
      <c r="N2074" t="s">
        <v>909</v>
      </c>
      <c r="Q2074" t="s">
        <v>5363</v>
      </c>
      <c r="R2074">
        <v>2346</v>
      </c>
      <c r="S2074">
        <v>781</v>
      </c>
      <c r="U2074">
        <f t="shared" si="32"/>
        <v>2345</v>
      </c>
    </row>
    <row r="2075" spans="1:21" x14ac:dyDescent="0.25">
      <c r="A2075" t="s">
        <v>20</v>
      </c>
      <c r="B2075" t="s">
        <v>28</v>
      </c>
      <c r="C2075" t="s">
        <v>22</v>
      </c>
      <c r="D2075" t="s">
        <v>23</v>
      </c>
      <c r="E2075" t="s">
        <v>5</v>
      </c>
      <c r="G2075" t="s">
        <v>24</v>
      </c>
      <c r="H2075">
        <v>2481348</v>
      </c>
      <c r="I2075">
        <v>2482346</v>
      </c>
      <c r="J2075" t="s">
        <v>61</v>
      </c>
      <c r="K2075" t="s">
        <v>5366</v>
      </c>
      <c r="N2075" t="s">
        <v>5367</v>
      </c>
      <c r="Q2075" t="s">
        <v>5365</v>
      </c>
      <c r="R2075">
        <v>999</v>
      </c>
      <c r="S2075">
        <v>332</v>
      </c>
      <c r="U2075">
        <f t="shared" si="32"/>
        <v>998</v>
      </c>
    </row>
    <row r="2076" spans="1:21" x14ac:dyDescent="0.25">
      <c r="A2076" t="s">
        <v>20</v>
      </c>
      <c r="B2076" t="s">
        <v>28</v>
      </c>
      <c r="C2076" t="s">
        <v>22</v>
      </c>
      <c r="D2076" t="s">
        <v>23</v>
      </c>
      <c r="E2076" t="s">
        <v>5</v>
      </c>
      <c r="G2076" t="s">
        <v>24</v>
      </c>
      <c r="H2076">
        <v>2482339</v>
      </c>
      <c r="I2076">
        <v>2482962</v>
      </c>
      <c r="J2076" t="s">
        <v>61</v>
      </c>
      <c r="K2076" t="s">
        <v>5369</v>
      </c>
      <c r="N2076" t="s">
        <v>5370</v>
      </c>
      <c r="Q2076" t="s">
        <v>5368</v>
      </c>
      <c r="R2076">
        <v>624</v>
      </c>
      <c r="S2076">
        <v>207</v>
      </c>
      <c r="U2076">
        <f t="shared" si="32"/>
        <v>623</v>
      </c>
    </row>
    <row r="2077" spans="1:21" x14ac:dyDescent="0.25">
      <c r="A2077" t="s">
        <v>20</v>
      </c>
      <c r="B2077" t="s">
        <v>28</v>
      </c>
      <c r="C2077" t="s">
        <v>22</v>
      </c>
      <c r="D2077" t="s">
        <v>23</v>
      </c>
      <c r="E2077" t="s">
        <v>5</v>
      </c>
      <c r="G2077" t="s">
        <v>24</v>
      </c>
      <c r="H2077">
        <v>2483235</v>
      </c>
      <c r="I2077">
        <v>2486063</v>
      </c>
      <c r="J2077" t="s">
        <v>61</v>
      </c>
      <c r="K2077" t="s">
        <v>5372</v>
      </c>
      <c r="N2077" t="s">
        <v>5373</v>
      </c>
      <c r="Q2077" t="s">
        <v>5371</v>
      </c>
      <c r="R2077">
        <v>2829</v>
      </c>
      <c r="S2077">
        <v>942</v>
      </c>
      <c r="U2077">
        <f t="shared" si="32"/>
        <v>2828</v>
      </c>
    </row>
    <row r="2078" spans="1:21" x14ac:dyDescent="0.25">
      <c r="A2078" t="s">
        <v>20</v>
      </c>
      <c r="B2078" t="s">
        <v>28</v>
      </c>
      <c r="C2078" t="s">
        <v>22</v>
      </c>
      <c r="D2078" t="s">
        <v>23</v>
      </c>
      <c r="E2078" t="s">
        <v>5</v>
      </c>
      <c r="G2078" t="s">
        <v>24</v>
      </c>
      <c r="H2078">
        <v>2486447</v>
      </c>
      <c r="I2078">
        <v>2486992</v>
      </c>
      <c r="J2078" t="s">
        <v>25</v>
      </c>
      <c r="K2078" t="s">
        <v>5375</v>
      </c>
      <c r="N2078" t="s">
        <v>5376</v>
      </c>
      <c r="Q2078" t="s">
        <v>5374</v>
      </c>
      <c r="R2078">
        <v>546</v>
      </c>
      <c r="S2078">
        <v>181</v>
      </c>
      <c r="U2078">
        <f t="shared" si="32"/>
        <v>545</v>
      </c>
    </row>
    <row r="2079" spans="1:21" x14ac:dyDescent="0.25">
      <c r="A2079" t="s">
        <v>20</v>
      </c>
      <c r="B2079" t="s">
        <v>28</v>
      </c>
      <c r="C2079" t="s">
        <v>22</v>
      </c>
      <c r="D2079" t="s">
        <v>23</v>
      </c>
      <c r="E2079" t="s">
        <v>5</v>
      </c>
      <c r="G2079" t="s">
        <v>24</v>
      </c>
      <c r="H2079">
        <v>2487344</v>
      </c>
      <c r="I2079">
        <v>2488987</v>
      </c>
      <c r="J2079" t="s">
        <v>61</v>
      </c>
      <c r="K2079" t="s">
        <v>5379</v>
      </c>
      <c r="N2079" t="s">
        <v>1173</v>
      </c>
      <c r="Q2079" t="s">
        <v>5378</v>
      </c>
      <c r="R2079">
        <v>1644</v>
      </c>
      <c r="S2079">
        <v>547</v>
      </c>
      <c r="U2079">
        <f t="shared" si="32"/>
        <v>1643</v>
      </c>
    </row>
    <row r="2080" spans="1:21" x14ac:dyDescent="0.25">
      <c r="A2080" t="s">
        <v>20</v>
      </c>
      <c r="B2080" t="s">
        <v>28</v>
      </c>
      <c r="C2080" t="s">
        <v>22</v>
      </c>
      <c r="D2080" t="s">
        <v>23</v>
      </c>
      <c r="E2080" t="s">
        <v>5</v>
      </c>
      <c r="G2080" t="s">
        <v>24</v>
      </c>
      <c r="H2080">
        <v>2489013</v>
      </c>
      <c r="I2080">
        <v>2490290</v>
      </c>
      <c r="J2080" t="s">
        <v>61</v>
      </c>
      <c r="K2080" t="s">
        <v>5381</v>
      </c>
      <c r="N2080" t="s">
        <v>5382</v>
      </c>
      <c r="Q2080" t="s">
        <v>5380</v>
      </c>
      <c r="R2080">
        <v>1278</v>
      </c>
      <c r="S2080">
        <v>425</v>
      </c>
      <c r="U2080">
        <f t="shared" si="32"/>
        <v>1277</v>
      </c>
    </row>
    <row r="2081" spans="1:21" x14ac:dyDescent="0.25">
      <c r="A2081" t="s">
        <v>20</v>
      </c>
      <c r="B2081" t="s">
        <v>28</v>
      </c>
      <c r="C2081" t="s">
        <v>22</v>
      </c>
      <c r="D2081" t="s">
        <v>23</v>
      </c>
      <c r="E2081" t="s">
        <v>5</v>
      </c>
      <c r="G2081" t="s">
        <v>24</v>
      </c>
      <c r="H2081">
        <v>2490424</v>
      </c>
      <c r="I2081">
        <v>2490558</v>
      </c>
      <c r="J2081" t="s">
        <v>61</v>
      </c>
      <c r="K2081" t="s">
        <v>5384</v>
      </c>
      <c r="N2081" t="s">
        <v>72</v>
      </c>
      <c r="Q2081" t="s">
        <v>5383</v>
      </c>
      <c r="R2081">
        <v>135</v>
      </c>
      <c r="S2081">
        <v>44</v>
      </c>
      <c r="U2081">
        <f t="shared" si="32"/>
        <v>134</v>
      </c>
    </row>
    <row r="2082" spans="1:21" x14ac:dyDescent="0.25">
      <c r="A2082" t="s">
        <v>20</v>
      </c>
      <c r="B2082" t="s">
        <v>28</v>
      </c>
      <c r="C2082" t="s">
        <v>22</v>
      </c>
      <c r="D2082" t="s">
        <v>23</v>
      </c>
      <c r="E2082" t="s">
        <v>5</v>
      </c>
      <c r="G2082" t="s">
        <v>24</v>
      </c>
      <c r="H2082">
        <v>2490869</v>
      </c>
      <c r="I2082">
        <v>2492164</v>
      </c>
      <c r="J2082" t="s">
        <v>25</v>
      </c>
      <c r="K2082" t="s">
        <v>5386</v>
      </c>
      <c r="N2082" t="s">
        <v>5387</v>
      </c>
      <c r="Q2082" t="s">
        <v>5385</v>
      </c>
      <c r="R2082">
        <v>1296</v>
      </c>
      <c r="S2082">
        <v>431</v>
      </c>
      <c r="U2082">
        <f t="shared" si="32"/>
        <v>1295</v>
      </c>
    </row>
    <row r="2083" spans="1:21" x14ac:dyDescent="0.25">
      <c r="A2083" t="s">
        <v>20</v>
      </c>
      <c r="B2083" t="s">
        <v>28</v>
      </c>
      <c r="C2083" t="s">
        <v>22</v>
      </c>
      <c r="D2083" t="s">
        <v>23</v>
      </c>
      <c r="E2083" t="s">
        <v>5</v>
      </c>
      <c r="G2083" t="s">
        <v>24</v>
      </c>
      <c r="H2083">
        <v>2492179</v>
      </c>
      <c r="I2083">
        <v>2492313</v>
      </c>
      <c r="J2083" t="s">
        <v>61</v>
      </c>
      <c r="K2083" t="s">
        <v>5389</v>
      </c>
      <c r="N2083" t="s">
        <v>72</v>
      </c>
      <c r="Q2083" t="s">
        <v>5388</v>
      </c>
      <c r="R2083">
        <v>135</v>
      </c>
      <c r="S2083">
        <v>44</v>
      </c>
      <c r="U2083">
        <f t="shared" si="32"/>
        <v>134</v>
      </c>
    </row>
    <row r="2084" spans="1:21" x14ac:dyDescent="0.25">
      <c r="A2084" t="s">
        <v>20</v>
      </c>
      <c r="B2084" t="s">
        <v>28</v>
      </c>
      <c r="C2084" t="s">
        <v>22</v>
      </c>
      <c r="D2084" t="s">
        <v>23</v>
      </c>
      <c r="E2084" t="s">
        <v>5</v>
      </c>
      <c r="G2084" t="s">
        <v>24</v>
      </c>
      <c r="H2084">
        <v>2492310</v>
      </c>
      <c r="I2084">
        <v>2492894</v>
      </c>
      <c r="J2084" t="s">
        <v>61</v>
      </c>
      <c r="K2084" t="s">
        <v>5391</v>
      </c>
      <c r="N2084" t="s">
        <v>2519</v>
      </c>
      <c r="Q2084" t="s">
        <v>5390</v>
      </c>
      <c r="R2084">
        <v>585</v>
      </c>
      <c r="S2084">
        <v>194</v>
      </c>
      <c r="U2084">
        <f t="shared" si="32"/>
        <v>584</v>
      </c>
    </row>
    <row r="2085" spans="1:21" x14ac:dyDescent="0.25">
      <c r="A2085" t="s">
        <v>20</v>
      </c>
      <c r="B2085" t="s">
        <v>28</v>
      </c>
      <c r="C2085" t="s">
        <v>22</v>
      </c>
      <c r="D2085" t="s">
        <v>23</v>
      </c>
      <c r="E2085" t="s">
        <v>5</v>
      </c>
      <c r="G2085" t="s">
        <v>24</v>
      </c>
      <c r="H2085">
        <v>2494840</v>
      </c>
      <c r="I2085">
        <v>2495547</v>
      </c>
      <c r="J2085" t="s">
        <v>25</v>
      </c>
      <c r="K2085" t="s">
        <v>5393</v>
      </c>
      <c r="N2085" t="s">
        <v>125</v>
      </c>
      <c r="Q2085" t="s">
        <v>5392</v>
      </c>
      <c r="R2085">
        <v>708</v>
      </c>
      <c r="S2085">
        <v>235</v>
      </c>
      <c r="U2085">
        <f t="shared" si="32"/>
        <v>707</v>
      </c>
    </row>
    <row r="2086" spans="1:21" x14ac:dyDescent="0.25">
      <c r="A2086" t="s">
        <v>20</v>
      </c>
      <c r="B2086" t="s">
        <v>28</v>
      </c>
      <c r="C2086" t="s">
        <v>22</v>
      </c>
      <c r="D2086" t="s">
        <v>23</v>
      </c>
      <c r="E2086" t="s">
        <v>5</v>
      </c>
      <c r="G2086" t="s">
        <v>24</v>
      </c>
      <c r="H2086">
        <v>2495643</v>
      </c>
      <c r="I2086">
        <v>2496638</v>
      </c>
      <c r="J2086" t="s">
        <v>61</v>
      </c>
      <c r="K2086" t="s">
        <v>5395</v>
      </c>
      <c r="N2086" t="s">
        <v>5396</v>
      </c>
      <c r="Q2086" t="s">
        <v>5394</v>
      </c>
      <c r="R2086">
        <v>996</v>
      </c>
      <c r="S2086">
        <v>331</v>
      </c>
      <c r="U2086">
        <f t="shared" si="32"/>
        <v>995</v>
      </c>
    </row>
    <row r="2087" spans="1:21" x14ac:dyDescent="0.25">
      <c r="A2087" t="s">
        <v>20</v>
      </c>
      <c r="B2087" t="s">
        <v>28</v>
      </c>
      <c r="C2087" t="s">
        <v>22</v>
      </c>
      <c r="D2087" t="s">
        <v>23</v>
      </c>
      <c r="E2087" t="s">
        <v>5</v>
      </c>
      <c r="G2087" t="s">
        <v>24</v>
      </c>
      <c r="H2087">
        <v>2496672</v>
      </c>
      <c r="I2087">
        <v>2497310</v>
      </c>
      <c r="J2087" t="s">
        <v>61</v>
      </c>
      <c r="K2087" t="s">
        <v>5398</v>
      </c>
      <c r="N2087" t="s">
        <v>5399</v>
      </c>
      <c r="Q2087" t="s">
        <v>5397</v>
      </c>
      <c r="R2087">
        <v>639</v>
      </c>
      <c r="S2087">
        <v>212</v>
      </c>
      <c r="U2087">
        <f t="shared" si="32"/>
        <v>638</v>
      </c>
    </row>
    <row r="2088" spans="1:21" x14ac:dyDescent="0.25">
      <c r="A2088" t="s">
        <v>20</v>
      </c>
      <c r="B2088" t="s">
        <v>28</v>
      </c>
      <c r="C2088" t="s">
        <v>22</v>
      </c>
      <c r="D2088" t="s">
        <v>23</v>
      </c>
      <c r="E2088" t="s">
        <v>5</v>
      </c>
      <c r="G2088" t="s">
        <v>24</v>
      </c>
      <c r="H2088">
        <v>2497379</v>
      </c>
      <c r="I2088">
        <v>2498704</v>
      </c>
      <c r="J2088" t="s">
        <v>61</v>
      </c>
      <c r="K2088" t="s">
        <v>5401</v>
      </c>
      <c r="N2088" t="s">
        <v>2743</v>
      </c>
      <c r="Q2088" t="s">
        <v>5400</v>
      </c>
      <c r="R2088">
        <v>1326</v>
      </c>
      <c r="S2088">
        <v>441</v>
      </c>
      <c r="U2088">
        <f t="shared" si="32"/>
        <v>1325</v>
      </c>
    </row>
    <row r="2089" spans="1:21" x14ac:dyDescent="0.25">
      <c r="A2089" t="s">
        <v>20</v>
      </c>
      <c r="B2089" t="s">
        <v>28</v>
      </c>
      <c r="C2089" t="s">
        <v>22</v>
      </c>
      <c r="D2089" t="s">
        <v>23</v>
      </c>
      <c r="E2089" t="s">
        <v>5</v>
      </c>
      <c r="G2089" t="s">
        <v>24</v>
      </c>
      <c r="H2089">
        <v>2498764</v>
      </c>
      <c r="I2089">
        <v>2500080</v>
      </c>
      <c r="J2089" t="s">
        <v>61</v>
      </c>
      <c r="K2089" t="s">
        <v>5403</v>
      </c>
      <c r="N2089" t="s">
        <v>5404</v>
      </c>
      <c r="Q2089" t="s">
        <v>5402</v>
      </c>
      <c r="R2089">
        <v>1317</v>
      </c>
      <c r="S2089">
        <v>438</v>
      </c>
      <c r="U2089">
        <f t="shared" si="32"/>
        <v>1316</v>
      </c>
    </row>
    <row r="2090" spans="1:21" x14ac:dyDescent="0.25">
      <c r="A2090" t="s">
        <v>20</v>
      </c>
      <c r="B2090" t="s">
        <v>28</v>
      </c>
      <c r="C2090" t="s">
        <v>22</v>
      </c>
      <c r="D2090" t="s">
        <v>23</v>
      </c>
      <c r="E2090" t="s">
        <v>5</v>
      </c>
      <c r="G2090" t="s">
        <v>24</v>
      </c>
      <c r="H2090">
        <v>2500335</v>
      </c>
      <c r="I2090">
        <v>2500799</v>
      </c>
      <c r="J2090" t="s">
        <v>61</v>
      </c>
      <c r="K2090" t="s">
        <v>5406</v>
      </c>
      <c r="N2090" t="s">
        <v>207</v>
      </c>
      <c r="Q2090" t="s">
        <v>5405</v>
      </c>
      <c r="R2090">
        <v>465</v>
      </c>
      <c r="S2090">
        <v>154</v>
      </c>
      <c r="U2090">
        <f t="shared" si="32"/>
        <v>464</v>
      </c>
    </row>
    <row r="2091" spans="1:21" x14ac:dyDescent="0.25">
      <c r="A2091" t="s">
        <v>20</v>
      </c>
      <c r="B2091" t="s">
        <v>28</v>
      </c>
      <c r="C2091" t="s">
        <v>22</v>
      </c>
      <c r="D2091" t="s">
        <v>23</v>
      </c>
      <c r="E2091" t="s">
        <v>5</v>
      </c>
      <c r="G2091" t="s">
        <v>24</v>
      </c>
      <c r="H2091">
        <v>2501011</v>
      </c>
      <c r="I2091">
        <v>2501193</v>
      </c>
      <c r="J2091" t="s">
        <v>61</v>
      </c>
      <c r="K2091" t="s">
        <v>5408</v>
      </c>
      <c r="N2091" t="s">
        <v>5409</v>
      </c>
      <c r="Q2091" t="s">
        <v>5407</v>
      </c>
      <c r="R2091">
        <v>183</v>
      </c>
      <c r="S2091">
        <v>60</v>
      </c>
      <c r="U2091">
        <f t="shared" si="32"/>
        <v>182</v>
      </c>
    </row>
    <row r="2092" spans="1:21" x14ac:dyDescent="0.25">
      <c r="A2092" t="s">
        <v>20</v>
      </c>
      <c r="B2092" t="s">
        <v>28</v>
      </c>
      <c r="C2092" t="s">
        <v>22</v>
      </c>
      <c r="D2092" t="s">
        <v>23</v>
      </c>
      <c r="E2092" t="s">
        <v>5</v>
      </c>
      <c r="G2092" t="s">
        <v>24</v>
      </c>
      <c r="H2092">
        <v>2501237</v>
      </c>
      <c r="I2092">
        <v>2501734</v>
      </c>
      <c r="J2092" t="s">
        <v>61</v>
      </c>
      <c r="K2092" t="s">
        <v>5411</v>
      </c>
      <c r="N2092" t="s">
        <v>5412</v>
      </c>
      <c r="Q2092" t="s">
        <v>5410</v>
      </c>
      <c r="R2092">
        <v>498</v>
      </c>
      <c r="S2092">
        <v>165</v>
      </c>
      <c r="U2092">
        <f t="shared" si="32"/>
        <v>497</v>
      </c>
    </row>
    <row r="2093" spans="1:21" x14ac:dyDescent="0.25">
      <c r="A2093" t="s">
        <v>20</v>
      </c>
      <c r="B2093" t="s">
        <v>28</v>
      </c>
      <c r="C2093" t="s">
        <v>22</v>
      </c>
      <c r="D2093" t="s">
        <v>23</v>
      </c>
      <c r="E2093" t="s">
        <v>5</v>
      </c>
      <c r="G2093" t="s">
        <v>24</v>
      </c>
      <c r="H2093">
        <v>2501858</v>
      </c>
      <c r="I2093">
        <v>2503051</v>
      </c>
      <c r="J2093" t="s">
        <v>61</v>
      </c>
      <c r="K2093" t="s">
        <v>5414</v>
      </c>
      <c r="N2093" t="s">
        <v>5415</v>
      </c>
      <c r="Q2093" t="s">
        <v>5413</v>
      </c>
      <c r="R2093">
        <v>1194</v>
      </c>
      <c r="S2093">
        <v>397</v>
      </c>
      <c r="U2093">
        <f t="shared" si="32"/>
        <v>1193</v>
      </c>
    </row>
    <row r="2094" spans="1:21" x14ac:dyDescent="0.25">
      <c r="A2094" t="s">
        <v>20</v>
      </c>
      <c r="B2094" t="s">
        <v>28</v>
      </c>
      <c r="C2094" t="s">
        <v>22</v>
      </c>
      <c r="D2094" t="s">
        <v>23</v>
      </c>
      <c r="E2094" t="s">
        <v>5</v>
      </c>
      <c r="G2094" t="s">
        <v>24</v>
      </c>
      <c r="H2094">
        <v>2503098</v>
      </c>
      <c r="I2094">
        <v>2504093</v>
      </c>
      <c r="J2094" t="s">
        <v>61</v>
      </c>
      <c r="K2094" t="s">
        <v>5417</v>
      </c>
      <c r="N2094" t="s">
        <v>5418</v>
      </c>
      <c r="Q2094" t="s">
        <v>5416</v>
      </c>
      <c r="R2094">
        <v>996</v>
      </c>
      <c r="S2094">
        <v>331</v>
      </c>
      <c r="U2094">
        <f t="shared" si="32"/>
        <v>995</v>
      </c>
    </row>
    <row r="2095" spans="1:21" x14ac:dyDescent="0.25">
      <c r="A2095" t="s">
        <v>20</v>
      </c>
      <c r="B2095" t="s">
        <v>28</v>
      </c>
      <c r="C2095" t="s">
        <v>22</v>
      </c>
      <c r="D2095" t="s">
        <v>23</v>
      </c>
      <c r="E2095" t="s">
        <v>5</v>
      </c>
      <c r="G2095" t="s">
        <v>24</v>
      </c>
      <c r="H2095">
        <v>2504474</v>
      </c>
      <c r="I2095">
        <v>2506075</v>
      </c>
      <c r="J2095" t="s">
        <v>25</v>
      </c>
      <c r="K2095" t="s">
        <v>5420</v>
      </c>
      <c r="N2095" t="s">
        <v>42</v>
      </c>
      <c r="Q2095" t="s">
        <v>5419</v>
      </c>
      <c r="R2095">
        <v>1602</v>
      </c>
      <c r="S2095">
        <v>533</v>
      </c>
      <c r="U2095">
        <f t="shared" si="32"/>
        <v>1601</v>
      </c>
    </row>
    <row r="2096" spans="1:21" x14ac:dyDescent="0.25">
      <c r="A2096" t="s">
        <v>20</v>
      </c>
      <c r="B2096" t="s">
        <v>28</v>
      </c>
      <c r="C2096" t="s">
        <v>22</v>
      </c>
      <c r="D2096" t="s">
        <v>23</v>
      </c>
      <c r="E2096" t="s">
        <v>5</v>
      </c>
      <c r="G2096" t="s">
        <v>24</v>
      </c>
      <c r="H2096">
        <v>2506212</v>
      </c>
      <c r="I2096">
        <v>2507681</v>
      </c>
      <c r="J2096" t="s">
        <v>25</v>
      </c>
      <c r="K2096" t="s">
        <v>5422</v>
      </c>
      <c r="N2096" t="s">
        <v>5423</v>
      </c>
      <c r="Q2096" t="s">
        <v>5421</v>
      </c>
      <c r="R2096">
        <v>1470</v>
      </c>
      <c r="S2096">
        <v>489</v>
      </c>
      <c r="U2096">
        <f t="shared" si="32"/>
        <v>1469</v>
      </c>
    </row>
    <row r="2097" spans="1:21" x14ac:dyDescent="0.25">
      <c r="A2097" t="s">
        <v>20</v>
      </c>
      <c r="B2097" t="s">
        <v>28</v>
      </c>
      <c r="C2097" t="s">
        <v>22</v>
      </c>
      <c r="D2097" t="s">
        <v>23</v>
      </c>
      <c r="E2097" t="s">
        <v>5</v>
      </c>
      <c r="G2097" t="s">
        <v>24</v>
      </c>
      <c r="H2097">
        <v>2507717</v>
      </c>
      <c r="I2097">
        <v>2508928</v>
      </c>
      <c r="J2097" t="s">
        <v>25</v>
      </c>
      <c r="K2097" t="s">
        <v>5425</v>
      </c>
      <c r="N2097" t="s">
        <v>5426</v>
      </c>
      <c r="Q2097" t="s">
        <v>5424</v>
      </c>
      <c r="R2097">
        <v>1212</v>
      </c>
      <c r="S2097">
        <v>403</v>
      </c>
      <c r="U2097">
        <f t="shared" si="32"/>
        <v>1211</v>
      </c>
    </row>
    <row r="2098" spans="1:21" x14ac:dyDescent="0.25">
      <c r="A2098" t="s">
        <v>20</v>
      </c>
      <c r="B2098" t="s">
        <v>28</v>
      </c>
      <c r="C2098" t="s">
        <v>22</v>
      </c>
      <c r="D2098" t="s">
        <v>23</v>
      </c>
      <c r="E2098" t="s">
        <v>5</v>
      </c>
      <c r="G2098" t="s">
        <v>24</v>
      </c>
      <c r="H2098">
        <v>2510522</v>
      </c>
      <c r="I2098">
        <v>2510701</v>
      </c>
      <c r="J2098" t="s">
        <v>61</v>
      </c>
      <c r="K2098" t="s">
        <v>5429</v>
      </c>
      <c r="N2098" t="s">
        <v>72</v>
      </c>
      <c r="Q2098" t="s">
        <v>5428</v>
      </c>
      <c r="R2098">
        <v>180</v>
      </c>
      <c r="S2098">
        <v>59</v>
      </c>
      <c r="U2098">
        <f t="shared" si="32"/>
        <v>179</v>
      </c>
    </row>
    <row r="2099" spans="1:21" x14ac:dyDescent="0.25">
      <c r="A2099" t="s">
        <v>20</v>
      </c>
      <c r="B2099" t="s">
        <v>28</v>
      </c>
      <c r="C2099" t="s">
        <v>22</v>
      </c>
      <c r="D2099" t="s">
        <v>23</v>
      </c>
      <c r="E2099" t="s">
        <v>5</v>
      </c>
      <c r="G2099" t="s">
        <v>24</v>
      </c>
      <c r="H2099">
        <v>2510829</v>
      </c>
      <c r="I2099">
        <v>2512343</v>
      </c>
      <c r="J2099" t="s">
        <v>25</v>
      </c>
      <c r="K2099" t="s">
        <v>5431</v>
      </c>
      <c r="N2099" t="s">
        <v>5432</v>
      </c>
      <c r="Q2099" t="s">
        <v>5430</v>
      </c>
      <c r="R2099">
        <v>1515</v>
      </c>
      <c r="S2099">
        <v>504</v>
      </c>
      <c r="U2099">
        <f t="shared" si="32"/>
        <v>1514</v>
      </c>
    </row>
    <row r="2100" spans="1:21" x14ac:dyDescent="0.25">
      <c r="A2100" t="s">
        <v>20</v>
      </c>
      <c r="B2100" t="s">
        <v>28</v>
      </c>
      <c r="C2100" t="s">
        <v>22</v>
      </c>
      <c r="D2100" t="s">
        <v>23</v>
      </c>
      <c r="E2100" t="s">
        <v>5</v>
      </c>
      <c r="G2100" t="s">
        <v>24</v>
      </c>
      <c r="H2100">
        <v>2512447</v>
      </c>
      <c r="I2100">
        <v>2512845</v>
      </c>
      <c r="J2100" t="s">
        <v>61</v>
      </c>
      <c r="K2100" t="s">
        <v>5434</v>
      </c>
      <c r="N2100" t="s">
        <v>5435</v>
      </c>
      <c r="Q2100" t="s">
        <v>5433</v>
      </c>
      <c r="R2100">
        <v>399</v>
      </c>
      <c r="S2100">
        <v>132</v>
      </c>
      <c r="U2100">
        <f t="shared" si="32"/>
        <v>398</v>
      </c>
    </row>
    <row r="2101" spans="1:21" x14ac:dyDescent="0.25">
      <c r="A2101" t="s">
        <v>20</v>
      </c>
      <c r="B2101" t="s">
        <v>28</v>
      </c>
      <c r="C2101" t="s">
        <v>22</v>
      </c>
      <c r="D2101" t="s">
        <v>23</v>
      </c>
      <c r="E2101" t="s">
        <v>5</v>
      </c>
      <c r="G2101" t="s">
        <v>24</v>
      </c>
      <c r="H2101">
        <v>2512909</v>
      </c>
      <c r="I2101">
        <v>2514741</v>
      </c>
      <c r="J2101" t="s">
        <v>61</v>
      </c>
      <c r="K2101" t="s">
        <v>5437</v>
      </c>
      <c r="N2101" t="s">
        <v>691</v>
      </c>
      <c r="Q2101" t="s">
        <v>5436</v>
      </c>
      <c r="R2101">
        <v>1833</v>
      </c>
      <c r="S2101">
        <v>610</v>
      </c>
      <c r="U2101">
        <f t="shared" si="32"/>
        <v>1832</v>
      </c>
    </row>
    <row r="2102" spans="1:21" x14ac:dyDescent="0.25">
      <c r="A2102" t="s">
        <v>20</v>
      </c>
      <c r="B2102" t="s">
        <v>28</v>
      </c>
      <c r="C2102" t="s">
        <v>22</v>
      </c>
      <c r="D2102" t="s">
        <v>23</v>
      </c>
      <c r="E2102" t="s">
        <v>5</v>
      </c>
      <c r="G2102" t="s">
        <v>24</v>
      </c>
      <c r="H2102">
        <v>2514754</v>
      </c>
      <c r="I2102">
        <v>2515374</v>
      </c>
      <c r="J2102" t="s">
        <v>61</v>
      </c>
      <c r="K2102" t="s">
        <v>5439</v>
      </c>
      <c r="N2102" t="s">
        <v>200</v>
      </c>
      <c r="Q2102" t="s">
        <v>5438</v>
      </c>
      <c r="R2102">
        <v>621</v>
      </c>
      <c r="S2102">
        <v>206</v>
      </c>
      <c r="U2102">
        <f t="shared" si="32"/>
        <v>620</v>
      </c>
    </row>
    <row r="2103" spans="1:21" x14ac:dyDescent="0.25">
      <c r="A2103" t="s">
        <v>20</v>
      </c>
      <c r="B2103" t="s">
        <v>28</v>
      </c>
      <c r="C2103" t="s">
        <v>22</v>
      </c>
      <c r="D2103" t="s">
        <v>23</v>
      </c>
      <c r="E2103" t="s">
        <v>5</v>
      </c>
      <c r="G2103" t="s">
        <v>24</v>
      </c>
      <c r="H2103">
        <v>2515714</v>
      </c>
      <c r="I2103">
        <v>2516139</v>
      </c>
      <c r="J2103" t="s">
        <v>25</v>
      </c>
      <c r="K2103" t="s">
        <v>5441</v>
      </c>
      <c r="N2103" t="s">
        <v>72</v>
      </c>
      <c r="Q2103" t="s">
        <v>5440</v>
      </c>
      <c r="R2103">
        <v>426</v>
      </c>
      <c r="S2103">
        <v>141</v>
      </c>
      <c r="U2103">
        <f t="shared" si="32"/>
        <v>425</v>
      </c>
    </row>
    <row r="2104" spans="1:21" x14ac:dyDescent="0.25">
      <c r="A2104" t="s">
        <v>20</v>
      </c>
      <c r="B2104" t="s">
        <v>28</v>
      </c>
      <c r="C2104" t="s">
        <v>22</v>
      </c>
      <c r="D2104" t="s">
        <v>23</v>
      </c>
      <c r="E2104" t="s">
        <v>5</v>
      </c>
      <c r="G2104" t="s">
        <v>24</v>
      </c>
      <c r="H2104">
        <v>2516173</v>
      </c>
      <c r="I2104">
        <v>2516595</v>
      </c>
      <c r="J2104" t="s">
        <v>25</v>
      </c>
      <c r="K2104" t="s">
        <v>5443</v>
      </c>
      <c r="N2104" t="s">
        <v>72</v>
      </c>
      <c r="Q2104" t="s">
        <v>5442</v>
      </c>
      <c r="R2104">
        <v>423</v>
      </c>
      <c r="S2104">
        <v>140</v>
      </c>
      <c r="U2104">
        <f t="shared" si="32"/>
        <v>422</v>
      </c>
    </row>
    <row r="2105" spans="1:21" x14ac:dyDescent="0.25">
      <c r="A2105" t="s">
        <v>20</v>
      </c>
      <c r="B2105" t="s">
        <v>28</v>
      </c>
      <c r="C2105" t="s">
        <v>22</v>
      </c>
      <c r="D2105" t="s">
        <v>23</v>
      </c>
      <c r="E2105" t="s">
        <v>5</v>
      </c>
      <c r="G2105" t="s">
        <v>24</v>
      </c>
      <c r="H2105">
        <v>2516985</v>
      </c>
      <c r="I2105">
        <v>2518031</v>
      </c>
      <c r="J2105" t="s">
        <v>25</v>
      </c>
      <c r="K2105" t="s">
        <v>5445</v>
      </c>
      <c r="N2105" t="s">
        <v>589</v>
      </c>
      <c r="Q2105" t="s">
        <v>5444</v>
      </c>
      <c r="R2105">
        <v>1047</v>
      </c>
      <c r="S2105">
        <v>348</v>
      </c>
      <c r="U2105">
        <f t="shared" si="32"/>
        <v>1046</v>
      </c>
    </row>
    <row r="2106" spans="1:21" x14ac:dyDescent="0.25">
      <c r="A2106" t="s">
        <v>20</v>
      </c>
      <c r="B2106" t="s">
        <v>28</v>
      </c>
      <c r="C2106" t="s">
        <v>22</v>
      </c>
      <c r="D2106" t="s">
        <v>23</v>
      </c>
      <c r="E2106" t="s">
        <v>5</v>
      </c>
      <c r="G2106" t="s">
        <v>24</v>
      </c>
      <c r="H2106">
        <v>2518258</v>
      </c>
      <c r="I2106">
        <v>2518551</v>
      </c>
      <c r="J2106" t="s">
        <v>61</v>
      </c>
      <c r="K2106" t="s">
        <v>5447</v>
      </c>
      <c r="N2106" t="s">
        <v>42</v>
      </c>
      <c r="Q2106" t="s">
        <v>5446</v>
      </c>
      <c r="R2106">
        <v>294</v>
      </c>
      <c r="S2106">
        <v>97</v>
      </c>
      <c r="U2106">
        <f t="shared" si="32"/>
        <v>293</v>
      </c>
    </row>
    <row r="2107" spans="1:21" x14ac:dyDescent="0.25">
      <c r="A2107" t="s">
        <v>20</v>
      </c>
      <c r="B2107" t="s">
        <v>28</v>
      </c>
      <c r="C2107" t="s">
        <v>22</v>
      </c>
      <c r="D2107" t="s">
        <v>23</v>
      </c>
      <c r="E2107" t="s">
        <v>5</v>
      </c>
      <c r="G2107" t="s">
        <v>24</v>
      </c>
      <c r="H2107">
        <v>2518579</v>
      </c>
      <c r="I2107">
        <v>2519625</v>
      </c>
      <c r="J2107" t="s">
        <v>61</v>
      </c>
      <c r="K2107" t="s">
        <v>5449</v>
      </c>
      <c r="N2107" t="s">
        <v>5450</v>
      </c>
      <c r="Q2107" t="s">
        <v>5448</v>
      </c>
      <c r="R2107">
        <v>1047</v>
      </c>
      <c r="S2107">
        <v>348</v>
      </c>
      <c r="U2107">
        <f t="shared" si="32"/>
        <v>1046</v>
      </c>
    </row>
    <row r="2108" spans="1:21" x14ac:dyDescent="0.25">
      <c r="A2108" t="s">
        <v>20</v>
      </c>
      <c r="B2108" t="s">
        <v>28</v>
      </c>
      <c r="C2108" t="s">
        <v>22</v>
      </c>
      <c r="D2108" t="s">
        <v>23</v>
      </c>
      <c r="E2108" t="s">
        <v>5</v>
      </c>
      <c r="G2108" t="s">
        <v>24</v>
      </c>
      <c r="H2108">
        <v>2522834</v>
      </c>
      <c r="I2108">
        <v>2524486</v>
      </c>
      <c r="J2108" t="s">
        <v>61</v>
      </c>
      <c r="K2108" t="s">
        <v>5453</v>
      </c>
      <c r="N2108" t="s">
        <v>5454</v>
      </c>
      <c r="Q2108" t="s">
        <v>5452</v>
      </c>
      <c r="R2108">
        <v>1653</v>
      </c>
      <c r="S2108">
        <v>550</v>
      </c>
      <c r="U2108">
        <f t="shared" si="32"/>
        <v>1652</v>
      </c>
    </row>
    <row r="2109" spans="1:21" x14ac:dyDescent="0.25">
      <c r="A2109" t="s">
        <v>20</v>
      </c>
      <c r="B2109" t="s">
        <v>28</v>
      </c>
      <c r="C2109" t="s">
        <v>22</v>
      </c>
      <c r="D2109" t="s">
        <v>23</v>
      </c>
      <c r="E2109" t="s">
        <v>5</v>
      </c>
      <c r="G2109" t="s">
        <v>24</v>
      </c>
      <c r="H2109">
        <v>2525335</v>
      </c>
      <c r="I2109">
        <v>2526135</v>
      </c>
      <c r="J2109" t="s">
        <v>61</v>
      </c>
      <c r="K2109" t="s">
        <v>5456</v>
      </c>
      <c r="N2109" t="s">
        <v>589</v>
      </c>
      <c r="Q2109" t="s">
        <v>5455</v>
      </c>
      <c r="R2109">
        <v>801</v>
      </c>
      <c r="S2109">
        <v>266</v>
      </c>
      <c r="U2109">
        <f t="shared" si="32"/>
        <v>800</v>
      </c>
    </row>
    <row r="2110" spans="1:21" x14ac:dyDescent="0.25">
      <c r="A2110" t="s">
        <v>20</v>
      </c>
      <c r="B2110" t="s">
        <v>28</v>
      </c>
      <c r="C2110" t="s">
        <v>22</v>
      </c>
      <c r="D2110" t="s">
        <v>23</v>
      </c>
      <c r="E2110" t="s">
        <v>5</v>
      </c>
      <c r="G2110" t="s">
        <v>24</v>
      </c>
      <c r="H2110">
        <v>2526177</v>
      </c>
      <c r="I2110">
        <v>2526755</v>
      </c>
      <c r="J2110" t="s">
        <v>61</v>
      </c>
      <c r="K2110" t="s">
        <v>5458</v>
      </c>
      <c r="N2110" t="s">
        <v>586</v>
      </c>
      <c r="Q2110" t="s">
        <v>5457</v>
      </c>
      <c r="R2110">
        <v>579</v>
      </c>
      <c r="S2110">
        <v>192</v>
      </c>
      <c r="U2110">
        <f t="shared" si="32"/>
        <v>578</v>
      </c>
    </row>
    <row r="2111" spans="1:21" x14ac:dyDescent="0.25">
      <c r="A2111" t="s">
        <v>20</v>
      </c>
      <c r="B2111" t="s">
        <v>28</v>
      </c>
      <c r="C2111" t="s">
        <v>22</v>
      </c>
      <c r="D2111" t="s">
        <v>23</v>
      </c>
      <c r="E2111" t="s">
        <v>5</v>
      </c>
      <c r="G2111" t="s">
        <v>24</v>
      </c>
      <c r="H2111">
        <v>2526843</v>
      </c>
      <c r="I2111">
        <v>2527778</v>
      </c>
      <c r="J2111" t="s">
        <v>61</v>
      </c>
      <c r="K2111" t="s">
        <v>5460</v>
      </c>
      <c r="N2111" t="s">
        <v>5461</v>
      </c>
      <c r="Q2111" t="s">
        <v>5459</v>
      </c>
      <c r="R2111">
        <v>936</v>
      </c>
      <c r="S2111">
        <v>311</v>
      </c>
      <c r="U2111">
        <f t="shared" si="32"/>
        <v>935</v>
      </c>
    </row>
    <row r="2112" spans="1:21" x14ac:dyDescent="0.25">
      <c r="A2112" t="s">
        <v>20</v>
      </c>
      <c r="B2112" t="s">
        <v>28</v>
      </c>
      <c r="C2112" t="s">
        <v>22</v>
      </c>
      <c r="D2112" t="s">
        <v>23</v>
      </c>
      <c r="E2112" t="s">
        <v>5</v>
      </c>
      <c r="G2112" t="s">
        <v>24</v>
      </c>
      <c r="H2112">
        <v>2527897</v>
      </c>
      <c r="I2112">
        <v>2528691</v>
      </c>
      <c r="J2112" t="s">
        <v>61</v>
      </c>
      <c r="K2112" t="s">
        <v>5463</v>
      </c>
      <c r="N2112" t="s">
        <v>72</v>
      </c>
      <c r="Q2112" t="s">
        <v>5462</v>
      </c>
      <c r="R2112">
        <v>795</v>
      </c>
      <c r="S2112">
        <v>264</v>
      </c>
      <c r="U2112">
        <f t="shared" si="32"/>
        <v>794</v>
      </c>
    </row>
    <row r="2113" spans="1:21" x14ac:dyDescent="0.25">
      <c r="A2113" t="s">
        <v>20</v>
      </c>
      <c r="B2113" t="s">
        <v>28</v>
      </c>
      <c r="C2113" t="s">
        <v>22</v>
      </c>
      <c r="D2113" t="s">
        <v>23</v>
      </c>
      <c r="E2113" t="s">
        <v>5</v>
      </c>
      <c r="G2113" t="s">
        <v>24</v>
      </c>
      <c r="H2113">
        <v>2528710</v>
      </c>
      <c r="I2113">
        <v>2529510</v>
      </c>
      <c r="J2113" t="s">
        <v>61</v>
      </c>
      <c r="K2113" t="s">
        <v>5465</v>
      </c>
      <c r="N2113" t="s">
        <v>5466</v>
      </c>
      <c r="Q2113" t="s">
        <v>5464</v>
      </c>
      <c r="R2113">
        <v>801</v>
      </c>
      <c r="S2113">
        <v>266</v>
      </c>
      <c r="U2113">
        <f t="shared" si="32"/>
        <v>800</v>
      </c>
    </row>
    <row r="2114" spans="1:21" x14ac:dyDescent="0.25">
      <c r="A2114" t="s">
        <v>20</v>
      </c>
      <c r="B2114" t="s">
        <v>28</v>
      </c>
      <c r="C2114" t="s">
        <v>22</v>
      </c>
      <c r="D2114" t="s">
        <v>23</v>
      </c>
      <c r="E2114" t="s">
        <v>5</v>
      </c>
      <c r="G2114" t="s">
        <v>24</v>
      </c>
      <c r="H2114">
        <v>2529516</v>
      </c>
      <c r="I2114">
        <v>2530397</v>
      </c>
      <c r="J2114" t="s">
        <v>61</v>
      </c>
      <c r="K2114" t="s">
        <v>5468</v>
      </c>
      <c r="N2114" t="s">
        <v>362</v>
      </c>
      <c r="Q2114" t="s">
        <v>5467</v>
      </c>
      <c r="R2114">
        <v>882</v>
      </c>
      <c r="S2114">
        <v>293</v>
      </c>
      <c r="U2114">
        <f t="shared" si="32"/>
        <v>881</v>
      </c>
    </row>
    <row r="2115" spans="1:21" x14ac:dyDescent="0.25">
      <c r="A2115" t="s">
        <v>20</v>
      </c>
      <c r="B2115" t="s">
        <v>28</v>
      </c>
      <c r="C2115" t="s">
        <v>22</v>
      </c>
      <c r="D2115" t="s">
        <v>23</v>
      </c>
      <c r="E2115" t="s">
        <v>5</v>
      </c>
      <c r="G2115" t="s">
        <v>24</v>
      </c>
      <c r="H2115">
        <v>2530847</v>
      </c>
      <c r="I2115">
        <v>2532130</v>
      </c>
      <c r="J2115" t="s">
        <v>61</v>
      </c>
      <c r="K2115" t="s">
        <v>5470</v>
      </c>
      <c r="N2115" t="s">
        <v>1765</v>
      </c>
      <c r="Q2115" t="s">
        <v>5469</v>
      </c>
      <c r="R2115">
        <v>1284</v>
      </c>
      <c r="S2115">
        <v>427</v>
      </c>
      <c r="U2115">
        <f t="shared" ref="U2115:U2178" si="33">I2115-H2115</f>
        <v>1283</v>
      </c>
    </row>
    <row r="2116" spans="1:21" x14ac:dyDescent="0.25">
      <c r="A2116" t="s">
        <v>20</v>
      </c>
      <c r="B2116" t="s">
        <v>28</v>
      </c>
      <c r="C2116" t="s">
        <v>22</v>
      </c>
      <c r="D2116" t="s">
        <v>23</v>
      </c>
      <c r="E2116" t="s">
        <v>5</v>
      </c>
      <c r="G2116" t="s">
        <v>24</v>
      </c>
      <c r="H2116">
        <v>2532232</v>
      </c>
      <c r="I2116">
        <v>2532846</v>
      </c>
      <c r="J2116" t="s">
        <v>61</v>
      </c>
      <c r="K2116" t="s">
        <v>5472</v>
      </c>
      <c r="N2116" t="s">
        <v>2759</v>
      </c>
      <c r="Q2116" t="s">
        <v>5471</v>
      </c>
      <c r="R2116">
        <v>615</v>
      </c>
      <c r="S2116">
        <v>204</v>
      </c>
      <c r="U2116">
        <f t="shared" si="33"/>
        <v>614</v>
      </c>
    </row>
    <row r="2117" spans="1:21" x14ac:dyDescent="0.25">
      <c r="A2117" t="s">
        <v>20</v>
      </c>
      <c r="B2117" t="s">
        <v>28</v>
      </c>
      <c r="C2117" t="s">
        <v>22</v>
      </c>
      <c r="D2117" t="s">
        <v>23</v>
      </c>
      <c r="E2117" t="s">
        <v>5</v>
      </c>
      <c r="G2117" t="s">
        <v>24</v>
      </c>
      <c r="H2117">
        <v>2533033</v>
      </c>
      <c r="I2117">
        <v>2534343</v>
      </c>
      <c r="J2117" t="s">
        <v>61</v>
      </c>
      <c r="K2117" t="s">
        <v>5474</v>
      </c>
      <c r="N2117" t="s">
        <v>5102</v>
      </c>
      <c r="Q2117" t="s">
        <v>5473</v>
      </c>
      <c r="R2117">
        <v>1311</v>
      </c>
      <c r="S2117">
        <v>436</v>
      </c>
      <c r="U2117">
        <f t="shared" si="33"/>
        <v>1310</v>
      </c>
    </row>
    <row r="2118" spans="1:21" x14ac:dyDescent="0.25">
      <c r="A2118" t="s">
        <v>20</v>
      </c>
      <c r="B2118" t="s">
        <v>28</v>
      </c>
      <c r="C2118" t="s">
        <v>22</v>
      </c>
      <c r="D2118" t="s">
        <v>23</v>
      </c>
      <c r="E2118" t="s">
        <v>5</v>
      </c>
      <c r="G2118" t="s">
        <v>24</v>
      </c>
      <c r="H2118">
        <v>2534677</v>
      </c>
      <c r="I2118">
        <v>2534772</v>
      </c>
      <c r="J2118" t="s">
        <v>61</v>
      </c>
      <c r="K2118" t="s">
        <v>5476</v>
      </c>
      <c r="N2118" t="s">
        <v>72</v>
      </c>
      <c r="Q2118" t="s">
        <v>5475</v>
      </c>
      <c r="R2118">
        <v>96</v>
      </c>
      <c r="S2118">
        <v>31</v>
      </c>
      <c r="U2118">
        <f t="shared" si="33"/>
        <v>95</v>
      </c>
    </row>
    <row r="2119" spans="1:21" x14ac:dyDescent="0.25">
      <c r="A2119" t="s">
        <v>20</v>
      </c>
      <c r="B2119" t="s">
        <v>28</v>
      </c>
      <c r="C2119" t="s">
        <v>22</v>
      </c>
      <c r="D2119" t="s">
        <v>23</v>
      </c>
      <c r="E2119" t="s">
        <v>5</v>
      </c>
      <c r="G2119" t="s">
        <v>24</v>
      </c>
      <c r="H2119">
        <v>2534937</v>
      </c>
      <c r="I2119">
        <v>2535485</v>
      </c>
      <c r="J2119" t="s">
        <v>61</v>
      </c>
      <c r="K2119" t="s">
        <v>5478</v>
      </c>
      <c r="N2119" t="s">
        <v>5479</v>
      </c>
      <c r="Q2119" t="s">
        <v>5477</v>
      </c>
      <c r="R2119">
        <v>549</v>
      </c>
      <c r="S2119">
        <v>182</v>
      </c>
      <c r="U2119">
        <f t="shared" si="33"/>
        <v>548</v>
      </c>
    </row>
    <row r="2120" spans="1:21" x14ac:dyDescent="0.25">
      <c r="A2120" t="s">
        <v>20</v>
      </c>
      <c r="B2120" t="s">
        <v>28</v>
      </c>
      <c r="C2120" t="s">
        <v>22</v>
      </c>
      <c r="D2120" t="s">
        <v>23</v>
      </c>
      <c r="E2120" t="s">
        <v>5</v>
      </c>
      <c r="G2120" t="s">
        <v>24</v>
      </c>
      <c r="H2120">
        <v>2535522</v>
      </c>
      <c r="I2120">
        <v>2535845</v>
      </c>
      <c r="J2120" t="s">
        <v>61</v>
      </c>
      <c r="K2120" t="s">
        <v>5481</v>
      </c>
      <c r="N2120" t="s">
        <v>72</v>
      </c>
      <c r="Q2120" t="s">
        <v>5480</v>
      </c>
      <c r="R2120">
        <v>324</v>
      </c>
      <c r="S2120">
        <v>107</v>
      </c>
      <c r="U2120">
        <f t="shared" si="33"/>
        <v>323</v>
      </c>
    </row>
    <row r="2121" spans="1:21" x14ac:dyDescent="0.25">
      <c r="A2121" t="s">
        <v>20</v>
      </c>
      <c r="B2121" t="s">
        <v>28</v>
      </c>
      <c r="C2121" t="s">
        <v>22</v>
      </c>
      <c r="D2121" t="s">
        <v>23</v>
      </c>
      <c r="E2121" t="s">
        <v>5</v>
      </c>
      <c r="G2121" t="s">
        <v>24</v>
      </c>
      <c r="H2121">
        <v>2535923</v>
      </c>
      <c r="I2121">
        <v>2536213</v>
      </c>
      <c r="J2121" t="s">
        <v>61</v>
      </c>
      <c r="K2121" t="s">
        <v>5483</v>
      </c>
      <c r="N2121" t="s">
        <v>42</v>
      </c>
      <c r="Q2121" t="s">
        <v>5482</v>
      </c>
      <c r="R2121">
        <v>291</v>
      </c>
      <c r="S2121">
        <v>96</v>
      </c>
      <c r="U2121">
        <f t="shared" si="33"/>
        <v>290</v>
      </c>
    </row>
    <row r="2122" spans="1:21" x14ac:dyDescent="0.25">
      <c r="A2122" t="s">
        <v>20</v>
      </c>
      <c r="B2122" t="s">
        <v>28</v>
      </c>
      <c r="C2122" t="s">
        <v>22</v>
      </c>
      <c r="D2122" t="s">
        <v>23</v>
      </c>
      <c r="E2122" t="s">
        <v>5</v>
      </c>
      <c r="G2122" t="s">
        <v>24</v>
      </c>
      <c r="H2122">
        <v>2536304</v>
      </c>
      <c r="I2122">
        <v>2537614</v>
      </c>
      <c r="J2122" t="s">
        <v>61</v>
      </c>
      <c r="K2122" t="s">
        <v>5485</v>
      </c>
      <c r="N2122" t="s">
        <v>2167</v>
      </c>
      <c r="Q2122" t="s">
        <v>5484</v>
      </c>
      <c r="R2122">
        <v>1311</v>
      </c>
      <c r="S2122">
        <v>436</v>
      </c>
      <c r="U2122">
        <f t="shared" si="33"/>
        <v>1310</v>
      </c>
    </row>
    <row r="2123" spans="1:21" x14ac:dyDescent="0.25">
      <c r="A2123" t="s">
        <v>20</v>
      </c>
      <c r="B2123" t="s">
        <v>28</v>
      </c>
      <c r="C2123" t="s">
        <v>22</v>
      </c>
      <c r="D2123" t="s">
        <v>23</v>
      </c>
      <c r="E2123" t="s">
        <v>5</v>
      </c>
      <c r="G2123" t="s">
        <v>24</v>
      </c>
      <c r="H2123">
        <v>2537747</v>
      </c>
      <c r="I2123">
        <v>2538994</v>
      </c>
      <c r="J2123" t="s">
        <v>61</v>
      </c>
      <c r="K2123" t="s">
        <v>5487</v>
      </c>
      <c r="N2123" t="s">
        <v>5488</v>
      </c>
      <c r="Q2123" t="s">
        <v>5486</v>
      </c>
      <c r="R2123">
        <v>1248</v>
      </c>
      <c r="S2123">
        <v>415</v>
      </c>
      <c r="U2123">
        <f t="shared" si="33"/>
        <v>1247</v>
      </c>
    </row>
    <row r="2124" spans="1:21" x14ac:dyDescent="0.25">
      <c r="A2124" t="s">
        <v>20</v>
      </c>
      <c r="B2124" t="s">
        <v>28</v>
      </c>
      <c r="C2124" t="s">
        <v>22</v>
      </c>
      <c r="D2124" t="s">
        <v>23</v>
      </c>
      <c r="E2124" t="s">
        <v>5</v>
      </c>
      <c r="G2124" t="s">
        <v>24</v>
      </c>
      <c r="H2124">
        <v>2539242</v>
      </c>
      <c r="I2124">
        <v>2539607</v>
      </c>
      <c r="J2124" t="s">
        <v>61</v>
      </c>
      <c r="K2124" t="s">
        <v>5490</v>
      </c>
      <c r="N2124" t="s">
        <v>5491</v>
      </c>
      <c r="Q2124" t="s">
        <v>5489</v>
      </c>
      <c r="R2124">
        <v>366</v>
      </c>
      <c r="S2124">
        <v>121</v>
      </c>
      <c r="U2124">
        <f t="shared" si="33"/>
        <v>365</v>
      </c>
    </row>
    <row r="2125" spans="1:21" x14ac:dyDescent="0.25">
      <c r="A2125" t="s">
        <v>20</v>
      </c>
      <c r="B2125" t="s">
        <v>28</v>
      </c>
      <c r="C2125" t="s">
        <v>22</v>
      </c>
      <c r="D2125" t="s">
        <v>23</v>
      </c>
      <c r="E2125" t="s">
        <v>5</v>
      </c>
      <c r="G2125" t="s">
        <v>24</v>
      </c>
      <c r="H2125">
        <v>2539707</v>
      </c>
      <c r="I2125">
        <v>2540876</v>
      </c>
      <c r="J2125" t="s">
        <v>61</v>
      </c>
      <c r="K2125" t="s">
        <v>5493</v>
      </c>
      <c r="N2125" t="s">
        <v>5494</v>
      </c>
      <c r="Q2125" t="s">
        <v>5492</v>
      </c>
      <c r="R2125">
        <v>1170</v>
      </c>
      <c r="S2125">
        <v>389</v>
      </c>
      <c r="U2125">
        <f t="shared" si="33"/>
        <v>1169</v>
      </c>
    </row>
    <row r="2126" spans="1:21" x14ac:dyDescent="0.25">
      <c r="A2126" t="s">
        <v>20</v>
      </c>
      <c r="B2126" t="s">
        <v>28</v>
      </c>
      <c r="C2126" t="s">
        <v>22</v>
      </c>
      <c r="D2126" t="s">
        <v>23</v>
      </c>
      <c r="E2126" t="s">
        <v>5</v>
      </c>
      <c r="G2126" t="s">
        <v>24</v>
      </c>
      <c r="H2126">
        <v>2540897</v>
      </c>
      <c r="I2126">
        <v>2541634</v>
      </c>
      <c r="J2126" t="s">
        <v>61</v>
      </c>
      <c r="K2126" t="s">
        <v>5496</v>
      </c>
      <c r="N2126" t="s">
        <v>4409</v>
      </c>
      <c r="Q2126" t="s">
        <v>5495</v>
      </c>
      <c r="R2126">
        <v>738</v>
      </c>
      <c r="S2126">
        <v>245</v>
      </c>
      <c r="U2126">
        <f t="shared" si="33"/>
        <v>737</v>
      </c>
    </row>
    <row r="2127" spans="1:21" x14ac:dyDescent="0.25">
      <c r="A2127" t="s">
        <v>20</v>
      </c>
      <c r="B2127" t="s">
        <v>28</v>
      </c>
      <c r="C2127" t="s">
        <v>22</v>
      </c>
      <c r="D2127" t="s">
        <v>23</v>
      </c>
      <c r="E2127" t="s">
        <v>5</v>
      </c>
      <c r="G2127" t="s">
        <v>24</v>
      </c>
      <c r="H2127">
        <v>2541671</v>
      </c>
      <c r="I2127">
        <v>2543086</v>
      </c>
      <c r="J2127" t="s">
        <v>61</v>
      </c>
      <c r="K2127" t="s">
        <v>5498</v>
      </c>
      <c r="N2127" t="s">
        <v>5499</v>
      </c>
      <c r="Q2127" t="s">
        <v>5497</v>
      </c>
      <c r="R2127">
        <v>1416</v>
      </c>
      <c r="S2127">
        <v>471</v>
      </c>
      <c r="U2127">
        <f t="shared" si="33"/>
        <v>1415</v>
      </c>
    </row>
    <row r="2128" spans="1:21" x14ac:dyDescent="0.25">
      <c r="A2128" t="s">
        <v>20</v>
      </c>
      <c r="B2128" t="s">
        <v>28</v>
      </c>
      <c r="C2128" t="s">
        <v>22</v>
      </c>
      <c r="D2128" t="s">
        <v>23</v>
      </c>
      <c r="E2128" t="s">
        <v>5</v>
      </c>
      <c r="G2128" t="s">
        <v>24</v>
      </c>
      <c r="H2128">
        <v>2543503</v>
      </c>
      <c r="I2128">
        <v>2543985</v>
      </c>
      <c r="J2128" t="s">
        <v>25</v>
      </c>
      <c r="K2128" t="s">
        <v>5503</v>
      </c>
      <c r="N2128" t="s">
        <v>638</v>
      </c>
      <c r="Q2128" t="s">
        <v>5502</v>
      </c>
      <c r="R2128">
        <v>483</v>
      </c>
      <c r="S2128">
        <v>160</v>
      </c>
      <c r="U2128">
        <f t="shared" si="33"/>
        <v>482</v>
      </c>
    </row>
    <row r="2129" spans="1:21" x14ac:dyDescent="0.25">
      <c r="A2129" t="s">
        <v>20</v>
      </c>
      <c r="B2129" t="s">
        <v>28</v>
      </c>
      <c r="C2129" t="s">
        <v>22</v>
      </c>
      <c r="D2129" t="s">
        <v>23</v>
      </c>
      <c r="E2129" t="s">
        <v>5</v>
      </c>
      <c r="G2129" t="s">
        <v>24</v>
      </c>
      <c r="H2129">
        <v>2543973</v>
      </c>
      <c r="I2129">
        <v>2545070</v>
      </c>
      <c r="J2129" t="s">
        <v>25</v>
      </c>
      <c r="K2129" t="s">
        <v>5505</v>
      </c>
      <c r="N2129" t="s">
        <v>72</v>
      </c>
      <c r="Q2129" t="s">
        <v>5504</v>
      </c>
      <c r="R2129">
        <v>1098</v>
      </c>
      <c r="S2129">
        <v>365</v>
      </c>
      <c r="U2129">
        <f t="shared" si="33"/>
        <v>1097</v>
      </c>
    </row>
    <row r="2130" spans="1:21" x14ac:dyDescent="0.25">
      <c r="A2130" t="s">
        <v>20</v>
      </c>
      <c r="B2130" t="s">
        <v>28</v>
      </c>
      <c r="C2130" t="s">
        <v>22</v>
      </c>
      <c r="D2130" t="s">
        <v>23</v>
      </c>
      <c r="E2130" t="s">
        <v>5</v>
      </c>
      <c r="G2130" t="s">
        <v>24</v>
      </c>
      <c r="H2130">
        <v>2545205</v>
      </c>
      <c r="I2130">
        <v>2545876</v>
      </c>
      <c r="J2130" t="s">
        <v>61</v>
      </c>
      <c r="K2130" t="s">
        <v>5507</v>
      </c>
      <c r="N2130" t="s">
        <v>98</v>
      </c>
      <c r="Q2130" t="s">
        <v>5506</v>
      </c>
      <c r="R2130">
        <v>672</v>
      </c>
      <c r="S2130">
        <v>223</v>
      </c>
      <c r="U2130">
        <f t="shared" si="33"/>
        <v>671</v>
      </c>
    </row>
    <row r="2131" spans="1:21" x14ac:dyDescent="0.25">
      <c r="A2131" t="s">
        <v>20</v>
      </c>
      <c r="B2131" t="s">
        <v>28</v>
      </c>
      <c r="C2131" t="s">
        <v>22</v>
      </c>
      <c r="D2131" t="s">
        <v>23</v>
      </c>
      <c r="E2131" t="s">
        <v>5</v>
      </c>
      <c r="G2131" t="s">
        <v>24</v>
      </c>
      <c r="H2131">
        <v>2545933</v>
      </c>
      <c r="I2131">
        <v>2547861</v>
      </c>
      <c r="J2131" t="s">
        <v>61</v>
      </c>
      <c r="K2131" t="s">
        <v>5509</v>
      </c>
      <c r="N2131" t="s">
        <v>5510</v>
      </c>
      <c r="Q2131" t="s">
        <v>5508</v>
      </c>
      <c r="R2131">
        <v>1929</v>
      </c>
      <c r="S2131">
        <v>642</v>
      </c>
      <c r="U2131">
        <f t="shared" si="33"/>
        <v>1928</v>
      </c>
    </row>
    <row r="2132" spans="1:21" x14ac:dyDescent="0.25">
      <c r="A2132" t="s">
        <v>20</v>
      </c>
      <c r="B2132" t="s">
        <v>28</v>
      </c>
      <c r="C2132" t="s">
        <v>22</v>
      </c>
      <c r="D2132" t="s">
        <v>23</v>
      </c>
      <c r="E2132" t="s">
        <v>5</v>
      </c>
      <c r="G2132" t="s">
        <v>24</v>
      </c>
      <c r="H2132">
        <v>2547976</v>
      </c>
      <c r="I2132">
        <v>2549349</v>
      </c>
      <c r="J2132" t="s">
        <v>61</v>
      </c>
      <c r="K2132" t="s">
        <v>5512</v>
      </c>
      <c r="N2132" t="s">
        <v>4119</v>
      </c>
      <c r="Q2132" t="s">
        <v>5511</v>
      </c>
      <c r="R2132">
        <v>1374</v>
      </c>
      <c r="S2132">
        <v>457</v>
      </c>
      <c r="U2132">
        <f t="shared" si="33"/>
        <v>1373</v>
      </c>
    </row>
    <row r="2133" spans="1:21" x14ac:dyDescent="0.25">
      <c r="A2133" t="s">
        <v>20</v>
      </c>
      <c r="B2133" t="s">
        <v>28</v>
      </c>
      <c r="C2133" t="s">
        <v>22</v>
      </c>
      <c r="D2133" t="s">
        <v>23</v>
      </c>
      <c r="E2133" t="s">
        <v>5</v>
      </c>
      <c r="G2133" t="s">
        <v>24</v>
      </c>
      <c r="H2133">
        <v>2549674</v>
      </c>
      <c r="I2133">
        <v>2550823</v>
      </c>
      <c r="J2133" t="s">
        <v>61</v>
      </c>
      <c r="K2133" t="s">
        <v>5514</v>
      </c>
      <c r="N2133" t="s">
        <v>586</v>
      </c>
      <c r="Q2133" t="s">
        <v>5513</v>
      </c>
      <c r="R2133">
        <v>1149</v>
      </c>
      <c r="S2133">
        <v>382</v>
      </c>
      <c r="T2133" t="s">
        <v>1120</v>
      </c>
      <c r="U2133">
        <f t="shared" si="33"/>
        <v>1149</v>
      </c>
    </row>
    <row r="2134" spans="1:21" x14ac:dyDescent="0.25">
      <c r="A2134" t="s">
        <v>20</v>
      </c>
      <c r="B2134" t="s">
        <v>28</v>
      </c>
      <c r="C2134" t="s">
        <v>22</v>
      </c>
      <c r="D2134" t="s">
        <v>23</v>
      </c>
      <c r="E2134" t="s">
        <v>5</v>
      </c>
      <c r="G2134" t="s">
        <v>24</v>
      </c>
      <c r="H2134">
        <v>2551002</v>
      </c>
      <c r="I2134">
        <v>2552249</v>
      </c>
      <c r="J2134" t="s">
        <v>25</v>
      </c>
      <c r="K2134" t="s">
        <v>5516</v>
      </c>
      <c r="N2134" t="s">
        <v>171</v>
      </c>
      <c r="Q2134" t="s">
        <v>5515</v>
      </c>
      <c r="R2134">
        <v>1248</v>
      </c>
      <c r="S2134">
        <v>415</v>
      </c>
      <c r="U2134">
        <f t="shared" si="33"/>
        <v>1247</v>
      </c>
    </row>
    <row r="2135" spans="1:21" x14ac:dyDescent="0.25">
      <c r="A2135" t="s">
        <v>20</v>
      </c>
      <c r="B2135" t="s">
        <v>28</v>
      </c>
      <c r="C2135" t="s">
        <v>22</v>
      </c>
      <c r="D2135" t="s">
        <v>23</v>
      </c>
      <c r="E2135" t="s">
        <v>5</v>
      </c>
      <c r="G2135" t="s">
        <v>24</v>
      </c>
      <c r="H2135">
        <v>2552340</v>
      </c>
      <c r="I2135">
        <v>2553599</v>
      </c>
      <c r="J2135" t="s">
        <v>61</v>
      </c>
      <c r="K2135" t="s">
        <v>5518</v>
      </c>
      <c r="N2135" t="s">
        <v>5519</v>
      </c>
      <c r="Q2135" t="s">
        <v>5517</v>
      </c>
      <c r="R2135">
        <v>1260</v>
      </c>
      <c r="S2135">
        <v>419</v>
      </c>
      <c r="U2135">
        <f t="shared" si="33"/>
        <v>1259</v>
      </c>
    </row>
    <row r="2136" spans="1:21" x14ac:dyDescent="0.25">
      <c r="A2136" t="s">
        <v>20</v>
      </c>
      <c r="B2136" t="s">
        <v>28</v>
      </c>
      <c r="C2136" t="s">
        <v>22</v>
      </c>
      <c r="D2136" t="s">
        <v>23</v>
      </c>
      <c r="E2136" t="s">
        <v>5</v>
      </c>
      <c r="G2136" t="s">
        <v>24</v>
      </c>
      <c r="H2136">
        <v>2553672</v>
      </c>
      <c r="I2136">
        <v>2555216</v>
      </c>
      <c r="J2136" t="s">
        <v>61</v>
      </c>
      <c r="K2136" t="s">
        <v>5521</v>
      </c>
      <c r="N2136" t="s">
        <v>5522</v>
      </c>
      <c r="Q2136" t="s">
        <v>5520</v>
      </c>
      <c r="R2136">
        <v>1545</v>
      </c>
      <c r="S2136">
        <v>514</v>
      </c>
      <c r="U2136">
        <f t="shared" si="33"/>
        <v>1544</v>
      </c>
    </row>
    <row r="2137" spans="1:21" x14ac:dyDescent="0.25">
      <c r="A2137" t="s">
        <v>20</v>
      </c>
      <c r="B2137" t="s">
        <v>28</v>
      </c>
      <c r="C2137" t="s">
        <v>22</v>
      </c>
      <c r="D2137" t="s">
        <v>23</v>
      </c>
      <c r="E2137" t="s">
        <v>5</v>
      </c>
      <c r="G2137" t="s">
        <v>24</v>
      </c>
      <c r="H2137">
        <v>2555247</v>
      </c>
      <c r="I2137">
        <v>2555870</v>
      </c>
      <c r="J2137" t="s">
        <v>61</v>
      </c>
      <c r="K2137" t="s">
        <v>5524</v>
      </c>
      <c r="N2137" t="s">
        <v>5525</v>
      </c>
      <c r="Q2137" t="s">
        <v>5523</v>
      </c>
      <c r="R2137">
        <v>624</v>
      </c>
      <c r="S2137">
        <v>207</v>
      </c>
      <c r="U2137">
        <f t="shared" si="33"/>
        <v>623</v>
      </c>
    </row>
    <row r="2138" spans="1:21" x14ac:dyDescent="0.25">
      <c r="A2138" t="s">
        <v>20</v>
      </c>
      <c r="B2138" t="s">
        <v>28</v>
      </c>
      <c r="C2138" t="s">
        <v>22</v>
      </c>
      <c r="D2138" t="s">
        <v>23</v>
      </c>
      <c r="E2138" t="s">
        <v>5</v>
      </c>
      <c r="G2138" t="s">
        <v>24</v>
      </c>
      <c r="H2138">
        <v>2555864</v>
      </c>
      <c r="I2138">
        <v>2556886</v>
      </c>
      <c r="J2138" t="s">
        <v>61</v>
      </c>
      <c r="K2138" t="s">
        <v>5527</v>
      </c>
      <c r="N2138" t="s">
        <v>5528</v>
      </c>
      <c r="Q2138" t="s">
        <v>5526</v>
      </c>
      <c r="R2138">
        <v>1023</v>
      </c>
      <c r="S2138">
        <v>340</v>
      </c>
      <c r="U2138">
        <f t="shared" si="33"/>
        <v>1022</v>
      </c>
    </row>
    <row r="2139" spans="1:21" x14ac:dyDescent="0.25">
      <c r="A2139" t="s">
        <v>20</v>
      </c>
      <c r="B2139" t="s">
        <v>28</v>
      </c>
      <c r="C2139" t="s">
        <v>22</v>
      </c>
      <c r="D2139" t="s">
        <v>23</v>
      </c>
      <c r="E2139" t="s">
        <v>5</v>
      </c>
      <c r="G2139" t="s">
        <v>24</v>
      </c>
      <c r="H2139">
        <v>2556922</v>
      </c>
      <c r="I2139">
        <v>2558385</v>
      </c>
      <c r="J2139" t="s">
        <v>61</v>
      </c>
      <c r="K2139" t="s">
        <v>5530</v>
      </c>
      <c r="N2139" t="s">
        <v>5531</v>
      </c>
      <c r="Q2139" t="s">
        <v>5529</v>
      </c>
      <c r="R2139">
        <v>1464</v>
      </c>
      <c r="S2139">
        <v>487</v>
      </c>
      <c r="U2139">
        <f t="shared" si="33"/>
        <v>1463</v>
      </c>
    </row>
    <row r="2140" spans="1:21" x14ac:dyDescent="0.25">
      <c r="A2140" t="s">
        <v>20</v>
      </c>
      <c r="B2140" t="s">
        <v>28</v>
      </c>
      <c r="C2140" t="s">
        <v>22</v>
      </c>
      <c r="D2140" t="s">
        <v>23</v>
      </c>
      <c r="E2140" t="s">
        <v>5</v>
      </c>
      <c r="G2140" t="s">
        <v>24</v>
      </c>
      <c r="H2140">
        <v>2558467</v>
      </c>
      <c r="I2140">
        <v>2558985</v>
      </c>
      <c r="J2140" t="s">
        <v>61</v>
      </c>
      <c r="K2140" t="s">
        <v>5533</v>
      </c>
      <c r="N2140" t="s">
        <v>5534</v>
      </c>
      <c r="Q2140" t="s">
        <v>5532</v>
      </c>
      <c r="R2140">
        <v>519</v>
      </c>
      <c r="S2140">
        <v>172</v>
      </c>
      <c r="U2140">
        <f t="shared" si="33"/>
        <v>518</v>
      </c>
    </row>
    <row r="2141" spans="1:21" x14ac:dyDescent="0.25">
      <c r="A2141" t="s">
        <v>20</v>
      </c>
      <c r="B2141" t="s">
        <v>28</v>
      </c>
      <c r="C2141" t="s">
        <v>22</v>
      </c>
      <c r="D2141" t="s">
        <v>23</v>
      </c>
      <c r="E2141" t="s">
        <v>5</v>
      </c>
      <c r="G2141" t="s">
        <v>24</v>
      </c>
      <c r="H2141">
        <v>2559150</v>
      </c>
      <c r="I2141">
        <v>2560127</v>
      </c>
      <c r="J2141" t="s">
        <v>61</v>
      </c>
      <c r="K2141" t="s">
        <v>5536</v>
      </c>
      <c r="N2141" t="s">
        <v>5537</v>
      </c>
      <c r="Q2141" t="s">
        <v>5535</v>
      </c>
      <c r="R2141">
        <v>978</v>
      </c>
      <c r="S2141">
        <v>325</v>
      </c>
      <c r="U2141">
        <f t="shared" si="33"/>
        <v>977</v>
      </c>
    </row>
    <row r="2142" spans="1:21" x14ac:dyDescent="0.25">
      <c r="A2142" t="s">
        <v>20</v>
      </c>
      <c r="B2142" t="s">
        <v>28</v>
      </c>
      <c r="C2142" t="s">
        <v>22</v>
      </c>
      <c r="D2142" t="s">
        <v>23</v>
      </c>
      <c r="E2142" t="s">
        <v>5</v>
      </c>
      <c r="G2142" t="s">
        <v>24</v>
      </c>
      <c r="H2142">
        <v>2560316</v>
      </c>
      <c r="I2142">
        <v>2560603</v>
      </c>
      <c r="J2142" t="s">
        <v>61</v>
      </c>
      <c r="K2142" t="s">
        <v>5539</v>
      </c>
      <c r="N2142" t="s">
        <v>72</v>
      </c>
      <c r="Q2142" t="s">
        <v>5538</v>
      </c>
      <c r="R2142">
        <v>288</v>
      </c>
      <c r="S2142">
        <v>95</v>
      </c>
      <c r="U2142">
        <f t="shared" si="33"/>
        <v>287</v>
      </c>
    </row>
    <row r="2143" spans="1:21" x14ac:dyDescent="0.25">
      <c r="A2143" t="s">
        <v>20</v>
      </c>
      <c r="B2143" t="s">
        <v>28</v>
      </c>
      <c r="C2143" t="s">
        <v>22</v>
      </c>
      <c r="D2143" t="s">
        <v>23</v>
      </c>
      <c r="E2143" t="s">
        <v>5</v>
      </c>
      <c r="G2143" t="s">
        <v>24</v>
      </c>
      <c r="H2143">
        <v>2560995</v>
      </c>
      <c r="I2143">
        <v>2562644</v>
      </c>
      <c r="J2143" t="s">
        <v>25</v>
      </c>
      <c r="K2143" t="s">
        <v>5541</v>
      </c>
      <c r="N2143" t="s">
        <v>5450</v>
      </c>
      <c r="Q2143" t="s">
        <v>5540</v>
      </c>
      <c r="R2143">
        <v>1650</v>
      </c>
      <c r="S2143">
        <v>549</v>
      </c>
      <c r="U2143">
        <f t="shared" si="33"/>
        <v>1649</v>
      </c>
    </row>
    <row r="2144" spans="1:21" x14ac:dyDescent="0.25">
      <c r="A2144" t="s">
        <v>20</v>
      </c>
      <c r="B2144" t="s">
        <v>28</v>
      </c>
      <c r="C2144" t="s">
        <v>22</v>
      </c>
      <c r="D2144" t="s">
        <v>23</v>
      </c>
      <c r="E2144" t="s">
        <v>5</v>
      </c>
      <c r="G2144" t="s">
        <v>24</v>
      </c>
      <c r="H2144">
        <v>2562773</v>
      </c>
      <c r="I2144">
        <v>2563813</v>
      </c>
      <c r="J2144" t="s">
        <v>61</v>
      </c>
      <c r="K2144" t="s">
        <v>5543</v>
      </c>
      <c r="N2144" t="s">
        <v>2511</v>
      </c>
      <c r="Q2144" t="s">
        <v>5542</v>
      </c>
      <c r="R2144">
        <v>1041</v>
      </c>
      <c r="S2144">
        <v>346</v>
      </c>
      <c r="U2144">
        <f t="shared" si="33"/>
        <v>1040</v>
      </c>
    </row>
    <row r="2145" spans="1:21" x14ac:dyDescent="0.25">
      <c r="A2145" t="s">
        <v>20</v>
      </c>
      <c r="B2145" t="s">
        <v>28</v>
      </c>
      <c r="C2145" t="s">
        <v>22</v>
      </c>
      <c r="D2145" t="s">
        <v>23</v>
      </c>
      <c r="E2145" t="s">
        <v>5</v>
      </c>
      <c r="G2145" t="s">
        <v>24</v>
      </c>
      <c r="H2145">
        <v>2564058</v>
      </c>
      <c r="I2145">
        <v>2565182</v>
      </c>
      <c r="J2145" t="s">
        <v>61</v>
      </c>
      <c r="K2145" t="s">
        <v>5545</v>
      </c>
      <c r="N2145" t="s">
        <v>1898</v>
      </c>
      <c r="Q2145" t="s">
        <v>5544</v>
      </c>
      <c r="R2145">
        <v>1125</v>
      </c>
      <c r="S2145">
        <v>374</v>
      </c>
      <c r="U2145">
        <f t="shared" si="33"/>
        <v>1124</v>
      </c>
    </row>
    <row r="2146" spans="1:21" x14ac:dyDescent="0.25">
      <c r="A2146" t="s">
        <v>20</v>
      </c>
      <c r="B2146" t="s">
        <v>28</v>
      </c>
      <c r="C2146" t="s">
        <v>22</v>
      </c>
      <c r="D2146" t="s">
        <v>23</v>
      </c>
      <c r="E2146" t="s">
        <v>5</v>
      </c>
      <c r="G2146" t="s">
        <v>24</v>
      </c>
      <c r="H2146">
        <v>2565453</v>
      </c>
      <c r="I2146">
        <v>2566163</v>
      </c>
      <c r="J2146" t="s">
        <v>25</v>
      </c>
      <c r="K2146" t="s">
        <v>5547</v>
      </c>
      <c r="N2146" t="s">
        <v>42</v>
      </c>
      <c r="Q2146" t="s">
        <v>5546</v>
      </c>
      <c r="R2146">
        <v>711</v>
      </c>
      <c r="S2146">
        <v>236</v>
      </c>
      <c r="U2146">
        <f t="shared" si="33"/>
        <v>710</v>
      </c>
    </row>
    <row r="2147" spans="1:21" x14ac:dyDescent="0.25">
      <c r="A2147" t="s">
        <v>20</v>
      </c>
      <c r="B2147" t="s">
        <v>28</v>
      </c>
      <c r="C2147" t="s">
        <v>22</v>
      </c>
      <c r="D2147" t="s">
        <v>23</v>
      </c>
      <c r="E2147" t="s">
        <v>5</v>
      </c>
      <c r="G2147" t="s">
        <v>24</v>
      </c>
      <c r="H2147">
        <v>2566166</v>
      </c>
      <c r="I2147">
        <v>2566726</v>
      </c>
      <c r="J2147" t="s">
        <v>61</v>
      </c>
      <c r="K2147" t="s">
        <v>5549</v>
      </c>
      <c r="N2147" t="s">
        <v>5550</v>
      </c>
      <c r="Q2147" t="s">
        <v>5548</v>
      </c>
      <c r="R2147">
        <v>561</v>
      </c>
      <c r="S2147">
        <v>186</v>
      </c>
      <c r="U2147">
        <f t="shared" si="33"/>
        <v>560</v>
      </c>
    </row>
    <row r="2148" spans="1:21" x14ac:dyDescent="0.25">
      <c r="A2148" t="s">
        <v>20</v>
      </c>
      <c r="B2148" t="s">
        <v>28</v>
      </c>
      <c r="C2148" t="s">
        <v>22</v>
      </c>
      <c r="D2148" t="s">
        <v>23</v>
      </c>
      <c r="E2148" t="s">
        <v>5</v>
      </c>
      <c r="G2148" t="s">
        <v>24</v>
      </c>
      <c r="H2148">
        <v>2566720</v>
      </c>
      <c r="I2148">
        <v>2567340</v>
      </c>
      <c r="J2148" t="s">
        <v>61</v>
      </c>
      <c r="K2148" t="s">
        <v>5552</v>
      </c>
      <c r="N2148" t="s">
        <v>42</v>
      </c>
      <c r="Q2148" t="s">
        <v>5551</v>
      </c>
      <c r="R2148">
        <v>621</v>
      </c>
      <c r="S2148">
        <v>206</v>
      </c>
      <c r="U2148">
        <f t="shared" si="33"/>
        <v>620</v>
      </c>
    </row>
    <row r="2149" spans="1:21" x14ac:dyDescent="0.25">
      <c r="A2149" t="s">
        <v>20</v>
      </c>
      <c r="B2149" t="s">
        <v>28</v>
      </c>
      <c r="C2149" t="s">
        <v>22</v>
      </c>
      <c r="D2149" t="s">
        <v>23</v>
      </c>
      <c r="E2149" t="s">
        <v>5</v>
      </c>
      <c r="G2149" t="s">
        <v>24</v>
      </c>
      <c r="H2149">
        <v>2567358</v>
      </c>
      <c r="I2149">
        <v>2567678</v>
      </c>
      <c r="J2149" t="s">
        <v>61</v>
      </c>
      <c r="K2149" t="s">
        <v>5554</v>
      </c>
      <c r="N2149" t="s">
        <v>612</v>
      </c>
      <c r="Q2149" t="s">
        <v>5553</v>
      </c>
      <c r="R2149">
        <v>321</v>
      </c>
      <c r="S2149">
        <v>106</v>
      </c>
      <c r="U2149">
        <f t="shared" si="33"/>
        <v>320</v>
      </c>
    </row>
    <row r="2150" spans="1:21" x14ac:dyDescent="0.25">
      <c r="A2150" t="s">
        <v>20</v>
      </c>
      <c r="B2150" t="s">
        <v>28</v>
      </c>
      <c r="C2150" t="s">
        <v>22</v>
      </c>
      <c r="D2150" t="s">
        <v>23</v>
      </c>
      <c r="E2150" t="s">
        <v>5</v>
      </c>
      <c r="G2150" t="s">
        <v>24</v>
      </c>
      <c r="H2150">
        <v>2567794</v>
      </c>
      <c r="I2150">
        <v>2568633</v>
      </c>
      <c r="J2150" t="s">
        <v>61</v>
      </c>
      <c r="K2150" t="s">
        <v>5556</v>
      </c>
      <c r="N2150" t="s">
        <v>72</v>
      </c>
      <c r="Q2150" t="s">
        <v>5555</v>
      </c>
      <c r="R2150">
        <v>840</v>
      </c>
      <c r="S2150">
        <v>279</v>
      </c>
      <c r="U2150">
        <f t="shared" si="33"/>
        <v>839</v>
      </c>
    </row>
    <row r="2151" spans="1:21" x14ac:dyDescent="0.25">
      <c r="A2151" t="s">
        <v>20</v>
      </c>
      <c r="B2151" t="s">
        <v>28</v>
      </c>
      <c r="C2151" t="s">
        <v>22</v>
      </c>
      <c r="D2151" t="s">
        <v>23</v>
      </c>
      <c r="E2151" t="s">
        <v>5</v>
      </c>
      <c r="G2151" t="s">
        <v>24</v>
      </c>
      <c r="H2151">
        <v>2568830</v>
      </c>
      <c r="I2151">
        <v>2570563</v>
      </c>
      <c r="J2151" t="s">
        <v>61</v>
      </c>
      <c r="K2151" t="s">
        <v>5558</v>
      </c>
      <c r="N2151" t="s">
        <v>72</v>
      </c>
      <c r="Q2151" t="s">
        <v>5557</v>
      </c>
      <c r="R2151">
        <v>1734</v>
      </c>
      <c r="S2151">
        <v>577</v>
      </c>
      <c r="U2151">
        <f t="shared" si="33"/>
        <v>1733</v>
      </c>
    </row>
    <row r="2152" spans="1:21" x14ac:dyDescent="0.25">
      <c r="A2152" t="s">
        <v>20</v>
      </c>
      <c r="B2152" t="s">
        <v>28</v>
      </c>
      <c r="C2152" t="s">
        <v>22</v>
      </c>
      <c r="D2152" t="s">
        <v>23</v>
      </c>
      <c r="E2152" t="s">
        <v>5</v>
      </c>
      <c r="G2152" t="s">
        <v>24</v>
      </c>
      <c r="H2152">
        <v>2570718</v>
      </c>
      <c r="I2152">
        <v>2571524</v>
      </c>
      <c r="J2152" t="s">
        <v>61</v>
      </c>
      <c r="K2152" t="s">
        <v>5560</v>
      </c>
      <c r="N2152" t="s">
        <v>5561</v>
      </c>
      <c r="Q2152" t="s">
        <v>5559</v>
      </c>
      <c r="R2152">
        <v>807</v>
      </c>
      <c r="S2152">
        <v>268</v>
      </c>
      <c r="U2152">
        <f t="shared" si="33"/>
        <v>806</v>
      </c>
    </row>
    <row r="2153" spans="1:21" x14ac:dyDescent="0.25">
      <c r="A2153" t="s">
        <v>20</v>
      </c>
      <c r="B2153" t="s">
        <v>28</v>
      </c>
      <c r="C2153" t="s">
        <v>22</v>
      </c>
      <c r="D2153" t="s">
        <v>23</v>
      </c>
      <c r="E2153" t="s">
        <v>5</v>
      </c>
      <c r="G2153" t="s">
        <v>24</v>
      </c>
      <c r="H2153">
        <v>2571599</v>
      </c>
      <c r="I2153">
        <v>2572003</v>
      </c>
      <c r="J2153" t="s">
        <v>61</v>
      </c>
      <c r="K2153" t="s">
        <v>5563</v>
      </c>
      <c r="N2153" t="s">
        <v>1614</v>
      </c>
      <c r="Q2153" t="s">
        <v>5562</v>
      </c>
      <c r="R2153">
        <v>405</v>
      </c>
      <c r="S2153">
        <v>134</v>
      </c>
      <c r="U2153">
        <f t="shared" si="33"/>
        <v>404</v>
      </c>
    </row>
    <row r="2154" spans="1:21" x14ac:dyDescent="0.25">
      <c r="A2154" t="s">
        <v>20</v>
      </c>
      <c r="B2154" t="s">
        <v>28</v>
      </c>
      <c r="C2154" t="s">
        <v>22</v>
      </c>
      <c r="D2154" t="s">
        <v>23</v>
      </c>
      <c r="E2154" t="s">
        <v>5</v>
      </c>
      <c r="G2154" t="s">
        <v>24</v>
      </c>
      <c r="H2154">
        <v>2572167</v>
      </c>
      <c r="I2154">
        <v>2572979</v>
      </c>
      <c r="J2154" t="s">
        <v>61</v>
      </c>
      <c r="K2154" t="s">
        <v>5565</v>
      </c>
      <c r="N2154" t="s">
        <v>589</v>
      </c>
      <c r="Q2154" t="s">
        <v>5564</v>
      </c>
      <c r="R2154">
        <v>813</v>
      </c>
      <c r="S2154">
        <v>270</v>
      </c>
      <c r="U2154">
        <f t="shared" si="33"/>
        <v>812</v>
      </c>
    </row>
    <row r="2155" spans="1:21" x14ac:dyDescent="0.25">
      <c r="A2155" t="s">
        <v>20</v>
      </c>
      <c r="B2155" t="s">
        <v>28</v>
      </c>
      <c r="C2155" t="s">
        <v>22</v>
      </c>
      <c r="D2155" t="s">
        <v>23</v>
      </c>
      <c r="E2155" t="s">
        <v>5</v>
      </c>
      <c r="G2155" t="s">
        <v>24</v>
      </c>
      <c r="H2155">
        <v>2573027</v>
      </c>
      <c r="I2155">
        <v>2573311</v>
      </c>
      <c r="J2155" t="s">
        <v>61</v>
      </c>
      <c r="K2155" t="s">
        <v>5567</v>
      </c>
      <c r="N2155" t="s">
        <v>586</v>
      </c>
      <c r="Q2155" t="s">
        <v>5566</v>
      </c>
      <c r="R2155">
        <v>285</v>
      </c>
      <c r="S2155">
        <v>94</v>
      </c>
      <c r="U2155">
        <f t="shared" si="33"/>
        <v>284</v>
      </c>
    </row>
    <row r="2156" spans="1:21" x14ac:dyDescent="0.25">
      <c r="A2156" t="s">
        <v>20</v>
      </c>
      <c r="B2156" t="s">
        <v>28</v>
      </c>
      <c r="C2156" t="s">
        <v>22</v>
      </c>
      <c r="D2156" t="s">
        <v>23</v>
      </c>
      <c r="E2156" t="s">
        <v>5</v>
      </c>
      <c r="G2156" t="s">
        <v>24</v>
      </c>
      <c r="H2156">
        <v>2573771</v>
      </c>
      <c r="I2156">
        <v>2574082</v>
      </c>
      <c r="J2156" t="s">
        <v>25</v>
      </c>
      <c r="K2156" t="s">
        <v>5569</v>
      </c>
      <c r="N2156" t="s">
        <v>72</v>
      </c>
      <c r="Q2156" t="s">
        <v>5568</v>
      </c>
      <c r="R2156">
        <v>312</v>
      </c>
      <c r="S2156">
        <v>103</v>
      </c>
      <c r="U2156">
        <f t="shared" si="33"/>
        <v>311</v>
      </c>
    </row>
    <row r="2157" spans="1:21" x14ac:dyDescent="0.25">
      <c r="A2157" t="s">
        <v>20</v>
      </c>
      <c r="B2157" t="s">
        <v>28</v>
      </c>
      <c r="C2157" t="s">
        <v>22</v>
      </c>
      <c r="D2157" t="s">
        <v>23</v>
      </c>
      <c r="E2157" t="s">
        <v>5</v>
      </c>
      <c r="G2157" t="s">
        <v>24</v>
      </c>
      <c r="H2157">
        <v>2574335</v>
      </c>
      <c r="I2157">
        <v>2575870</v>
      </c>
      <c r="J2157" t="s">
        <v>61</v>
      </c>
      <c r="K2157" t="s">
        <v>5571</v>
      </c>
      <c r="N2157" t="s">
        <v>5572</v>
      </c>
      <c r="Q2157" t="s">
        <v>5570</v>
      </c>
      <c r="R2157">
        <v>1536</v>
      </c>
      <c r="S2157">
        <v>511</v>
      </c>
      <c r="U2157">
        <f t="shared" si="33"/>
        <v>1535</v>
      </c>
    </row>
    <row r="2158" spans="1:21" x14ac:dyDescent="0.25">
      <c r="A2158" t="s">
        <v>20</v>
      </c>
      <c r="B2158" t="s">
        <v>28</v>
      </c>
      <c r="C2158" t="s">
        <v>22</v>
      </c>
      <c r="D2158" t="s">
        <v>23</v>
      </c>
      <c r="E2158" t="s">
        <v>5</v>
      </c>
      <c r="G2158" t="s">
        <v>24</v>
      </c>
      <c r="H2158">
        <v>2575989</v>
      </c>
      <c r="I2158">
        <v>2576933</v>
      </c>
      <c r="J2158" t="s">
        <v>61</v>
      </c>
      <c r="K2158" t="s">
        <v>5574</v>
      </c>
      <c r="N2158" t="s">
        <v>42</v>
      </c>
      <c r="Q2158" t="s">
        <v>5573</v>
      </c>
      <c r="R2158">
        <v>945</v>
      </c>
      <c r="S2158">
        <v>314</v>
      </c>
      <c r="U2158">
        <f t="shared" si="33"/>
        <v>944</v>
      </c>
    </row>
    <row r="2159" spans="1:21" x14ac:dyDescent="0.25">
      <c r="A2159" t="s">
        <v>20</v>
      </c>
      <c r="B2159" t="s">
        <v>28</v>
      </c>
      <c r="C2159" t="s">
        <v>22</v>
      </c>
      <c r="D2159" t="s">
        <v>23</v>
      </c>
      <c r="E2159" t="s">
        <v>5</v>
      </c>
      <c r="G2159" t="s">
        <v>24</v>
      </c>
      <c r="H2159">
        <v>2576920</v>
      </c>
      <c r="I2159">
        <v>2578218</v>
      </c>
      <c r="J2159" t="s">
        <v>61</v>
      </c>
      <c r="K2159" t="s">
        <v>5576</v>
      </c>
      <c r="N2159" t="s">
        <v>5577</v>
      </c>
      <c r="Q2159" t="s">
        <v>5575</v>
      </c>
      <c r="R2159">
        <v>1299</v>
      </c>
      <c r="S2159">
        <v>432</v>
      </c>
      <c r="U2159">
        <f t="shared" si="33"/>
        <v>1298</v>
      </c>
    </row>
    <row r="2160" spans="1:21" x14ac:dyDescent="0.25">
      <c r="A2160" t="s">
        <v>20</v>
      </c>
      <c r="B2160" t="s">
        <v>28</v>
      </c>
      <c r="C2160" t="s">
        <v>22</v>
      </c>
      <c r="D2160" t="s">
        <v>23</v>
      </c>
      <c r="E2160" t="s">
        <v>5</v>
      </c>
      <c r="G2160" t="s">
        <v>24</v>
      </c>
      <c r="H2160">
        <v>2578293</v>
      </c>
      <c r="I2160">
        <v>2579039</v>
      </c>
      <c r="J2160" t="s">
        <v>61</v>
      </c>
      <c r="K2160" t="s">
        <v>5579</v>
      </c>
      <c r="N2160" t="s">
        <v>5580</v>
      </c>
      <c r="Q2160" t="s">
        <v>5578</v>
      </c>
      <c r="R2160">
        <v>747</v>
      </c>
      <c r="S2160">
        <v>248</v>
      </c>
      <c r="U2160">
        <f t="shared" si="33"/>
        <v>746</v>
      </c>
    </row>
    <row r="2161" spans="1:21" x14ac:dyDescent="0.25">
      <c r="A2161" t="s">
        <v>20</v>
      </c>
      <c r="B2161" t="s">
        <v>28</v>
      </c>
      <c r="C2161" t="s">
        <v>22</v>
      </c>
      <c r="D2161" t="s">
        <v>23</v>
      </c>
      <c r="E2161" t="s">
        <v>5</v>
      </c>
      <c r="G2161" t="s">
        <v>24</v>
      </c>
      <c r="H2161">
        <v>2579056</v>
      </c>
      <c r="I2161">
        <v>2580178</v>
      </c>
      <c r="J2161" t="s">
        <v>61</v>
      </c>
      <c r="K2161" t="s">
        <v>5582</v>
      </c>
      <c r="N2161" t="s">
        <v>72</v>
      </c>
      <c r="Q2161" t="s">
        <v>5581</v>
      </c>
      <c r="R2161">
        <v>1122</v>
      </c>
      <c r="S2161">
        <v>373</v>
      </c>
      <c r="T2161" t="s">
        <v>1120</v>
      </c>
      <c r="U2161">
        <f t="shared" si="33"/>
        <v>1122</v>
      </c>
    </row>
    <row r="2162" spans="1:21" x14ac:dyDescent="0.25">
      <c r="A2162" t="s">
        <v>20</v>
      </c>
      <c r="B2162" t="s">
        <v>28</v>
      </c>
      <c r="C2162" t="s">
        <v>22</v>
      </c>
      <c r="D2162" t="s">
        <v>23</v>
      </c>
      <c r="E2162" t="s">
        <v>5</v>
      </c>
      <c r="G2162" t="s">
        <v>24</v>
      </c>
      <c r="H2162">
        <v>2580247</v>
      </c>
      <c r="I2162">
        <v>2581068</v>
      </c>
      <c r="J2162" t="s">
        <v>61</v>
      </c>
      <c r="K2162" t="s">
        <v>5584</v>
      </c>
      <c r="N2162" t="s">
        <v>4679</v>
      </c>
      <c r="Q2162" t="s">
        <v>5583</v>
      </c>
      <c r="R2162">
        <v>822</v>
      </c>
      <c r="S2162">
        <v>273</v>
      </c>
      <c r="U2162">
        <f t="shared" si="33"/>
        <v>821</v>
      </c>
    </row>
    <row r="2163" spans="1:21" x14ac:dyDescent="0.25">
      <c r="A2163" t="s">
        <v>20</v>
      </c>
      <c r="B2163" t="s">
        <v>28</v>
      </c>
      <c r="C2163" t="s">
        <v>22</v>
      </c>
      <c r="D2163" t="s">
        <v>23</v>
      </c>
      <c r="E2163" t="s">
        <v>5</v>
      </c>
      <c r="G2163" t="s">
        <v>24</v>
      </c>
      <c r="H2163">
        <v>2581102</v>
      </c>
      <c r="I2163">
        <v>2582265</v>
      </c>
      <c r="J2163" t="s">
        <v>61</v>
      </c>
      <c r="K2163" t="s">
        <v>5586</v>
      </c>
      <c r="N2163" t="s">
        <v>2719</v>
      </c>
      <c r="Q2163" t="s">
        <v>5585</v>
      </c>
      <c r="R2163">
        <v>1164</v>
      </c>
      <c r="S2163">
        <v>387</v>
      </c>
      <c r="U2163">
        <f t="shared" si="33"/>
        <v>1163</v>
      </c>
    </row>
    <row r="2164" spans="1:21" x14ac:dyDescent="0.25">
      <c r="A2164" t="s">
        <v>20</v>
      </c>
      <c r="B2164" t="s">
        <v>28</v>
      </c>
      <c r="C2164" t="s">
        <v>22</v>
      </c>
      <c r="D2164" t="s">
        <v>23</v>
      </c>
      <c r="E2164" t="s">
        <v>5</v>
      </c>
      <c r="G2164" t="s">
        <v>24</v>
      </c>
      <c r="H2164">
        <v>2582262</v>
      </c>
      <c r="I2164">
        <v>2582741</v>
      </c>
      <c r="J2164" t="s">
        <v>61</v>
      </c>
      <c r="K2164" t="s">
        <v>5588</v>
      </c>
      <c r="N2164" t="s">
        <v>4972</v>
      </c>
      <c r="Q2164" t="s">
        <v>5587</v>
      </c>
      <c r="R2164">
        <v>480</v>
      </c>
      <c r="S2164">
        <v>159</v>
      </c>
      <c r="U2164">
        <f t="shared" si="33"/>
        <v>479</v>
      </c>
    </row>
    <row r="2165" spans="1:21" x14ac:dyDescent="0.25">
      <c r="A2165" t="s">
        <v>20</v>
      </c>
      <c r="B2165" t="s">
        <v>28</v>
      </c>
      <c r="C2165" t="s">
        <v>22</v>
      </c>
      <c r="D2165" t="s">
        <v>23</v>
      </c>
      <c r="E2165" t="s">
        <v>5</v>
      </c>
      <c r="G2165" t="s">
        <v>24</v>
      </c>
      <c r="H2165">
        <v>2583169</v>
      </c>
      <c r="I2165">
        <v>2583609</v>
      </c>
      <c r="J2165" t="s">
        <v>61</v>
      </c>
      <c r="K2165" t="s">
        <v>5590</v>
      </c>
      <c r="N2165" t="s">
        <v>42</v>
      </c>
      <c r="Q2165" t="s">
        <v>5589</v>
      </c>
      <c r="R2165">
        <v>441</v>
      </c>
      <c r="S2165">
        <v>146</v>
      </c>
      <c r="U2165">
        <f t="shared" si="33"/>
        <v>440</v>
      </c>
    </row>
    <row r="2166" spans="1:21" x14ac:dyDescent="0.25">
      <c r="A2166" t="s">
        <v>20</v>
      </c>
      <c r="B2166" t="s">
        <v>28</v>
      </c>
      <c r="C2166" t="s">
        <v>22</v>
      </c>
      <c r="D2166" t="s">
        <v>23</v>
      </c>
      <c r="E2166" t="s">
        <v>5</v>
      </c>
      <c r="G2166" t="s">
        <v>24</v>
      </c>
      <c r="H2166">
        <v>2583765</v>
      </c>
      <c r="I2166">
        <v>2584091</v>
      </c>
      <c r="J2166" t="s">
        <v>61</v>
      </c>
      <c r="K2166" t="s">
        <v>5592</v>
      </c>
      <c r="N2166" t="s">
        <v>5593</v>
      </c>
      <c r="Q2166" t="s">
        <v>5591</v>
      </c>
      <c r="R2166">
        <v>327</v>
      </c>
      <c r="S2166">
        <v>108</v>
      </c>
      <c r="U2166">
        <f t="shared" si="33"/>
        <v>326</v>
      </c>
    </row>
    <row r="2167" spans="1:21" x14ac:dyDescent="0.25">
      <c r="A2167" t="s">
        <v>20</v>
      </c>
      <c r="B2167" t="s">
        <v>28</v>
      </c>
      <c r="C2167" t="s">
        <v>22</v>
      </c>
      <c r="D2167" t="s">
        <v>23</v>
      </c>
      <c r="E2167" t="s">
        <v>5</v>
      </c>
      <c r="G2167" t="s">
        <v>24</v>
      </c>
      <c r="H2167">
        <v>2584174</v>
      </c>
      <c r="I2167">
        <v>2585220</v>
      </c>
      <c r="J2167" t="s">
        <v>61</v>
      </c>
      <c r="K2167" t="s">
        <v>5595</v>
      </c>
      <c r="N2167" t="s">
        <v>72</v>
      </c>
      <c r="Q2167" t="s">
        <v>5594</v>
      </c>
      <c r="R2167">
        <v>1047</v>
      </c>
      <c r="S2167">
        <v>348</v>
      </c>
      <c r="U2167">
        <f t="shared" si="33"/>
        <v>1046</v>
      </c>
    </row>
    <row r="2168" spans="1:21" x14ac:dyDescent="0.25">
      <c r="A2168" t="s">
        <v>20</v>
      </c>
      <c r="B2168" t="s">
        <v>28</v>
      </c>
      <c r="C2168" t="s">
        <v>22</v>
      </c>
      <c r="D2168" t="s">
        <v>23</v>
      </c>
      <c r="E2168" t="s">
        <v>5</v>
      </c>
      <c r="G2168" t="s">
        <v>24</v>
      </c>
      <c r="H2168">
        <v>2585235</v>
      </c>
      <c r="I2168">
        <v>2586275</v>
      </c>
      <c r="J2168" t="s">
        <v>61</v>
      </c>
      <c r="K2168" t="s">
        <v>5597</v>
      </c>
      <c r="N2168" t="s">
        <v>42</v>
      </c>
      <c r="Q2168" t="s">
        <v>5596</v>
      </c>
      <c r="R2168">
        <v>1041</v>
      </c>
      <c r="S2168">
        <v>346</v>
      </c>
      <c r="U2168">
        <f t="shared" si="33"/>
        <v>1040</v>
      </c>
    </row>
    <row r="2169" spans="1:21" x14ac:dyDescent="0.25">
      <c r="A2169" t="s">
        <v>20</v>
      </c>
      <c r="B2169" t="s">
        <v>28</v>
      </c>
      <c r="C2169" t="s">
        <v>22</v>
      </c>
      <c r="D2169" t="s">
        <v>23</v>
      </c>
      <c r="E2169" t="s">
        <v>5</v>
      </c>
      <c r="G2169" t="s">
        <v>24</v>
      </c>
      <c r="H2169">
        <v>2586461</v>
      </c>
      <c r="I2169">
        <v>2586829</v>
      </c>
      <c r="J2169" t="s">
        <v>61</v>
      </c>
      <c r="K2169" t="s">
        <v>5599</v>
      </c>
      <c r="N2169" t="s">
        <v>42</v>
      </c>
      <c r="Q2169" t="s">
        <v>5598</v>
      </c>
      <c r="R2169">
        <v>369</v>
      </c>
      <c r="S2169">
        <v>122</v>
      </c>
      <c r="U2169">
        <f t="shared" si="33"/>
        <v>368</v>
      </c>
    </row>
    <row r="2170" spans="1:21" x14ac:dyDescent="0.25">
      <c r="A2170" t="s">
        <v>20</v>
      </c>
      <c r="B2170" t="s">
        <v>28</v>
      </c>
      <c r="C2170" t="s">
        <v>22</v>
      </c>
      <c r="D2170" t="s">
        <v>23</v>
      </c>
      <c r="E2170" t="s">
        <v>5</v>
      </c>
      <c r="G2170" t="s">
        <v>24</v>
      </c>
      <c r="H2170">
        <v>2587053</v>
      </c>
      <c r="I2170">
        <v>2589614</v>
      </c>
      <c r="J2170" t="s">
        <v>25</v>
      </c>
      <c r="K2170" t="s">
        <v>5601</v>
      </c>
      <c r="N2170" t="s">
        <v>5602</v>
      </c>
      <c r="Q2170" t="s">
        <v>5600</v>
      </c>
      <c r="R2170">
        <v>2562</v>
      </c>
      <c r="S2170">
        <v>853</v>
      </c>
      <c r="U2170">
        <f t="shared" si="33"/>
        <v>2561</v>
      </c>
    </row>
    <row r="2171" spans="1:21" x14ac:dyDescent="0.25">
      <c r="A2171" t="s">
        <v>20</v>
      </c>
      <c r="B2171" t="s">
        <v>28</v>
      </c>
      <c r="C2171" t="s">
        <v>22</v>
      </c>
      <c r="D2171" t="s">
        <v>23</v>
      </c>
      <c r="E2171" t="s">
        <v>5</v>
      </c>
      <c r="G2171" t="s">
        <v>24</v>
      </c>
      <c r="H2171">
        <v>2589674</v>
      </c>
      <c r="I2171">
        <v>2590228</v>
      </c>
      <c r="J2171" t="s">
        <v>61</v>
      </c>
      <c r="K2171" t="s">
        <v>5604</v>
      </c>
      <c r="N2171" t="s">
        <v>72</v>
      </c>
      <c r="Q2171" t="s">
        <v>5603</v>
      </c>
      <c r="R2171">
        <v>555</v>
      </c>
      <c r="S2171">
        <v>184</v>
      </c>
      <c r="U2171">
        <f t="shared" si="33"/>
        <v>554</v>
      </c>
    </row>
    <row r="2172" spans="1:21" x14ac:dyDescent="0.25">
      <c r="A2172" t="s">
        <v>20</v>
      </c>
      <c r="B2172" t="s">
        <v>28</v>
      </c>
      <c r="C2172" t="s">
        <v>22</v>
      </c>
      <c r="D2172" t="s">
        <v>23</v>
      </c>
      <c r="E2172" t="s">
        <v>5</v>
      </c>
      <c r="G2172" t="s">
        <v>24</v>
      </c>
      <c r="H2172">
        <v>2590471</v>
      </c>
      <c r="I2172">
        <v>2590812</v>
      </c>
      <c r="J2172" t="s">
        <v>25</v>
      </c>
      <c r="K2172" t="s">
        <v>5606</v>
      </c>
      <c r="N2172" t="s">
        <v>72</v>
      </c>
      <c r="Q2172" t="s">
        <v>5605</v>
      </c>
      <c r="R2172">
        <v>342</v>
      </c>
      <c r="S2172">
        <v>113</v>
      </c>
      <c r="U2172">
        <f t="shared" si="33"/>
        <v>341</v>
      </c>
    </row>
    <row r="2173" spans="1:21" x14ac:dyDescent="0.25">
      <c r="A2173" t="s">
        <v>20</v>
      </c>
      <c r="B2173" t="s">
        <v>28</v>
      </c>
      <c r="C2173" t="s">
        <v>22</v>
      </c>
      <c r="D2173" t="s">
        <v>23</v>
      </c>
      <c r="E2173" t="s">
        <v>5</v>
      </c>
      <c r="G2173" t="s">
        <v>24</v>
      </c>
      <c r="H2173">
        <v>2590892</v>
      </c>
      <c r="I2173">
        <v>2591863</v>
      </c>
      <c r="J2173" t="s">
        <v>61</v>
      </c>
      <c r="K2173" t="s">
        <v>5608</v>
      </c>
      <c r="N2173" t="s">
        <v>4925</v>
      </c>
      <c r="Q2173" t="s">
        <v>5607</v>
      </c>
      <c r="R2173">
        <v>972</v>
      </c>
      <c r="S2173">
        <v>323</v>
      </c>
      <c r="U2173">
        <f t="shared" si="33"/>
        <v>971</v>
      </c>
    </row>
    <row r="2174" spans="1:21" x14ac:dyDescent="0.25">
      <c r="A2174" t="s">
        <v>20</v>
      </c>
      <c r="B2174" t="s">
        <v>28</v>
      </c>
      <c r="C2174" t="s">
        <v>22</v>
      </c>
      <c r="D2174" t="s">
        <v>23</v>
      </c>
      <c r="E2174" t="s">
        <v>5</v>
      </c>
      <c r="G2174" t="s">
        <v>24</v>
      </c>
      <c r="H2174">
        <v>2591832</v>
      </c>
      <c r="I2174">
        <v>2592947</v>
      </c>
      <c r="J2174" t="s">
        <v>61</v>
      </c>
      <c r="K2174" t="s">
        <v>5610</v>
      </c>
      <c r="N2174" t="s">
        <v>42</v>
      </c>
      <c r="Q2174" t="s">
        <v>5609</v>
      </c>
      <c r="R2174">
        <v>1116</v>
      </c>
      <c r="S2174">
        <v>371</v>
      </c>
      <c r="U2174">
        <f t="shared" si="33"/>
        <v>1115</v>
      </c>
    </row>
    <row r="2175" spans="1:21" x14ac:dyDescent="0.25">
      <c r="A2175" t="s">
        <v>20</v>
      </c>
      <c r="B2175" t="s">
        <v>28</v>
      </c>
      <c r="C2175" t="s">
        <v>22</v>
      </c>
      <c r="D2175" t="s">
        <v>23</v>
      </c>
      <c r="E2175" t="s">
        <v>5</v>
      </c>
      <c r="G2175" t="s">
        <v>24</v>
      </c>
      <c r="H2175">
        <v>2592901</v>
      </c>
      <c r="I2175">
        <v>2593881</v>
      </c>
      <c r="J2175" t="s">
        <v>61</v>
      </c>
      <c r="K2175" t="s">
        <v>5612</v>
      </c>
      <c r="N2175" t="s">
        <v>42</v>
      </c>
      <c r="Q2175" t="s">
        <v>5611</v>
      </c>
      <c r="R2175">
        <v>981</v>
      </c>
      <c r="S2175">
        <v>326</v>
      </c>
      <c r="U2175">
        <f t="shared" si="33"/>
        <v>980</v>
      </c>
    </row>
    <row r="2176" spans="1:21" x14ac:dyDescent="0.25">
      <c r="A2176" t="s">
        <v>20</v>
      </c>
      <c r="B2176" t="s">
        <v>28</v>
      </c>
      <c r="C2176" t="s">
        <v>22</v>
      </c>
      <c r="D2176" t="s">
        <v>23</v>
      </c>
      <c r="E2176" t="s">
        <v>5</v>
      </c>
      <c r="G2176" t="s">
        <v>24</v>
      </c>
      <c r="H2176">
        <v>2593951</v>
      </c>
      <c r="I2176">
        <v>2596944</v>
      </c>
      <c r="J2176" t="s">
        <v>61</v>
      </c>
      <c r="K2176" t="s">
        <v>5614</v>
      </c>
      <c r="N2176" t="s">
        <v>5615</v>
      </c>
      <c r="Q2176" t="s">
        <v>5613</v>
      </c>
      <c r="R2176">
        <v>2994</v>
      </c>
      <c r="S2176">
        <v>997</v>
      </c>
      <c r="U2176">
        <f t="shared" si="33"/>
        <v>2993</v>
      </c>
    </row>
    <row r="2177" spans="1:21" x14ac:dyDescent="0.25">
      <c r="A2177" t="s">
        <v>20</v>
      </c>
      <c r="B2177" t="s">
        <v>28</v>
      </c>
      <c r="C2177" t="s">
        <v>22</v>
      </c>
      <c r="D2177" t="s">
        <v>23</v>
      </c>
      <c r="E2177" t="s">
        <v>5</v>
      </c>
      <c r="G2177" t="s">
        <v>24</v>
      </c>
      <c r="H2177">
        <v>2597164</v>
      </c>
      <c r="I2177">
        <v>2598099</v>
      </c>
      <c r="J2177" t="s">
        <v>61</v>
      </c>
      <c r="K2177" t="s">
        <v>5617</v>
      </c>
      <c r="N2177" t="s">
        <v>5618</v>
      </c>
      <c r="Q2177" t="s">
        <v>5616</v>
      </c>
      <c r="R2177">
        <v>936</v>
      </c>
      <c r="S2177">
        <v>311</v>
      </c>
      <c r="U2177">
        <f t="shared" si="33"/>
        <v>935</v>
      </c>
    </row>
    <row r="2178" spans="1:21" x14ac:dyDescent="0.25">
      <c r="A2178" t="s">
        <v>20</v>
      </c>
      <c r="B2178" t="s">
        <v>28</v>
      </c>
      <c r="C2178" t="s">
        <v>22</v>
      </c>
      <c r="D2178" t="s">
        <v>23</v>
      </c>
      <c r="E2178" t="s">
        <v>5</v>
      </c>
      <c r="G2178" t="s">
        <v>24</v>
      </c>
      <c r="H2178">
        <v>2598411</v>
      </c>
      <c r="I2178">
        <v>2599658</v>
      </c>
      <c r="J2178" t="s">
        <v>25</v>
      </c>
      <c r="K2178" t="s">
        <v>5620</v>
      </c>
      <c r="N2178" t="s">
        <v>5621</v>
      </c>
      <c r="Q2178" t="s">
        <v>5619</v>
      </c>
      <c r="R2178">
        <v>1248</v>
      </c>
      <c r="S2178">
        <v>415</v>
      </c>
      <c r="U2178">
        <f t="shared" si="33"/>
        <v>1247</v>
      </c>
    </row>
    <row r="2179" spans="1:21" x14ac:dyDescent="0.25">
      <c r="A2179" t="s">
        <v>20</v>
      </c>
      <c r="B2179" t="s">
        <v>28</v>
      </c>
      <c r="C2179" t="s">
        <v>22</v>
      </c>
      <c r="D2179" t="s">
        <v>23</v>
      </c>
      <c r="E2179" t="s">
        <v>5</v>
      </c>
      <c r="G2179" t="s">
        <v>24</v>
      </c>
      <c r="H2179">
        <v>2599994</v>
      </c>
      <c r="I2179">
        <v>2602222</v>
      </c>
      <c r="J2179" t="s">
        <v>25</v>
      </c>
      <c r="K2179" t="s">
        <v>5623</v>
      </c>
      <c r="N2179" t="s">
        <v>5624</v>
      </c>
      <c r="Q2179" t="s">
        <v>5622</v>
      </c>
      <c r="R2179">
        <v>2229</v>
      </c>
      <c r="S2179">
        <v>742</v>
      </c>
      <c r="U2179">
        <f t="shared" ref="U2179:U2242" si="34">I2179-H2179</f>
        <v>2228</v>
      </c>
    </row>
    <row r="2180" spans="1:21" x14ac:dyDescent="0.25">
      <c r="A2180" t="s">
        <v>20</v>
      </c>
      <c r="B2180" t="s">
        <v>28</v>
      </c>
      <c r="C2180" t="s">
        <v>22</v>
      </c>
      <c r="D2180" t="s">
        <v>23</v>
      </c>
      <c r="E2180" t="s">
        <v>5</v>
      </c>
      <c r="G2180" t="s">
        <v>24</v>
      </c>
      <c r="H2180">
        <v>2602307</v>
      </c>
      <c r="I2180">
        <v>2602894</v>
      </c>
      <c r="J2180" t="s">
        <v>61</v>
      </c>
      <c r="K2180" t="s">
        <v>5626</v>
      </c>
      <c r="N2180" t="s">
        <v>5627</v>
      </c>
      <c r="Q2180" t="s">
        <v>5625</v>
      </c>
      <c r="R2180">
        <v>588</v>
      </c>
      <c r="S2180">
        <v>195</v>
      </c>
      <c r="U2180">
        <f t="shared" si="34"/>
        <v>587</v>
      </c>
    </row>
    <row r="2181" spans="1:21" x14ac:dyDescent="0.25">
      <c r="A2181" t="s">
        <v>20</v>
      </c>
      <c r="B2181" t="s">
        <v>28</v>
      </c>
      <c r="C2181" t="s">
        <v>22</v>
      </c>
      <c r="D2181" t="s">
        <v>23</v>
      </c>
      <c r="E2181" t="s">
        <v>5</v>
      </c>
      <c r="G2181" t="s">
        <v>24</v>
      </c>
      <c r="H2181">
        <v>2602977</v>
      </c>
      <c r="I2181">
        <v>2604752</v>
      </c>
      <c r="J2181" t="s">
        <v>61</v>
      </c>
      <c r="K2181" t="s">
        <v>5629</v>
      </c>
      <c r="N2181" t="s">
        <v>645</v>
      </c>
      <c r="Q2181" t="s">
        <v>5628</v>
      </c>
      <c r="R2181">
        <v>1776</v>
      </c>
      <c r="S2181">
        <v>591</v>
      </c>
      <c r="U2181">
        <f t="shared" si="34"/>
        <v>1775</v>
      </c>
    </row>
    <row r="2182" spans="1:21" x14ac:dyDescent="0.25">
      <c r="A2182" t="s">
        <v>20</v>
      </c>
      <c r="B2182" t="s">
        <v>28</v>
      </c>
      <c r="C2182" t="s">
        <v>22</v>
      </c>
      <c r="D2182" t="s">
        <v>23</v>
      </c>
      <c r="E2182" t="s">
        <v>5</v>
      </c>
      <c r="G2182" t="s">
        <v>24</v>
      </c>
      <c r="H2182">
        <v>2604892</v>
      </c>
      <c r="I2182">
        <v>2606358</v>
      </c>
      <c r="J2182" t="s">
        <v>61</v>
      </c>
      <c r="K2182" t="s">
        <v>5631</v>
      </c>
      <c r="N2182" t="s">
        <v>5632</v>
      </c>
      <c r="Q2182" t="s">
        <v>5630</v>
      </c>
      <c r="R2182">
        <v>1467</v>
      </c>
      <c r="S2182">
        <v>488</v>
      </c>
      <c r="U2182">
        <f t="shared" si="34"/>
        <v>1466</v>
      </c>
    </row>
    <row r="2183" spans="1:21" x14ac:dyDescent="0.25">
      <c r="A2183" t="s">
        <v>20</v>
      </c>
      <c r="B2183" t="s">
        <v>28</v>
      </c>
      <c r="C2183" t="s">
        <v>22</v>
      </c>
      <c r="D2183" t="s">
        <v>23</v>
      </c>
      <c r="E2183" t="s">
        <v>5</v>
      </c>
      <c r="G2183" t="s">
        <v>24</v>
      </c>
      <c r="H2183">
        <v>2606389</v>
      </c>
      <c r="I2183">
        <v>2607609</v>
      </c>
      <c r="J2183" t="s">
        <v>61</v>
      </c>
      <c r="K2183" t="s">
        <v>5634</v>
      </c>
      <c r="N2183" t="s">
        <v>5632</v>
      </c>
      <c r="Q2183" t="s">
        <v>5633</v>
      </c>
      <c r="R2183">
        <v>1221</v>
      </c>
      <c r="S2183">
        <v>406</v>
      </c>
      <c r="U2183">
        <f t="shared" si="34"/>
        <v>1220</v>
      </c>
    </row>
    <row r="2184" spans="1:21" x14ac:dyDescent="0.25">
      <c r="A2184" t="s">
        <v>20</v>
      </c>
      <c r="B2184" t="s">
        <v>28</v>
      </c>
      <c r="C2184" t="s">
        <v>22</v>
      </c>
      <c r="D2184" t="s">
        <v>23</v>
      </c>
      <c r="E2184" t="s">
        <v>5</v>
      </c>
      <c r="G2184" t="s">
        <v>24</v>
      </c>
      <c r="H2184">
        <v>2607744</v>
      </c>
      <c r="I2184">
        <v>2609024</v>
      </c>
      <c r="J2184" t="s">
        <v>61</v>
      </c>
      <c r="K2184" t="s">
        <v>5636</v>
      </c>
      <c r="N2184" t="s">
        <v>42</v>
      </c>
      <c r="Q2184" t="s">
        <v>5635</v>
      </c>
      <c r="R2184">
        <v>1281</v>
      </c>
      <c r="S2184">
        <v>426</v>
      </c>
      <c r="U2184">
        <f t="shared" si="34"/>
        <v>1280</v>
      </c>
    </row>
    <row r="2185" spans="1:21" x14ac:dyDescent="0.25">
      <c r="A2185" t="s">
        <v>20</v>
      </c>
      <c r="B2185" t="s">
        <v>28</v>
      </c>
      <c r="C2185" t="s">
        <v>22</v>
      </c>
      <c r="D2185" t="s">
        <v>23</v>
      </c>
      <c r="E2185" t="s">
        <v>5</v>
      </c>
      <c r="G2185" t="s">
        <v>24</v>
      </c>
      <c r="H2185">
        <v>2609052</v>
      </c>
      <c r="I2185">
        <v>2609522</v>
      </c>
      <c r="J2185" t="s">
        <v>61</v>
      </c>
      <c r="K2185" t="s">
        <v>5638</v>
      </c>
      <c r="N2185" t="s">
        <v>42</v>
      </c>
      <c r="Q2185" t="s">
        <v>5637</v>
      </c>
      <c r="R2185">
        <v>471</v>
      </c>
      <c r="S2185">
        <v>156</v>
      </c>
      <c r="U2185">
        <f t="shared" si="34"/>
        <v>470</v>
      </c>
    </row>
    <row r="2186" spans="1:21" x14ac:dyDescent="0.25">
      <c r="A2186" t="s">
        <v>20</v>
      </c>
      <c r="B2186" t="s">
        <v>28</v>
      </c>
      <c r="C2186" t="s">
        <v>22</v>
      </c>
      <c r="D2186" t="s">
        <v>23</v>
      </c>
      <c r="E2186" t="s">
        <v>5</v>
      </c>
      <c r="G2186" t="s">
        <v>24</v>
      </c>
      <c r="H2186">
        <v>2609799</v>
      </c>
      <c r="I2186">
        <v>2610263</v>
      </c>
      <c r="J2186" t="s">
        <v>61</v>
      </c>
      <c r="K2186" t="s">
        <v>5640</v>
      </c>
      <c r="N2186" t="s">
        <v>207</v>
      </c>
      <c r="Q2186" t="s">
        <v>5639</v>
      </c>
      <c r="R2186">
        <v>465</v>
      </c>
      <c r="S2186">
        <v>154</v>
      </c>
      <c r="U2186">
        <f t="shared" si="34"/>
        <v>464</v>
      </c>
    </row>
    <row r="2187" spans="1:21" x14ac:dyDescent="0.25">
      <c r="A2187" t="s">
        <v>20</v>
      </c>
      <c r="B2187" t="s">
        <v>28</v>
      </c>
      <c r="C2187" t="s">
        <v>22</v>
      </c>
      <c r="D2187" t="s">
        <v>23</v>
      </c>
      <c r="E2187" t="s">
        <v>5</v>
      </c>
      <c r="G2187" t="s">
        <v>24</v>
      </c>
      <c r="H2187">
        <v>2610529</v>
      </c>
      <c r="I2187">
        <v>2612277</v>
      </c>
      <c r="J2187" t="s">
        <v>61</v>
      </c>
      <c r="K2187" t="s">
        <v>5642</v>
      </c>
      <c r="N2187" t="s">
        <v>5643</v>
      </c>
      <c r="Q2187" t="s">
        <v>5641</v>
      </c>
      <c r="R2187">
        <v>1749</v>
      </c>
      <c r="S2187">
        <v>582</v>
      </c>
      <c r="U2187">
        <f t="shared" si="34"/>
        <v>1748</v>
      </c>
    </row>
    <row r="2188" spans="1:21" x14ac:dyDescent="0.25">
      <c r="A2188" t="s">
        <v>20</v>
      </c>
      <c r="B2188" t="s">
        <v>28</v>
      </c>
      <c r="C2188" t="s">
        <v>22</v>
      </c>
      <c r="D2188" t="s">
        <v>23</v>
      </c>
      <c r="E2188" t="s">
        <v>5</v>
      </c>
      <c r="G2188" t="s">
        <v>24</v>
      </c>
      <c r="H2188">
        <v>2612296</v>
      </c>
      <c r="I2188">
        <v>2614089</v>
      </c>
      <c r="J2188" t="s">
        <v>61</v>
      </c>
      <c r="K2188" t="s">
        <v>5645</v>
      </c>
      <c r="N2188" t="s">
        <v>5646</v>
      </c>
      <c r="Q2188" t="s">
        <v>5644</v>
      </c>
      <c r="R2188">
        <v>1794</v>
      </c>
      <c r="S2188">
        <v>597</v>
      </c>
      <c r="U2188">
        <f t="shared" si="34"/>
        <v>1793</v>
      </c>
    </row>
    <row r="2189" spans="1:21" x14ac:dyDescent="0.25">
      <c r="A2189" t="s">
        <v>20</v>
      </c>
      <c r="B2189" t="s">
        <v>28</v>
      </c>
      <c r="C2189" t="s">
        <v>22</v>
      </c>
      <c r="D2189" t="s">
        <v>23</v>
      </c>
      <c r="E2189" t="s">
        <v>5</v>
      </c>
      <c r="G2189" t="s">
        <v>24</v>
      </c>
      <c r="H2189">
        <v>2614136</v>
      </c>
      <c r="I2189">
        <v>2614507</v>
      </c>
      <c r="J2189" t="s">
        <v>61</v>
      </c>
      <c r="K2189" t="s">
        <v>5648</v>
      </c>
      <c r="N2189" t="s">
        <v>5649</v>
      </c>
      <c r="Q2189" t="s">
        <v>5647</v>
      </c>
      <c r="R2189">
        <v>372</v>
      </c>
      <c r="S2189">
        <v>123</v>
      </c>
      <c r="U2189">
        <f t="shared" si="34"/>
        <v>371</v>
      </c>
    </row>
    <row r="2190" spans="1:21" x14ac:dyDescent="0.25">
      <c r="A2190" t="s">
        <v>20</v>
      </c>
      <c r="B2190" t="s">
        <v>28</v>
      </c>
      <c r="C2190" t="s">
        <v>22</v>
      </c>
      <c r="D2190" t="s">
        <v>23</v>
      </c>
      <c r="E2190" t="s">
        <v>5</v>
      </c>
      <c r="G2190" t="s">
        <v>24</v>
      </c>
      <c r="H2190">
        <v>2614491</v>
      </c>
      <c r="I2190">
        <v>2615057</v>
      </c>
      <c r="J2190" t="s">
        <v>61</v>
      </c>
      <c r="K2190" t="s">
        <v>5651</v>
      </c>
      <c r="N2190" t="s">
        <v>691</v>
      </c>
      <c r="Q2190" t="s">
        <v>5650</v>
      </c>
      <c r="R2190">
        <v>567</v>
      </c>
      <c r="S2190">
        <v>188</v>
      </c>
      <c r="U2190">
        <f t="shared" si="34"/>
        <v>566</v>
      </c>
    </row>
    <row r="2191" spans="1:21" x14ac:dyDescent="0.25">
      <c r="A2191" t="s">
        <v>20</v>
      </c>
      <c r="B2191" t="s">
        <v>28</v>
      </c>
      <c r="C2191" t="s">
        <v>22</v>
      </c>
      <c r="D2191" t="s">
        <v>23</v>
      </c>
      <c r="E2191" t="s">
        <v>5</v>
      </c>
      <c r="G2191" t="s">
        <v>24</v>
      </c>
      <c r="H2191">
        <v>2615082</v>
      </c>
      <c r="I2191">
        <v>2615573</v>
      </c>
      <c r="J2191" t="s">
        <v>61</v>
      </c>
      <c r="K2191" t="s">
        <v>5653</v>
      </c>
      <c r="N2191" t="s">
        <v>5654</v>
      </c>
      <c r="Q2191" t="s">
        <v>5652</v>
      </c>
      <c r="R2191">
        <v>492</v>
      </c>
      <c r="S2191">
        <v>163</v>
      </c>
      <c r="U2191">
        <f t="shared" si="34"/>
        <v>491</v>
      </c>
    </row>
    <row r="2192" spans="1:21" x14ac:dyDescent="0.25">
      <c r="A2192" t="s">
        <v>20</v>
      </c>
      <c r="B2192" t="s">
        <v>28</v>
      </c>
      <c r="C2192" t="s">
        <v>22</v>
      </c>
      <c r="D2192" t="s">
        <v>23</v>
      </c>
      <c r="E2192" t="s">
        <v>5</v>
      </c>
      <c r="G2192" t="s">
        <v>24</v>
      </c>
      <c r="H2192">
        <v>2615770</v>
      </c>
      <c r="I2192">
        <v>2617800</v>
      </c>
      <c r="J2192" t="s">
        <v>61</v>
      </c>
      <c r="K2192" t="s">
        <v>5656</v>
      </c>
      <c r="N2192" t="s">
        <v>171</v>
      </c>
      <c r="Q2192" t="s">
        <v>5655</v>
      </c>
      <c r="R2192">
        <v>2031</v>
      </c>
      <c r="S2192">
        <v>676</v>
      </c>
      <c r="U2192">
        <f t="shared" si="34"/>
        <v>2030</v>
      </c>
    </row>
    <row r="2193" spans="1:21" x14ac:dyDescent="0.25">
      <c r="A2193" t="s">
        <v>20</v>
      </c>
      <c r="B2193" t="s">
        <v>28</v>
      </c>
      <c r="C2193" t="s">
        <v>22</v>
      </c>
      <c r="D2193" t="s">
        <v>23</v>
      </c>
      <c r="E2193" t="s">
        <v>5</v>
      </c>
      <c r="G2193" t="s">
        <v>24</v>
      </c>
      <c r="H2193">
        <v>2618033</v>
      </c>
      <c r="I2193">
        <v>2618320</v>
      </c>
      <c r="J2193" t="s">
        <v>61</v>
      </c>
      <c r="K2193" t="s">
        <v>5658</v>
      </c>
      <c r="N2193" t="s">
        <v>5659</v>
      </c>
      <c r="Q2193" t="s">
        <v>5657</v>
      </c>
      <c r="R2193">
        <v>288</v>
      </c>
      <c r="S2193">
        <v>95</v>
      </c>
      <c r="U2193">
        <f t="shared" si="34"/>
        <v>287</v>
      </c>
    </row>
    <row r="2194" spans="1:21" x14ac:dyDescent="0.25">
      <c r="A2194" t="s">
        <v>20</v>
      </c>
      <c r="B2194" t="s">
        <v>28</v>
      </c>
      <c r="C2194" t="s">
        <v>22</v>
      </c>
      <c r="D2194" t="s">
        <v>23</v>
      </c>
      <c r="E2194" t="s">
        <v>5</v>
      </c>
      <c r="G2194" t="s">
        <v>24</v>
      </c>
      <c r="H2194">
        <v>2618414</v>
      </c>
      <c r="I2194">
        <v>2618842</v>
      </c>
      <c r="J2194" t="s">
        <v>61</v>
      </c>
      <c r="K2194" t="s">
        <v>5661</v>
      </c>
      <c r="N2194" t="s">
        <v>5662</v>
      </c>
      <c r="Q2194" t="s">
        <v>5660</v>
      </c>
      <c r="R2194">
        <v>429</v>
      </c>
      <c r="S2194">
        <v>142</v>
      </c>
      <c r="U2194">
        <f t="shared" si="34"/>
        <v>428</v>
      </c>
    </row>
    <row r="2195" spans="1:21" x14ac:dyDescent="0.25">
      <c r="A2195" t="s">
        <v>20</v>
      </c>
      <c r="B2195" t="s">
        <v>28</v>
      </c>
      <c r="C2195" t="s">
        <v>22</v>
      </c>
      <c r="D2195" t="s">
        <v>23</v>
      </c>
      <c r="E2195" t="s">
        <v>5</v>
      </c>
      <c r="G2195" t="s">
        <v>24</v>
      </c>
      <c r="H2195">
        <v>2618907</v>
      </c>
      <c r="I2195">
        <v>2619173</v>
      </c>
      <c r="J2195" t="s">
        <v>61</v>
      </c>
      <c r="K2195" t="s">
        <v>5664</v>
      </c>
      <c r="N2195" t="s">
        <v>5665</v>
      </c>
      <c r="Q2195" t="s">
        <v>5663</v>
      </c>
      <c r="R2195">
        <v>267</v>
      </c>
      <c r="S2195">
        <v>88</v>
      </c>
      <c r="U2195">
        <f t="shared" si="34"/>
        <v>266</v>
      </c>
    </row>
    <row r="2196" spans="1:21" x14ac:dyDescent="0.25">
      <c r="A2196" t="s">
        <v>20</v>
      </c>
      <c r="B2196" t="s">
        <v>28</v>
      </c>
      <c r="C2196" t="s">
        <v>22</v>
      </c>
      <c r="D2196" t="s">
        <v>23</v>
      </c>
      <c r="E2196" t="s">
        <v>5</v>
      </c>
      <c r="G2196" t="s">
        <v>24</v>
      </c>
      <c r="H2196">
        <v>2619292</v>
      </c>
      <c r="I2196">
        <v>2620656</v>
      </c>
      <c r="J2196" t="s">
        <v>61</v>
      </c>
      <c r="K2196" t="s">
        <v>5667</v>
      </c>
      <c r="N2196" t="s">
        <v>4297</v>
      </c>
      <c r="Q2196" t="s">
        <v>5666</v>
      </c>
      <c r="R2196">
        <v>1365</v>
      </c>
      <c r="S2196">
        <v>454</v>
      </c>
      <c r="U2196">
        <f t="shared" si="34"/>
        <v>1364</v>
      </c>
    </row>
    <row r="2197" spans="1:21" x14ac:dyDescent="0.25">
      <c r="A2197" t="s">
        <v>20</v>
      </c>
      <c r="B2197" t="s">
        <v>28</v>
      </c>
      <c r="C2197" t="s">
        <v>22</v>
      </c>
      <c r="D2197" t="s">
        <v>23</v>
      </c>
      <c r="E2197" t="s">
        <v>5</v>
      </c>
      <c r="G2197" t="s">
        <v>24</v>
      </c>
      <c r="H2197">
        <v>2620833</v>
      </c>
      <c r="I2197">
        <v>2621102</v>
      </c>
      <c r="J2197" t="s">
        <v>61</v>
      </c>
      <c r="K2197" t="s">
        <v>5669</v>
      </c>
      <c r="N2197" t="s">
        <v>5670</v>
      </c>
      <c r="Q2197" t="s">
        <v>5668</v>
      </c>
      <c r="R2197">
        <v>270</v>
      </c>
      <c r="S2197">
        <v>89</v>
      </c>
      <c r="U2197">
        <f t="shared" si="34"/>
        <v>269</v>
      </c>
    </row>
    <row r="2198" spans="1:21" x14ac:dyDescent="0.25">
      <c r="A2198" t="s">
        <v>20</v>
      </c>
      <c r="B2198" t="s">
        <v>28</v>
      </c>
      <c r="C2198" t="s">
        <v>22</v>
      </c>
      <c r="D2198" t="s">
        <v>23</v>
      </c>
      <c r="E2198" t="s">
        <v>5</v>
      </c>
      <c r="G2198" t="s">
        <v>24</v>
      </c>
      <c r="H2198">
        <v>2621253</v>
      </c>
      <c r="I2198">
        <v>2622641</v>
      </c>
      <c r="J2198" t="s">
        <v>61</v>
      </c>
      <c r="K2198" t="s">
        <v>5672</v>
      </c>
      <c r="N2198" t="s">
        <v>5673</v>
      </c>
      <c r="Q2198" t="s">
        <v>5671</v>
      </c>
      <c r="R2198">
        <v>1389</v>
      </c>
      <c r="S2198">
        <v>462</v>
      </c>
      <c r="U2198">
        <f t="shared" si="34"/>
        <v>1388</v>
      </c>
    </row>
    <row r="2199" spans="1:21" x14ac:dyDescent="0.25">
      <c r="A2199" t="s">
        <v>20</v>
      </c>
      <c r="B2199" t="s">
        <v>28</v>
      </c>
      <c r="C2199" t="s">
        <v>22</v>
      </c>
      <c r="D2199" t="s">
        <v>23</v>
      </c>
      <c r="E2199" t="s">
        <v>5</v>
      </c>
      <c r="G2199" t="s">
        <v>24</v>
      </c>
      <c r="H2199">
        <v>2623140</v>
      </c>
      <c r="I2199">
        <v>2623367</v>
      </c>
      <c r="J2199" t="s">
        <v>25</v>
      </c>
      <c r="K2199" t="s">
        <v>5676</v>
      </c>
      <c r="N2199" t="s">
        <v>5677</v>
      </c>
      <c r="Q2199" t="s">
        <v>5675</v>
      </c>
      <c r="R2199">
        <v>228</v>
      </c>
      <c r="S2199">
        <v>75</v>
      </c>
      <c r="U2199">
        <f t="shared" si="34"/>
        <v>227</v>
      </c>
    </row>
    <row r="2200" spans="1:21" x14ac:dyDescent="0.25">
      <c r="A2200" t="s">
        <v>20</v>
      </c>
      <c r="B2200" t="s">
        <v>28</v>
      </c>
      <c r="C2200" t="s">
        <v>22</v>
      </c>
      <c r="D2200" t="s">
        <v>23</v>
      </c>
      <c r="E2200" t="s">
        <v>5</v>
      </c>
      <c r="G2200" t="s">
        <v>24</v>
      </c>
      <c r="H2200">
        <v>2623460</v>
      </c>
      <c r="I2200">
        <v>2623912</v>
      </c>
      <c r="J2200" t="s">
        <v>61</v>
      </c>
      <c r="K2200" t="s">
        <v>5679</v>
      </c>
      <c r="N2200" t="s">
        <v>5680</v>
      </c>
      <c r="Q2200" t="s">
        <v>5678</v>
      </c>
      <c r="R2200">
        <v>453</v>
      </c>
      <c r="S2200">
        <v>150</v>
      </c>
      <c r="U2200">
        <f t="shared" si="34"/>
        <v>452</v>
      </c>
    </row>
    <row r="2201" spans="1:21" x14ac:dyDescent="0.25">
      <c r="A2201" t="s">
        <v>20</v>
      </c>
      <c r="B2201" t="s">
        <v>28</v>
      </c>
      <c r="C2201" t="s">
        <v>22</v>
      </c>
      <c r="D2201" t="s">
        <v>23</v>
      </c>
      <c r="E2201" t="s">
        <v>5</v>
      </c>
      <c r="G2201" t="s">
        <v>24</v>
      </c>
      <c r="H2201">
        <v>2623924</v>
      </c>
      <c r="I2201">
        <v>2626290</v>
      </c>
      <c r="J2201" t="s">
        <v>61</v>
      </c>
      <c r="K2201" t="s">
        <v>5682</v>
      </c>
      <c r="N2201" t="s">
        <v>5683</v>
      </c>
      <c r="Q2201" t="s">
        <v>5681</v>
      </c>
      <c r="R2201">
        <v>2367</v>
      </c>
      <c r="S2201">
        <v>788</v>
      </c>
      <c r="U2201">
        <f t="shared" si="34"/>
        <v>2366</v>
      </c>
    </row>
    <row r="2202" spans="1:21" x14ac:dyDescent="0.25">
      <c r="A2202" t="s">
        <v>20</v>
      </c>
      <c r="B2202" t="s">
        <v>28</v>
      </c>
      <c r="C2202" t="s">
        <v>22</v>
      </c>
      <c r="D2202" t="s">
        <v>23</v>
      </c>
      <c r="E2202" t="s">
        <v>5</v>
      </c>
      <c r="G2202" t="s">
        <v>24</v>
      </c>
      <c r="H2202">
        <v>2626410</v>
      </c>
      <c r="I2202">
        <v>2627882</v>
      </c>
      <c r="J2202" t="s">
        <v>61</v>
      </c>
      <c r="K2202" t="s">
        <v>5685</v>
      </c>
      <c r="N2202" t="s">
        <v>42</v>
      </c>
      <c r="Q2202" t="s">
        <v>5684</v>
      </c>
      <c r="R2202">
        <v>1473</v>
      </c>
      <c r="S2202">
        <v>490</v>
      </c>
      <c r="U2202">
        <f t="shared" si="34"/>
        <v>1472</v>
      </c>
    </row>
    <row r="2203" spans="1:21" x14ac:dyDescent="0.25">
      <c r="A2203" t="s">
        <v>20</v>
      </c>
      <c r="B2203" t="s">
        <v>28</v>
      </c>
      <c r="C2203" t="s">
        <v>22</v>
      </c>
      <c r="D2203" t="s">
        <v>23</v>
      </c>
      <c r="E2203" t="s">
        <v>5</v>
      </c>
      <c r="G2203" t="s">
        <v>24</v>
      </c>
      <c r="H2203">
        <v>2627887</v>
      </c>
      <c r="I2203">
        <v>2629278</v>
      </c>
      <c r="J2203" t="s">
        <v>61</v>
      </c>
      <c r="K2203" t="s">
        <v>5687</v>
      </c>
      <c r="N2203" t="s">
        <v>691</v>
      </c>
      <c r="Q2203" t="s">
        <v>5686</v>
      </c>
      <c r="R2203">
        <v>1392</v>
      </c>
      <c r="S2203">
        <v>463</v>
      </c>
      <c r="U2203">
        <f t="shared" si="34"/>
        <v>1391</v>
      </c>
    </row>
    <row r="2204" spans="1:21" x14ac:dyDescent="0.25">
      <c r="A2204" t="s">
        <v>20</v>
      </c>
      <c r="B2204" t="s">
        <v>28</v>
      </c>
      <c r="C2204" t="s">
        <v>22</v>
      </c>
      <c r="D2204" t="s">
        <v>23</v>
      </c>
      <c r="E2204" t="s">
        <v>5</v>
      </c>
      <c r="G2204" t="s">
        <v>24</v>
      </c>
      <c r="H2204">
        <v>2629283</v>
      </c>
      <c r="I2204">
        <v>2629978</v>
      </c>
      <c r="J2204" t="s">
        <v>61</v>
      </c>
      <c r="K2204" t="s">
        <v>5689</v>
      </c>
      <c r="N2204" t="s">
        <v>688</v>
      </c>
      <c r="Q2204" t="s">
        <v>5688</v>
      </c>
      <c r="R2204">
        <v>696</v>
      </c>
      <c r="S2204">
        <v>231</v>
      </c>
      <c r="U2204">
        <f t="shared" si="34"/>
        <v>695</v>
      </c>
    </row>
    <row r="2205" spans="1:21" x14ac:dyDescent="0.25">
      <c r="A2205" t="s">
        <v>20</v>
      </c>
      <c r="B2205" t="s">
        <v>28</v>
      </c>
      <c r="C2205" t="s">
        <v>22</v>
      </c>
      <c r="D2205" t="s">
        <v>23</v>
      </c>
      <c r="E2205" t="s">
        <v>5</v>
      </c>
      <c r="G2205" t="s">
        <v>24</v>
      </c>
      <c r="H2205">
        <v>2629995</v>
      </c>
      <c r="I2205">
        <v>2630870</v>
      </c>
      <c r="J2205" t="s">
        <v>61</v>
      </c>
      <c r="K2205" t="s">
        <v>5691</v>
      </c>
      <c r="N2205" t="s">
        <v>425</v>
      </c>
      <c r="Q2205" t="s">
        <v>5690</v>
      </c>
      <c r="R2205">
        <v>876</v>
      </c>
      <c r="S2205">
        <v>291</v>
      </c>
      <c r="U2205">
        <f t="shared" si="34"/>
        <v>875</v>
      </c>
    </row>
    <row r="2206" spans="1:21" x14ac:dyDescent="0.25">
      <c r="A2206" t="s">
        <v>20</v>
      </c>
      <c r="B2206" t="s">
        <v>28</v>
      </c>
      <c r="C2206" t="s">
        <v>22</v>
      </c>
      <c r="D2206" t="s">
        <v>23</v>
      </c>
      <c r="E2206" t="s">
        <v>5</v>
      </c>
      <c r="G2206" t="s">
        <v>24</v>
      </c>
      <c r="H2206">
        <v>2630992</v>
      </c>
      <c r="I2206">
        <v>2631540</v>
      </c>
      <c r="J2206" t="s">
        <v>61</v>
      </c>
      <c r="K2206" t="s">
        <v>5693</v>
      </c>
      <c r="N2206" t="s">
        <v>554</v>
      </c>
      <c r="Q2206" t="s">
        <v>5692</v>
      </c>
      <c r="R2206">
        <v>549</v>
      </c>
      <c r="S2206">
        <v>182</v>
      </c>
      <c r="U2206">
        <f t="shared" si="34"/>
        <v>548</v>
      </c>
    </row>
    <row r="2207" spans="1:21" x14ac:dyDescent="0.25">
      <c r="A2207" t="s">
        <v>20</v>
      </c>
      <c r="B2207" t="s">
        <v>28</v>
      </c>
      <c r="C2207" t="s">
        <v>22</v>
      </c>
      <c r="D2207" t="s">
        <v>23</v>
      </c>
      <c r="E2207" t="s">
        <v>5</v>
      </c>
      <c r="G2207" t="s">
        <v>24</v>
      </c>
      <c r="H2207">
        <v>2631742</v>
      </c>
      <c r="I2207">
        <v>2631993</v>
      </c>
      <c r="J2207" t="s">
        <v>61</v>
      </c>
      <c r="K2207" t="s">
        <v>5695</v>
      </c>
      <c r="N2207" t="s">
        <v>5696</v>
      </c>
      <c r="Q2207" t="s">
        <v>5694</v>
      </c>
      <c r="R2207">
        <v>252</v>
      </c>
      <c r="S2207">
        <v>83</v>
      </c>
      <c r="U2207">
        <f t="shared" si="34"/>
        <v>251</v>
      </c>
    </row>
    <row r="2208" spans="1:21" x14ac:dyDescent="0.25">
      <c r="A2208" t="s">
        <v>20</v>
      </c>
      <c r="B2208" t="s">
        <v>28</v>
      </c>
      <c r="C2208" t="s">
        <v>22</v>
      </c>
      <c r="D2208" t="s">
        <v>23</v>
      </c>
      <c r="E2208" t="s">
        <v>5</v>
      </c>
      <c r="G2208" t="s">
        <v>24</v>
      </c>
      <c r="H2208">
        <v>2632284</v>
      </c>
      <c r="I2208">
        <v>2633579</v>
      </c>
      <c r="J2208" t="s">
        <v>61</v>
      </c>
      <c r="K2208" t="s">
        <v>5698</v>
      </c>
      <c r="N2208" t="s">
        <v>5699</v>
      </c>
      <c r="Q2208" t="s">
        <v>5697</v>
      </c>
      <c r="R2208">
        <v>1296</v>
      </c>
      <c r="S2208">
        <v>431</v>
      </c>
      <c r="U2208">
        <f t="shared" si="34"/>
        <v>1295</v>
      </c>
    </row>
    <row r="2209" spans="1:21" x14ac:dyDescent="0.25">
      <c r="A2209" t="s">
        <v>20</v>
      </c>
      <c r="B2209" t="s">
        <v>28</v>
      </c>
      <c r="C2209" t="s">
        <v>22</v>
      </c>
      <c r="D2209" t="s">
        <v>23</v>
      </c>
      <c r="E2209" t="s">
        <v>5</v>
      </c>
      <c r="G2209" t="s">
        <v>24</v>
      </c>
      <c r="H2209">
        <v>2634806</v>
      </c>
      <c r="I2209">
        <v>2635159</v>
      </c>
      <c r="J2209" t="s">
        <v>25</v>
      </c>
      <c r="K2209" t="s">
        <v>5702</v>
      </c>
      <c r="N2209" t="s">
        <v>200</v>
      </c>
      <c r="Q2209" t="s">
        <v>5701</v>
      </c>
      <c r="R2209">
        <v>354</v>
      </c>
      <c r="S2209">
        <v>117</v>
      </c>
      <c r="U2209">
        <f t="shared" si="34"/>
        <v>353</v>
      </c>
    </row>
    <row r="2210" spans="1:21" x14ac:dyDescent="0.25">
      <c r="A2210" t="s">
        <v>20</v>
      </c>
      <c r="B2210" t="s">
        <v>28</v>
      </c>
      <c r="C2210" t="s">
        <v>22</v>
      </c>
      <c r="D2210" t="s">
        <v>23</v>
      </c>
      <c r="E2210" t="s">
        <v>5</v>
      </c>
      <c r="G2210" t="s">
        <v>24</v>
      </c>
      <c r="H2210">
        <v>2635357</v>
      </c>
      <c r="I2210">
        <v>2636433</v>
      </c>
      <c r="J2210" t="s">
        <v>61</v>
      </c>
      <c r="K2210" t="s">
        <v>5705</v>
      </c>
      <c r="N2210" t="s">
        <v>72</v>
      </c>
      <c r="Q2210" t="s">
        <v>5704</v>
      </c>
      <c r="R2210">
        <v>1077</v>
      </c>
      <c r="S2210">
        <v>358</v>
      </c>
      <c r="U2210">
        <f t="shared" si="34"/>
        <v>1076</v>
      </c>
    </row>
    <row r="2211" spans="1:21" x14ac:dyDescent="0.25">
      <c r="A2211" t="s">
        <v>20</v>
      </c>
      <c r="B2211" t="s">
        <v>28</v>
      </c>
      <c r="C2211" t="s">
        <v>22</v>
      </c>
      <c r="D2211" t="s">
        <v>23</v>
      </c>
      <c r="E2211" t="s">
        <v>5</v>
      </c>
      <c r="G2211" t="s">
        <v>24</v>
      </c>
      <c r="H2211">
        <v>2636583</v>
      </c>
      <c r="I2211">
        <v>2638118</v>
      </c>
      <c r="J2211" t="s">
        <v>61</v>
      </c>
      <c r="K2211" t="s">
        <v>5707</v>
      </c>
      <c r="N2211" t="s">
        <v>5708</v>
      </c>
      <c r="Q2211" t="s">
        <v>5706</v>
      </c>
      <c r="R2211">
        <v>1536</v>
      </c>
      <c r="S2211">
        <v>511</v>
      </c>
      <c r="U2211">
        <f t="shared" si="34"/>
        <v>1535</v>
      </c>
    </row>
    <row r="2212" spans="1:21" x14ac:dyDescent="0.25">
      <c r="A2212" t="s">
        <v>20</v>
      </c>
      <c r="B2212" t="s">
        <v>28</v>
      </c>
      <c r="C2212" t="s">
        <v>22</v>
      </c>
      <c r="D2212" t="s">
        <v>23</v>
      </c>
      <c r="E2212" t="s">
        <v>5</v>
      </c>
      <c r="G2212" t="s">
        <v>24</v>
      </c>
      <c r="H2212">
        <v>2638216</v>
      </c>
      <c r="I2212">
        <v>2640156</v>
      </c>
      <c r="J2212" t="s">
        <v>61</v>
      </c>
      <c r="K2212" t="s">
        <v>5710</v>
      </c>
      <c r="N2212" t="s">
        <v>5711</v>
      </c>
      <c r="Q2212" t="s">
        <v>5709</v>
      </c>
      <c r="R2212">
        <v>1941</v>
      </c>
      <c r="S2212">
        <v>646</v>
      </c>
      <c r="U2212">
        <f t="shared" si="34"/>
        <v>1940</v>
      </c>
    </row>
    <row r="2213" spans="1:21" x14ac:dyDescent="0.25">
      <c r="A2213" t="s">
        <v>20</v>
      </c>
      <c r="B2213" t="s">
        <v>28</v>
      </c>
      <c r="C2213" t="s">
        <v>22</v>
      </c>
      <c r="D2213" t="s">
        <v>23</v>
      </c>
      <c r="E2213" t="s">
        <v>5</v>
      </c>
      <c r="G2213" t="s">
        <v>24</v>
      </c>
      <c r="H2213">
        <v>2640671</v>
      </c>
      <c r="I2213">
        <v>2641168</v>
      </c>
      <c r="J2213" t="s">
        <v>25</v>
      </c>
      <c r="K2213" t="s">
        <v>5713</v>
      </c>
      <c r="N2213" t="s">
        <v>72</v>
      </c>
      <c r="Q2213" t="s">
        <v>5712</v>
      </c>
      <c r="R2213">
        <v>498</v>
      </c>
      <c r="S2213">
        <v>165</v>
      </c>
      <c r="U2213">
        <f t="shared" si="34"/>
        <v>497</v>
      </c>
    </row>
    <row r="2214" spans="1:21" x14ac:dyDescent="0.25">
      <c r="A2214" t="s">
        <v>20</v>
      </c>
      <c r="B2214" t="s">
        <v>28</v>
      </c>
      <c r="C2214" t="s">
        <v>22</v>
      </c>
      <c r="D2214" t="s">
        <v>23</v>
      </c>
      <c r="E2214" t="s">
        <v>5</v>
      </c>
      <c r="G2214" t="s">
        <v>24</v>
      </c>
      <c r="H2214">
        <v>2641259</v>
      </c>
      <c r="I2214">
        <v>2641906</v>
      </c>
      <c r="J2214" t="s">
        <v>25</v>
      </c>
      <c r="K2214" t="s">
        <v>5715</v>
      </c>
      <c r="N2214" t="s">
        <v>5716</v>
      </c>
      <c r="Q2214" t="s">
        <v>5714</v>
      </c>
      <c r="R2214">
        <v>648</v>
      </c>
      <c r="S2214">
        <v>215</v>
      </c>
      <c r="U2214">
        <f t="shared" si="34"/>
        <v>647</v>
      </c>
    </row>
    <row r="2215" spans="1:21" x14ac:dyDescent="0.25">
      <c r="A2215" t="s">
        <v>20</v>
      </c>
      <c r="B2215" t="s">
        <v>28</v>
      </c>
      <c r="C2215" t="s">
        <v>22</v>
      </c>
      <c r="D2215" t="s">
        <v>23</v>
      </c>
      <c r="E2215" t="s">
        <v>5</v>
      </c>
      <c r="G2215" t="s">
        <v>24</v>
      </c>
      <c r="H2215">
        <v>2641922</v>
      </c>
      <c r="I2215">
        <v>2643142</v>
      </c>
      <c r="J2215" t="s">
        <v>61</v>
      </c>
      <c r="K2215" t="s">
        <v>5718</v>
      </c>
      <c r="N2215" t="s">
        <v>72</v>
      </c>
      <c r="Q2215" t="s">
        <v>5717</v>
      </c>
      <c r="R2215">
        <v>1221</v>
      </c>
      <c r="S2215">
        <v>406</v>
      </c>
      <c r="U2215">
        <f t="shared" si="34"/>
        <v>1220</v>
      </c>
    </row>
    <row r="2216" spans="1:21" x14ac:dyDescent="0.25">
      <c r="A2216" t="s">
        <v>20</v>
      </c>
      <c r="B2216" t="s">
        <v>28</v>
      </c>
      <c r="C2216" t="s">
        <v>22</v>
      </c>
      <c r="D2216" t="s">
        <v>23</v>
      </c>
      <c r="E2216" t="s">
        <v>5</v>
      </c>
      <c r="G2216" t="s">
        <v>24</v>
      </c>
      <c r="H2216">
        <v>2643183</v>
      </c>
      <c r="I2216">
        <v>2645066</v>
      </c>
      <c r="J2216" t="s">
        <v>61</v>
      </c>
      <c r="K2216" t="s">
        <v>5720</v>
      </c>
      <c r="N2216" t="s">
        <v>72</v>
      </c>
      <c r="Q2216" t="s">
        <v>5719</v>
      </c>
      <c r="R2216">
        <v>1884</v>
      </c>
      <c r="S2216">
        <v>627</v>
      </c>
      <c r="U2216">
        <f t="shared" si="34"/>
        <v>1883</v>
      </c>
    </row>
    <row r="2217" spans="1:21" x14ac:dyDescent="0.25">
      <c r="A2217" t="s">
        <v>20</v>
      </c>
      <c r="B2217" t="s">
        <v>28</v>
      </c>
      <c r="C2217" t="s">
        <v>22</v>
      </c>
      <c r="D2217" t="s">
        <v>23</v>
      </c>
      <c r="E2217" t="s">
        <v>5</v>
      </c>
      <c r="G2217" t="s">
        <v>24</v>
      </c>
      <c r="H2217">
        <v>2645076</v>
      </c>
      <c r="I2217">
        <v>2647259</v>
      </c>
      <c r="J2217" t="s">
        <v>61</v>
      </c>
      <c r="K2217" t="s">
        <v>5722</v>
      </c>
      <c r="N2217" t="s">
        <v>5723</v>
      </c>
      <c r="Q2217" t="s">
        <v>5721</v>
      </c>
      <c r="R2217">
        <v>2184</v>
      </c>
      <c r="S2217">
        <v>727</v>
      </c>
      <c r="U2217">
        <f t="shared" si="34"/>
        <v>2183</v>
      </c>
    </row>
    <row r="2218" spans="1:21" x14ac:dyDescent="0.25">
      <c r="A2218" t="s">
        <v>20</v>
      </c>
      <c r="B2218" t="s">
        <v>28</v>
      </c>
      <c r="C2218" t="s">
        <v>22</v>
      </c>
      <c r="D2218" t="s">
        <v>23</v>
      </c>
      <c r="E2218" t="s">
        <v>5</v>
      </c>
      <c r="G2218" t="s">
        <v>24</v>
      </c>
      <c r="H2218">
        <v>2647514</v>
      </c>
      <c r="I2218">
        <v>2647903</v>
      </c>
      <c r="J2218" t="s">
        <v>61</v>
      </c>
      <c r="K2218" t="s">
        <v>5725</v>
      </c>
      <c r="N2218" t="s">
        <v>72</v>
      </c>
      <c r="Q2218" t="s">
        <v>5724</v>
      </c>
      <c r="R2218">
        <v>390</v>
      </c>
      <c r="S2218">
        <v>129</v>
      </c>
      <c r="U2218">
        <f t="shared" si="34"/>
        <v>389</v>
      </c>
    </row>
    <row r="2219" spans="1:21" x14ac:dyDescent="0.25">
      <c r="A2219" t="s">
        <v>20</v>
      </c>
      <c r="B2219" t="s">
        <v>28</v>
      </c>
      <c r="C2219" t="s">
        <v>22</v>
      </c>
      <c r="D2219" t="s">
        <v>23</v>
      </c>
      <c r="E2219" t="s">
        <v>5</v>
      </c>
      <c r="G2219" t="s">
        <v>24</v>
      </c>
      <c r="H2219">
        <v>2648525</v>
      </c>
      <c r="I2219">
        <v>2649853</v>
      </c>
      <c r="J2219" t="s">
        <v>61</v>
      </c>
      <c r="K2219" t="s">
        <v>5729</v>
      </c>
      <c r="N2219" t="s">
        <v>5387</v>
      </c>
      <c r="Q2219" t="s">
        <v>5728</v>
      </c>
      <c r="R2219">
        <v>1329</v>
      </c>
      <c r="S2219">
        <v>442</v>
      </c>
      <c r="U2219">
        <f t="shared" si="34"/>
        <v>1328</v>
      </c>
    </row>
    <row r="2220" spans="1:21" x14ac:dyDescent="0.25">
      <c r="A2220" t="s">
        <v>20</v>
      </c>
      <c r="B2220" t="s">
        <v>28</v>
      </c>
      <c r="C2220" t="s">
        <v>22</v>
      </c>
      <c r="D2220" t="s">
        <v>23</v>
      </c>
      <c r="E2220" t="s">
        <v>5</v>
      </c>
      <c r="G2220" t="s">
        <v>24</v>
      </c>
      <c r="H2220">
        <v>2649847</v>
      </c>
      <c r="I2220">
        <v>2650551</v>
      </c>
      <c r="J2220" t="s">
        <v>61</v>
      </c>
      <c r="K2220" t="s">
        <v>5731</v>
      </c>
      <c r="N2220" t="s">
        <v>3009</v>
      </c>
      <c r="Q2220" t="s">
        <v>5730</v>
      </c>
      <c r="R2220">
        <v>705</v>
      </c>
      <c r="S2220">
        <v>234</v>
      </c>
      <c r="U2220">
        <f t="shared" si="34"/>
        <v>704</v>
      </c>
    </row>
    <row r="2221" spans="1:21" x14ac:dyDescent="0.25">
      <c r="A2221" t="s">
        <v>20</v>
      </c>
      <c r="B2221" t="s">
        <v>28</v>
      </c>
      <c r="C2221" t="s">
        <v>22</v>
      </c>
      <c r="D2221" t="s">
        <v>23</v>
      </c>
      <c r="E2221" t="s">
        <v>5</v>
      </c>
      <c r="G2221" t="s">
        <v>24</v>
      </c>
      <c r="H2221">
        <v>2650644</v>
      </c>
      <c r="I2221">
        <v>2652953</v>
      </c>
      <c r="J2221" t="s">
        <v>61</v>
      </c>
      <c r="K2221" t="s">
        <v>5733</v>
      </c>
      <c r="N2221" t="s">
        <v>5734</v>
      </c>
      <c r="Q2221" t="s">
        <v>5732</v>
      </c>
      <c r="R2221">
        <v>2310</v>
      </c>
      <c r="S2221">
        <v>769</v>
      </c>
      <c r="U2221">
        <f t="shared" si="34"/>
        <v>2309</v>
      </c>
    </row>
    <row r="2222" spans="1:21" x14ac:dyDescent="0.25">
      <c r="A2222" t="s">
        <v>20</v>
      </c>
      <c r="B2222" t="s">
        <v>28</v>
      </c>
      <c r="C2222" t="s">
        <v>22</v>
      </c>
      <c r="D2222" t="s">
        <v>23</v>
      </c>
      <c r="E2222" t="s">
        <v>5</v>
      </c>
      <c r="G2222" t="s">
        <v>24</v>
      </c>
      <c r="H2222">
        <v>2652991</v>
      </c>
      <c r="I2222">
        <v>2654565</v>
      </c>
      <c r="J2222" t="s">
        <v>61</v>
      </c>
      <c r="K2222" t="s">
        <v>5736</v>
      </c>
      <c r="N2222" t="s">
        <v>5737</v>
      </c>
      <c r="Q2222" t="s">
        <v>5735</v>
      </c>
      <c r="R2222">
        <v>1575</v>
      </c>
      <c r="S2222">
        <v>524</v>
      </c>
      <c r="U2222">
        <f t="shared" si="34"/>
        <v>1574</v>
      </c>
    </row>
    <row r="2223" spans="1:21" x14ac:dyDescent="0.25">
      <c r="A2223" t="s">
        <v>20</v>
      </c>
      <c r="B2223" t="s">
        <v>28</v>
      </c>
      <c r="C2223" t="s">
        <v>22</v>
      </c>
      <c r="D2223" t="s">
        <v>23</v>
      </c>
      <c r="E2223" t="s">
        <v>5</v>
      </c>
      <c r="G2223" t="s">
        <v>24</v>
      </c>
      <c r="H2223">
        <v>2654719</v>
      </c>
      <c r="I2223">
        <v>2655906</v>
      </c>
      <c r="J2223" t="s">
        <v>61</v>
      </c>
      <c r="K2223" t="s">
        <v>5739</v>
      </c>
      <c r="N2223" t="s">
        <v>5740</v>
      </c>
      <c r="Q2223" t="s">
        <v>5738</v>
      </c>
      <c r="R2223">
        <v>1188</v>
      </c>
      <c r="S2223">
        <v>395</v>
      </c>
      <c r="U2223">
        <f t="shared" si="34"/>
        <v>1187</v>
      </c>
    </row>
    <row r="2224" spans="1:21" x14ac:dyDescent="0.25">
      <c r="A2224" t="s">
        <v>20</v>
      </c>
      <c r="B2224" t="s">
        <v>28</v>
      </c>
      <c r="C2224" t="s">
        <v>22</v>
      </c>
      <c r="D2224" t="s">
        <v>23</v>
      </c>
      <c r="E2224" t="s">
        <v>5</v>
      </c>
      <c r="G2224" t="s">
        <v>24</v>
      </c>
      <c r="H2224">
        <v>2656059</v>
      </c>
      <c r="I2224">
        <v>2657084</v>
      </c>
      <c r="J2224" t="s">
        <v>61</v>
      </c>
      <c r="K2224" t="s">
        <v>5742</v>
      </c>
      <c r="N2224" t="s">
        <v>72</v>
      </c>
      <c r="Q2224" t="s">
        <v>5741</v>
      </c>
      <c r="R2224">
        <v>1026</v>
      </c>
      <c r="S2224">
        <v>341</v>
      </c>
      <c r="U2224">
        <f t="shared" si="34"/>
        <v>1025</v>
      </c>
    </row>
    <row r="2225" spans="1:21" x14ac:dyDescent="0.25">
      <c r="A2225" t="s">
        <v>20</v>
      </c>
      <c r="B2225" t="s">
        <v>28</v>
      </c>
      <c r="C2225" t="s">
        <v>22</v>
      </c>
      <c r="D2225" t="s">
        <v>23</v>
      </c>
      <c r="E2225" t="s">
        <v>5</v>
      </c>
      <c r="G2225" t="s">
        <v>24</v>
      </c>
      <c r="H2225">
        <v>2657356</v>
      </c>
      <c r="I2225">
        <v>2658363</v>
      </c>
      <c r="J2225" t="s">
        <v>61</v>
      </c>
      <c r="K2225" t="s">
        <v>5744</v>
      </c>
      <c r="N2225" t="s">
        <v>5745</v>
      </c>
      <c r="Q2225" t="s">
        <v>5743</v>
      </c>
      <c r="R2225">
        <v>1008</v>
      </c>
      <c r="S2225">
        <v>335</v>
      </c>
      <c r="U2225">
        <f t="shared" si="34"/>
        <v>1007</v>
      </c>
    </row>
    <row r="2226" spans="1:21" x14ac:dyDescent="0.25">
      <c r="A2226" t="s">
        <v>20</v>
      </c>
      <c r="B2226" t="s">
        <v>28</v>
      </c>
      <c r="C2226" t="s">
        <v>22</v>
      </c>
      <c r="D2226" t="s">
        <v>23</v>
      </c>
      <c r="E2226" t="s">
        <v>5</v>
      </c>
      <c r="G2226" t="s">
        <v>24</v>
      </c>
      <c r="H2226">
        <v>2658511</v>
      </c>
      <c r="I2226">
        <v>2659422</v>
      </c>
      <c r="J2226" t="s">
        <v>61</v>
      </c>
      <c r="K2226" t="s">
        <v>5747</v>
      </c>
      <c r="N2226" t="s">
        <v>42</v>
      </c>
      <c r="Q2226" t="s">
        <v>5746</v>
      </c>
      <c r="R2226">
        <v>912</v>
      </c>
      <c r="S2226">
        <v>303</v>
      </c>
      <c r="U2226">
        <f t="shared" si="34"/>
        <v>911</v>
      </c>
    </row>
    <row r="2227" spans="1:21" x14ac:dyDescent="0.25">
      <c r="A2227" t="s">
        <v>20</v>
      </c>
      <c r="B2227" t="s">
        <v>28</v>
      </c>
      <c r="C2227" t="s">
        <v>22</v>
      </c>
      <c r="D2227" t="s">
        <v>23</v>
      </c>
      <c r="E2227" t="s">
        <v>5</v>
      </c>
      <c r="G2227" t="s">
        <v>24</v>
      </c>
      <c r="H2227">
        <v>2659455</v>
      </c>
      <c r="I2227">
        <v>2660567</v>
      </c>
      <c r="J2227" t="s">
        <v>61</v>
      </c>
      <c r="K2227" t="s">
        <v>5749</v>
      </c>
      <c r="N2227" t="s">
        <v>5750</v>
      </c>
      <c r="Q2227" t="s">
        <v>5748</v>
      </c>
      <c r="R2227">
        <v>1113</v>
      </c>
      <c r="S2227">
        <v>370</v>
      </c>
      <c r="U2227">
        <f t="shared" si="34"/>
        <v>1112</v>
      </c>
    </row>
    <row r="2228" spans="1:21" x14ac:dyDescent="0.25">
      <c r="A2228" t="s">
        <v>20</v>
      </c>
      <c r="B2228" t="s">
        <v>28</v>
      </c>
      <c r="C2228" t="s">
        <v>22</v>
      </c>
      <c r="D2228" t="s">
        <v>23</v>
      </c>
      <c r="E2228" t="s">
        <v>5</v>
      </c>
      <c r="G2228" t="s">
        <v>24</v>
      </c>
      <c r="H2228">
        <v>2660672</v>
      </c>
      <c r="I2228">
        <v>2661166</v>
      </c>
      <c r="J2228" t="s">
        <v>61</v>
      </c>
      <c r="K2228" t="s">
        <v>5752</v>
      </c>
      <c r="N2228" t="s">
        <v>5753</v>
      </c>
      <c r="Q2228" t="s">
        <v>5751</v>
      </c>
      <c r="R2228">
        <v>495</v>
      </c>
      <c r="S2228">
        <v>164</v>
      </c>
      <c r="U2228">
        <f t="shared" si="34"/>
        <v>494</v>
      </c>
    </row>
    <row r="2229" spans="1:21" x14ac:dyDescent="0.25">
      <c r="A2229" t="s">
        <v>20</v>
      </c>
      <c r="B2229" t="s">
        <v>28</v>
      </c>
      <c r="C2229" t="s">
        <v>22</v>
      </c>
      <c r="D2229" t="s">
        <v>23</v>
      </c>
      <c r="E2229" t="s">
        <v>5</v>
      </c>
      <c r="G2229" t="s">
        <v>24</v>
      </c>
      <c r="H2229">
        <v>2661296</v>
      </c>
      <c r="I2229">
        <v>2661760</v>
      </c>
      <c r="J2229" t="s">
        <v>61</v>
      </c>
      <c r="K2229" t="s">
        <v>5755</v>
      </c>
      <c r="N2229" t="s">
        <v>5756</v>
      </c>
      <c r="Q2229" t="s">
        <v>5754</v>
      </c>
      <c r="R2229">
        <v>465</v>
      </c>
      <c r="S2229">
        <v>154</v>
      </c>
      <c r="U2229">
        <f t="shared" si="34"/>
        <v>464</v>
      </c>
    </row>
    <row r="2230" spans="1:21" x14ac:dyDescent="0.25">
      <c r="A2230" t="s">
        <v>20</v>
      </c>
      <c r="B2230" t="s">
        <v>28</v>
      </c>
      <c r="C2230" t="s">
        <v>22</v>
      </c>
      <c r="D2230" t="s">
        <v>23</v>
      </c>
      <c r="E2230" t="s">
        <v>5</v>
      </c>
      <c r="G2230" t="s">
        <v>24</v>
      </c>
      <c r="H2230">
        <v>2661973</v>
      </c>
      <c r="I2230">
        <v>2662329</v>
      </c>
      <c r="J2230" t="s">
        <v>61</v>
      </c>
      <c r="K2230" t="s">
        <v>5758</v>
      </c>
      <c r="N2230" t="s">
        <v>5759</v>
      </c>
      <c r="Q2230" t="s">
        <v>5757</v>
      </c>
      <c r="R2230">
        <v>357</v>
      </c>
      <c r="S2230">
        <v>118</v>
      </c>
      <c r="U2230">
        <f t="shared" si="34"/>
        <v>356</v>
      </c>
    </row>
    <row r="2231" spans="1:21" x14ac:dyDescent="0.25">
      <c r="A2231" t="s">
        <v>20</v>
      </c>
      <c r="B2231" t="s">
        <v>28</v>
      </c>
      <c r="C2231" t="s">
        <v>22</v>
      </c>
      <c r="D2231" t="s">
        <v>23</v>
      </c>
      <c r="E2231" t="s">
        <v>5</v>
      </c>
      <c r="G2231" t="s">
        <v>24</v>
      </c>
      <c r="H2231">
        <v>2662355</v>
      </c>
      <c r="I2231">
        <v>2663374</v>
      </c>
      <c r="J2231" t="s">
        <v>61</v>
      </c>
      <c r="K2231" t="s">
        <v>5761</v>
      </c>
      <c r="N2231" t="s">
        <v>5762</v>
      </c>
      <c r="Q2231" t="s">
        <v>5760</v>
      </c>
      <c r="R2231">
        <v>1020</v>
      </c>
      <c r="S2231">
        <v>339</v>
      </c>
      <c r="U2231">
        <f t="shared" si="34"/>
        <v>1019</v>
      </c>
    </row>
    <row r="2232" spans="1:21" x14ac:dyDescent="0.25">
      <c r="A2232" t="s">
        <v>20</v>
      </c>
      <c r="B2232" t="s">
        <v>28</v>
      </c>
      <c r="C2232" t="s">
        <v>22</v>
      </c>
      <c r="D2232" t="s">
        <v>23</v>
      </c>
      <c r="E2232" t="s">
        <v>5</v>
      </c>
      <c r="G2232" t="s">
        <v>24</v>
      </c>
      <c r="H2232">
        <v>2663456</v>
      </c>
      <c r="I2232">
        <v>2663899</v>
      </c>
      <c r="J2232" t="s">
        <v>61</v>
      </c>
      <c r="K2232" t="s">
        <v>5764</v>
      </c>
      <c r="N2232" t="s">
        <v>5765</v>
      </c>
      <c r="Q2232" t="s">
        <v>5763</v>
      </c>
      <c r="R2232">
        <v>444</v>
      </c>
      <c r="S2232">
        <v>147</v>
      </c>
      <c r="U2232">
        <f t="shared" si="34"/>
        <v>443</v>
      </c>
    </row>
    <row r="2233" spans="1:21" x14ac:dyDescent="0.25">
      <c r="A2233" t="s">
        <v>20</v>
      </c>
      <c r="B2233" t="s">
        <v>28</v>
      </c>
      <c r="C2233" t="s">
        <v>22</v>
      </c>
      <c r="D2233" t="s">
        <v>23</v>
      </c>
      <c r="E2233" t="s">
        <v>5</v>
      </c>
      <c r="G2233" t="s">
        <v>24</v>
      </c>
      <c r="H2233">
        <v>2664001</v>
      </c>
      <c r="I2233">
        <v>2664189</v>
      </c>
      <c r="J2233" t="s">
        <v>61</v>
      </c>
      <c r="K2233" t="s">
        <v>5767</v>
      </c>
      <c r="N2233" t="s">
        <v>72</v>
      </c>
      <c r="Q2233" t="s">
        <v>5766</v>
      </c>
      <c r="R2233">
        <v>189</v>
      </c>
      <c r="S2233">
        <v>62</v>
      </c>
      <c r="U2233">
        <f t="shared" si="34"/>
        <v>188</v>
      </c>
    </row>
    <row r="2234" spans="1:21" x14ac:dyDescent="0.25">
      <c r="A2234" t="s">
        <v>20</v>
      </c>
      <c r="B2234" t="s">
        <v>28</v>
      </c>
      <c r="C2234" t="s">
        <v>22</v>
      </c>
      <c r="D2234" t="s">
        <v>23</v>
      </c>
      <c r="E2234" t="s">
        <v>5</v>
      </c>
      <c r="G2234" t="s">
        <v>24</v>
      </c>
      <c r="H2234">
        <v>2664241</v>
      </c>
      <c r="I2234">
        <v>2664990</v>
      </c>
      <c r="J2234" t="s">
        <v>61</v>
      </c>
      <c r="K2234" t="s">
        <v>5769</v>
      </c>
      <c r="N2234" t="s">
        <v>5770</v>
      </c>
      <c r="Q2234" t="s">
        <v>5768</v>
      </c>
      <c r="R2234">
        <v>750</v>
      </c>
      <c r="S2234">
        <v>249</v>
      </c>
      <c r="U2234">
        <f t="shared" si="34"/>
        <v>749</v>
      </c>
    </row>
    <row r="2235" spans="1:21" x14ac:dyDescent="0.25">
      <c r="A2235" t="s">
        <v>20</v>
      </c>
      <c r="B2235" t="s">
        <v>28</v>
      </c>
      <c r="C2235" t="s">
        <v>22</v>
      </c>
      <c r="D2235" t="s">
        <v>23</v>
      </c>
      <c r="E2235" t="s">
        <v>5</v>
      </c>
      <c r="G2235" t="s">
        <v>24</v>
      </c>
      <c r="H2235">
        <v>2665178</v>
      </c>
      <c r="I2235">
        <v>2665603</v>
      </c>
      <c r="J2235" t="s">
        <v>61</v>
      </c>
      <c r="K2235" t="s">
        <v>5772</v>
      </c>
      <c r="N2235" t="s">
        <v>5773</v>
      </c>
      <c r="Q2235" t="s">
        <v>5771</v>
      </c>
      <c r="R2235">
        <v>426</v>
      </c>
      <c r="S2235">
        <v>141</v>
      </c>
      <c r="U2235">
        <f t="shared" si="34"/>
        <v>425</v>
      </c>
    </row>
    <row r="2236" spans="1:21" x14ac:dyDescent="0.25">
      <c r="A2236" t="s">
        <v>20</v>
      </c>
      <c r="B2236" t="s">
        <v>28</v>
      </c>
      <c r="C2236" t="s">
        <v>22</v>
      </c>
      <c r="D2236" t="s">
        <v>23</v>
      </c>
      <c r="E2236" t="s">
        <v>5</v>
      </c>
      <c r="G2236" t="s">
        <v>24</v>
      </c>
      <c r="H2236">
        <v>2665641</v>
      </c>
      <c r="I2236">
        <v>2665982</v>
      </c>
      <c r="J2236" t="s">
        <v>61</v>
      </c>
      <c r="K2236" t="s">
        <v>5775</v>
      </c>
      <c r="N2236" t="s">
        <v>1094</v>
      </c>
      <c r="Q2236" t="s">
        <v>5774</v>
      </c>
      <c r="R2236">
        <v>342</v>
      </c>
      <c r="S2236">
        <v>113</v>
      </c>
      <c r="U2236">
        <f t="shared" si="34"/>
        <v>341</v>
      </c>
    </row>
    <row r="2237" spans="1:21" x14ac:dyDescent="0.25">
      <c r="A2237" t="s">
        <v>20</v>
      </c>
      <c r="B2237" t="s">
        <v>28</v>
      </c>
      <c r="C2237" t="s">
        <v>22</v>
      </c>
      <c r="D2237" t="s">
        <v>23</v>
      </c>
      <c r="E2237" t="s">
        <v>5</v>
      </c>
      <c r="G2237" t="s">
        <v>24</v>
      </c>
      <c r="H2237">
        <v>2666040</v>
      </c>
      <c r="I2237">
        <v>2666981</v>
      </c>
      <c r="J2237" t="s">
        <v>61</v>
      </c>
      <c r="K2237" t="s">
        <v>5777</v>
      </c>
      <c r="N2237" t="s">
        <v>5778</v>
      </c>
      <c r="Q2237" t="s">
        <v>5776</v>
      </c>
      <c r="R2237">
        <v>942</v>
      </c>
      <c r="S2237">
        <v>313</v>
      </c>
      <c r="U2237">
        <f t="shared" si="34"/>
        <v>941</v>
      </c>
    </row>
    <row r="2238" spans="1:21" x14ac:dyDescent="0.25">
      <c r="A2238" t="s">
        <v>20</v>
      </c>
      <c r="B2238" t="s">
        <v>28</v>
      </c>
      <c r="C2238" t="s">
        <v>22</v>
      </c>
      <c r="D2238" t="s">
        <v>23</v>
      </c>
      <c r="E2238" t="s">
        <v>5</v>
      </c>
      <c r="G2238" t="s">
        <v>24</v>
      </c>
      <c r="H2238">
        <v>2667002</v>
      </c>
      <c r="I2238">
        <v>2668993</v>
      </c>
      <c r="J2238" t="s">
        <v>61</v>
      </c>
      <c r="K2238" t="s">
        <v>5780</v>
      </c>
      <c r="N2238" t="s">
        <v>5781</v>
      </c>
      <c r="Q2238" t="s">
        <v>5779</v>
      </c>
      <c r="R2238">
        <v>1992</v>
      </c>
      <c r="S2238">
        <v>663</v>
      </c>
      <c r="U2238">
        <f t="shared" si="34"/>
        <v>1991</v>
      </c>
    </row>
    <row r="2239" spans="1:21" x14ac:dyDescent="0.25">
      <c r="A2239" t="s">
        <v>20</v>
      </c>
      <c r="B2239" t="s">
        <v>28</v>
      </c>
      <c r="C2239" t="s">
        <v>22</v>
      </c>
      <c r="D2239" t="s">
        <v>23</v>
      </c>
      <c r="E2239" t="s">
        <v>5</v>
      </c>
      <c r="G2239" t="s">
        <v>24</v>
      </c>
      <c r="H2239">
        <v>2668998</v>
      </c>
      <c r="I2239">
        <v>2670302</v>
      </c>
      <c r="J2239" t="s">
        <v>61</v>
      </c>
      <c r="K2239" t="s">
        <v>5783</v>
      </c>
      <c r="N2239" t="s">
        <v>5784</v>
      </c>
      <c r="Q2239" t="s">
        <v>5782</v>
      </c>
      <c r="R2239">
        <v>1305</v>
      </c>
      <c r="S2239">
        <v>434</v>
      </c>
      <c r="U2239">
        <f t="shared" si="34"/>
        <v>1304</v>
      </c>
    </row>
    <row r="2240" spans="1:21" x14ac:dyDescent="0.25">
      <c r="A2240" t="s">
        <v>20</v>
      </c>
      <c r="B2240" t="s">
        <v>28</v>
      </c>
      <c r="C2240" t="s">
        <v>22</v>
      </c>
      <c r="D2240" t="s">
        <v>23</v>
      </c>
      <c r="E2240" t="s">
        <v>5</v>
      </c>
      <c r="G2240" t="s">
        <v>24</v>
      </c>
      <c r="H2240">
        <v>2670299</v>
      </c>
      <c r="I2240">
        <v>2671174</v>
      </c>
      <c r="J2240" t="s">
        <v>61</v>
      </c>
      <c r="K2240" t="s">
        <v>5786</v>
      </c>
      <c r="N2240" t="s">
        <v>42</v>
      </c>
      <c r="Q2240" t="s">
        <v>5785</v>
      </c>
      <c r="R2240">
        <v>876</v>
      </c>
      <c r="S2240">
        <v>291</v>
      </c>
      <c r="U2240">
        <f t="shared" si="34"/>
        <v>875</v>
      </c>
    </row>
    <row r="2241" spans="1:21" x14ac:dyDescent="0.25">
      <c r="A2241" t="s">
        <v>20</v>
      </c>
      <c r="B2241" t="s">
        <v>28</v>
      </c>
      <c r="C2241" t="s">
        <v>22</v>
      </c>
      <c r="D2241" t="s">
        <v>23</v>
      </c>
      <c r="E2241" t="s">
        <v>5</v>
      </c>
      <c r="G2241" t="s">
        <v>24</v>
      </c>
      <c r="H2241">
        <v>2671200</v>
      </c>
      <c r="I2241">
        <v>2672159</v>
      </c>
      <c r="J2241" t="s">
        <v>61</v>
      </c>
      <c r="K2241" t="s">
        <v>5788</v>
      </c>
      <c r="N2241" t="s">
        <v>5789</v>
      </c>
      <c r="Q2241" t="s">
        <v>5787</v>
      </c>
      <c r="R2241">
        <v>960</v>
      </c>
      <c r="S2241">
        <v>319</v>
      </c>
      <c r="U2241">
        <f t="shared" si="34"/>
        <v>959</v>
      </c>
    </row>
    <row r="2242" spans="1:21" x14ac:dyDescent="0.25">
      <c r="A2242" t="s">
        <v>20</v>
      </c>
      <c r="B2242" t="s">
        <v>28</v>
      </c>
      <c r="C2242" t="s">
        <v>22</v>
      </c>
      <c r="D2242" t="s">
        <v>23</v>
      </c>
      <c r="E2242" t="s">
        <v>5</v>
      </c>
      <c r="G2242" t="s">
        <v>24</v>
      </c>
      <c r="H2242">
        <v>2672152</v>
      </c>
      <c r="I2242">
        <v>2672871</v>
      </c>
      <c r="J2242" t="s">
        <v>61</v>
      </c>
      <c r="K2242" t="s">
        <v>5791</v>
      </c>
      <c r="N2242" t="s">
        <v>2221</v>
      </c>
      <c r="Q2242" t="s">
        <v>5790</v>
      </c>
      <c r="R2242">
        <v>720</v>
      </c>
      <c r="S2242">
        <v>239</v>
      </c>
      <c r="U2242">
        <f t="shared" si="34"/>
        <v>719</v>
      </c>
    </row>
    <row r="2243" spans="1:21" x14ac:dyDescent="0.25">
      <c r="A2243" t="s">
        <v>20</v>
      </c>
      <c r="B2243" t="s">
        <v>28</v>
      </c>
      <c r="C2243" t="s">
        <v>22</v>
      </c>
      <c r="D2243" t="s">
        <v>23</v>
      </c>
      <c r="E2243" t="s">
        <v>5</v>
      </c>
      <c r="G2243" t="s">
        <v>24</v>
      </c>
      <c r="H2243">
        <v>2672906</v>
      </c>
      <c r="I2243">
        <v>2673832</v>
      </c>
      <c r="J2243" t="s">
        <v>61</v>
      </c>
      <c r="K2243" t="s">
        <v>5793</v>
      </c>
      <c r="N2243" t="s">
        <v>5794</v>
      </c>
      <c r="Q2243" t="s">
        <v>5792</v>
      </c>
      <c r="R2243">
        <v>927</v>
      </c>
      <c r="S2243">
        <v>308</v>
      </c>
      <c r="U2243">
        <f t="shared" ref="U2243:U2306" si="35">I2243-H2243</f>
        <v>926</v>
      </c>
    </row>
    <row r="2244" spans="1:21" x14ac:dyDescent="0.25">
      <c r="A2244" t="s">
        <v>20</v>
      </c>
      <c r="B2244" t="s">
        <v>28</v>
      </c>
      <c r="C2244" t="s">
        <v>22</v>
      </c>
      <c r="D2244" t="s">
        <v>23</v>
      </c>
      <c r="E2244" t="s">
        <v>5</v>
      </c>
      <c r="G2244" t="s">
        <v>24</v>
      </c>
      <c r="H2244">
        <v>2673984</v>
      </c>
      <c r="I2244">
        <v>2676425</v>
      </c>
      <c r="J2244" t="s">
        <v>61</v>
      </c>
      <c r="K2244" t="s">
        <v>5796</v>
      </c>
      <c r="N2244" t="s">
        <v>5797</v>
      </c>
      <c r="Q2244" t="s">
        <v>5795</v>
      </c>
      <c r="R2244">
        <v>2442</v>
      </c>
      <c r="S2244">
        <v>813</v>
      </c>
      <c r="U2244">
        <f t="shared" si="35"/>
        <v>2441</v>
      </c>
    </row>
    <row r="2245" spans="1:21" x14ac:dyDescent="0.25">
      <c r="A2245" t="s">
        <v>20</v>
      </c>
      <c r="B2245" t="s">
        <v>28</v>
      </c>
      <c r="C2245" t="s">
        <v>22</v>
      </c>
      <c r="D2245" t="s">
        <v>23</v>
      </c>
      <c r="E2245" t="s">
        <v>5</v>
      </c>
      <c r="G2245" t="s">
        <v>24</v>
      </c>
      <c r="H2245">
        <v>2676857</v>
      </c>
      <c r="I2245">
        <v>2678203</v>
      </c>
      <c r="J2245" t="s">
        <v>61</v>
      </c>
      <c r="K2245" t="s">
        <v>5801</v>
      </c>
      <c r="N2245" t="s">
        <v>5802</v>
      </c>
      <c r="Q2245" t="s">
        <v>5800</v>
      </c>
      <c r="R2245">
        <v>1347</v>
      </c>
      <c r="S2245">
        <v>448</v>
      </c>
      <c r="U2245">
        <f t="shared" si="35"/>
        <v>1346</v>
      </c>
    </row>
    <row r="2246" spans="1:21" x14ac:dyDescent="0.25">
      <c r="A2246" t="s">
        <v>20</v>
      </c>
      <c r="B2246" t="s">
        <v>28</v>
      </c>
      <c r="C2246" t="s">
        <v>22</v>
      </c>
      <c r="D2246" t="s">
        <v>23</v>
      </c>
      <c r="E2246" t="s">
        <v>5</v>
      </c>
      <c r="G2246" t="s">
        <v>24</v>
      </c>
      <c r="H2246">
        <v>2678291</v>
      </c>
      <c r="I2246">
        <v>2678665</v>
      </c>
      <c r="J2246" t="s">
        <v>61</v>
      </c>
      <c r="K2246" t="s">
        <v>5804</v>
      </c>
      <c r="N2246" t="s">
        <v>72</v>
      </c>
      <c r="Q2246" t="s">
        <v>5803</v>
      </c>
      <c r="R2246">
        <v>375</v>
      </c>
      <c r="S2246">
        <v>124</v>
      </c>
      <c r="U2246">
        <f t="shared" si="35"/>
        <v>374</v>
      </c>
    </row>
    <row r="2247" spans="1:21" x14ac:dyDescent="0.25">
      <c r="A2247" t="s">
        <v>20</v>
      </c>
      <c r="B2247" t="s">
        <v>28</v>
      </c>
      <c r="C2247" t="s">
        <v>22</v>
      </c>
      <c r="D2247" t="s">
        <v>23</v>
      </c>
      <c r="E2247" t="s">
        <v>5</v>
      </c>
      <c r="G2247" t="s">
        <v>24</v>
      </c>
      <c r="H2247">
        <v>2679016</v>
      </c>
      <c r="I2247">
        <v>2679876</v>
      </c>
      <c r="J2247" t="s">
        <v>61</v>
      </c>
      <c r="K2247" t="s">
        <v>5806</v>
      </c>
      <c r="N2247" t="s">
        <v>4169</v>
      </c>
      <c r="Q2247" t="s">
        <v>5805</v>
      </c>
      <c r="R2247">
        <v>861</v>
      </c>
      <c r="S2247">
        <v>286</v>
      </c>
      <c r="U2247">
        <f t="shared" si="35"/>
        <v>860</v>
      </c>
    </row>
    <row r="2248" spans="1:21" x14ac:dyDescent="0.25">
      <c r="A2248" t="s">
        <v>20</v>
      </c>
      <c r="B2248" t="s">
        <v>28</v>
      </c>
      <c r="C2248" t="s">
        <v>22</v>
      </c>
      <c r="D2248" t="s">
        <v>23</v>
      </c>
      <c r="E2248" t="s">
        <v>5</v>
      </c>
      <c r="G2248" t="s">
        <v>24</v>
      </c>
      <c r="H2248">
        <v>2680272</v>
      </c>
      <c r="I2248">
        <v>2681747</v>
      </c>
      <c r="J2248" t="s">
        <v>61</v>
      </c>
      <c r="K2248" t="s">
        <v>5808</v>
      </c>
      <c r="N2248" t="s">
        <v>5809</v>
      </c>
      <c r="Q2248" t="s">
        <v>5807</v>
      </c>
      <c r="R2248">
        <v>1476</v>
      </c>
      <c r="S2248">
        <v>491</v>
      </c>
      <c r="U2248">
        <f t="shared" si="35"/>
        <v>1475</v>
      </c>
    </row>
    <row r="2249" spans="1:21" x14ac:dyDescent="0.25">
      <c r="A2249" t="s">
        <v>20</v>
      </c>
      <c r="B2249" t="s">
        <v>28</v>
      </c>
      <c r="C2249" t="s">
        <v>22</v>
      </c>
      <c r="D2249" t="s">
        <v>23</v>
      </c>
      <c r="E2249" t="s">
        <v>5</v>
      </c>
      <c r="G2249" t="s">
        <v>24</v>
      </c>
      <c r="H2249">
        <v>2681763</v>
      </c>
      <c r="I2249">
        <v>2682935</v>
      </c>
      <c r="J2249" t="s">
        <v>61</v>
      </c>
      <c r="K2249" t="s">
        <v>5811</v>
      </c>
      <c r="N2249" t="s">
        <v>3424</v>
      </c>
      <c r="Q2249" t="s">
        <v>5810</v>
      </c>
      <c r="R2249">
        <v>1173</v>
      </c>
      <c r="S2249">
        <v>390</v>
      </c>
      <c r="U2249">
        <f t="shared" si="35"/>
        <v>1172</v>
      </c>
    </row>
    <row r="2250" spans="1:21" x14ac:dyDescent="0.25">
      <c r="A2250" t="s">
        <v>20</v>
      </c>
      <c r="B2250" t="s">
        <v>28</v>
      </c>
      <c r="C2250" t="s">
        <v>22</v>
      </c>
      <c r="D2250" t="s">
        <v>23</v>
      </c>
      <c r="E2250" t="s">
        <v>5</v>
      </c>
      <c r="G2250" t="s">
        <v>24</v>
      </c>
      <c r="H2250">
        <v>2682935</v>
      </c>
      <c r="I2250">
        <v>2684659</v>
      </c>
      <c r="J2250" t="s">
        <v>61</v>
      </c>
      <c r="K2250" t="s">
        <v>5813</v>
      </c>
      <c r="N2250" t="s">
        <v>5814</v>
      </c>
      <c r="Q2250" t="s">
        <v>5812</v>
      </c>
      <c r="R2250">
        <v>1725</v>
      </c>
      <c r="S2250">
        <v>574</v>
      </c>
      <c r="U2250">
        <f t="shared" si="35"/>
        <v>1724</v>
      </c>
    </row>
    <row r="2251" spans="1:21" x14ac:dyDescent="0.25">
      <c r="A2251" t="s">
        <v>20</v>
      </c>
      <c r="B2251" t="s">
        <v>28</v>
      </c>
      <c r="C2251" t="s">
        <v>22</v>
      </c>
      <c r="D2251" t="s">
        <v>23</v>
      </c>
      <c r="E2251" t="s">
        <v>5</v>
      </c>
      <c r="G2251" t="s">
        <v>24</v>
      </c>
      <c r="H2251">
        <v>2684745</v>
      </c>
      <c r="I2251">
        <v>2685005</v>
      </c>
      <c r="J2251" t="s">
        <v>61</v>
      </c>
      <c r="K2251" t="s">
        <v>5816</v>
      </c>
      <c r="N2251" t="s">
        <v>42</v>
      </c>
      <c r="Q2251" t="s">
        <v>5815</v>
      </c>
      <c r="R2251">
        <v>261</v>
      </c>
      <c r="S2251">
        <v>86</v>
      </c>
      <c r="U2251">
        <f t="shared" si="35"/>
        <v>260</v>
      </c>
    </row>
    <row r="2252" spans="1:21" x14ac:dyDescent="0.25">
      <c r="A2252" t="s">
        <v>20</v>
      </c>
      <c r="B2252" t="s">
        <v>28</v>
      </c>
      <c r="C2252" t="s">
        <v>22</v>
      </c>
      <c r="D2252" t="s">
        <v>23</v>
      </c>
      <c r="E2252" t="s">
        <v>5</v>
      </c>
      <c r="G2252" t="s">
        <v>24</v>
      </c>
      <c r="H2252">
        <v>2685166</v>
      </c>
      <c r="I2252">
        <v>2685360</v>
      </c>
      <c r="J2252" t="s">
        <v>61</v>
      </c>
      <c r="K2252" t="s">
        <v>5818</v>
      </c>
      <c r="N2252" t="s">
        <v>72</v>
      </c>
      <c r="Q2252" t="s">
        <v>5817</v>
      </c>
      <c r="R2252">
        <v>195</v>
      </c>
      <c r="S2252">
        <v>64</v>
      </c>
      <c r="U2252">
        <f t="shared" si="35"/>
        <v>194</v>
      </c>
    </row>
    <row r="2253" spans="1:21" x14ac:dyDescent="0.25">
      <c r="A2253" t="s">
        <v>20</v>
      </c>
      <c r="B2253" t="s">
        <v>28</v>
      </c>
      <c r="C2253" t="s">
        <v>22</v>
      </c>
      <c r="D2253" t="s">
        <v>23</v>
      </c>
      <c r="E2253" t="s">
        <v>5</v>
      </c>
      <c r="G2253" t="s">
        <v>24</v>
      </c>
      <c r="H2253">
        <v>2685484</v>
      </c>
      <c r="I2253">
        <v>2687172</v>
      </c>
      <c r="J2253" t="s">
        <v>61</v>
      </c>
      <c r="K2253" t="s">
        <v>5820</v>
      </c>
      <c r="N2253" t="s">
        <v>5643</v>
      </c>
      <c r="Q2253" t="s">
        <v>5819</v>
      </c>
      <c r="R2253">
        <v>1689</v>
      </c>
      <c r="S2253">
        <v>562</v>
      </c>
      <c r="U2253">
        <f t="shared" si="35"/>
        <v>1688</v>
      </c>
    </row>
    <row r="2254" spans="1:21" x14ac:dyDescent="0.25">
      <c r="A2254" t="s">
        <v>20</v>
      </c>
      <c r="B2254" t="s">
        <v>28</v>
      </c>
      <c r="C2254" t="s">
        <v>22</v>
      </c>
      <c r="D2254" t="s">
        <v>23</v>
      </c>
      <c r="E2254" t="s">
        <v>5</v>
      </c>
      <c r="G2254" t="s">
        <v>24</v>
      </c>
      <c r="H2254">
        <v>2687178</v>
      </c>
      <c r="I2254">
        <v>2689049</v>
      </c>
      <c r="J2254" t="s">
        <v>61</v>
      </c>
      <c r="K2254" t="s">
        <v>5822</v>
      </c>
      <c r="N2254" t="s">
        <v>5646</v>
      </c>
      <c r="Q2254" t="s">
        <v>5821</v>
      </c>
      <c r="R2254">
        <v>1872</v>
      </c>
      <c r="S2254">
        <v>623</v>
      </c>
      <c r="U2254">
        <f t="shared" si="35"/>
        <v>1871</v>
      </c>
    </row>
    <row r="2255" spans="1:21" x14ac:dyDescent="0.25">
      <c r="A2255" t="s">
        <v>20</v>
      </c>
      <c r="B2255" t="s">
        <v>28</v>
      </c>
      <c r="C2255" t="s">
        <v>22</v>
      </c>
      <c r="D2255" t="s">
        <v>23</v>
      </c>
      <c r="E2255" t="s">
        <v>5</v>
      </c>
      <c r="G2255" t="s">
        <v>24</v>
      </c>
      <c r="H2255">
        <v>2689049</v>
      </c>
      <c r="I2255">
        <v>2689522</v>
      </c>
      <c r="J2255" t="s">
        <v>61</v>
      </c>
      <c r="K2255" t="s">
        <v>5824</v>
      </c>
      <c r="N2255" t="s">
        <v>5825</v>
      </c>
      <c r="Q2255" t="s">
        <v>5823</v>
      </c>
      <c r="R2255">
        <v>474</v>
      </c>
      <c r="S2255">
        <v>157</v>
      </c>
      <c r="U2255">
        <f t="shared" si="35"/>
        <v>473</v>
      </c>
    </row>
    <row r="2256" spans="1:21" x14ac:dyDescent="0.25">
      <c r="A2256" t="s">
        <v>20</v>
      </c>
      <c r="B2256" t="s">
        <v>28</v>
      </c>
      <c r="C2256" t="s">
        <v>22</v>
      </c>
      <c r="D2256" t="s">
        <v>23</v>
      </c>
      <c r="E2256" t="s">
        <v>5</v>
      </c>
      <c r="G2256" t="s">
        <v>24</v>
      </c>
      <c r="H2256">
        <v>2689863</v>
      </c>
      <c r="I2256">
        <v>2690960</v>
      </c>
      <c r="J2256" t="s">
        <v>61</v>
      </c>
      <c r="K2256" t="s">
        <v>5827</v>
      </c>
      <c r="N2256" t="s">
        <v>1883</v>
      </c>
      <c r="Q2256" t="s">
        <v>5826</v>
      </c>
      <c r="R2256">
        <v>1098</v>
      </c>
      <c r="S2256">
        <v>365</v>
      </c>
      <c r="U2256">
        <f t="shared" si="35"/>
        <v>1097</v>
      </c>
    </row>
    <row r="2257" spans="1:21" x14ac:dyDescent="0.25">
      <c r="A2257" t="s">
        <v>20</v>
      </c>
      <c r="B2257" t="s">
        <v>28</v>
      </c>
      <c r="C2257" t="s">
        <v>22</v>
      </c>
      <c r="D2257" t="s">
        <v>23</v>
      </c>
      <c r="E2257" t="s">
        <v>5</v>
      </c>
      <c r="G2257" t="s">
        <v>24</v>
      </c>
      <c r="H2257">
        <v>2691129</v>
      </c>
      <c r="I2257">
        <v>2691863</v>
      </c>
      <c r="J2257" t="s">
        <v>61</v>
      </c>
      <c r="K2257" t="s">
        <v>5829</v>
      </c>
      <c r="N2257" t="s">
        <v>5830</v>
      </c>
      <c r="Q2257" t="s">
        <v>5828</v>
      </c>
      <c r="R2257">
        <v>735</v>
      </c>
      <c r="S2257">
        <v>244</v>
      </c>
      <c r="U2257">
        <f t="shared" si="35"/>
        <v>734</v>
      </c>
    </row>
    <row r="2258" spans="1:21" x14ac:dyDescent="0.25">
      <c r="A2258" t="s">
        <v>20</v>
      </c>
      <c r="B2258" t="s">
        <v>28</v>
      </c>
      <c r="C2258" t="s">
        <v>22</v>
      </c>
      <c r="D2258" t="s">
        <v>23</v>
      </c>
      <c r="E2258" t="s">
        <v>5</v>
      </c>
      <c r="G2258" t="s">
        <v>24</v>
      </c>
      <c r="H2258">
        <v>2692047</v>
      </c>
      <c r="I2258">
        <v>2692667</v>
      </c>
      <c r="J2258" t="s">
        <v>25</v>
      </c>
      <c r="K2258" t="s">
        <v>5832</v>
      </c>
      <c r="N2258" t="s">
        <v>562</v>
      </c>
      <c r="Q2258" t="s">
        <v>5831</v>
      </c>
      <c r="R2258">
        <v>621</v>
      </c>
      <c r="S2258">
        <v>206</v>
      </c>
      <c r="U2258">
        <f t="shared" si="35"/>
        <v>620</v>
      </c>
    </row>
    <row r="2259" spans="1:21" x14ac:dyDescent="0.25">
      <c r="A2259" t="s">
        <v>20</v>
      </c>
      <c r="B2259" t="s">
        <v>28</v>
      </c>
      <c r="C2259" t="s">
        <v>22</v>
      </c>
      <c r="D2259" t="s">
        <v>23</v>
      </c>
      <c r="E2259" t="s">
        <v>5</v>
      </c>
      <c r="G2259" t="s">
        <v>24</v>
      </c>
      <c r="H2259">
        <v>2692671</v>
      </c>
      <c r="I2259">
        <v>2693006</v>
      </c>
      <c r="J2259" t="s">
        <v>61</v>
      </c>
      <c r="K2259" t="s">
        <v>5834</v>
      </c>
      <c r="N2259" t="s">
        <v>5835</v>
      </c>
      <c r="Q2259" t="s">
        <v>5833</v>
      </c>
      <c r="R2259">
        <v>336</v>
      </c>
      <c r="S2259">
        <v>111</v>
      </c>
      <c r="U2259">
        <f t="shared" si="35"/>
        <v>335</v>
      </c>
    </row>
    <row r="2260" spans="1:21" x14ac:dyDescent="0.25">
      <c r="A2260" t="s">
        <v>20</v>
      </c>
      <c r="B2260" t="s">
        <v>28</v>
      </c>
      <c r="C2260" t="s">
        <v>22</v>
      </c>
      <c r="D2260" t="s">
        <v>23</v>
      </c>
      <c r="E2260" t="s">
        <v>5</v>
      </c>
      <c r="G2260" t="s">
        <v>24</v>
      </c>
      <c r="H2260">
        <v>2693047</v>
      </c>
      <c r="I2260">
        <v>2693697</v>
      </c>
      <c r="J2260" t="s">
        <v>61</v>
      </c>
      <c r="K2260" t="s">
        <v>5837</v>
      </c>
      <c r="N2260" t="s">
        <v>5838</v>
      </c>
      <c r="Q2260" t="s">
        <v>5836</v>
      </c>
      <c r="R2260">
        <v>651</v>
      </c>
      <c r="S2260">
        <v>216</v>
      </c>
      <c r="U2260">
        <f t="shared" si="35"/>
        <v>650</v>
      </c>
    </row>
    <row r="2261" spans="1:21" x14ac:dyDescent="0.25">
      <c r="A2261" t="s">
        <v>20</v>
      </c>
      <c r="B2261" t="s">
        <v>28</v>
      </c>
      <c r="C2261" t="s">
        <v>22</v>
      </c>
      <c r="D2261" t="s">
        <v>23</v>
      </c>
      <c r="E2261" t="s">
        <v>5</v>
      </c>
      <c r="G2261" t="s">
        <v>24</v>
      </c>
      <c r="H2261">
        <v>2693815</v>
      </c>
      <c r="I2261">
        <v>2693988</v>
      </c>
      <c r="J2261" t="s">
        <v>61</v>
      </c>
      <c r="K2261" t="s">
        <v>5840</v>
      </c>
      <c r="N2261" t="s">
        <v>1974</v>
      </c>
      <c r="Q2261" t="s">
        <v>5839</v>
      </c>
      <c r="R2261">
        <v>174</v>
      </c>
      <c r="S2261">
        <v>57</v>
      </c>
      <c r="U2261">
        <f t="shared" si="35"/>
        <v>173</v>
      </c>
    </row>
    <row r="2262" spans="1:21" x14ac:dyDescent="0.25">
      <c r="A2262" t="s">
        <v>20</v>
      </c>
      <c r="B2262" t="s">
        <v>28</v>
      </c>
      <c r="C2262" t="s">
        <v>22</v>
      </c>
      <c r="D2262" t="s">
        <v>23</v>
      </c>
      <c r="E2262" t="s">
        <v>5</v>
      </c>
      <c r="G2262" t="s">
        <v>24</v>
      </c>
      <c r="H2262">
        <v>2694910</v>
      </c>
      <c r="I2262">
        <v>2696613</v>
      </c>
      <c r="J2262" t="s">
        <v>61</v>
      </c>
      <c r="K2262" t="s">
        <v>5843</v>
      </c>
      <c r="N2262" t="s">
        <v>171</v>
      </c>
      <c r="Q2262" t="s">
        <v>5842</v>
      </c>
      <c r="R2262">
        <v>1704</v>
      </c>
      <c r="S2262">
        <v>567</v>
      </c>
      <c r="U2262">
        <f t="shared" si="35"/>
        <v>1703</v>
      </c>
    </row>
    <row r="2263" spans="1:21" x14ac:dyDescent="0.25">
      <c r="A2263" t="s">
        <v>20</v>
      </c>
      <c r="B2263" t="s">
        <v>28</v>
      </c>
      <c r="C2263" t="s">
        <v>22</v>
      </c>
      <c r="D2263" t="s">
        <v>23</v>
      </c>
      <c r="E2263" t="s">
        <v>5</v>
      </c>
      <c r="G2263" t="s">
        <v>24</v>
      </c>
      <c r="H2263">
        <v>2696627</v>
      </c>
      <c r="I2263">
        <v>2697124</v>
      </c>
      <c r="J2263" t="s">
        <v>61</v>
      </c>
      <c r="K2263" t="s">
        <v>5845</v>
      </c>
      <c r="N2263" t="s">
        <v>1603</v>
      </c>
      <c r="Q2263" t="s">
        <v>5844</v>
      </c>
      <c r="R2263">
        <v>498</v>
      </c>
      <c r="S2263">
        <v>165</v>
      </c>
      <c r="U2263">
        <f t="shared" si="35"/>
        <v>497</v>
      </c>
    </row>
    <row r="2264" spans="1:21" x14ac:dyDescent="0.25">
      <c r="A2264" t="s">
        <v>20</v>
      </c>
      <c r="B2264" t="s">
        <v>28</v>
      </c>
      <c r="C2264" t="s">
        <v>22</v>
      </c>
      <c r="D2264" t="s">
        <v>23</v>
      </c>
      <c r="E2264" t="s">
        <v>5</v>
      </c>
      <c r="G2264" t="s">
        <v>24</v>
      </c>
      <c r="H2264">
        <v>2697149</v>
      </c>
      <c r="I2264">
        <v>2699146</v>
      </c>
      <c r="J2264" t="s">
        <v>61</v>
      </c>
      <c r="K2264" t="s">
        <v>5847</v>
      </c>
      <c r="N2264" t="s">
        <v>5127</v>
      </c>
      <c r="Q2264" t="s">
        <v>5846</v>
      </c>
      <c r="R2264">
        <v>1998</v>
      </c>
      <c r="S2264">
        <v>665</v>
      </c>
      <c r="U2264">
        <f t="shared" si="35"/>
        <v>1997</v>
      </c>
    </row>
    <row r="2265" spans="1:21" x14ac:dyDescent="0.25">
      <c r="A2265" t="s">
        <v>20</v>
      </c>
      <c r="B2265" t="s">
        <v>28</v>
      </c>
      <c r="C2265" t="s">
        <v>22</v>
      </c>
      <c r="D2265" t="s">
        <v>23</v>
      </c>
      <c r="E2265" t="s">
        <v>5</v>
      </c>
      <c r="G2265" t="s">
        <v>24</v>
      </c>
      <c r="H2265">
        <v>2699215</v>
      </c>
      <c r="I2265">
        <v>2699580</v>
      </c>
      <c r="J2265" t="s">
        <v>61</v>
      </c>
      <c r="K2265" t="s">
        <v>5849</v>
      </c>
      <c r="N2265" t="s">
        <v>4547</v>
      </c>
      <c r="Q2265" t="s">
        <v>5848</v>
      </c>
      <c r="R2265">
        <v>366</v>
      </c>
      <c r="S2265">
        <v>121</v>
      </c>
      <c r="U2265">
        <f t="shared" si="35"/>
        <v>365</v>
      </c>
    </row>
    <row r="2266" spans="1:21" x14ac:dyDescent="0.25">
      <c r="A2266" t="s">
        <v>20</v>
      </c>
      <c r="B2266" t="s">
        <v>28</v>
      </c>
      <c r="C2266" t="s">
        <v>22</v>
      </c>
      <c r="D2266" t="s">
        <v>23</v>
      </c>
      <c r="E2266" t="s">
        <v>5</v>
      </c>
      <c r="G2266" t="s">
        <v>24</v>
      </c>
      <c r="H2266">
        <v>2700123</v>
      </c>
      <c r="I2266">
        <v>2700764</v>
      </c>
      <c r="J2266" t="s">
        <v>61</v>
      </c>
      <c r="K2266" t="s">
        <v>5851</v>
      </c>
      <c r="N2266" t="s">
        <v>3362</v>
      </c>
      <c r="Q2266" t="s">
        <v>5850</v>
      </c>
      <c r="R2266">
        <v>642</v>
      </c>
      <c r="S2266">
        <v>213</v>
      </c>
      <c r="U2266">
        <f t="shared" si="35"/>
        <v>641</v>
      </c>
    </row>
    <row r="2267" spans="1:21" x14ac:dyDescent="0.25">
      <c r="A2267" t="s">
        <v>20</v>
      </c>
      <c r="B2267" t="s">
        <v>28</v>
      </c>
      <c r="C2267" t="s">
        <v>22</v>
      </c>
      <c r="D2267" t="s">
        <v>23</v>
      </c>
      <c r="E2267" t="s">
        <v>5</v>
      </c>
      <c r="G2267" t="s">
        <v>24</v>
      </c>
      <c r="H2267">
        <v>2700892</v>
      </c>
      <c r="I2267">
        <v>2701983</v>
      </c>
      <c r="J2267" t="s">
        <v>61</v>
      </c>
      <c r="K2267" t="s">
        <v>5853</v>
      </c>
      <c r="N2267" t="s">
        <v>5854</v>
      </c>
      <c r="Q2267" t="s">
        <v>5852</v>
      </c>
      <c r="R2267">
        <v>1092</v>
      </c>
      <c r="S2267">
        <v>363</v>
      </c>
      <c r="U2267">
        <f t="shared" si="35"/>
        <v>1091</v>
      </c>
    </row>
    <row r="2268" spans="1:21" x14ac:dyDescent="0.25">
      <c r="A2268" t="s">
        <v>20</v>
      </c>
      <c r="B2268" t="s">
        <v>28</v>
      </c>
      <c r="C2268" t="s">
        <v>22</v>
      </c>
      <c r="D2268" t="s">
        <v>23</v>
      </c>
      <c r="E2268" t="s">
        <v>5</v>
      </c>
      <c r="G2268" t="s">
        <v>24</v>
      </c>
      <c r="H2268">
        <v>2702238</v>
      </c>
      <c r="I2268">
        <v>2706725</v>
      </c>
      <c r="J2268" t="s">
        <v>61</v>
      </c>
      <c r="K2268" t="s">
        <v>5856</v>
      </c>
      <c r="N2268" t="s">
        <v>442</v>
      </c>
      <c r="Q2268" t="s">
        <v>5855</v>
      </c>
      <c r="R2268">
        <v>4488</v>
      </c>
      <c r="S2268">
        <v>1495</v>
      </c>
      <c r="U2268">
        <f t="shared" si="35"/>
        <v>4487</v>
      </c>
    </row>
    <row r="2269" spans="1:21" x14ac:dyDescent="0.25">
      <c r="A2269" t="s">
        <v>20</v>
      </c>
      <c r="B2269" t="s">
        <v>28</v>
      </c>
      <c r="C2269" t="s">
        <v>22</v>
      </c>
      <c r="D2269" t="s">
        <v>23</v>
      </c>
      <c r="E2269" t="s">
        <v>5</v>
      </c>
      <c r="G2269" t="s">
        <v>24</v>
      </c>
      <c r="H2269">
        <v>2706866</v>
      </c>
      <c r="I2269">
        <v>2710018</v>
      </c>
      <c r="J2269" t="s">
        <v>61</v>
      </c>
      <c r="K2269" t="s">
        <v>5858</v>
      </c>
      <c r="N2269" t="s">
        <v>442</v>
      </c>
      <c r="Q2269" t="s">
        <v>5857</v>
      </c>
      <c r="R2269">
        <v>3153</v>
      </c>
      <c r="S2269">
        <v>1050</v>
      </c>
      <c r="U2269">
        <f t="shared" si="35"/>
        <v>3152</v>
      </c>
    </row>
    <row r="2270" spans="1:21" x14ac:dyDescent="0.25">
      <c r="A2270" t="s">
        <v>20</v>
      </c>
      <c r="B2270" t="s">
        <v>28</v>
      </c>
      <c r="C2270" t="s">
        <v>22</v>
      </c>
      <c r="D2270" t="s">
        <v>23</v>
      </c>
      <c r="E2270" t="s">
        <v>5</v>
      </c>
      <c r="G2270" t="s">
        <v>24</v>
      </c>
      <c r="H2270">
        <v>2710393</v>
      </c>
      <c r="I2270">
        <v>2711310</v>
      </c>
      <c r="J2270" t="s">
        <v>61</v>
      </c>
      <c r="K2270" t="s">
        <v>5860</v>
      </c>
      <c r="N2270" t="s">
        <v>691</v>
      </c>
      <c r="Q2270" t="s">
        <v>5859</v>
      </c>
      <c r="R2270">
        <v>918</v>
      </c>
      <c r="S2270">
        <v>305</v>
      </c>
      <c r="U2270">
        <f t="shared" si="35"/>
        <v>917</v>
      </c>
    </row>
    <row r="2271" spans="1:21" x14ac:dyDescent="0.25">
      <c r="A2271" t="s">
        <v>20</v>
      </c>
      <c r="B2271" t="s">
        <v>28</v>
      </c>
      <c r="C2271" t="s">
        <v>22</v>
      </c>
      <c r="D2271" t="s">
        <v>23</v>
      </c>
      <c r="E2271" t="s">
        <v>5</v>
      </c>
      <c r="G2271" t="s">
        <v>24</v>
      </c>
      <c r="H2271">
        <v>2711307</v>
      </c>
      <c r="I2271">
        <v>2712098</v>
      </c>
      <c r="J2271" t="s">
        <v>61</v>
      </c>
      <c r="K2271" t="s">
        <v>5862</v>
      </c>
      <c r="N2271" t="s">
        <v>72</v>
      </c>
      <c r="Q2271" t="s">
        <v>5861</v>
      </c>
      <c r="R2271">
        <v>792</v>
      </c>
      <c r="S2271">
        <v>263</v>
      </c>
      <c r="U2271">
        <f t="shared" si="35"/>
        <v>791</v>
      </c>
    </row>
    <row r="2272" spans="1:21" x14ac:dyDescent="0.25">
      <c r="A2272" t="s">
        <v>20</v>
      </c>
      <c r="B2272" t="s">
        <v>28</v>
      </c>
      <c r="C2272" t="s">
        <v>22</v>
      </c>
      <c r="D2272" t="s">
        <v>23</v>
      </c>
      <c r="E2272" t="s">
        <v>5</v>
      </c>
      <c r="G2272" t="s">
        <v>24</v>
      </c>
      <c r="H2272">
        <v>2712091</v>
      </c>
      <c r="I2272">
        <v>2713014</v>
      </c>
      <c r="J2272" t="s">
        <v>61</v>
      </c>
      <c r="K2272" t="s">
        <v>5864</v>
      </c>
      <c r="N2272" t="s">
        <v>362</v>
      </c>
      <c r="Q2272" t="s">
        <v>5863</v>
      </c>
      <c r="R2272">
        <v>924</v>
      </c>
      <c r="S2272">
        <v>307</v>
      </c>
      <c r="U2272">
        <f t="shared" si="35"/>
        <v>923</v>
      </c>
    </row>
    <row r="2273" spans="1:21" x14ac:dyDescent="0.25">
      <c r="A2273" t="s">
        <v>20</v>
      </c>
      <c r="B2273" t="s">
        <v>28</v>
      </c>
      <c r="C2273" t="s">
        <v>22</v>
      </c>
      <c r="D2273" t="s">
        <v>23</v>
      </c>
      <c r="E2273" t="s">
        <v>5</v>
      </c>
      <c r="G2273" t="s">
        <v>24</v>
      </c>
      <c r="H2273">
        <v>2713129</v>
      </c>
      <c r="I2273">
        <v>2713809</v>
      </c>
      <c r="J2273" t="s">
        <v>61</v>
      </c>
      <c r="K2273" t="s">
        <v>5866</v>
      </c>
      <c r="N2273" t="s">
        <v>688</v>
      </c>
      <c r="Q2273" t="s">
        <v>5865</v>
      </c>
      <c r="R2273">
        <v>681</v>
      </c>
      <c r="S2273">
        <v>226</v>
      </c>
      <c r="U2273">
        <f t="shared" si="35"/>
        <v>680</v>
      </c>
    </row>
    <row r="2274" spans="1:21" x14ac:dyDescent="0.25">
      <c r="A2274" t="s">
        <v>20</v>
      </c>
      <c r="B2274" t="s">
        <v>28</v>
      </c>
      <c r="C2274" t="s">
        <v>22</v>
      </c>
      <c r="D2274" t="s">
        <v>23</v>
      </c>
      <c r="E2274" t="s">
        <v>5</v>
      </c>
      <c r="G2274" t="s">
        <v>24</v>
      </c>
      <c r="H2274">
        <v>2713912</v>
      </c>
      <c r="I2274">
        <v>2715132</v>
      </c>
      <c r="J2274" t="s">
        <v>61</v>
      </c>
      <c r="K2274" t="s">
        <v>5868</v>
      </c>
      <c r="N2274" t="s">
        <v>2553</v>
      </c>
      <c r="Q2274" t="s">
        <v>5867</v>
      </c>
      <c r="R2274">
        <v>1221</v>
      </c>
      <c r="S2274">
        <v>406</v>
      </c>
      <c r="U2274">
        <f t="shared" si="35"/>
        <v>1220</v>
      </c>
    </row>
    <row r="2275" spans="1:21" x14ac:dyDescent="0.25">
      <c r="A2275" t="s">
        <v>20</v>
      </c>
      <c r="B2275" t="s">
        <v>28</v>
      </c>
      <c r="C2275" t="s">
        <v>22</v>
      </c>
      <c r="D2275" t="s">
        <v>23</v>
      </c>
      <c r="E2275" t="s">
        <v>5</v>
      </c>
      <c r="G2275" t="s">
        <v>24</v>
      </c>
      <c r="H2275">
        <v>2715135</v>
      </c>
      <c r="I2275">
        <v>2716565</v>
      </c>
      <c r="J2275" t="s">
        <v>61</v>
      </c>
      <c r="K2275" t="s">
        <v>5870</v>
      </c>
      <c r="N2275" t="s">
        <v>2582</v>
      </c>
      <c r="Q2275" t="s">
        <v>5869</v>
      </c>
      <c r="R2275">
        <v>1431</v>
      </c>
      <c r="S2275">
        <v>476</v>
      </c>
      <c r="U2275">
        <f t="shared" si="35"/>
        <v>1430</v>
      </c>
    </row>
    <row r="2276" spans="1:21" x14ac:dyDescent="0.25">
      <c r="A2276" t="s">
        <v>20</v>
      </c>
      <c r="B2276" t="s">
        <v>28</v>
      </c>
      <c r="C2276" t="s">
        <v>22</v>
      </c>
      <c r="D2276" t="s">
        <v>23</v>
      </c>
      <c r="E2276" t="s">
        <v>5</v>
      </c>
      <c r="G2276" t="s">
        <v>24</v>
      </c>
      <c r="H2276">
        <v>2716603</v>
      </c>
      <c r="I2276">
        <v>2717799</v>
      </c>
      <c r="J2276" t="s">
        <v>61</v>
      </c>
      <c r="K2276" t="s">
        <v>5872</v>
      </c>
      <c r="N2276" t="s">
        <v>2553</v>
      </c>
      <c r="Q2276" t="s">
        <v>5871</v>
      </c>
      <c r="R2276">
        <v>1197</v>
      </c>
      <c r="S2276">
        <v>398</v>
      </c>
      <c r="U2276">
        <f t="shared" si="35"/>
        <v>1196</v>
      </c>
    </row>
    <row r="2277" spans="1:21" x14ac:dyDescent="0.25">
      <c r="A2277" t="s">
        <v>20</v>
      </c>
      <c r="B2277" t="s">
        <v>28</v>
      </c>
      <c r="C2277" t="s">
        <v>22</v>
      </c>
      <c r="D2277" t="s">
        <v>23</v>
      </c>
      <c r="E2277" t="s">
        <v>5</v>
      </c>
      <c r="G2277" t="s">
        <v>24</v>
      </c>
      <c r="H2277">
        <v>2717898</v>
      </c>
      <c r="I2277">
        <v>2719127</v>
      </c>
      <c r="J2277" t="s">
        <v>61</v>
      </c>
      <c r="K2277" t="s">
        <v>5874</v>
      </c>
      <c r="N2277" t="s">
        <v>1852</v>
      </c>
      <c r="Q2277" t="s">
        <v>5873</v>
      </c>
      <c r="R2277">
        <v>1230</v>
      </c>
      <c r="S2277">
        <v>409</v>
      </c>
      <c r="U2277">
        <f t="shared" si="35"/>
        <v>1229</v>
      </c>
    </row>
    <row r="2278" spans="1:21" x14ac:dyDescent="0.25">
      <c r="A2278" t="s">
        <v>20</v>
      </c>
      <c r="B2278" t="s">
        <v>28</v>
      </c>
      <c r="C2278" t="s">
        <v>22</v>
      </c>
      <c r="D2278" t="s">
        <v>23</v>
      </c>
      <c r="E2278" t="s">
        <v>5</v>
      </c>
      <c r="G2278" t="s">
        <v>24</v>
      </c>
      <c r="H2278">
        <v>2719120</v>
      </c>
      <c r="I2278">
        <v>2727378</v>
      </c>
      <c r="J2278" t="s">
        <v>61</v>
      </c>
      <c r="K2278" t="s">
        <v>5876</v>
      </c>
      <c r="N2278" t="s">
        <v>2317</v>
      </c>
      <c r="Q2278" t="s">
        <v>5875</v>
      </c>
      <c r="R2278">
        <v>8259</v>
      </c>
      <c r="S2278">
        <v>2752</v>
      </c>
      <c r="U2278">
        <f t="shared" si="35"/>
        <v>8258</v>
      </c>
    </row>
    <row r="2279" spans="1:21" x14ac:dyDescent="0.25">
      <c r="A2279" t="s">
        <v>20</v>
      </c>
      <c r="B2279" t="s">
        <v>28</v>
      </c>
      <c r="C2279" t="s">
        <v>22</v>
      </c>
      <c r="D2279" t="s">
        <v>23</v>
      </c>
      <c r="E2279" t="s">
        <v>5</v>
      </c>
      <c r="G2279" t="s">
        <v>24</v>
      </c>
      <c r="H2279">
        <v>2727397</v>
      </c>
      <c r="I2279">
        <v>2730399</v>
      </c>
      <c r="J2279" t="s">
        <v>61</v>
      </c>
      <c r="K2279" t="s">
        <v>5878</v>
      </c>
      <c r="N2279" t="s">
        <v>2304</v>
      </c>
      <c r="Q2279" t="s">
        <v>5877</v>
      </c>
      <c r="R2279">
        <v>3003</v>
      </c>
      <c r="S2279">
        <v>1000</v>
      </c>
      <c r="U2279">
        <f t="shared" si="35"/>
        <v>3002</v>
      </c>
    </row>
    <row r="2280" spans="1:21" x14ac:dyDescent="0.25">
      <c r="A2280" t="s">
        <v>20</v>
      </c>
      <c r="B2280" t="s">
        <v>28</v>
      </c>
      <c r="C2280" t="s">
        <v>22</v>
      </c>
      <c r="D2280" t="s">
        <v>23</v>
      </c>
      <c r="E2280" t="s">
        <v>5</v>
      </c>
      <c r="G2280" t="s">
        <v>24</v>
      </c>
      <c r="H2280">
        <v>2730399</v>
      </c>
      <c r="I2280">
        <v>2740106</v>
      </c>
      <c r="J2280" t="s">
        <v>61</v>
      </c>
      <c r="K2280" t="s">
        <v>5880</v>
      </c>
      <c r="N2280" t="s">
        <v>2317</v>
      </c>
      <c r="Q2280" t="s">
        <v>5879</v>
      </c>
      <c r="R2280">
        <v>9708</v>
      </c>
      <c r="S2280">
        <v>3235</v>
      </c>
      <c r="U2280">
        <f t="shared" si="35"/>
        <v>9707</v>
      </c>
    </row>
    <row r="2281" spans="1:21" x14ac:dyDescent="0.25">
      <c r="A2281" t="s">
        <v>20</v>
      </c>
      <c r="B2281" t="s">
        <v>28</v>
      </c>
      <c r="C2281" t="s">
        <v>22</v>
      </c>
      <c r="D2281" t="s">
        <v>23</v>
      </c>
      <c r="E2281" t="s">
        <v>5</v>
      </c>
      <c r="G2281" t="s">
        <v>24</v>
      </c>
      <c r="H2281">
        <v>2740133</v>
      </c>
      <c r="I2281">
        <v>2741431</v>
      </c>
      <c r="J2281" t="s">
        <v>61</v>
      </c>
      <c r="K2281" t="s">
        <v>5882</v>
      </c>
      <c r="N2281" t="s">
        <v>72</v>
      </c>
      <c r="Q2281" t="s">
        <v>5881</v>
      </c>
      <c r="R2281">
        <v>1299</v>
      </c>
      <c r="S2281">
        <v>432</v>
      </c>
      <c r="U2281">
        <f t="shared" si="35"/>
        <v>1298</v>
      </c>
    </row>
    <row r="2282" spans="1:21" x14ac:dyDescent="0.25">
      <c r="A2282" t="s">
        <v>20</v>
      </c>
      <c r="B2282" t="s">
        <v>28</v>
      </c>
      <c r="C2282" t="s">
        <v>22</v>
      </c>
      <c r="D2282" t="s">
        <v>23</v>
      </c>
      <c r="E2282" t="s">
        <v>5</v>
      </c>
      <c r="G2282" t="s">
        <v>24</v>
      </c>
      <c r="H2282">
        <v>2741445</v>
      </c>
      <c r="I2282">
        <v>2743397</v>
      </c>
      <c r="J2282" t="s">
        <v>61</v>
      </c>
      <c r="K2282" t="s">
        <v>5884</v>
      </c>
      <c r="N2282" t="s">
        <v>5885</v>
      </c>
      <c r="Q2282" t="s">
        <v>5883</v>
      </c>
      <c r="R2282">
        <v>1953</v>
      </c>
      <c r="S2282">
        <v>650</v>
      </c>
      <c r="U2282">
        <f t="shared" si="35"/>
        <v>1952</v>
      </c>
    </row>
    <row r="2283" spans="1:21" x14ac:dyDescent="0.25">
      <c r="A2283" t="s">
        <v>20</v>
      </c>
      <c r="B2283" t="s">
        <v>28</v>
      </c>
      <c r="C2283" t="s">
        <v>22</v>
      </c>
      <c r="D2283" t="s">
        <v>23</v>
      </c>
      <c r="E2283" t="s">
        <v>5</v>
      </c>
      <c r="G2283" t="s">
        <v>24</v>
      </c>
      <c r="H2283">
        <v>2743629</v>
      </c>
      <c r="I2283">
        <v>2745011</v>
      </c>
      <c r="J2283" t="s">
        <v>61</v>
      </c>
      <c r="K2283" t="s">
        <v>5887</v>
      </c>
      <c r="N2283" t="s">
        <v>2403</v>
      </c>
      <c r="Q2283" t="s">
        <v>5886</v>
      </c>
      <c r="R2283">
        <v>1383</v>
      </c>
      <c r="S2283">
        <v>460</v>
      </c>
      <c r="U2283">
        <f t="shared" si="35"/>
        <v>1382</v>
      </c>
    </row>
    <row r="2284" spans="1:21" x14ac:dyDescent="0.25">
      <c r="A2284" t="s">
        <v>20</v>
      </c>
      <c r="B2284" t="s">
        <v>28</v>
      </c>
      <c r="C2284" t="s">
        <v>22</v>
      </c>
      <c r="D2284" t="s">
        <v>23</v>
      </c>
      <c r="E2284" t="s">
        <v>5</v>
      </c>
      <c r="G2284" t="s">
        <v>24</v>
      </c>
      <c r="H2284">
        <v>2745034</v>
      </c>
      <c r="I2284">
        <v>2747838</v>
      </c>
      <c r="J2284" t="s">
        <v>61</v>
      </c>
      <c r="K2284" t="s">
        <v>5889</v>
      </c>
      <c r="N2284" t="s">
        <v>2403</v>
      </c>
      <c r="Q2284" t="s">
        <v>5888</v>
      </c>
      <c r="R2284">
        <v>2805</v>
      </c>
      <c r="S2284">
        <v>934</v>
      </c>
      <c r="U2284">
        <f t="shared" si="35"/>
        <v>2804</v>
      </c>
    </row>
    <row r="2285" spans="1:21" x14ac:dyDescent="0.25">
      <c r="A2285" t="s">
        <v>20</v>
      </c>
      <c r="B2285" t="s">
        <v>28</v>
      </c>
      <c r="C2285" t="s">
        <v>22</v>
      </c>
      <c r="D2285" t="s">
        <v>23</v>
      </c>
      <c r="E2285" t="s">
        <v>5</v>
      </c>
      <c r="G2285" t="s">
        <v>24</v>
      </c>
      <c r="H2285">
        <v>2747908</v>
      </c>
      <c r="I2285">
        <v>2749014</v>
      </c>
      <c r="J2285" t="s">
        <v>61</v>
      </c>
      <c r="K2285" t="s">
        <v>5891</v>
      </c>
      <c r="N2285" t="s">
        <v>72</v>
      </c>
      <c r="Q2285" t="s">
        <v>5890</v>
      </c>
      <c r="R2285">
        <v>1107</v>
      </c>
      <c r="S2285">
        <v>368</v>
      </c>
      <c r="U2285">
        <f t="shared" si="35"/>
        <v>1106</v>
      </c>
    </row>
    <row r="2286" spans="1:21" x14ac:dyDescent="0.25">
      <c r="A2286" t="s">
        <v>20</v>
      </c>
      <c r="B2286" t="s">
        <v>28</v>
      </c>
      <c r="C2286" t="s">
        <v>22</v>
      </c>
      <c r="D2286" t="s">
        <v>23</v>
      </c>
      <c r="E2286" t="s">
        <v>5</v>
      </c>
      <c r="G2286" t="s">
        <v>24</v>
      </c>
      <c r="H2286">
        <v>2749414</v>
      </c>
      <c r="I2286">
        <v>2751033</v>
      </c>
      <c r="J2286" t="s">
        <v>25</v>
      </c>
      <c r="K2286" t="s">
        <v>5893</v>
      </c>
      <c r="N2286" t="s">
        <v>1176</v>
      </c>
      <c r="Q2286" t="s">
        <v>5892</v>
      </c>
      <c r="R2286">
        <v>1620</v>
      </c>
      <c r="S2286">
        <v>539</v>
      </c>
      <c r="U2286">
        <f t="shared" si="35"/>
        <v>1619</v>
      </c>
    </row>
    <row r="2287" spans="1:21" x14ac:dyDescent="0.25">
      <c r="A2287" t="s">
        <v>20</v>
      </c>
      <c r="B2287" t="s">
        <v>28</v>
      </c>
      <c r="C2287" t="s">
        <v>22</v>
      </c>
      <c r="D2287" t="s">
        <v>23</v>
      </c>
      <c r="E2287" t="s">
        <v>5</v>
      </c>
      <c r="G2287" t="s">
        <v>24</v>
      </c>
      <c r="H2287">
        <v>2751120</v>
      </c>
      <c r="I2287">
        <v>2757053</v>
      </c>
      <c r="J2287" t="s">
        <v>61</v>
      </c>
      <c r="K2287" t="s">
        <v>5895</v>
      </c>
      <c r="N2287" t="s">
        <v>72</v>
      </c>
      <c r="Q2287" t="s">
        <v>5894</v>
      </c>
      <c r="R2287">
        <v>5934</v>
      </c>
      <c r="S2287">
        <v>1977</v>
      </c>
      <c r="U2287">
        <f t="shared" si="35"/>
        <v>5933</v>
      </c>
    </row>
    <row r="2288" spans="1:21" x14ac:dyDescent="0.25">
      <c r="A2288" t="s">
        <v>20</v>
      </c>
      <c r="B2288" t="s">
        <v>28</v>
      </c>
      <c r="C2288" t="s">
        <v>22</v>
      </c>
      <c r="D2288" t="s">
        <v>23</v>
      </c>
      <c r="E2288" t="s">
        <v>5</v>
      </c>
      <c r="G2288" t="s">
        <v>24</v>
      </c>
      <c r="H2288">
        <v>2757259</v>
      </c>
      <c r="I2288">
        <v>2757669</v>
      </c>
      <c r="J2288" t="s">
        <v>25</v>
      </c>
      <c r="K2288" t="s">
        <v>5897</v>
      </c>
      <c r="N2288" t="s">
        <v>42</v>
      </c>
      <c r="Q2288" t="s">
        <v>5896</v>
      </c>
      <c r="R2288">
        <v>411</v>
      </c>
      <c r="S2288">
        <v>136</v>
      </c>
      <c r="U2288">
        <f t="shared" si="35"/>
        <v>410</v>
      </c>
    </row>
    <row r="2289" spans="1:21" x14ac:dyDescent="0.25">
      <c r="A2289" t="s">
        <v>20</v>
      </c>
      <c r="B2289" t="s">
        <v>28</v>
      </c>
      <c r="C2289" t="s">
        <v>22</v>
      </c>
      <c r="D2289" t="s">
        <v>23</v>
      </c>
      <c r="E2289" t="s">
        <v>5</v>
      </c>
      <c r="G2289" t="s">
        <v>24</v>
      </c>
      <c r="H2289">
        <v>2757679</v>
      </c>
      <c r="I2289">
        <v>2758119</v>
      </c>
      <c r="J2289" t="s">
        <v>25</v>
      </c>
      <c r="K2289" t="s">
        <v>5899</v>
      </c>
      <c r="N2289" t="s">
        <v>42</v>
      </c>
      <c r="Q2289" t="s">
        <v>5898</v>
      </c>
      <c r="R2289">
        <v>441</v>
      </c>
      <c r="S2289">
        <v>146</v>
      </c>
      <c r="U2289">
        <f t="shared" si="35"/>
        <v>440</v>
      </c>
    </row>
    <row r="2290" spans="1:21" x14ac:dyDescent="0.25">
      <c r="A2290" t="s">
        <v>20</v>
      </c>
      <c r="B2290" t="s">
        <v>28</v>
      </c>
      <c r="C2290" t="s">
        <v>22</v>
      </c>
      <c r="D2290" t="s">
        <v>23</v>
      </c>
      <c r="E2290" t="s">
        <v>5</v>
      </c>
      <c r="G2290" t="s">
        <v>24</v>
      </c>
      <c r="H2290">
        <v>2758124</v>
      </c>
      <c r="I2290">
        <v>2758402</v>
      </c>
      <c r="J2290" t="s">
        <v>61</v>
      </c>
      <c r="K2290" t="s">
        <v>5901</v>
      </c>
      <c r="N2290" t="s">
        <v>42</v>
      </c>
      <c r="Q2290" t="s">
        <v>5900</v>
      </c>
      <c r="R2290">
        <v>279</v>
      </c>
      <c r="S2290">
        <v>92</v>
      </c>
      <c r="U2290">
        <f t="shared" si="35"/>
        <v>278</v>
      </c>
    </row>
    <row r="2291" spans="1:21" x14ac:dyDescent="0.25">
      <c r="A2291" t="s">
        <v>20</v>
      </c>
      <c r="B2291" t="s">
        <v>28</v>
      </c>
      <c r="C2291" t="s">
        <v>22</v>
      </c>
      <c r="D2291" t="s">
        <v>23</v>
      </c>
      <c r="E2291" t="s">
        <v>5</v>
      </c>
      <c r="G2291" t="s">
        <v>24</v>
      </c>
      <c r="H2291">
        <v>2758585</v>
      </c>
      <c r="I2291">
        <v>2760936</v>
      </c>
      <c r="J2291" t="s">
        <v>25</v>
      </c>
      <c r="K2291" t="s">
        <v>5903</v>
      </c>
      <c r="N2291" t="s">
        <v>362</v>
      </c>
      <c r="Q2291" t="s">
        <v>5902</v>
      </c>
      <c r="R2291">
        <v>2352</v>
      </c>
      <c r="S2291">
        <v>783</v>
      </c>
      <c r="U2291">
        <f t="shared" si="35"/>
        <v>2351</v>
      </c>
    </row>
    <row r="2292" spans="1:21" x14ac:dyDescent="0.25">
      <c r="A2292" t="s">
        <v>20</v>
      </c>
      <c r="B2292" t="s">
        <v>28</v>
      </c>
      <c r="C2292" t="s">
        <v>22</v>
      </c>
      <c r="D2292" t="s">
        <v>23</v>
      </c>
      <c r="E2292" t="s">
        <v>5</v>
      </c>
      <c r="G2292" t="s">
        <v>24</v>
      </c>
      <c r="H2292">
        <v>2760933</v>
      </c>
      <c r="I2292">
        <v>2761862</v>
      </c>
      <c r="J2292" t="s">
        <v>25</v>
      </c>
      <c r="K2292" t="s">
        <v>5905</v>
      </c>
      <c r="N2292" t="s">
        <v>2556</v>
      </c>
      <c r="Q2292" t="s">
        <v>5904</v>
      </c>
      <c r="R2292">
        <v>930</v>
      </c>
      <c r="S2292">
        <v>309</v>
      </c>
      <c r="U2292">
        <f t="shared" si="35"/>
        <v>929</v>
      </c>
    </row>
    <row r="2293" spans="1:21" x14ac:dyDescent="0.25">
      <c r="A2293" t="s">
        <v>20</v>
      </c>
      <c r="B2293" t="s">
        <v>28</v>
      </c>
      <c r="C2293" t="s">
        <v>22</v>
      </c>
      <c r="D2293" t="s">
        <v>23</v>
      </c>
      <c r="E2293" t="s">
        <v>5</v>
      </c>
      <c r="G2293" t="s">
        <v>24</v>
      </c>
      <c r="H2293">
        <v>2761905</v>
      </c>
      <c r="I2293">
        <v>2762807</v>
      </c>
      <c r="J2293" t="s">
        <v>25</v>
      </c>
      <c r="K2293" t="s">
        <v>5907</v>
      </c>
      <c r="N2293" t="s">
        <v>5908</v>
      </c>
      <c r="Q2293" t="s">
        <v>5906</v>
      </c>
      <c r="R2293">
        <v>903</v>
      </c>
      <c r="S2293">
        <v>300</v>
      </c>
      <c r="U2293">
        <f t="shared" si="35"/>
        <v>902</v>
      </c>
    </row>
    <row r="2294" spans="1:21" x14ac:dyDescent="0.25">
      <c r="A2294" t="s">
        <v>20</v>
      </c>
      <c r="B2294" t="s">
        <v>28</v>
      </c>
      <c r="C2294" t="s">
        <v>22</v>
      </c>
      <c r="D2294" t="s">
        <v>23</v>
      </c>
      <c r="E2294" t="s">
        <v>5</v>
      </c>
      <c r="G2294" t="s">
        <v>24</v>
      </c>
      <c r="H2294">
        <v>2763140</v>
      </c>
      <c r="I2294">
        <v>2763631</v>
      </c>
      <c r="J2294" t="s">
        <v>61</v>
      </c>
      <c r="K2294" t="s">
        <v>5910</v>
      </c>
      <c r="N2294" t="s">
        <v>42</v>
      </c>
      <c r="Q2294" t="s">
        <v>5909</v>
      </c>
      <c r="R2294">
        <v>492</v>
      </c>
      <c r="S2294">
        <v>163</v>
      </c>
      <c r="U2294">
        <f t="shared" si="35"/>
        <v>491</v>
      </c>
    </row>
    <row r="2295" spans="1:21" x14ac:dyDescent="0.25">
      <c r="A2295" t="s">
        <v>20</v>
      </c>
      <c r="B2295" t="s">
        <v>28</v>
      </c>
      <c r="C2295" t="s">
        <v>22</v>
      </c>
      <c r="D2295" t="s">
        <v>23</v>
      </c>
      <c r="E2295" t="s">
        <v>5</v>
      </c>
      <c r="G2295" t="s">
        <v>24</v>
      </c>
      <c r="H2295">
        <v>2764149</v>
      </c>
      <c r="I2295">
        <v>2764961</v>
      </c>
      <c r="J2295" t="s">
        <v>61</v>
      </c>
      <c r="K2295" t="s">
        <v>5914</v>
      </c>
      <c r="N2295" t="s">
        <v>5915</v>
      </c>
      <c r="Q2295" t="s">
        <v>5913</v>
      </c>
      <c r="R2295">
        <v>813</v>
      </c>
      <c r="S2295">
        <v>270</v>
      </c>
      <c r="U2295">
        <f t="shared" si="35"/>
        <v>812</v>
      </c>
    </row>
    <row r="2296" spans="1:21" x14ac:dyDescent="0.25">
      <c r="A2296" t="s">
        <v>20</v>
      </c>
      <c r="B2296" t="s">
        <v>28</v>
      </c>
      <c r="C2296" t="s">
        <v>22</v>
      </c>
      <c r="D2296" t="s">
        <v>23</v>
      </c>
      <c r="E2296" t="s">
        <v>5</v>
      </c>
      <c r="G2296" t="s">
        <v>24</v>
      </c>
      <c r="H2296">
        <v>2764969</v>
      </c>
      <c r="I2296">
        <v>2765778</v>
      </c>
      <c r="J2296" t="s">
        <v>61</v>
      </c>
      <c r="K2296" t="s">
        <v>5917</v>
      </c>
      <c r="N2296" t="s">
        <v>5915</v>
      </c>
      <c r="Q2296" t="s">
        <v>5916</v>
      </c>
      <c r="R2296">
        <v>810</v>
      </c>
      <c r="S2296">
        <v>269</v>
      </c>
      <c r="U2296">
        <f t="shared" si="35"/>
        <v>809</v>
      </c>
    </row>
    <row r="2297" spans="1:21" x14ac:dyDescent="0.25">
      <c r="A2297" t="s">
        <v>20</v>
      </c>
      <c r="B2297" t="s">
        <v>28</v>
      </c>
      <c r="C2297" t="s">
        <v>22</v>
      </c>
      <c r="D2297" t="s">
        <v>23</v>
      </c>
      <c r="E2297" t="s">
        <v>5</v>
      </c>
      <c r="G2297" t="s">
        <v>24</v>
      </c>
      <c r="H2297">
        <v>2765788</v>
      </c>
      <c r="I2297">
        <v>2766762</v>
      </c>
      <c r="J2297" t="s">
        <v>61</v>
      </c>
      <c r="K2297" t="s">
        <v>5919</v>
      </c>
      <c r="N2297" t="s">
        <v>362</v>
      </c>
      <c r="Q2297" t="s">
        <v>5918</v>
      </c>
      <c r="R2297">
        <v>975</v>
      </c>
      <c r="S2297">
        <v>324</v>
      </c>
      <c r="U2297">
        <f t="shared" si="35"/>
        <v>974</v>
      </c>
    </row>
    <row r="2298" spans="1:21" x14ac:dyDescent="0.25">
      <c r="A2298" t="s">
        <v>20</v>
      </c>
      <c r="B2298" t="s">
        <v>28</v>
      </c>
      <c r="C2298" t="s">
        <v>22</v>
      </c>
      <c r="D2298" t="s">
        <v>23</v>
      </c>
      <c r="E2298" t="s">
        <v>5</v>
      </c>
      <c r="G2298" t="s">
        <v>24</v>
      </c>
      <c r="H2298">
        <v>2766871</v>
      </c>
      <c r="I2298">
        <v>2768151</v>
      </c>
      <c r="J2298" t="s">
        <v>61</v>
      </c>
      <c r="K2298" t="s">
        <v>5921</v>
      </c>
      <c r="N2298" t="s">
        <v>332</v>
      </c>
      <c r="Q2298" t="s">
        <v>5920</v>
      </c>
      <c r="R2298">
        <v>1281</v>
      </c>
      <c r="S2298">
        <v>426</v>
      </c>
      <c r="U2298">
        <f t="shared" si="35"/>
        <v>1280</v>
      </c>
    </row>
    <row r="2299" spans="1:21" x14ac:dyDescent="0.25">
      <c r="A2299" t="s">
        <v>20</v>
      </c>
      <c r="B2299" t="s">
        <v>28</v>
      </c>
      <c r="C2299" t="s">
        <v>22</v>
      </c>
      <c r="D2299" t="s">
        <v>23</v>
      </c>
      <c r="E2299" t="s">
        <v>5</v>
      </c>
      <c r="G2299" t="s">
        <v>24</v>
      </c>
      <c r="H2299">
        <v>2768169</v>
      </c>
      <c r="I2299">
        <v>2769866</v>
      </c>
      <c r="J2299" t="s">
        <v>61</v>
      </c>
      <c r="K2299" t="s">
        <v>5923</v>
      </c>
      <c r="N2299" t="s">
        <v>332</v>
      </c>
      <c r="Q2299" t="s">
        <v>5922</v>
      </c>
      <c r="R2299">
        <v>1698</v>
      </c>
      <c r="S2299">
        <v>565</v>
      </c>
      <c r="U2299">
        <f t="shared" si="35"/>
        <v>1697</v>
      </c>
    </row>
    <row r="2300" spans="1:21" x14ac:dyDescent="0.25">
      <c r="A2300" t="s">
        <v>20</v>
      </c>
      <c r="B2300" t="s">
        <v>28</v>
      </c>
      <c r="C2300" t="s">
        <v>22</v>
      </c>
      <c r="D2300" t="s">
        <v>23</v>
      </c>
      <c r="E2300" t="s">
        <v>5</v>
      </c>
      <c r="G2300" t="s">
        <v>24</v>
      </c>
      <c r="H2300">
        <v>2769868</v>
      </c>
      <c r="I2300">
        <v>2770851</v>
      </c>
      <c r="J2300" t="s">
        <v>61</v>
      </c>
      <c r="K2300" t="s">
        <v>5925</v>
      </c>
      <c r="N2300" t="s">
        <v>332</v>
      </c>
      <c r="Q2300" t="s">
        <v>5924</v>
      </c>
      <c r="R2300">
        <v>984</v>
      </c>
      <c r="S2300">
        <v>327</v>
      </c>
      <c r="U2300">
        <f t="shared" si="35"/>
        <v>983</v>
      </c>
    </row>
    <row r="2301" spans="1:21" x14ac:dyDescent="0.25">
      <c r="A2301" t="s">
        <v>20</v>
      </c>
      <c r="B2301" t="s">
        <v>28</v>
      </c>
      <c r="C2301" t="s">
        <v>22</v>
      </c>
      <c r="D2301" t="s">
        <v>23</v>
      </c>
      <c r="E2301" t="s">
        <v>5</v>
      </c>
      <c r="G2301" t="s">
        <v>24</v>
      </c>
      <c r="H2301">
        <v>2770902</v>
      </c>
      <c r="I2301">
        <v>2773292</v>
      </c>
      <c r="J2301" t="s">
        <v>61</v>
      </c>
      <c r="K2301" t="s">
        <v>5927</v>
      </c>
      <c r="N2301" t="s">
        <v>3677</v>
      </c>
      <c r="Q2301" t="s">
        <v>5926</v>
      </c>
      <c r="R2301">
        <v>2391</v>
      </c>
      <c r="S2301">
        <v>796</v>
      </c>
      <c r="U2301">
        <f t="shared" si="35"/>
        <v>2390</v>
      </c>
    </row>
    <row r="2302" spans="1:21" x14ac:dyDescent="0.25">
      <c r="A2302" t="s">
        <v>20</v>
      </c>
      <c r="B2302" t="s">
        <v>28</v>
      </c>
      <c r="C2302" t="s">
        <v>22</v>
      </c>
      <c r="D2302" t="s">
        <v>23</v>
      </c>
      <c r="E2302" t="s">
        <v>5</v>
      </c>
      <c r="G2302" t="s">
        <v>24</v>
      </c>
      <c r="H2302">
        <v>2773479</v>
      </c>
      <c r="I2302">
        <v>2776529</v>
      </c>
      <c r="J2302" t="s">
        <v>61</v>
      </c>
      <c r="K2302" t="s">
        <v>5929</v>
      </c>
      <c r="N2302" t="s">
        <v>1285</v>
      </c>
      <c r="Q2302" t="s">
        <v>5928</v>
      </c>
      <c r="R2302">
        <v>3051</v>
      </c>
      <c r="S2302">
        <v>1016</v>
      </c>
      <c r="U2302">
        <f t="shared" si="35"/>
        <v>3050</v>
      </c>
    </row>
    <row r="2303" spans="1:21" x14ac:dyDescent="0.25">
      <c r="A2303" t="s">
        <v>20</v>
      </c>
      <c r="B2303" t="s">
        <v>28</v>
      </c>
      <c r="C2303" t="s">
        <v>22</v>
      </c>
      <c r="D2303" t="s">
        <v>23</v>
      </c>
      <c r="E2303" t="s">
        <v>5</v>
      </c>
      <c r="G2303" t="s">
        <v>24</v>
      </c>
      <c r="H2303">
        <v>2776526</v>
      </c>
      <c r="I2303">
        <v>2777227</v>
      </c>
      <c r="J2303" t="s">
        <v>61</v>
      </c>
      <c r="K2303" t="s">
        <v>5931</v>
      </c>
      <c r="N2303" t="s">
        <v>362</v>
      </c>
      <c r="Q2303" t="s">
        <v>5930</v>
      </c>
      <c r="R2303">
        <v>702</v>
      </c>
      <c r="S2303">
        <v>233</v>
      </c>
      <c r="U2303">
        <f t="shared" si="35"/>
        <v>701</v>
      </c>
    </row>
    <row r="2304" spans="1:21" x14ac:dyDescent="0.25">
      <c r="A2304" t="s">
        <v>20</v>
      </c>
      <c r="B2304" t="s">
        <v>28</v>
      </c>
      <c r="C2304" t="s">
        <v>22</v>
      </c>
      <c r="D2304" t="s">
        <v>23</v>
      </c>
      <c r="E2304" t="s">
        <v>5</v>
      </c>
      <c r="G2304" t="s">
        <v>24</v>
      </c>
      <c r="H2304">
        <v>2777397</v>
      </c>
      <c r="I2304">
        <v>2777969</v>
      </c>
      <c r="J2304" t="s">
        <v>25</v>
      </c>
      <c r="K2304" t="s">
        <v>5933</v>
      </c>
      <c r="N2304" t="s">
        <v>2759</v>
      </c>
      <c r="Q2304" t="s">
        <v>5932</v>
      </c>
      <c r="R2304">
        <v>573</v>
      </c>
      <c r="S2304">
        <v>190</v>
      </c>
      <c r="U2304">
        <f t="shared" si="35"/>
        <v>572</v>
      </c>
    </row>
    <row r="2305" spans="1:21" x14ac:dyDescent="0.25">
      <c r="A2305" t="s">
        <v>20</v>
      </c>
      <c r="B2305" t="s">
        <v>28</v>
      </c>
      <c r="C2305" t="s">
        <v>22</v>
      </c>
      <c r="D2305" t="s">
        <v>23</v>
      </c>
      <c r="E2305" t="s">
        <v>5</v>
      </c>
      <c r="G2305" t="s">
        <v>24</v>
      </c>
      <c r="H2305">
        <v>2778025</v>
      </c>
      <c r="I2305">
        <v>2779227</v>
      </c>
      <c r="J2305" t="s">
        <v>61</v>
      </c>
      <c r="K2305" t="s">
        <v>5935</v>
      </c>
      <c r="N2305" t="s">
        <v>5936</v>
      </c>
      <c r="Q2305" t="s">
        <v>5934</v>
      </c>
      <c r="R2305">
        <v>1203</v>
      </c>
      <c r="S2305">
        <v>400</v>
      </c>
      <c r="U2305">
        <f t="shared" si="35"/>
        <v>1202</v>
      </c>
    </row>
    <row r="2306" spans="1:21" x14ac:dyDescent="0.25">
      <c r="A2306" t="s">
        <v>20</v>
      </c>
      <c r="B2306" t="s">
        <v>28</v>
      </c>
      <c r="C2306" t="s">
        <v>22</v>
      </c>
      <c r="D2306" t="s">
        <v>23</v>
      </c>
      <c r="E2306" t="s">
        <v>5</v>
      </c>
      <c r="G2306" t="s">
        <v>24</v>
      </c>
      <c r="H2306">
        <v>2779711</v>
      </c>
      <c r="I2306">
        <v>2779923</v>
      </c>
      <c r="J2306" t="s">
        <v>61</v>
      </c>
      <c r="K2306" t="s">
        <v>5938</v>
      </c>
      <c r="N2306" t="s">
        <v>72</v>
      </c>
      <c r="Q2306" t="s">
        <v>5937</v>
      </c>
      <c r="R2306">
        <v>213</v>
      </c>
      <c r="S2306">
        <v>70</v>
      </c>
      <c r="U2306">
        <f t="shared" si="35"/>
        <v>212</v>
      </c>
    </row>
    <row r="2307" spans="1:21" x14ac:dyDescent="0.25">
      <c r="A2307" t="s">
        <v>20</v>
      </c>
      <c r="B2307" t="s">
        <v>28</v>
      </c>
      <c r="C2307" t="s">
        <v>22</v>
      </c>
      <c r="D2307" t="s">
        <v>23</v>
      </c>
      <c r="E2307" t="s">
        <v>5</v>
      </c>
      <c r="G2307" t="s">
        <v>24</v>
      </c>
      <c r="H2307">
        <v>2780180</v>
      </c>
      <c r="I2307">
        <v>2780518</v>
      </c>
      <c r="J2307" t="s">
        <v>25</v>
      </c>
      <c r="K2307" t="s">
        <v>5940</v>
      </c>
      <c r="N2307" t="s">
        <v>72</v>
      </c>
      <c r="Q2307" t="s">
        <v>5939</v>
      </c>
      <c r="R2307">
        <v>339</v>
      </c>
      <c r="S2307">
        <v>112</v>
      </c>
      <c r="U2307">
        <f t="shared" ref="U2307:U2370" si="36">I2307-H2307</f>
        <v>338</v>
      </c>
    </row>
    <row r="2308" spans="1:21" x14ac:dyDescent="0.25">
      <c r="A2308" t="s">
        <v>20</v>
      </c>
      <c r="B2308" t="s">
        <v>28</v>
      </c>
      <c r="C2308" t="s">
        <v>22</v>
      </c>
      <c r="D2308" t="s">
        <v>23</v>
      </c>
      <c r="E2308" t="s">
        <v>5</v>
      </c>
      <c r="G2308" t="s">
        <v>24</v>
      </c>
      <c r="H2308">
        <v>2780671</v>
      </c>
      <c r="I2308">
        <v>2781820</v>
      </c>
      <c r="J2308" t="s">
        <v>61</v>
      </c>
      <c r="K2308" t="s">
        <v>5942</v>
      </c>
      <c r="N2308" t="s">
        <v>586</v>
      </c>
      <c r="Q2308" t="s">
        <v>5941</v>
      </c>
      <c r="R2308">
        <v>1149</v>
      </c>
      <c r="S2308">
        <v>382</v>
      </c>
      <c r="T2308" t="s">
        <v>1120</v>
      </c>
      <c r="U2308">
        <f t="shared" si="36"/>
        <v>1149</v>
      </c>
    </row>
    <row r="2309" spans="1:21" x14ac:dyDescent="0.25">
      <c r="A2309" t="s">
        <v>20</v>
      </c>
      <c r="B2309" t="s">
        <v>28</v>
      </c>
      <c r="C2309" t="s">
        <v>22</v>
      </c>
      <c r="D2309" t="s">
        <v>23</v>
      </c>
      <c r="E2309" t="s">
        <v>5</v>
      </c>
      <c r="G2309" t="s">
        <v>24</v>
      </c>
      <c r="H2309">
        <v>2781915</v>
      </c>
      <c r="I2309">
        <v>2783090</v>
      </c>
      <c r="J2309" t="s">
        <v>25</v>
      </c>
      <c r="K2309" t="s">
        <v>5944</v>
      </c>
      <c r="N2309" t="s">
        <v>72</v>
      </c>
      <c r="Q2309" t="s">
        <v>5943</v>
      </c>
      <c r="R2309">
        <v>1176</v>
      </c>
      <c r="S2309">
        <v>391</v>
      </c>
      <c r="U2309">
        <f t="shared" si="36"/>
        <v>1175</v>
      </c>
    </row>
    <row r="2310" spans="1:21" x14ac:dyDescent="0.25">
      <c r="A2310" t="s">
        <v>20</v>
      </c>
      <c r="B2310" t="s">
        <v>28</v>
      </c>
      <c r="C2310" t="s">
        <v>22</v>
      </c>
      <c r="D2310" t="s">
        <v>23</v>
      </c>
      <c r="E2310" t="s">
        <v>5</v>
      </c>
      <c r="G2310" t="s">
        <v>24</v>
      </c>
      <c r="H2310">
        <v>2784217</v>
      </c>
      <c r="I2310">
        <v>2788482</v>
      </c>
      <c r="J2310" t="s">
        <v>61</v>
      </c>
      <c r="K2310" t="s">
        <v>5947</v>
      </c>
      <c r="N2310" t="s">
        <v>143</v>
      </c>
      <c r="Q2310" t="s">
        <v>5946</v>
      </c>
      <c r="R2310">
        <v>4266</v>
      </c>
      <c r="S2310">
        <v>1421</v>
      </c>
      <c r="U2310">
        <f t="shared" si="36"/>
        <v>4265</v>
      </c>
    </row>
    <row r="2311" spans="1:21" x14ac:dyDescent="0.25">
      <c r="A2311" t="s">
        <v>20</v>
      </c>
      <c r="B2311" t="s">
        <v>28</v>
      </c>
      <c r="C2311" t="s">
        <v>22</v>
      </c>
      <c r="D2311" t="s">
        <v>23</v>
      </c>
      <c r="E2311" t="s">
        <v>5</v>
      </c>
      <c r="G2311" t="s">
        <v>24</v>
      </c>
      <c r="H2311">
        <v>2789000</v>
      </c>
      <c r="I2311">
        <v>2789974</v>
      </c>
      <c r="J2311" t="s">
        <v>61</v>
      </c>
      <c r="K2311" t="s">
        <v>5949</v>
      </c>
      <c r="N2311" t="s">
        <v>72</v>
      </c>
      <c r="Q2311" t="s">
        <v>5948</v>
      </c>
      <c r="R2311">
        <v>975</v>
      </c>
      <c r="S2311">
        <v>324</v>
      </c>
      <c r="U2311">
        <f t="shared" si="36"/>
        <v>974</v>
      </c>
    </row>
    <row r="2312" spans="1:21" x14ac:dyDescent="0.25">
      <c r="A2312" t="s">
        <v>20</v>
      </c>
      <c r="B2312" t="s">
        <v>28</v>
      </c>
      <c r="C2312" t="s">
        <v>22</v>
      </c>
      <c r="D2312" t="s">
        <v>23</v>
      </c>
      <c r="E2312" t="s">
        <v>5</v>
      </c>
      <c r="G2312" t="s">
        <v>24</v>
      </c>
      <c r="H2312">
        <v>2790373</v>
      </c>
      <c r="I2312">
        <v>2791881</v>
      </c>
      <c r="J2312" t="s">
        <v>25</v>
      </c>
      <c r="K2312" t="s">
        <v>5951</v>
      </c>
      <c r="N2312" t="s">
        <v>72</v>
      </c>
      <c r="Q2312" t="s">
        <v>5950</v>
      </c>
      <c r="R2312">
        <v>1509</v>
      </c>
      <c r="S2312">
        <v>502</v>
      </c>
      <c r="U2312">
        <f t="shared" si="36"/>
        <v>1508</v>
      </c>
    </row>
    <row r="2313" spans="1:21" x14ac:dyDescent="0.25">
      <c r="A2313" t="s">
        <v>20</v>
      </c>
      <c r="B2313" t="s">
        <v>28</v>
      </c>
      <c r="C2313" t="s">
        <v>22</v>
      </c>
      <c r="D2313" t="s">
        <v>23</v>
      </c>
      <c r="E2313" t="s">
        <v>5</v>
      </c>
      <c r="G2313" t="s">
        <v>24</v>
      </c>
      <c r="H2313">
        <v>2791952</v>
      </c>
      <c r="I2313">
        <v>2792233</v>
      </c>
      <c r="J2313" t="s">
        <v>61</v>
      </c>
      <c r="K2313" t="s">
        <v>5953</v>
      </c>
      <c r="N2313" t="s">
        <v>42</v>
      </c>
      <c r="Q2313" t="s">
        <v>5952</v>
      </c>
      <c r="R2313">
        <v>282</v>
      </c>
      <c r="S2313">
        <v>93</v>
      </c>
      <c r="U2313">
        <f t="shared" si="36"/>
        <v>281</v>
      </c>
    </row>
    <row r="2314" spans="1:21" x14ac:dyDescent="0.25">
      <c r="A2314" t="s">
        <v>20</v>
      </c>
      <c r="B2314" t="s">
        <v>28</v>
      </c>
      <c r="C2314" t="s">
        <v>22</v>
      </c>
      <c r="D2314" t="s">
        <v>23</v>
      </c>
      <c r="E2314" t="s">
        <v>5</v>
      </c>
      <c r="G2314" t="s">
        <v>24</v>
      </c>
      <c r="H2314">
        <v>2792324</v>
      </c>
      <c r="I2314">
        <v>2792485</v>
      </c>
      <c r="J2314" t="s">
        <v>61</v>
      </c>
      <c r="K2314" t="s">
        <v>5955</v>
      </c>
      <c r="N2314" t="s">
        <v>72</v>
      </c>
      <c r="Q2314" t="s">
        <v>5954</v>
      </c>
      <c r="R2314">
        <v>162</v>
      </c>
      <c r="S2314">
        <v>53</v>
      </c>
      <c r="U2314">
        <f t="shared" si="36"/>
        <v>161</v>
      </c>
    </row>
    <row r="2315" spans="1:21" x14ac:dyDescent="0.25">
      <c r="A2315" t="s">
        <v>20</v>
      </c>
      <c r="B2315" t="s">
        <v>28</v>
      </c>
      <c r="C2315" t="s">
        <v>22</v>
      </c>
      <c r="D2315" t="s">
        <v>23</v>
      </c>
      <c r="E2315" t="s">
        <v>5</v>
      </c>
      <c r="G2315" t="s">
        <v>24</v>
      </c>
      <c r="H2315">
        <v>2792583</v>
      </c>
      <c r="I2315">
        <v>2793713</v>
      </c>
      <c r="J2315" t="s">
        <v>61</v>
      </c>
      <c r="K2315" t="s">
        <v>5957</v>
      </c>
      <c r="N2315" t="s">
        <v>42</v>
      </c>
      <c r="Q2315" t="s">
        <v>5956</v>
      </c>
      <c r="R2315">
        <v>1131</v>
      </c>
      <c r="S2315">
        <v>376</v>
      </c>
      <c r="U2315">
        <f t="shared" si="36"/>
        <v>1130</v>
      </c>
    </row>
    <row r="2316" spans="1:21" x14ac:dyDescent="0.25">
      <c r="A2316" t="s">
        <v>20</v>
      </c>
      <c r="B2316" t="s">
        <v>28</v>
      </c>
      <c r="C2316" t="s">
        <v>22</v>
      </c>
      <c r="D2316" t="s">
        <v>23</v>
      </c>
      <c r="E2316" t="s">
        <v>5</v>
      </c>
      <c r="G2316" t="s">
        <v>24</v>
      </c>
      <c r="H2316">
        <v>2793728</v>
      </c>
      <c r="I2316">
        <v>2795116</v>
      </c>
      <c r="J2316" t="s">
        <v>61</v>
      </c>
      <c r="K2316" t="s">
        <v>5959</v>
      </c>
      <c r="N2316" t="s">
        <v>332</v>
      </c>
      <c r="Q2316" t="s">
        <v>5958</v>
      </c>
      <c r="R2316">
        <v>1389</v>
      </c>
      <c r="S2316">
        <v>462</v>
      </c>
      <c r="U2316">
        <f t="shared" si="36"/>
        <v>1388</v>
      </c>
    </row>
    <row r="2317" spans="1:21" x14ac:dyDescent="0.25">
      <c r="A2317" t="s">
        <v>20</v>
      </c>
      <c r="B2317" t="s">
        <v>28</v>
      </c>
      <c r="C2317" t="s">
        <v>22</v>
      </c>
      <c r="D2317" t="s">
        <v>23</v>
      </c>
      <c r="E2317" t="s">
        <v>5</v>
      </c>
      <c r="G2317" t="s">
        <v>24</v>
      </c>
      <c r="H2317">
        <v>2795431</v>
      </c>
      <c r="I2317">
        <v>2796231</v>
      </c>
      <c r="J2317" t="s">
        <v>61</v>
      </c>
      <c r="K2317" t="s">
        <v>5961</v>
      </c>
      <c r="N2317" t="s">
        <v>589</v>
      </c>
      <c r="Q2317" t="s">
        <v>5960</v>
      </c>
      <c r="R2317">
        <v>801</v>
      </c>
      <c r="S2317">
        <v>266</v>
      </c>
      <c r="U2317">
        <f t="shared" si="36"/>
        <v>800</v>
      </c>
    </row>
    <row r="2318" spans="1:21" x14ac:dyDescent="0.25">
      <c r="A2318" t="s">
        <v>20</v>
      </c>
      <c r="B2318" t="s">
        <v>28</v>
      </c>
      <c r="C2318" t="s">
        <v>22</v>
      </c>
      <c r="D2318" t="s">
        <v>23</v>
      </c>
      <c r="E2318" t="s">
        <v>5</v>
      </c>
      <c r="G2318" t="s">
        <v>24</v>
      </c>
      <c r="H2318">
        <v>2796273</v>
      </c>
      <c r="I2318">
        <v>2796851</v>
      </c>
      <c r="J2318" t="s">
        <v>61</v>
      </c>
      <c r="K2318" t="s">
        <v>5963</v>
      </c>
      <c r="N2318" t="s">
        <v>586</v>
      </c>
      <c r="Q2318" t="s">
        <v>5962</v>
      </c>
      <c r="R2318">
        <v>579</v>
      </c>
      <c r="S2318">
        <v>192</v>
      </c>
      <c r="U2318">
        <f t="shared" si="36"/>
        <v>578</v>
      </c>
    </row>
    <row r="2319" spans="1:21" x14ac:dyDescent="0.25">
      <c r="A2319" t="s">
        <v>20</v>
      </c>
      <c r="B2319" t="s">
        <v>28</v>
      </c>
      <c r="C2319" t="s">
        <v>22</v>
      </c>
      <c r="D2319" t="s">
        <v>23</v>
      </c>
      <c r="E2319" t="s">
        <v>5</v>
      </c>
      <c r="G2319" t="s">
        <v>24</v>
      </c>
      <c r="H2319">
        <v>2796959</v>
      </c>
      <c r="I2319">
        <v>2797762</v>
      </c>
      <c r="J2319" t="s">
        <v>61</v>
      </c>
      <c r="K2319" t="s">
        <v>5965</v>
      </c>
      <c r="N2319" t="s">
        <v>5966</v>
      </c>
      <c r="Q2319" t="s">
        <v>5964</v>
      </c>
      <c r="R2319">
        <v>804</v>
      </c>
      <c r="S2319">
        <v>267</v>
      </c>
      <c r="U2319">
        <f t="shared" si="36"/>
        <v>803</v>
      </c>
    </row>
    <row r="2320" spans="1:21" x14ac:dyDescent="0.25">
      <c r="A2320" t="s">
        <v>20</v>
      </c>
      <c r="B2320" t="s">
        <v>28</v>
      </c>
      <c r="C2320" t="s">
        <v>22</v>
      </c>
      <c r="D2320" t="s">
        <v>23</v>
      </c>
      <c r="E2320" t="s">
        <v>5</v>
      </c>
      <c r="G2320" t="s">
        <v>24</v>
      </c>
      <c r="H2320">
        <v>2797815</v>
      </c>
      <c r="I2320">
        <v>2798978</v>
      </c>
      <c r="J2320" t="s">
        <v>61</v>
      </c>
      <c r="K2320" t="s">
        <v>5968</v>
      </c>
      <c r="N2320" t="s">
        <v>4687</v>
      </c>
      <c r="Q2320" t="s">
        <v>5967</v>
      </c>
      <c r="R2320">
        <v>1164</v>
      </c>
      <c r="S2320">
        <v>387</v>
      </c>
      <c r="U2320">
        <f t="shared" si="36"/>
        <v>1163</v>
      </c>
    </row>
    <row r="2321" spans="1:21" x14ac:dyDescent="0.25">
      <c r="A2321" t="s">
        <v>20</v>
      </c>
      <c r="B2321" t="s">
        <v>28</v>
      </c>
      <c r="C2321" t="s">
        <v>22</v>
      </c>
      <c r="D2321" t="s">
        <v>23</v>
      </c>
      <c r="E2321" t="s">
        <v>5</v>
      </c>
      <c r="G2321" t="s">
        <v>24</v>
      </c>
      <c r="H2321">
        <v>2798962</v>
      </c>
      <c r="I2321">
        <v>2799207</v>
      </c>
      <c r="J2321" t="s">
        <v>61</v>
      </c>
      <c r="K2321" t="s">
        <v>5970</v>
      </c>
      <c r="N2321" t="s">
        <v>42</v>
      </c>
      <c r="Q2321" t="s">
        <v>5969</v>
      </c>
      <c r="R2321">
        <v>246</v>
      </c>
      <c r="S2321">
        <v>81</v>
      </c>
      <c r="U2321">
        <f t="shared" si="36"/>
        <v>245</v>
      </c>
    </row>
    <row r="2322" spans="1:21" x14ac:dyDescent="0.25">
      <c r="A2322" t="s">
        <v>20</v>
      </c>
      <c r="B2322" t="s">
        <v>28</v>
      </c>
      <c r="C2322" t="s">
        <v>22</v>
      </c>
      <c r="D2322" t="s">
        <v>23</v>
      </c>
      <c r="E2322" t="s">
        <v>5</v>
      </c>
      <c r="G2322" t="s">
        <v>24</v>
      </c>
      <c r="H2322">
        <v>2799275</v>
      </c>
      <c r="I2322">
        <v>2804137</v>
      </c>
      <c r="J2322" t="s">
        <v>61</v>
      </c>
      <c r="K2322" t="s">
        <v>5972</v>
      </c>
      <c r="N2322" t="s">
        <v>2304</v>
      </c>
      <c r="Q2322" t="s">
        <v>5971</v>
      </c>
      <c r="R2322">
        <v>4863</v>
      </c>
      <c r="S2322">
        <v>1620</v>
      </c>
      <c r="U2322">
        <f t="shared" si="36"/>
        <v>4862</v>
      </c>
    </row>
    <row r="2323" spans="1:21" x14ac:dyDescent="0.25">
      <c r="A2323" t="s">
        <v>20</v>
      </c>
      <c r="B2323" t="s">
        <v>28</v>
      </c>
      <c r="C2323" t="s">
        <v>22</v>
      </c>
      <c r="D2323" t="s">
        <v>23</v>
      </c>
      <c r="E2323" t="s">
        <v>5</v>
      </c>
      <c r="G2323" t="s">
        <v>24</v>
      </c>
      <c r="H2323">
        <v>2804171</v>
      </c>
      <c r="I2323">
        <v>2809012</v>
      </c>
      <c r="J2323" t="s">
        <v>61</v>
      </c>
      <c r="K2323" t="s">
        <v>5974</v>
      </c>
      <c r="N2323" t="s">
        <v>2304</v>
      </c>
      <c r="Q2323" t="s">
        <v>5973</v>
      </c>
      <c r="R2323">
        <v>4842</v>
      </c>
      <c r="S2323">
        <v>1613</v>
      </c>
      <c r="U2323">
        <f t="shared" si="36"/>
        <v>4841</v>
      </c>
    </row>
    <row r="2324" spans="1:21" x14ac:dyDescent="0.25">
      <c r="A2324" t="s">
        <v>20</v>
      </c>
      <c r="B2324" t="s">
        <v>28</v>
      </c>
      <c r="C2324" t="s">
        <v>22</v>
      </c>
      <c r="D2324" t="s">
        <v>23</v>
      </c>
      <c r="E2324" t="s">
        <v>5</v>
      </c>
      <c r="G2324" t="s">
        <v>24</v>
      </c>
      <c r="H2324">
        <v>2809055</v>
      </c>
      <c r="I2324">
        <v>2820142</v>
      </c>
      <c r="J2324" t="s">
        <v>61</v>
      </c>
      <c r="K2324" t="s">
        <v>5976</v>
      </c>
      <c r="N2324" t="s">
        <v>2317</v>
      </c>
      <c r="Q2324" t="s">
        <v>5975</v>
      </c>
      <c r="R2324">
        <v>11088</v>
      </c>
      <c r="S2324">
        <v>3695</v>
      </c>
      <c r="U2324">
        <f t="shared" si="36"/>
        <v>11087</v>
      </c>
    </row>
    <row r="2325" spans="1:21" x14ac:dyDescent="0.25">
      <c r="A2325" t="s">
        <v>20</v>
      </c>
      <c r="B2325" t="s">
        <v>28</v>
      </c>
      <c r="C2325" t="s">
        <v>22</v>
      </c>
      <c r="D2325" t="s">
        <v>23</v>
      </c>
      <c r="E2325" t="s">
        <v>5</v>
      </c>
      <c r="G2325" t="s">
        <v>24</v>
      </c>
      <c r="H2325">
        <v>2820152</v>
      </c>
      <c r="I2325">
        <v>2822023</v>
      </c>
      <c r="J2325" t="s">
        <v>61</v>
      </c>
      <c r="K2325" t="s">
        <v>5978</v>
      </c>
      <c r="N2325" t="s">
        <v>332</v>
      </c>
      <c r="Q2325" t="s">
        <v>5977</v>
      </c>
      <c r="R2325">
        <v>1872</v>
      </c>
      <c r="S2325">
        <v>623</v>
      </c>
      <c r="U2325">
        <f t="shared" si="36"/>
        <v>1871</v>
      </c>
    </row>
    <row r="2326" spans="1:21" x14ac:dyDescent="0.25">
      <c r="A2326" t="s">
        <v>20</v>
      </c>
      <c r="B2326" t="s">
        <v>28</v>
      </c>
      <c r="C2326" t="s">
        <v>22</v>
      </c>
      <c r="D2326" t="s">
        <v>23</v>
      </c>
      <c r="E2326" t="s">
        <v>5</v>
      </c>
      <c r="G2326" t="s">
        <v>24</v>
      </c>
      <c r="H2326">
        <v>2822047</v>
      </c>
      <c r="I2326">
        <v>2823318</v>
      </c>
      <c r="J2326" t="s">
        <v>61</v>
      </c>
      <c r="K2326" t="s">
        <v>5980</v>
      </c>
      <c r="N2326" t="s">
        <v>1852</v>
      </c>
      <c r="Q2326" t="s">
        <v>5979</v>
      </c>
      <c r="R2326">
        <v>1272</v>
      </c>
      <c r="S2326">
        <v>423</v>
      </c>
      <c r="U2326">
        <f t="shared" si="36"/>
        <v>1271</v>
      </c>
    </row>
    <row r="2327" spans="1:21" x14ac:dyDescent="0.25">
      <c r="A2327" t="s">
        <v>20</v>
      </c>
      <c r="B2327" t="s">
        <v>28</v>
      </c>
      <c r="C2327" t="s">
        <v>22</v>
      </c>
      <c r="D2327" t="s">
        <v>23</v>
      </c>
      <c r="E2327" t="s">
        <v>5</v>
      </c>
      <c r="G2327" t="s">
        <v>24</v>
      </c>
      <c r="H2327">
        <v>2823319</v>
      </c>
      <c r="I2327">
        <v>2835909</v>
      </c>
      <c r="J2327" t="s">
        <v>61</v>
      </c>
      <c r="K2327" t="s">
        <v>5982</v>
      </c>
      <c r="N2327" t="s">
        <v>2317</v>
      </c>
      <c r="Q2327" t="s">
        <v>5981</v>
      </c>
      <c r="R2327">
        <v>12591</v>
      </c>
      <c r="S2327">
        <v>4196</v>
      </c>
      <c r="U2327">
        <f t="shared" si="36"/>
        <v>12590</v>
      </c>
    </row>
    <row r="2328" spans="1:21" x14ac:dyDescent="0.25">
      <c r="A2328" t="s">
        <v>20</v>
      </c>
      <c r="B2328" t="s">
        <v>28</v>
      </c>
      <c r="C2328" t="s">
        <v>22</v>
      </c>
      <c r="D2328" t="s">
        <v>23</v>
      </c>
      <c r="E2328" t="s">
        <v>5</v>
      </c>
      <c r="G2328" t="s">
        <v>24</v>
      </c>
      <c r="H2328">
        <v>2835946</v>
      </c>
      <c r="I2328">
        <v>2837052</v>
      </c>
      <c r="J2328" t="s">
        <v>61</v>
      </c>
      <c r="K2328" t="s">
        <v>5984</v>
      </c>
      <c r="N2328" t="s">
        <v>72</v>
      </c>
      <c r="Q2328" t="s">
        <v>5983</v>
      </c>
      <c r="R2328">
        <v>1107</v>
      </c>
      <c r="S2328">
        <v>368</v>
      </c>
      <c r="U2328">
        <f t="shared" si="36"/>
        <v>1106</v>
      </c>
    </row>
    <row r="2329" spans="1:21" x14ac:dyDescent="0.25">
      <c r="A2329" t="s">
        <v>20</v>
      </c>
      <c r="B2329" t="s">
        <v>28</v>
      </c>
      <c r="C2329" t="s">
        <v>22</v>
      </c>
      <c r="D2329" t="s">
        <v>23</v>
      </c>
      <c r="E2329" t="s">
        <v>5</v>
      </c>
      <c r="G2329" t="s">
        <v>24</v>
      </c>
      <c r="H2329">
        <v>2837085</v>
      </c>
      <c r="I2329">
        <v>2843105</v>
      </c>
      <c r="J2329" t="s">
        <v>61</v>
      </c>
      <c r="K2329" t="s">
        <v>5986</v>
      </c>
      <c r="N2329" t="s">
        <v>3118</v>
      </c>
      <c r="Q2329" t="s">
        <v>5985</v>
      </c>
      <c r="R2329">
        <v>6021</v>
      </c>
      <c r="S2329">
        <v>2006</v>
      </c>
      <c r="U2329">
        <f t="shared" si="36"/>
        <v>6020</v>
      </c>
    </row>
    <row r="2330" spans="1:21" x14ac:dyDescent="0.25">
      <c r="A2330" t="s">
        <v>20</v>
      </c>
      <c r="B2330" t="s">
        <v>28</v>
      </c>
      <c r="C2330" t="s">
        <v>22</v>
      </c>
      <c r="D2330" t="s">
        <v>23</v>
      </c>
      <c r="E2330" t="s">
        <v>5</v>
      </c>
      <c r="G2330" t="s">
        <v>24</v>
      </c>
      <c r="H2330">
        <v>2843121</v>
      </c>
      <c r="I2330">
        <v>2850647</v>
      </c>
      <c r="J2330" t="s">
        <v>61</v>
      </c>
      <c r="K2330" t="s">
        <v>5988</v>
      </c>
      <c r="N2330" t="s">
        <v>2317</v>
      </c>
      <c r="Q2330" t="s">
        <v>5987</v>
      </c>
      <c r="R2330">
        <v>7527</v>
      </c>
      <c r="S2330">
        <v>2508</v>
      </c>
      <c r="U2330">
        <f t="shared" si="36"/>
        <v>7526</v>
      </c>
    </row>
    <row r="2331" spans="1:21" x14ac:dyDescent="0.25">
      <c r="A2331" t="s">
        <v>20</v>
      </c>
      <c r="B2331" t="s">
        <v>28</v>
      </c>
      <c r="C2331" t="s">
        <v>22</v>
      </c>
      <c r="D2331" t="s">
        <v>23</v>
      </c>
      <c r="E2331" t="s">
        <v>5</v>
      </c>
      <c r="G2331" t="s">
        <v>24</v>
      </c>
      <c r="H2331">
        <v>2850640</v>
      </c>
      <c r="I2331">
        <v>2854536</v>
      </c>
      <c r="J2331" t="s">
        <v>61</v>
      </c>
      <c r="K2331" t="s">
        <v>5990</v>
      </c>
      <c r="N2331" t="s">
        <v>2304</v>
      </c>
      <c r="Q2331" t="s">
        <v>5989</v>
      </c>
      <c r="R2331">
        <v>3897</v>
      </c>
      <c r="S2331">
        <v>1298</v>
      </c>
      <c r="U2331">
        <f t="shared" si="36"/>
        <v>3896</v>
      </c>
    </row>
    <row r="2332" spans="1:21" x14ac:dyDescent="0.25">
      <c r="A2332" t="s">
        <v>20</v>
      </c>
      <c r="B2332" t="s">
        <v>28</v>
      </c>
      <c r="C2332" t="s">
        <v>22</v>
      </c>
      <c r="D2332" t="s">
        <v>23</v>
      </c>
      <c r="E2332" t="s">
        <v>5</v>
      </c>
      <c r="G2332" t="s">
        <v>24</v>
      </c>
      <c r="H2332">
        <v>2854554</v>
      </c>
      <c r="I2332">
        <v>2860235</v>
      </c>
      <c r="J2332" t="s">
        <v>61</v>
      </c>
      <c r="K2332" t="s">
        <v>5992</v>
      </c>
      <c r="N2332" t="s">
        <v>2317</v>
      </c>
      <c r="Q2332" t="s">
        <v>5991</v>
      </c>
      <c r="R2332">
        <v>5682</v>
      </c>
      <c r="S2332">
        <v>1893</v>
      </c>
      <c r="U2332">
        <f t="shared" si="36"/>
        <v>5681</v>
      </c>
    </row>
    <row r="2333" spans="1:21" x14ac:dyDescent="0.25">
      <c r="A2333" t="s">
        <v>20</v>
      </c>
      <c r="B2333" t="s">
        <v>28</v>
      </c>
      <c r="C2333" t="s">
        <v>22</v>
      </c>
      <c r="D2333" t="s">
        <v>23</v>
      </c>
      <c r="E2333" t="s">
        <v>5</v>
      </c>
      <c r="G2333" t="s">
        <v>24</v>
      </c>
      <c r="H2333">
        <v>2860272</v>
      </c>
      <c r="I2333">
        <v>2861909</v>
      </c>
      <c r="J2333" t="s">
        <v>61</v>
      </c>
      <c r="K2333" t="s">
        <v>5994</v>
      </c>
      <c r="N2333" t="s">
        <v>5995</v>
      </c>
      <c r="Q2333" t="s">
        <v>5993</v>
      </c>
      <c r="R2333">
        <v>1638</v>
      </c>
      <c r="S2333">
        <v>545</v>
      </c>
      <c r="U2333">
        <f t="shared" si="36"/>
        <v>1637</v>
      </c>
    </row>
    <row r="2334" spans="1:21" x14ac:dyDescent="0.25">
      <c r="A2334" t="s">
        <v>20</v>
      </c>
      <c r="B2334" t="s">
        <v>28</v>
      </c>
      <c r="C2334" t="s">
        <v>22</v>
      </c>
      <c r="D2334" t="s">
        <v>23</v>
      </c>
      <c r="E2334" t="s">
        <v>5</v>
      </c>
      <c r="G2334" t="s">
        <v>24</v>
      </c>
      <c r="H2334">
        <v>2861971</v>
      </c>
      <c r="I2334">
        <v>2864409</v>
      </c>
      <c r="J2334" t="s">
        <v>61</v>
      </c>
      <c r="K2334" t="s">
        <v>5997</v>
      </c>
      <c r="N2334" t="s">
        <v>5998</v>
      </c>
      <c r="Q2334" t="s">
        <v>5996</v>
      </c>
      <c r="R2334">
        <v>2439</v>
      </c>
      <c r="S2334">
        <v>812</v>
      </c>
      <c r="U2334">
        <f t="shared" si="36"/>
        <v>2438</v>
      </c>
    </row>
    <row r="2335" spans="1:21" x14ac:dyDescent="0.25">
      <c r="A2335" t="s">
        <v>20</v>
      </c>
      <c r="B2335" t="s">
        <v>28</v>
      </c>
      <c r="C2335" t="s">
        <v>22</v>
      </c>
      <c r="D2335" t="s">
        <v>23</v>
      </c>
      <c r="E2335" t="s">
        <v>5</v>
      </c>
      <c r="G2335" t="s">
        <v>24</v>
      </c>
      <c r="H2335">
        <v>2864437</v>
      </c>
      <c r="I2335">
        <v>2867535</v>
      </c>
      <c r="J2335" t="s">
        <v>61</v>
      </c>
      <c r="K2335" t="s">
        <v>6000</v>
      </c>
      <c r="N2335" t="s">
        <v>5885</v>
      </c>
      <c r="Q2335" t="s">
        <v>5999</v>
      </c>
      <c r="R2335">
        <v>3099</v>
      </c>
      <c r="S2335">
        <v>1032</v>
      </c>
      <c r="U2335">
        <f t="shared" si="36"/>
        <v>3098</v>
      </c>
    </row>
    <row r="2336" spans="1:21" x14ac:dyDescent="0.25">
      <c r="A2336" t="s">
        <v>20</v>
      </c>
      <c r="B2336" t="s">
        <v>28</v>
      </c>
      <c r="C2336" t="s">
        <v>22</v>
      </c>
      <c r="D2336" t="s">
        <v>23</v>
      </c>
      <c r="E2336" t="s">
        <v>5</v>
      </c>
      <c r="G2336" t="s">
        <v>24</v>
      </c>
      <c r="H2336">
        <v>2867566</v>
      </c>
      <c r="I2336">
        <v>2872038</v>
      </c>
      <c r="J2336" t="s">
        <v>61</v>
      </c>
      <c r="K2336" t="s">
        <v>6002</v>
      </c>
      <c r="N2336" t="s">
        <v>2317</v>
      </c>
      <c r="Q2336" t="s">
        <v>6001</v>
      </c>
      <c r="R2336">
        <v>4473</v>
      </c>
      <c r="S2336">
        <v>1490</v>
      </c>
      <c r="U2336">
        <f t="shared" si="36"/>
        <v>4472</v>
      </c>
    </row>
    <row r="2337" spans="1:21" x14ac:dyDescent="0.25">
      <c r="A2337" t="s">
        <v>20</v>
      </c>
      <c r="B2337" t="s">
        <v>28</v>
      </c>
      <c r="C2337" t="s">
        <v>22</v>
      </c>
      <c r="D2337" t="s">
        <v>23</v>
      </c>
      <c r="E2337" t="s">
        <v>5</v>
      </c>
      <c r="G2337" t="s">
        <v>24</v>
      </c>
      <c r="H2337">
        <v>2872095</v>
      </c>
      <c r="I2337">
        <v>2873069</v>
      </c>
      <c r="J2337" t="s">
        <v>61</v>
      </c>
      <c r="K2337" t="s">
        <v>6004</v>
      </c>
      <c r="N2337" t="s">
        <v>72</v>
      </c>
      <c r="Q2337" t="s">
        <v>6003</v>
      </c>
      <c r="R2337">
        <v>975</v>
      </c>
      <c r="S2337">
        <v>324</v>
      </c>
      <c r="U2337">
        <f t="shared" si="36"/>
        <v>974</v>
      </c>
    </row>
    <row r="2338" spans="1:21" x14ac:dyDescent="0.25">
      <c r="A2338" t="s">
        <v>20</v>
      </c>
      <c r="B2338" t="s">
        <v>28</v>
      </c>
      <c r="C2338" t="s">
        <v>22</v>
      </c>
      <c r="D2338" t="s">
        <v>23</v>
      </c>
      <c r="E2338" t="s">
        <v>5</v>
      </c>
      <c r="G2338" t="s">
        <v>24</v>
      </c>
      <c r="H2338">
        <v>2873612</v>
      </c>
      <c r="I2338">
        <v>2876236</v>
      </c>
      <c r="J2338" t="s">
        <v>61</v>
      </c>
      <c r="K2338" t="s">
        <v>6006</v>
      </c>
      <c r="N2338" t="s">
        <v>645</v>
      </c>
      <c r="Q2338" t="s">
        <v>6005</v>
      </c>
      <c r="R2338">
        <v>2625</v>
      </c>
      <c r="S2338">
        <v>874</v>
      </c>
      <c r="U2338">
        <f t="shared" si="36"/>
        <v>2624</v>
      </c>
    </row>
    <row r="2339" spans="1:21" x14ac:dyDescent="0.25">
      <c r="A2339" t="s">
        <v>20</v>
      </c>
      <c r="B2339" t="s">
        <v>28</v>
      </c>
      <c r="C2339" t="s">
        <v>22</v>
      </c>
      <c r="D2339" t="s">
        <v>23</v>
      </c>
      <c r="E2339" t="s">
        <v>5</v>
      </c>
      <c r="G2339" t="s">
        <v>24</v>
      </c>
      <c r="H2339">
        <v>2876269</v>
      </c>
      <c r="I2339">
        <v>2877837</v>
      </c>
      <c r="J2339" t="s">
        <v>61</v>
      </c>
      <c r="K2339" t="s">
        <v>6008</v>
      </c>
      <c r="N2339" t="s">
        <v>143</v>
      </c>
      <c r="Q2339" t="s">
        <v>6007</v>
      </c>
      <c r="R2339">
        <v>1569</v>
      </c>
      <c r="S2339">
        <v>522</v>
      </c>
      <c r="U2339">
        <f t="shared" si="36"/>
        <v>1568</v>
      </c>
    </row>
    <row r="2340" spans="1:21" x14ac:dyDescent="0.25">
      <c r="A2340" t="s">
        <v>20</v>
      </c>
      <c r="B2340" t="s">
        <v>28</v>
      </c>
      <c r="C2340" t="s">
        <v>22</v>
      </c>
      <c r="D2340" t="s">
        <v>23</v>
      </c>
      <c r="E2340" t="s">
        <v>5</v>
      </c>
      <c r="G2340" t="s">
        <v>24</v>
      </c>
      <c r="H2340">
        <v>2878143</v>
      </c>
      <c r="I2340">
        <v>2879387</v>
      </c>
      <c r="J2340" t="s">
        <v>25</v>
      </c>
      <c r="K2340" t="s">
        <v>6010</v>
      </c>
      <c r="N2340" t="s">
        <v>1161</v>
      </c>
      <c r="Q2340" t="s">
        <v>6009</v>
      </c>
      <c r="R2340">
        <v>1245</v>
      </c>
      <c r="S2340">
        <v>414</v>
      </c>
      <c r="U2340">
        <f t="shared" si="36"/>
        <v>1244</v>
      </c>
    </row>
    <row r="2341" spans="1:21" x14ac:dyDescent="0.25">
      <c r="A2341" t="s">
        <v>20</v>
      </c>
      <c r="B2341" t="s">
        <v>28</v>
      </c>
      <c r="C2341" t="s">
        <v>22</v>
      </c>
      <c r="D2341" t="s">
        <v>23</v>
      </c>
      <c r="E2341" t="s">
        <v>5</v>
      </c>
      <c r="G2341" t="s">
        <v>24</v>
      </c>
      <c r="H2341">
        <v>2879578</v>
      </c>
      <c r="I2341">
        <v>2880513</v>
      </c>
      <c r="J2341" t="s">
        <v>61</v>
      </c>
      <c r="K2341" t="s">
        <v>6012</v>
      </c>
      <c r="N2341" t="s">
        <v>5102</v>
      </c>
      <c r="Q2341" t="s">
        <v>6011</v>
      </c>
      <c r="R2341">
        <v>936</v>
      </c>
      <c r="S2341">
        <v>311</v>
      </c>
      <c r="U2341">
        <f t="shared" si="36"/>
        <v>935</v>
      </c>
    </row>
    <row r="2342" spans="1:21" x14ac:dyDescent="0.25">
      <c r="A2342" t="s">
        <v>20</v>
      </c>
      <c r="B2342" t="s">
        <v>28</v>
      </c>
      <c r="C2342" t="s">
        <v>22</v>
      </c>
      <c r="D2342" t="s">
        <v>23</v>
      </c>
      <c r="E2342" t="s">
        <v>5</v>
      </c>
      <c r="G2342" t="s">
        <v>24</v>
      </c>
      <c r="H2342">
        <v>2883442</v>
      </c>
      <c r="I2342">
        <v>2884098</v>
      </c>
      <c r="J2342" t="s">
        <v>61</v>
      </c>
      <c r="K2342" t="s">
        <v>6017</v>
      </c>
      <c r="N2342" t="s">
        <v>6018</v>
      </c>
      <c r="Q2342" t="s">
        <v>6016</v>
      </c>
      <c r="R2342">
        <v>657</v>
      </c>
      <c r="S2342">
        <v>218</v>
      </c>
      <c r="U2342">
        <f t="shared" si="36"/>
        <v>656</v>
      </c>
    </row>
    <row r="2343" spans="1:21" x14ac:dyDescent="0.25">
      <c r="A2343" t="s">
        <v>20</v>
      </c>
      <c r="B2343" t="s">
        <v>28</v>
      </c>
      <c r="C2343" t="s">
        <v>22</v>
      </c>
      <c r="D2343" t="s">
        <v>23</v>
      </c>
      <c r="E2343" t="s">
        <v>5</v>
      </c>
      <c r="G2343" t="s">
        <v>24</v>
      </c>
      <c r="H2343">
        <v>2884095</v>
      </c>
      <c r="I2343">
        <v>2888096</v>
      </c>
      <c r="J2343" t="s">
        <v>61</v>
      </c>
      <c r="K2343" t="s">
        <v>6020</v>
      </c>
      <c r="N2343" t="s">
        <v>72</v>
      </c>
      <c r="Q2343" t="s">
        <v>6019</v>
      </c>
      <c r="R2343">
        <v>4002</v>
      </c>
      <c r="S2343">
        <v>1333</v>
      </c>
      <c r="U2343">
        <f t="shared" si="36"/>
        <v>4001</v>
      </c>
    </row>
    <row r="2344" spans="1:21" x14ac:dyDescent="0.25">
      <c r="A2344" t="s">
        <v>20</v>
      </c>
      <c r="B2344" t="s">
        <v>28</v>
      </c>
      <c r="C2344" t="s">
        <v>22</v>
      </c>
      <c r="D2344" t="s">
        <v>23</v>
      </c>
      <c r="E2344" t="s">
        <v>5</v>
      </c>
      <c r="G2344" t="s">
        <v>24</v>
      </c>
      <c r="H2344">
        <v>2889140</v>
      </c>
      <c r="I2344">
        <v>2891527</v>
      </c>
      <c r="J2344" t="s">
        <v>61</v>
      </c>
      <c r="K2344" t="s">
        <v>6022</v>
      </c>
      <c r="N2344" t="s">
        <v>6023</v>
      </c>
      <c r="Q2344" t="s">
        <v>6021</v>
      </c>
      <c r="R2344">
        <v>2388</v>
      </c>
      <c r="S2344">
        <v>795</v>
      </c>
      <c r="U2344">
        <f t="shared" si="36"/>
        <v>2387</v>
      </c>
    </row>
    <row r="2345" spans="1:21" x14ac:dyDescent="0.25">
      <c r="A2345" t="s">
        <v>20</v>
      </c>
      <c r="B2345" t="s">
        <v>28</v>
      </c>
      <c r="C2345" t="s">
        <v>22</v>
      </c>
      <c r="D2345" t="s">
        <v>23</v>
      </c>
      <c r="E2345" t="s">
        <v>5</v>
      </c>
      <c r="G2345" t="s">
        <v>24</v>
      </c>
      <c r="H2345">
        <v>2891690</v>
      </c>
      <c r="I2345">
        <v>2893021</v>
      </c>
      <c r="J2345" t="s">
        <v>61</v>
      </c>
      <c r="K2345" t="s">
        <v>6025</v>
      </c>
      <c r="N2345" t="s">
        <v>42</v>
      </c>
      <c r="Q2345" t="s">
        <v>6024</v>
      </c>
      <c r="R2345">
        <v>1332</v>
      </c>
      <c r="S2345">
        <v>443</v>
      </c>
      <c r="U2345">
        <f t="shared" si="36"/>
        <v>1331</v>
      </c>
    </row>
    <row r="2346" spans="1:21" x14ac:dyDescent="0.25">
      <c r="A2346" t="s">
        <v>20</v>
      </c>
      <c r="B2346" t="s">
        <v>28</v>
      </c>
      <c r="C2346" t="s">
        <v>22</v>
      </c>
      <c r="D2346" t="s">
        <v>23</v>
      </c>
      <c r="E2346" t="s">
        <v>5</v>
      </c>
      <c r="G2346" t="s">
        <v>24</v>
      </c>
      <c r="H2346">
        <v>2893272</v>
      </c>
      <c r="I2346">
        <v>2896790</v>
      </c>
      <c r="J2346" t="s">
        <v>61</v>
      </c>
      <c r="K2346" t="s">
        <v>6027</v>
      </c>
      <c r="N2346" t="s">
        <v>6028</v>
      </c>
      <c r="Q2346" t="s">
        <v>6026</v>
      </c>
      <c r="R2346">
        <v>3519</v>
      </c>
      <c r="S2346">
        <v>1172</v>
      </c>
      <c r="U2346">
        <f t="shared" si="36"/>
        <v>3518</v>
      </c>
    </row>
    <row r="2347" spans="1:21" x14ac:dyDescent="0.25">
      <c r="A2347" t="s">
        <v>20</v>
      </c>
      <c r="B2347" t="s">
        <v>28</v>
      </c>
      <c r="C2347" t="s">
        <v>22</v>
      </c>
      <c r="D2347" t="s">
        <v>23</v>
      </c>
      <c r="E2347" t="s">
        <v>5</v>
      </c>
      <c r="G2347" t="s">
        <v>24</v>
      </c>
      <c r="H2347">
        <v>2896816</v>
      </c>
      <c r="I2347">
        <v>2899380</v>
      </c>
      <c r="J2347" t="s">
        <v>61</v>
      </c>
      <c r="K2347" t="s">
        <v>6030</v>
      </c>
      <c r="N2347" t="s">
        <v>72</v>
      </c>
      <c r="Q2347" t="s">
        <v>6029</v>
      </c>
      <c r="R2347">
        <v>2565</v>
      </c>
      <c r="S2347">
        <v>854</v>
      </c>
      <c r="U2347">
        <f t="shared" si="36"/>
        <v>2564</v>
      </c>
    </row>
    <row r="2348" spans="1:21" x14ac:dyDescent="0.25">
      <c r="A2348" t="s">
        <v>20</v>
      </c>
      <c r="B2348" t="s">
        <v>28</v>
      </c>
      <c r="C2348" t="s">
        <v>22</v>
      </c>
      <c r="D2348" t="s">
        <v>23</v>
      </c>
      <c r="E2348" t="s">
        <v>5</v>
      </c>
      <c r="G2348" t="s">
        <v>24</v>
      </c>
      <c r="H2348">
        <v>2899373</v>
      </c>
      <c r="I2348">
        <v>2900290</v>
      </c>
      <c r="J2348" t="s">
        <v>61</v>
      </c>
      <c r="K2348" t="s">
        <v>6032</v>
      </c>
      <c r="N2348" t="s">
        <v>72</v>
      </c>
      <c r="Q2348" t="s">
        <v>6031</v>
      </c>
      <c r="R2348">
        <v>918</v>
      </c>
      <c r="S2348">
        <v>305</v>
      </c>
      <c r="U2348">
        <f t="shared" si="36"/>
        <v>917</v>
      </c>
    </row>
    <row r="2349" spans="1:21" x14ac:dyDescent="0.25">
      <c r="A2349" t="s">
        <v>20</v>
      </c>
      <c r="B2349" t="s">
        <v>28</v>
      </c>
      <c r="C2349" t="s">
        <v>22</v>
      </c>
      <c r="D2349" t="s">
        <v>23</v>
      </c>
      <c r="E2349" t="s">
        <v>5</v>
      </c>
      <c r="G2349" t="s">
        <v>24</v>
      </c>
      <c r="H2349">
        <v>2900306</v>
      </c>
      <c r="I2349">
        <v>2901706</v>
      </c>
      <c r="J2349" t="s">
        <v>61</v>
      </c>
      <c r="K2349" t="s">
        <v>6034</v>
      </c>
      <c r="N2349" t="s">
        <v>72</v>
      </c>
      <c r="Q2349" t="s">
        <v>6033</v>
      </c>
      <c r="R2349">
        <v>1401</v>
      </c>
      <c r="S2349">
        <v>466</v>
      </c>
      <c r="U2349">
        <f t="shared" si="36"/>
        <v>1400</v>
      </c>
    </row>
    <row r="2350" spans="1:21" x14ac:dyDescent="0.25">
      <c r="A2350" t="s">
        <v>20</v>
      </c>
      <c r="B2350" t="s">
        <v>28</v>
      </c>
      <c r="C2350" t="s">
        <v>22</v>
      </c>
      <c r="D2350" t="s">
        <v>23</v>
      </c>
      <c r="E2350" t="s">
        <v>5</v>
      </c>
      <c r="G2350" t="s">
        <v>24</v>
      </c>
      <c r="H2350">
        <v>2901766</v>
      </c>
      <c r="I2350">
        <v>2902764</v>
      </c>
      <c r="J2350" t="s">
        <v>61</v>
      </c>
      <c r="K2350" t="s">
        <v>6036</v>
      </c>
      <c r="N2350" t="s">
        <v>6037</v>
      </c>
      <c r="Q2350" t="s">
        <v>6035</v>
      </c>
      <c r="R2350">
        <v>999</v>
      </c>
      <c r="S2350">
        <v>332</v>
      </c>
      <c r="U2350">
        <f t="shared" si="36"/>
        <v>998</v>
      </c>
    </row>
    <row r="2351" spans="1:21" x14ac:dyDescent="0.25">
      <c r="A2351" t="s">
        <v>20</v>
      </c>
      <c r="B2351" t="s">
        <v>28</v>
      </c>
      <c r="C2351" t="s">
        <v>22</v>
      </c>
      <c r="D2351" t="s">
        <v>23</v>
      </c>
      <c r="E2351" t="s">
        <v>5</v>
      </c>
      <c r="G2351" t="s">
        <v>24</v>
      </c>
      <c r="H2351">
        <v>2902796</v>
      </c>
      <c r="I2351">
        <v>2903320</v>
      </c>
      <c r="J2351" t="s">
        <v>61</v>
      </c>
      <c r="K2351" t="s">
        <v>6039</v>
      </c>
      <c r="N2351" t="s">
        <v>72</v>
      </c>
      <c r="Q2351" t="s">
        <v>6038</v>
      </c>
      <c r="R2351">
        <v>525</v>
      </c>
      <c r="S2351">
        <v>174</v>
      </c>
      <c r="U2351">
        <f t="shared" si="36"/>
        <v>524</v>
      </c>
    </row>
    <row r="2352" spans="1:21" x14ac:dyDescent="0.25">
      <c r="A2352" t="s">
        <v>20</v>
      </c>
      <c r="B2352" t="s">
        <v>28</v>
      </c>
      <c r="C2352" t="s">
        <v>22</v>
      </c>
      <c r="D2352" t="s">
        <v>23</v>
      </c>
      <c r="E2352" t="s">
        <v>5</v>
      </c>
      <c r="G2352" t="s">
        <v>24</v>
      </c>
      <c r="H2352">
        <v>2903360</v>
      </c>
      <c r="I2352">
        <v>2904415</v>
      </c>
      <c r="J2352" t="s">
        <v>61</v>
      </c>
      <c r="K2352" t="s">
        <v>6041</v>
      </c>
      <c r="N2352" t="s">
        <v>6042</v>
      </c>
      <c r="Q2352" t="s">
        <v>6040</v>
      </c>
      <c r="R2352">
        <v>1056</v>
      </c>
      <c r="S2352">
        <v>351</v>
      </c>
      <c r="U2352">
        <f t="shared" si="36"/>
        <v>1055</v>
      </c>
    </row>
    <row r="2353" spans="1:21" x14ac:dyDescent="0.25">
      <c r="A2353" t="s">
        <v>20</v>
      </c>
      <c r="B2353" t="s">
        <v>28</v>
      </c>
      <c r="C2353" t="s">
        <v>22</v>
      </c>
      <c r="D2353" t="s">
        <v>23</v>
      </c>
      <c r="E2353" t="s">
        <v>5</v>
      </c>
      <c r="G2353" t="s">
        <v>24</v>
      </c>
      <c r="H2353">
        <v>2904446</v>
      </c>
      <c r="I2353">
        <v>2905243</v>
      </c>
      <c r="J2353" t="s">
        <v>61</v>
      </c>
      <c r="K2353" t="s">
        <v>6044</v>
      </c>
      <c r="N2353" t="s">
        <v>6045</v>
      </c>
      <c r="Q2353" t="s">
        <v>6043</v>
      </c>
      <c r="R2353">
        <v>798</v>
      </c>
      <c r="S2353">
        <v>265</v>
      </c>
      <c r="U2353">
        <f t="shared" si="36"/>
        <v>797</v>
      </c>
    </row>
    <row r="2354" spans="1:21" x14ac:dyDescent="0.25">
      <c r="A2354" t="s">
        <v>20</v>
      </c>
      <c r="B2354" t="s">
        <v>28</v>
      </c>
      <c r="C2354" t="s">
        <v>22</v>
      </c>
      <c r="D2354" t="s">
        <v>23</v>
      </c>
      <c r="E2354" t="s">
        <v>5</v>
      </c>
      <c r="G2354" t="s">
        <v>24</v>
      </c>
      <c r="H2354">
        <v>2905248</v>
      </c>
      <c r="I2354">
        <v>2905634</v>
      </c>
      <c r="J2354" t="s">
        <v>61</v>
      </c>
      <c r="K2354" t="s">
        <v>6047</v>
      </c>
      <c r="N2354" t="s">
        <v>42</v>
      </c>
      <c r="Q2354" t="s">
        <v>6046</v>
      </c>
      <c r="R2354">
        <v>387</v>
      </c>
      <c r="S2354">
        <v>128</v>
      </c>
      <c r="U2354">
        <f t="shared" si="36"/>
        <v>386</v>
      </c>
    </row>
    <row r="2355" spans="1:21" x14ac:dyDescent="0.25">
      <c r="A2355" t="s">
        <v>20</v>
      </c>
      <c r="B2355" t="s">
        <v>28</v>
      </c>
      <c r="C2355" t="s">
        <v>22</v>
      </c>
      <c r="D2355" t="s">
        <v>23</v>
      </c>
      <c r="E2355" t="s">
        <v>5</v>
      </c>
      <c r="G2355" t="s">
        <v>24</v>
      </c>
      <c r="H2355">
        <v>2905673</v>
      </c>
      <c r="I2355">
        <v>2906890</v>
      </c>
      <c r="J2355" t="s">
        <v>61</v>
      </c>
      <c r="K2355" t="s">
        <v>6049</v>
      </c>
      <c r="N2355" t="s">
        <v>6050</v>
      </c>
      <c r="Q2355" t="s">
        <v>6048</v>
      </c>
      <c r="R2355">
        <v>1218</v>
      </c>
      <c r="S2355">
        <v>405</v>
      </c>
      <c r="U2355">
        <f t="shared" si="36"/>
        <v>1217</v>
      </c>
    </row>
    <row r="2356" spans="1:21" x14ac:dyDescent="0.25">
      <c r="A2356" t="s">
        <v>20</v>
      </c>
      <c r="B2356" t="s">
        <v>28</v>
      </c>
      <c r="C2356" t="s">
        <v>22</v>
      </c>
      <c r="D2356" t="s">
        <v>23</v>
      </c>
      <c r="E2356" t="s">
        <v>5</v>
      </c>
      <c r="G2356" t="s">
        <v>24</v>
      </c>
      <c r="H2356">
        <v>2907017</v>
      </c>
      <c r="I2356">
        <v>2908072</v>
      </c>
      <c r="J2356" t="s">
        <v>61</v>
      </c>
      <c r="K2356" t="s">
        <v>6052</v>
      </c>
      <c r="N2356" t="s">
        <v>6053</v>
      </c>
      <c r="Q2356" t="s">
        <v>6051</v>
      </c>
      <c r="R2356">
        <v>1056</v>
      </c>
      <c r="S2356">
        <v>351</v>
      </c>
      <c r="U2356">
        <f t="shared" si="36"/>
        <v>1055</v>
      </c>
    </row>
    <row r="2357" spans="1:21" x14ac:dyDescent="0.25">
      <c r="A2357" t="s">
        <v>20</v>
      </c>
      <c r="B2357" t="s">
        <v>28</v>
      </c>
      <c r="C2357" t="s">
        <v>22</v>
      </c>
      <c r="D2357" t="s">
        <v>23</v>
      </c>
      <c r="E2357" t="s">
        <v>5</v>
      </c>
      <c r="G2357" t="s">
        <v>24</v>
      </c>
      <c r="H2357">
        <v>2908131</v>
      </c>
      <c r="I2357">
        <v>2909825</v>
      </c>
      <c r="J2357" t="s">
        <v>61</v>
      </c>
      <c r="K2357" t="s">
        <v>6055</v>
      </c>
      <c r="N2357" t="s">
        <v>343</v>
      </c>
      <c r="Q2357" t="s">
        <v>6054</v>
      </c>
      <c r="R2357">
        <v>1695</v>
      </c>
      <c r="S2357">
        <v>564</v>
      </c>
      <c r="U2357">
        <f t="shared" si="36"/>
        <v>1694</v>
      </c>
    </row>
    <row r="2358" spans="1:21" x14ac:dyDescent="0.25">
      <c r="A2358" t="s">
        <v>20</v>
      </c>
      <c r="B2358" t="s">
        <v>28</v>
      </c>
      <c r="C2358" t="s">
        <v>22</v>
      </c>
      <c r="D2358" t="s">
        <v>23</v>
      </c>
      <c r="E2358" t="s">
        <v>5</v>
      </c>
      <c r="G2358" t="s">
        <v>24</v>
      </c>
      <c r="H2358">
        <v>2916426</v>
      </c>
      <c r="I2358">
        <v>2917082</v>
      </c>
      <c r="J2358" t="s">
        <v>61</v>
      </c>
      <c r="K2358" t="s">
        <v>6061</v>
      </c>
      <c r="N2358" t="s">
        <v>6062</v>
      </c>
      <c r="Q2358" t="s">
        <v>6060</v>
      </c>
      <c r="R2358">
        <v>657</v>
      </c>
      <c r="S2358">
        <v>218</v>
      </c>
      <c r="U2358">
        <f t="shared" si="36"/>
        <v>656</v>
      </c>
    </row>
    <row r="2359" spans="1:21" x14ac:dyDescent="0.25">
      <c r="A2359" t="s">
        <v>20</v>
      </c>
      <c r="B2359" t="s">
        <v>28</v>
      </c>
      <c r="C2359" t="s">
        <v>22</v>
      </c>
      <c r="D2359" t="s">
        <v>23</v>
      </c>
      <c r="E2359" t="s">
        <v>5</v>
      </c>
      <c r="G2359" t="s">
        <v>24</v>
      </c>
      <c r="H2359">
        <v>2917084</v>
      </c>
      <c r="I2359">
        <v>2917656</v>
      </c>
      <c r="J2359" t="s">
        <v>61</v>
      </c>
      <c r="K2359" t="s">
        <v>6064</v>
      </c>
      <c r="N2359" t="s">
        <v>6065</v>
      </c>
      <c r="Q2359" t="s">
        <v>6063</v>
      </c>
      <c r="R2359">
        <v>573</v>
      </c>
      <c r="S2359">
        <v>190</v>
      </c>
      <c r="U2359">
        <f t="shared" si="36"/>
        <v>572</v>
      </c>
    </row>
    <row r="2360" spans="1:21" x14ac:dyDescent="0.25">
      <c r="A2360" t="s">
        <v>20</v>
      </c>
      <c r="B2360" t="s">
        <v>28</v>
      </c>
      <c r="C2360" t="s">
        <v>22</v>
      </c>
      <c r="D2360" t="s">
        <v>23</v>
      </c>
      <c r="E2360" t="s">
        <v>5</v>
      </c>
      <c r="G2360" t="s">
        <v>24</v>
      </c>
      <c r="H2360">
        <v>2917915</v>
      </c>
      <c r="I2360">
        <v>2919891</v>
      </c>
      <c r="J2360" t="s">
        <v>25</v>
      </c>
      <c r="K2360" t="s">
        <v>6067</v>
      </c>
      <c r="N2360" t="s">
        <v>6068</v>
      </c>
      <c r="Q2360" t="s">
        <v>6066</v>
      </c>
      <c r="R2360">
        <v>1977</v>
      </c>
      <c r="S2360">
        <v>658</v>
      </c>
      <c r="U2360">
        <f t="shared" si="36"/>
        <v>1976</v>
      </c>
    </row>
    <row r="2361" spans="1:21" x14ac:dyDescent="0.25">
      <c r="A2361" t="s">
        <v>20</v>
      </c>
      <c r="B2361" t="s">
        <v>28</v>
      </c>
      <c r="C2361" t="s">
        <v>22</v>
      </c>
      <c r="D2361" t="s">
        <v>23</v>
      </c>
      <c r="E2361" t="s">
        <v>5</v>
      </c>
      <c r="G2361" t="s">
        <v>24</v>
      </c>
      <c r="H2361">
        <v>2920878</v>
      </c>
      <c r="I2361">
        <v>2921306</v>
      </c>
      <c r="J2361" t="s">
        <v>25</v>
      </c>
      <c r="K2361" t="s">
        <v>6075</v>
      </c>
      <c r="N2361" t="s">
        <v>42</v>
      </c>
      <c r="Q2361" t="s">
        <v>6074</v>
      </c>
      <c r="R2361">
        <v>429</v>
      </c>
      <c r="S2361">
        <v>142</v>
      </c>
      <c r="U2361">
        <f t="shared" si="36"/>
        <v>428</v>
      </c>
    </row>
    <row r="2362" spans="1:21" x14ac:dyDescent="0.25">
      <c r="A2362" t="s">
        <v>20</v>
      </c>
      <c r="B2362" t="s">
        <v>28</v>
      </c>
      <c r="C2362" t="s">
        <v>22</v>
      </c>
      <c r="D2362" t="s">
        <v>23</v>
      </c>
      <c r="E2362" t="s">
        <v>5</v>
      </c>
      <c r="G2362" t="s">
        <v>24</v>
      </c>
      <c r="H2362">
        <v>2921621</v>
      </c>
      <c r="I2362">
        <v>2922895</v>
      </c>
      <c r="J2362" t="s">
        <v>61</v>
      </c>
      <c r="K2362" t="s">
        <v>6078</v>
      </c>
      <c r="N2362" t="s">
        <v>6079</v>
      </c>
      <c r="Q2362" t="s">
        <v>6077</v>
      </c>
      <c r="R2362">
        <v>1275</v>
      </c>
      <c r="S2362">
        <v>424</v>
      </c>
      <c r="U2362">
        <f t="shared" si="36"/>
        <v>1274</v>
      </c>
    </row>
    <row r="2363" spans="1:21" x14ac:dyDescent="0.25">
      <c r="A2363" t="s">
        <v>20</v>
      </c>
      <c r="B2363" t="s">
        <v>28</v>
      </c>
      <c r="C2363" t="s">
        <v>22</v>
      </c>
      <c r="D2363" t="s">
        <v>23</v>
      </c>
      <c r="E2363" t="s">
        <v>5</v>
      </c>
      <c r="G2363" t="s">
        <v>24</v>
      </c>
      <c r="H2363">
        <v>2923126</v>
      </c>
      <c r="I2363">
        <v>2923329</v>
      </c>
      <c r="J2363" t="s">
        <v>61</v>
      </c>
      <c r="K2363" t="s">
        <v>6081</v>
      </c>
      <c r="N2363" t="s">
        <v>2876</v>
      </c>
      <c r="Q2363" t="s">
        <v>6080</v>
      </c>
      <c r="R2363">
        <v>204</v>
      </c>
      <c r="S2363">
        <v>67</v>
      </c>
      <c r="U2363">
        <f t="shared" si="36"/>
        <v>203</v>
      </c>
    </row>
    <row r="2364" spans="1:21" x14ac:dyDescent="0.25">
      <c r="A2364" t="s">
        <v>20</v>
      </c>
      <c r="B2364" t="s">
        <v>28</v>
      </c>
      <c r="C2364" t="s">
        <v>22</v>
      </c>
      <c r="D2364" t="s">
        <v>23</v>
      </c>
      <c r="E2364" t="s">
        <v>5</v>
      </c>
      <c r="G2364" t="s">
        <v>24</v>
      </c>
      <c r="H2364">
        <v>2923432</v>
      </c>
      <c r="I2364">
        <v>2923989</v>
      </c>
      <c r="J2364" t="s">
        <v>61</v>
      </c>
      <c r="K2364" t="s">
        <v>6083</v>
      </c>
      <c r="N2364" t="s">
        <v>6084</v>
      </c>
      <c r="Q2364" t="s">
        <v>6082</v>
      </c>
      <c r="R2364">
        <v>558</v>
      </c>
      <c r="S2364">
        <v>185</v>
      </c>
      <c r="U2364">
        <f t="shared" si="36"/>
        <v>557</v>
      </c>
    </row>
    <row r="2365" spans="1:21" x14ac:dyDescent="0.25">
      <c r="A2365" t="s">
        <v>20</v>
      </c>
      <c r="B2365" t="s">
        <v>28</v>
      </c>
      <c r="C2365" t="s">
        <v>22</v>
      </c>
      <c r="D2365" t="s">
        <v>23</v>
      </c>
      <c r="E2365" t="s">
        <v>5</v>
      </c>
      <c r="G2365" t="s">
        <v>24</v>
      </c>
      <c r="H2365">
        <v>2924003</v>
      </c>
      <c r="I2365">
        <v>2924845</v>
      </c>
      <c r="J2365" t="s">
        <v>61</v>
      </c>
      <c r="K2365" t="s">
        <v>6086</v>
      </c>
      <c r="N2365" t="s">
        <v>6087</v>
      </c>
      <c r="Q2365" t="s">
        <v>6085</v>
      </c>
      <c r="R2365">
        <v>843</v>
      </c>
      <c r="S2365">
        <v>280</v>
      </c>
      <c r="U2365">
        <f t="shared" si="36"/>
        <v>842</v>
      </c>
    </row>
    <row r="2366" spans="1:21" x14ac:dyDescent="0.25">
      <c r="A2366" t="s">
        <v>20</v>
      </c>
      <c r="B2366" t="s">
        <v>28</v>
      </c>
      <c r="C2366" t="s">
        <v>22</v>
      </c>
      <c r="D2366" t="s">
        <v>23</v>
      </c>
      <c r="E2366" t="s">
        <v>5</v>
      </c>
      <c r="G2366" t="s">
        <v>24</v>
      </c>
      <c r="H2366">
        <v>2925069</v>
      </c>
      <c r="I2366">
        <v>2925452</v>
      </c>
      <c r="J2366" t="s">
        <v>25</v>
      </c>
      <c r="K2366" t="s">
        <v>6089</v>
      </c>
      <c r="N2366" t="s">
        <v>6090</v>
      </c>
      <c r="Q2366" t="s">
        <v>6088</v>
      </c>
      <c r="R2366">
        <v>384</v>
      </c>
      <c r="S2366">
        <v>127</v>
      </c>
      <c r="U2366">
        <f t="shared" si="36"/>
        <v>383</v>
      </c>
    </row>
    <row r="2367" spans="1:21" x14ac:dyDescent="0.25">
      <c r="A2367" t="s">
        <v>20</v>
      </c>
      <c r="B2367" t="s">
        <v>28</v>
      </c>
      <c r="C2367" t="s">
        <v>22</v>
      </c>
      <c r="D2367" t="s">
        <v>23</v>
      </c>
      <c r="E2367" t="s">
        <v>5</v>
      </c>
      <c r="G2367" t="s">
        <v>24</v>
      </c>
      <c r="H2367">
        <v>2925580</v>
      </c>
      <c r="I2367">
        <v>2925855</v>
      </c>
      <c r="J2367" t="s">
        <v>25</v>
      </c>
      <c r="K2367" t="s">
        <v>6092</v>
      </c>
      <c r="N2367" t="s">
        <v>6093</v>
      </c>
      <c r="Q2367" t="s">
        <v>6091</v>
      </c>
      <c r="R2367">
        <v>276</v>
      </c>
      <c r="S2367">
        <v>91</v>
      </c>
      <c r="U2367">
        <f t="shared" si="36"/>
        <v>275</v>
      </c>
    </row>
    <row r="2368" spans="1:21" x14ac:dyDescent="0.25">
      <c r="A2368" t="s">
        <v>20</v>
      </c>
      <c r="B2368" t="s">
        <v>28</v>
      </c>
      <c r="C2368" t="s">
        <v>22</v>
      </c>
      <c r="D2368" t="s">
        <v>23</v>
      </c>
      <c r="E2368" t="s">
        <v>5</v>
      </c>
      <c r="G2368" t="s">
        <v>24</v>
      </c>
      <c r="H2368">
        <v>2925925</v>
      </c>
      <c r="I2368">
        <v>2926680</v>
      </c>
      <c r="J2368" t="s">
        <v>61</v>
      </c>
      <c r="K2368" t="s">
        <v>6095</v>
      </c>
      <c r="N2368" t="s">
        <v>4547</v>
      </c>
      <c r="Q2368" t="s">
        <v>6094</v>
      </c>
      <c r="R2368">
        <v>756</v>
      </c>
      <c r="S2368">
        <v>251</v>
      </c>
      <c r="U2368">
        <f t="shared" si="36"/>
        <v>755</v>
      </c>
    </row>
    <row r="2369" spans="1:21" x14ac:dyDescent="0.25">
      <c r="A2369" t="s">
        <v>20</v>
      </c>
      <c r="B2369" t="s">
        <v>28</v>
      </c>
      <c r="C2369" t="s">
        <v>22</v>
      </c>
      <c r="D2369" t="s">
        <v>23</v>
      </c>
      <c r="E2369" t="s">
        <v>5</v>
      </c>
      <c r="G2369" t="s">
        <v>24</v>
      </c>
      <c r="H2369">
        <v>2926715</v>
      </c>
      <c r="I2369">
        <v>2927218</v>
      </c>
      <c r="J2369" t="s">
        <v>61</v>
      </c>
      <c r="K2369" t="s">
        <v>6097</v>
      </c>
      <c r="N2369" t="s">
        <v>1023</v>
      </c>
      <c r="Q2369" t="s">
        <v>6096</v>
      </c>
      <c r="R2369">
        <v>504</v>
      </c>
      <c r="S2369">
        <v>167</v>
      </c>
      <c r="U2369">
        <f t="shared" si="36"/>
        <v>503</v>
      </c>
    </row>
    <row r="2370" spans="1:21" x14ac:dyDescent="0.25">
      <c r="A2370" t="s">
        <v>20</v>
      </c>
      <c r="B2370" t="s">
        <v>28</v>
      </c>
      <c r="C2370" t="s">
        <v>22</v>
      </c>
      <c r="D2370" t="s">
        <v>23</v>
      </c>
      <c r="E2370" t="s">
        <v>5</v>
      </c>
      <c r="G2370" t="s">
        <v>24</v>
      </c>
      <c r="H2370">
        <v>2927215</v>
      </c>
      <c r="I2370">
        <v>2928393</v>
      </c>
      <c r="J2370" t="s">
        <v>61</v>
      </c>
      <c r="K2370" t="s">
        <v>6099</v>
      </c>
      <c r="N2370" t="s">
        <v>6100</v>
      </c>
      <c r="Q2370" t="s">
        <v>6098</v>
      </c>
      <c r="R2370">
        <v>1179</v>
      </c>
      <c r="S2370">
        <v>392</v>
      </c>
      <c r="U2370">
        <f t="shared" si="36"/>
        <v>1178</v>
      </c>
    </row>
    <row r="2371" spans="1:21" x14ac:dyDescent="0.25">
      <c r="A2371" t="s">
        <v>20</v>
      </c>
      <c r="B2371" t="s">
        <v>28</v>
      </c>
      <c r="C2371" t="s">
        <v>22</v>
      </c>
      <c r="D2371" t="s">
        <v>23</v>
      </c>
      <c r="E2371" t="s">
        <v>5</v>
      </c>
      <c r="G2371" t="s">
        <v>24</v>
      </c>
      <c r="H2371">
        <v>2928437</v>
      </c>
      <c r="I2371">
        <v>2929705</v>
      </c>
      <c r="J2371" t="s">
        <v>61</v>
      </c>
      <c r="K2371" t="s">
        <v>6102</v>
      </c>
      <c r="N2371" t="s">
        <v>6103</v>
      </c>
      <c r="Q2371" t="s">
        <v>6101</v>
      </c>
      <c r="R2371">
        <v>1269</v>
      </c>
      <c r="S2371">
        <v>422</v>
      </c>
      <c r="U2371">
        <f t="shared" ref="U2371:U2434" si="37">I2371-H2371</f>
        <v>1268</v>
      </c>
    </row>
    <row r="2372" spans="1:21" x14ac:dyDescent="0.25">
      <c r="A2372" t="s">
        <v>20</v>
      </c>
      <c r="B2372" t="s">
        <v>28</v>
      </c>
      <c r="C2372" t="s">
        <v>22</v>
      </c>
      <c r="D2372" t="s">
        <v>23</v>
      </c>
      <c r="E2372" t="s">
        <v>5</v>
      </c>
      <c r="G2372" t="s">
        <v>24</v>
      </c>
      <c r="H2372">
        <v>2929840</v>
      </c>
      <c r="I2372">
        <v>2930994</v>
      </c>
      <c r="J2372" t="s">
        <v>61</v>
      </c>
      <c r="K2372" t="s">
        <v>6105</v>
      </c>
      <c r="N2372" t="s">
        <v>6106</v>
      </c>
      <c r="Q2372" t="s">
        <v>6104</v>
      </c>
      <c r="R2372">
        <v>1155</v>
      </c>
      <c r="S2372">
        <v>384</v>
      </c>
      <c r="U2372">
        <f t="shared" si="37"/>
        <v>1154</v>
      </c>
    </row>
    <row r="2373" spans="1:21" x14ac:dyDescent="0.25">
      <c r="A2373" t="s">
        <v>20</v>
      </c>
      <c r="B2373" t="s">
        <v>28</v>
      </c>
      <c r="C2373" t="s">
        <v>22</v>
      </c>
      <c r="D2373" t="s">
        <v>23</v>
      </c>
      <c r="E2373" t="s">
        <v>5</v>
      </c>
      <c r="G2373" t="s">
        <v>24</v>
      </c>
      <c r="H2373">
        <v>2931515</v>
      </c>
      <c r="I2373">
        <v>2932852</v>
      </c>
      <c r="J2373" t="s">
        <v>25</v>
      </c>
      <c r="K2373" t="s">
        <v>6108</v>
      </c>
      <c r="N2373" t="s">
        <v>6109</v>
      </c>
      <c r="Q2373" t="s">
        <v>6107</v>
      </c>
      <c r="R2373">
        <v>1338</v>
      </c>
      <c r="S2373">
        <v>445</v>
      </c>
      <c r="U2373">
        <f t="shared" si="37"/>
        <v>1337</v>
      </c>
    </row>
    <row r="2374" spans="1:21" x14ac:dyDescent="0.25">
      <c r="A2374" t="s">
        <v>20</v>
      </c>
      <c r="B2374" t="s">
        <v>28</v>
      </c>
      <c r="C2374" t="s">
        <v>22</v>
      </c>
      <c r="D2374" t="s">
        <v>23</v>
      </c>
      <c r="E2374" t="s">
        <v>5</v>
      </c>
      <c r="G2374" t="s">
        <v>24</v>
      </c>
      <c r="H2374">
        <v>2932924</v>
      </c>
      <c r="I2374">
        <v>2933595</v>
      </c>
      <c r="J2374" t="s">
        <v>61</v>
      </c>
      <c r="K2374" t="s">
        <v>6111</v>
      </c>
      <c r="N2374" t="s">
        <v>4409</v>
      </c>
      <c r="Q2374" t="s">
        <v>6110</v>
      </c>
      <c r="R2374">
        <v>672</v>
      </c>
      <c r="S2374">
        <v>223</v>
      </c>
      <c r="U2374">
        <f t="shared" si="37"/>
        <v>671</v>
      </c>
    </row>
    <row r="2375" spans="1:21" x14ac:dyDescent="0.25">
      <c r="A2375" t="s">
        <v>20</v>
      </c>
      <c r="B2375" t="s">
        <v>28</v>
      </c>
      <c r="C2375" t="s">
        <v>22</v>
      </c>
      <c r="D2375" t="s">
        <v>23</v>
      </c>
      <c r="E2375" t="s">
        <v>5</v>
      </c>
      <c r="G2375" t="s">
        <v>24</v>
      </c>
      <c r="H2375">
        <v>2933592</v>
      </c>
      <c r="I2375">
        <v>2934455</v>
      </c>
      <c r="J2375" t="s">
        <v>61</v>
      </c>
      <c r="K2375" t="s">
        <v>6113</v>
      </c>
      <c r="N2375" t="s">
        <v>42</v>
      </c>
      <c r="Q2375" t="s">
        <v>6112</v>
      </c>
      <c r="R2375">
        <v>864</v>
      </c>
      <c r="S2375">
        <v>287</v>
      </c>
      <c r="U2375">
        <f t="shared" si="37"/>
        <v>863</v>
      </c>
    </row>
    <row r="2376" spans="1:21" x14ac:dyDescent="0.25">
      <c r="A2376" t="s">
        <v>20</v>
      </c>
      <c r="B2376" t="s">
        <v>28</v>
      </c>
      <c r="C2376" t="s">
        <v>22</v>
      </c>
      <c r="D2376" t="s">
        <v>23</v>
      </c>
      <c r="E2376" t="s">
        <v>5</v>
      </c>
      <c r="G2376" t="s">
        <v>24</v>
      </c>
      <c r="H2376">
        <v>2934551</v>
      </c>
      <c r="I2376">
        <v>2935210</v>
      </c>
      <c r="J2376" t="s">
        <v>61</v>
      </c>
      <c r="K2376" t="s">
        <v>6115</v>
      </c>
      <c r="N2376" t="s">
        <v>42</v>
      </c>
      <c r="Q2376" t="s">
        <v>6114</v>
      </c>
      <c r="R2376">
        <v>660</v>
      </c>
      <c r="S2376">
        <v>219</v>
      </c>
      <c r="U2376">
        <f t="shared" si="37"/>
        <v>659</v>
      </c>
    </row>
    <row r="2377" spans="1:21" x14ac:dyDescent="0.25">
      <c r="A2377" t="s">
        <v>20</v>
      </c>
      <c r="B2377" t="s">
        <v>28</v>
      </c>
      <c r="C2377" t="s">
        <v>22</v>
      </c>
      <c r="D2377" t="s">
        <v>23</v>
      </c>
      <c r="E2377" t="s">
        <v>5</v>
      </c>
      <c r="G2377" t="s">
        <v>24</v>
      </c>
      <c r="H2377">
        <v>2935398</v>
      </c>
      <c r="I2377">
        <v>2936261</v>
      </c>
      <c r="J2377" t="s">
        <v>25</v>
      </c>
      <c r="K2377" t="s">
        <v>6117</v>
      </c>
      <c r="N2377" t="s">
        <v>6118</v>
      </c>
      <c r="Q2377" t="s">
        <v>6116</v>
      </c>
      <c r="R2377">
        <v>864</v>
      </c>
      <c r="S2377">
        <v>287</v>
      </c>
      <c r="U2377">
        <f t="shared" si="37"/>
        <v>863</v>
      </c>
    </row>
    <row r="2378" spans="1:21" x14ac:dyDescent="0.25">
      <c r="A2378" t="s">
        <v>20</v>
      </c>
      <c r="B2378" t="s">
        <v>28</v>
      </c>
      <c r="C2378" t="s">
        <v>22</v>
      </c>
      <c r="D2378" t="s">
        <v>23</v>
      </c>
      <c r="E2378" t="s">
        <v>5</v>
      </c>
      <c r="G2378" t="s">
        <v>24</v>
      </c>
      <c r="H2378">
        <v>2936291</v>
      </c>
      <c r="I2378">
        <v>2936584</v>
      </c>
      <c r="J2378" t="s">
        <v>25</v>
      </c>
      <c r="K2378" t="s">
        <v>6120</v>
      </c>
      <c r="N2378" t="s">
        <v>6121</v>
      </c>
      <c r="Q2378" t="s">
        <v>6119</v>
      </c>
      <c r="R2378">
        <v>294</v>
      </c>
      <c r="S2378">
        <v>97</v>
      </c>
      <c r="U2378">
        <f t="shared" si="37"/>
        <v>293</v>
      </c>
    </row>
    <row r="2379" spans="1:21" x14ac:dyDescent="0.25">
      <c r="A2379" t="s">
        <v>20</v>
      </c>
      <c r="B2379" t="s">
        <v>28</v>
      </c>
      <c r="C2379" t="s">
        <v>22</v>
      </c>
      <c r="D2379" t="s">
        <v>23</v>
      </c>
      <c r="E2379" t="s">
        <v>5</v>
      </c>
      <c r="G2379" t="s">
        <v>24</v>
      </c>
      <c r="H2379">
        <v>2936603</v>
      </c>
      <c r="I2379">
        <v>2938063</v>
      </c>
      <c r="J2379" t="s">
        <v>25</v>
      </c>
      <c r="K2379" t="s">
        <v>6123</v>
      </c>
      <c r="N2379" t="s">
        <v>6124</v>
      </c>
      <c r="Q2379" t="s">
        <v>6122</v>
      </c>
      <c r="R2379">
        <v>1461</v>
      </c>
      <c r="S2379">
        <v>486</v>
      </c>
      <c r="U2379">
        <f t="shared" si="37"/>
        <v>1460</v>
      </c>
    </row>
    <row r="2380" spans="1:21" x14ac:dyDescent="0.25">
      <c r="A2380" t="s">
        <v>20</v>
      </c>
      <c r="B2380" t="s">
        <v>28</v>
      </c>
      <c r="C2380" t="s">
        <v>22</v>
      </c>
      <c r="D2380" t="s">
        <v>23</v>
      </c>
      <c r="E2380" t="s">
        <v>5</v>
      </c>
      <c r="G2380" t="s">
        <v>24</v>
      </c>
      <c r="H2380">
        <v>2938082</v>
      </c>
      <c r="I2380">
        <v>2939539</v>
      </c>
      <c r="J2380" t="s">
        <v>25</v>
      </c>
      <c r="K2380" t="s">
        <v>6126</v>
      </c>
      <c r="N2380" t="s">
        <v>6127</v>
      </c>
      <c r="Q2380" t="s">
        <v>6125</v>
      </c>
      <c r="R2380">
        <v>1458</v>
      </c>
      <c r="S2380">
        <v>485</v>
      </c>
      <c r="U2380">
        <f t="shared" si="37"/>
        <v>1457</v>
      </c>
    </row>
    <row r="2381" spans="1:21" x14ac:dyDescent="0.25">
      <c r="A2381" t="s">
        <v>20</v>
      </c>
      <c r="B2381" t="s">
        <v>28</v>
      </c>
      <c r="C2381" t="s">
        <v>22</v>
      </c>
      <c r="D2381" t="s">
        <v>23</v>
      </c>
      <c r="E2381" t="s">
        <v>5</v>
      </c>
      <c r="G2381" t="s">
        <v>24</v>
      </c>
      <c r="H2381">
        <v>2941345</v>
      </c>
      <c r="I2381">
        <v>2941518</v>
      </c>
      <c r="J2381" t="s">
        <v>61</v>
      </c>
      <c r="K2381" t="s">
        <v>6130</v>
      </c>
      <c r="N2381" t="s">
        <v>72</v>
      </c>
      <c r="Q2381" t="s">
        <v>6129</v>
      </c>
      <c r="R2381">
        <v>174</v>
      </c>
      <c r="S2381">
        <v>57</v>
      </c>
      <c r="U2381">
        <f t="shared" si="37"/>
        <v>173</v>
      </c>
    </row>
    <row r="2382" spans="1:21" x14ac:dyDescent="0.25">
      <c r="A2382" t="s">
        <v>20</v>
      </c>
      <c r="B2382" t="s">
        <v>28</v>
      </c>
      <c r="C2382" t="s">
        <v>22</v>
      </c>
      <c r="D2382" t="s">
        <v>23</v>
      </c>
      <c r="E2382" t="s">
        <v>5</v>
      </c>
      <c r="G2382" t="s">
        <v>24</v>
      </c>
      <c r="H2382">
        <v>2941950</v>
      </c>
      <c r="I2382">
        <v>2943452</v>
      </c>
      <c r="J2382" t="s">
        <v>61</v>
      </c>
      <c r="K2382" t="s">
        <v>6132</v>
      </c>
      <c r="N2382" t="s">
        <v>1173</v>
      </c>
      <c r="Q2382" t="s">
        <v>6131</v>
      </c>
      <c r="R2382">
        <v>1503</v>
      </c>
      <c r="S2382">
        <v>500</v>
      </c>
      <c r="U2382">
        <f t="shared" si="37"/>
        <v>1502</v>
      </c>
    </row>
    <row r="2383" spans="1:21" x14ac:dyDescent="0.25">
      <c r="A2383" t="s">
        <v>20</v>
      </c>
      <c r="B2383" t="s">
        <v>28</v>
      </c>
      <c r="C2383" t="s">
        <v>22</v>
      </c>
      <c r="D2383" t="s">
        <v>23</v>
      </c>
      <c r="E2383" t="s">
        <v>5</v>
      </c>
      <c r="G2383" t="s">
        <v>24</v>
      </c>
      <c r="H2383">
        <v>2943473</v>
      </c>
      <c r="I2383">
        <v>2943628</v>
      </c>
      <c r="J2383" t="s">
        <v>61</v>
      </c>
      <c r="K2383" t="s">
        <v>6134</v>
      </c>
      <c r="N2383" t="s">
        <v>72</v>
      </c>
      <c r="Q2383" t="s">
        <v>6133</v>
      </c>
      <c r="R2383">
        <v>156</v>
      </c>
      <c r="S2383">
        <v>51</v>
      </c>
      <c r="U2383">
        <f t="shared" si="37"/>
        <v>155</v>
      </c>
    </row>
    <row r="2384" spans="1:21" x14ac:dyDescent="0.25">
      <c r="A2384" t="s">
        <v>20</v>
      </c>
      <c r="B2384" t="s">
        <v>28</v>
      </c>
      <c r="C2384" t="s">
        <v>22</v>
      </c>
      <c r="D2384" t="s">
        <v>23</v>
      </c>
      <c r="E2384" t="s">
        <v>5</v>
      </c>
      <c r="G2384" t="s">
        <v>24</v>
      </c>
      <c r="H2384">
        <v>2943945</v>
      </c>
      <c r="I2384">
        <v>2946557</v>
      </c>
      <c r="J2384" t="s">
        <v>61</v>
      </c>
      <c r="K2384" t="s">
        <v>6136</v>
      </c>
      <c r="N2384" t="s">
        <v>1149</v>
      </c>
      <c r="Q2384" t="s">
        <v>6135</v>
      </c>
      <c r="R2384">
        <v>2613</v>
      </c>
      <c r="S2384">
        <v>870</v>
      </c>
      <c r="U2384">
        <f t="shared" si="37"/>
        <v>2612</v>
      </c>
    </row>
    <row r="2385" spans="1:21" x14ac:dyDescent="0.25">
      <c r="A2385" t="s">
        <v>20</v>
      </c>
      <c r="B2385" t="s">
        <v>28</v>
      </c>
      <c r="C2385" t="s">
        <v>22</v>
      </c>
      <c r="D2385" t="s">
        <v>23</v>
      </c>
      <c r="E2385" t="s">
        <v>5</v>
      </c>
      <c r="G2385" t="s">
        <v>24</v>
      </c>
      <c r="H2385">
        <v>2947209</v>
      </c>
      <c r="I2385">
        <v>2948582</v>
      </c>
      <c r="J2385" t="s">
        <v>61</v>
      </c>
      <c r="K2385" t="s">
        <v>6138</v>
      </c>
      <c r="N2385" t="s">
        <v>1161</v>
      </c>
      <c r="Q2385" t="s">
        <v>6137</v>
      </c>
      <c r="R2385">
        <v>1374</v>
      </c>
      <c r="S2385">
        <v>457</v>
      </c>
      <c r="U2385">
        <f t="shared" si="37"/>
        <v>1373</v>
      </c>
    </row>
    <row r="2386" spans="1:21" x14ac:dyDescent="0.25">
      <c r="A2386" t="s">
        <v>20</v>
      </c>
      <c r="B2386" t="s">
        <v>28</v>
      </c>
      <c r="C2386" t="s">
        <v>22</v>
      </c>
      <c r="D2386" t="s">
        <v>23</v>
      </c>
      <c r="E2386" t="s">
        <v>5</v>
      </c>
      <c r="G2386" t="s">
        <v>24</v>
      </c>
      <c r="H2386">
        <v>2948836</v>
      </c>
      <c r="I2386">
        <v>2950026</v>
      </c>
      <c r="J2386" t="s">
        <v>25</v>
      </c>
      <c r="K2386" t="s">
        <v>6140</v>
      </c>
      <c r="N2386" t="s">
        <v>6141</v>
      </c>
      <c r="Q2386" t="s">
        <v>6139</v>
      </c>
      <c r="R2386">
        <v>1191</v>
      </c>
      <c r="S2386">
        <v>396</v>
      </c>
      <c r="U2386">
        <f t="shared" si="37"/>
        <v>1190</v>
      </c>
    </row>
    <row r="2387" spans="1:21" x14ac:dyDescent="0.25">
      <c r="A2387" t="s">
        <v>20</v>
      </c>
      <c r="B2387" t="s">
        <v>28</v>
      </c>
      <c r="C2387" t="s">
        <v>22</v>
      </c>
      <c r="D2387" t="s">
        <v>23</v>
      </c>
      <c r="E2387" t="s">
        <v>5</v>
      </c>
      <c r="G2387" t="s">
        <v>24</v>
      </c>
      <c r="H2387">
        <v>2950102</v>
      </c>
      <c r="I2387">
        <v>2950797</v>
      </c>
      <c r="J2387" t="s">
        <v>61</v>
      </c>
      <c r="K2387" t="s">
        <v>6143</v>
      </c>
      <c r="N2387" t="s">
        <v>72</v>
      </c>
      <c r="Q2387" t="s">
        <v>6142</v>
      </c>
      <c r="R2387">
        <v>696</v>
      </c>
      <c r="S2387">
        <v>231</v>
      </c>
      <c r="U2387">
        <f t="shared" si="37"/>
        <v>695</v>
      </c>
    </row>
    <row r="2388" spans="1:21" x14ac:dyDescent="0.25">
      <c r="A2388" t="s">
        <v>20</v>
      </c>
      <c r="B2388" t="s">
        <v>28</v>
      </c>
      <c r="C2388" t="s">
        <v>22</v>
      </c>
      <c r="D2388" t="s">
        <v>23</v>
      </c>
      <c r="E2388" t="s">
        <v>5</v>
      </c>
      <c r="G2388" t="s">
        <v>24</v>
      </c>
      <c r="H2388">
        <v>2951279</v>
      </c>
      <c r="I2388">
        <v>2951596</v>
      </c>
      <c r="J2388" t="s">
        <v>25</v>
      </c>
      <c r="K2388" t="s">
        <v>6145</v>
      </c>
      <c r="N2388" t="s">
        <v>6146</v>
      </c>
      <c r="Q2388" t="s">
        <v>6144</v>
      </c>
      <c r="R2388">
        <v>318</v>
      </c>
      <c r="S2388">
        <v>105</v>
      </c>
      <c r="U2388">
        <f t="shared" si="37"/>
        <v>317</v>
      </c>
    </row>
    <row r="2389" spans="1:21" x14ac:dyDescent="0.25">
      <c r="A2389" t="s">
        <v>20</v>
      </c>
      <c r="B2389" t="s">
        <v>28</v>
      </c>
      <c r="C2389" t="s">
        <v>22</v>
      </c>
      <c r="D2389" t="s">
        <v>23</v>
      </c>
      <c r="E2389" t="s">
        <v>5</v>
      </c>
      <c r="G2389" t="s">
        <v>24</v>
      </c>
      <c r="H2389">
        <v>2951670</v>
      </c>
      <c r="I2389">
        <v>2955083</v>
      </c>
      <c r="J2389" t="s">
        <v>61</v>
      </c>
      <c r="K2389" t="s">
        <v>6148</v>
      </c>
      <c r="N2389" t="s">
        <v>1290</v>
      </c>
      <c r="Q2389" t="s">
        <v>6147</v>
      </c>
      <c r="R2389">
        <v>3414</v>
      </c>
      <c r="S2389">
        <v>1137</v>
      </c>
      <c r="U2389">
        <f t="shared" si="37"/>
        <v>3413</v>
      </c>
    </row>
    <row r="2390" spans="1:21" x14ac:dyDescent="0.25">
      <c r="A2390" t="s">
        <v>20</v>
      </c>
      <c r="B2390" t="s">
        <v>28</v>
      </c>
      <c r="C2390" t="s">
        <v>22</v>
      </c>
      <c r="D2390" t="s">
        <v>23</v>
      </c>
      <c r="E2390" t="s">
        <v>5</v>
      </c>
      <c r="G2390" t="s">
        <v>24</v>
      </c>
      <c r="H2390">
        <v>2955394</v>
      </c>
      <c r="I2390">
        <v>2956926</v>
      </c>
      <c r="J2390" t="s">
        <v>25</v>
      </c>
      <c r="K2390" t="s">
        <v>6150</v>
      </c>
      <c r="N2390" t="s">
        <v>2491</v>
      </c>
      <c r="Q2390" t="s">
        <v>6149</v>
      </c>
      <c r="R2390">
        <v>1533</v>
      </c>
      <c r="S2390">
        <v>510</v>
      </c>
      <c r="U2390">
        <f t="shared" si="37"/>
        <v>1532</v>
      </c>
    </row>
    <row r="2391" spans="1:21" x14ac:dyDescent="0.25">
      <c r="A2391" t="s">
        <v>20</v>
      </c>
      <c r="B2391" t="s">
        <v>28</v>
      </c>
      <c r="C2391" t="s">
        <v>22</v>
      </c>
      <c r="D2391" t="s">
        <v>23</v>
      </c>
      <c r="E2391" t="s">
        <v>5</v>
      </c>
      <c r="G2391" t="s">
        <v>24</v>
      </c>
      <c r="H2391">
        <v>2956941</v>
      </c>
      <c r="I2391">
        <v>2957723</v>
      </c>
      <c r="J2391" t="s">
        <v>61</v>
      </c>
      <c r="K2391" t="s">
        <v>6152</v>
      </c>
      <c r="N2391" t="s">
        <v>42</v>
      </c>
      <c r="Q2391" t="s">
        <v>6151</v>
      </c>
      <c r="R2391">
        <v>783</v>
      </c>
      <c r="S2391">
        <v>260</v>
      </c>
      <c r="U2391">
        <f t="shared" si="37"/>
        <v>782</v>
      </c>
    </row>
    <row r="2392" spans="1:21" x14ac:dyDescent="0.25">
      <c r="A2392" t="s">
        <v>20</v>
      </c>
      <c r="B2392" t="s">
        <v>28</v>
      </c>
      <c r="C2392" t="s">
        <v>22</v>
      </c>
      <c r="D2392" t="s">
        <v>23</v>
      </c>
      <c r="E2392" t="s">
        <v>5</v>
      </c>
      <c r="G2392" t="s">
        <v>24</v>
      </c>
      <c r="H2392">
        <v>2957892</v>
      </c>
      <c r="I2392">
        <v>2959256</v>
      </c>
      <c r="J2392" t="s">
        <v>25</v>
      </c>
      <c r="K2392" t="s">
        <v>6154</v>
      </c>
      <c r="N2392" t="s">
        <v>6155</v>
      </c>
      <c r="Q2392" t="s">
        <v>6153</v>
      </c>
      <c r="R2392">
        <v>1365</v>
      </c>
      <c r="S2392">
        <v>454</v>
      </c>
      <c r="U2392">
        <f t="shared" si="37"/>
        <v>1364</v>
      </c>
    </row>
    <row r="2393" spans="1:21" x14ac:dyDescent="0.25">
      <c r="A2393" t="s">
        <v>20</v>
      </c>
      <c r="B2393" t="s">
        <v>28</v>
      </c>
      <c r="C2393" t="s">
        <v>22</v>
      </c>
      <c r="D2393" t="s">
        <v>23</v>
      </c>
      <c r="E2393" t="s">
        <v>5</v>
      </c>
      <c r="G2393" t="s">
        <v>24</v>
      </c>
      <c r="H2393">
        <v>2959323</v>
      </c>
      <c r="I2393">
        <v>2961383</v>
      </c>
      <c r="J2393" t="s">
        <v>61</v>
      </c>
      <c r="K2393" t="s">
        <v>6157</v>
      </c>
      <c r="N2393" t="s">
        <v>6158</v>
      </c>
      <c r="Q2393" t="s">
        <v>6156</v>
      </c>
      <c r="R2393">
        <v>2061</v>
      </c>
      <c r="S2393">
        <v>686</v>
      </c>
      <c r="U2393">
        <f t="shared" si="37"/>
        <v>2060</v>
      </c>
    </row>
    <row r="2394" spans="1:21" x14ac:dyDescent="0.25">
      <c r="A2394" t="s">
        <v>20</v>
      </c>
      <c r="B2394" t="s">
        <v>28</v>
      </c>
      <c r="C2394" t="s">
        <v>22</v>
      </c>
      <c r="D2394" t="s">
        <v>23</v>
      </c>
      <c r="E2394" t="s">
        <v>5</v>
      </c>
      <c r="G2394" t="s">
        <v>24</v>
      </c>
      <c r="H2394">
        <v>2961376</v>
      </c>
      <c r="I2394">
        <v>2962905</v>
      </c>
      <c r="J2394" t="s">
        <v>61</v>
      </c>
      <c r="K2394" t="s">
        <v>6160</v>
      </c>
      <c r="N2394" t="s">
        <v>428</v>
      </c>
      <c r="Q2394" t="s">
        <v>6159</v>
      </c>
      <c r="R2394">
        <v>1530</v>
      </c>
      <c r="S2394">
        <v>509</v>
      </c>
      <c r="U2394">
        <f t="shared" si="37"/>
        <v>1529</v>
      </c>
    </row>
    <row r="2395" spans="1:21" x14ac:dyDescent="0.25">
      <c r="A2395" t="s">
        <v>20</v>
      </c>
      <c r="B2395" t="s">
        <v>28</v>
      </c>
      <c r="C2395" t="s">
        <v>22</v>
      </c>
      <c r="D2395" t="s">
        <v>23</v>
      </c>
      <c r="E2395" t="s">
        <v>5</v>
      </c>
      <c r="G2395" t="s">
        <v>24</v>
      </c>
      <c r="H2395">
        <v>2962883</v>
      </c>
      <c r="I2395">
        <v>2964721</v>
      </c>
      <c r="J2395" t="s">
        <v>61</v>
      </c>
      <c r="K2395" t="s">
        <v>6162</v>
      </c>
      <c r="N2395" t="s">
        <v>691</v>
      </c>
      <c r="Q2395" t="s">
        <v>6161</v>
      </c>
      <c r="R2395">
        <v>1839</v>
      </c>
      <c r="S2395">
        <v>612</v>
      </c>
      <c r="U2395">
        <f t="shared" si="37"/>
        <v>1838</v>
      </c>
    </row>
    <row r="2396" spans="1:21" x14ac:dyDescent="0.25">
      <c r="A2396" t="s">
        <v>20</v>
      </c>
      <c r="B2396" t="s">
        <v>28</v>
      </c>
      <c r="C2396" t="s">
        <v>22</v>
      </c>
      <c r="D2396" t="s">
        <v>23</v>
      </c>
      <c r="E2396" t="s">
        <v>5</v>
      </c>
      <c r="G2396" t="s">
        <v>24</v>
      </c>
      <c r="H2396">
        <v>2964821</v>
      </c>
      <c r="I2396">
        <v>2966956</v>
      </c>
      <c r="J2396" t="s">
        <v>61</v>
      </c>
      <c r="K2396" t="s">
        <v>6164</v>
      </c>
      <c r="N2396" t="s">
        <v>575</v>
      </c>
      <c r="Q2396" t="s">
        <v>6163</v>
      </c>
      <c r="R2396">
        <v>2136</v>
      </c>
      <c r="S2396">
        <v>711</v>
      </c>
      <c r="U2396">
        <f t="shared" si="37"/>
        <v>2135</v>
      </c>
    </row>
    <row r="2397" spans="1:21" x14ac:dyDescent="0.25">
      <c r="A2397" t="s">
        <v>20</v>
      </c>
      <c r="B2397" t="s">
        <v>28</v>
      </c>
      <c r="C2397" t="s">
        <v>22</v>
      </c>
      <c r="D2397" t="s">
        <v>23</v>
      </c>
      <c r="E2397" t="s">
        <v>5</v>
      </c>
      <c r="G2397" t="s">
        <v>24</v>
      </c>
      <c r="H2397">
        <v>2966986</v>
      </c>
      <c r="I2397">
        <v>2969298</v>
      </c>
      <c r="J2397" t="s">
        <v>61</v>
      </c>
      <c r="K2397" t="s">
        <v>6166</v>
      </c>
      <c r="N2397" t="s">
        <v>2628</v>
      </c>
      <c r="Q2397" t="s">
        <v>6165</v>
      </c>
      <c r="R2397">
        <v>2313</v>
      </c>
      <c r="S2397">
        <v>770</v>
      </c>
      <c r="U2397">
        <f t="shared" si="37"/>
        <v>2312</v>
      </c>
    </row>
    <row r="2398" spans="1:21" x14ac:dyDescent="0.25">
      <c r="A2398" t="s">
        <v>20</v>
      </c>
      <c r="B2398" t="s">
        <v>28</v>
      </c>
      <c r="C2398" t="s">
        <v>22</v>
      </c>
      <c r="D2398" t="s">
        <v>23</v>
      </c>
      <c r="E2398" t="s">
        <v>5</v>
      </c>
      <c r="G2398" t="s">
        <v>24</v>
      </c>
      <c r="H2398">
        <v>2969593</v>
      </c>
      <c r="I2398">
        <v>2970543</v>
      </c>
      <c r="J2398" t="s">
        <v>25</v>
      </c>
      <c r="K2398" t="s">
        <v>6168</v>
      </c>
      <c r="N2398" t="s">
        <v>166</v>
      </c>
      <c r="Q2398" t="s">
        <v>6167</v>
      </c>
      <c r="R2398">
        <v>951</v>
      </c>
      <c r="S2398">
        <v>316</v>
      </c>
      <c r="U2398">
        <f t="shared" si="37"/>
        <v>950</v>
      </c>
    </row>
    <row r="2399" spans="1:21" x14ac:dyDescent="0.25">
      <c r="A2399" t="s">
        <v>20</v>
      </c>
      <c r="B2399" t="s">
        <v>28</v>
      </c>
      <c r="C2399" t="s">
        <v>22</v>
      </c>
      <c r="D2399" t="s">
        <v>23</v>
      </c>
      <c r="E2399" t="s">
        <v>5</v>
      </c>
      <c r="G2399" t="s">
        <v>24</v>
      </c>
      <c r="H2399">
        <v>2970569</v>
      </c>
      <c r="I2399">
        <v>2971492</v>
      </c>
      <c r="J2399" t="s">
        <v>25</v>
      </c>
      <c r="K2399" t="s">
        <v>6170</v>
      </c>
      <c r="N2399" t="s">
        <v>166</v>
      </c>
      <c r="Q2399" t="s">
        <v>6169</v>
      </c>
      <c r="R2399">
        <v>924</v>
      </c>
      <c r="S2399">
        <v>307</v>
      </c>
      <c r="U2399">
        <f t="shared" si="37"/>
        <v>923</v>
      </c>
    </row>
    <row r="2400" spans="1:21" x14ac:dyDescent="0.25">
      <c r="A2400" t="s">
        <v>20</v>
      </c>
      <c r="B2400" t="s">
        <v>28</v>
      </c>
      <c r="C2400" t="s">
        <v>22</v>
      </c>
      <c r="D2400" t="s">
        <v>23</v>
      </c>
      <c r="E2400" t="s">
        <v>5</v>
      </c>
      <c r="G2400" t="s">
        <v>24</v>
      </c>
      <c r="H2400">
        <v>2971590</v>
      </c>
      <c r="I2400">
        <v>2973356</v>
      </c>
      <c r="J2400" t="s">
        <v>25</v>
      </c>
      <c r="K2400" t="s">
        <v>6172</v>
      </c>
      <c r="N2400" t="s">
        <v>422</v>
      </c>
      <c r="Q2400" t="s">
        <v>6171</v>
      </c>
      <c r="R2400">
        <v>1767</v>
      </c>
      <c r="S2400">
        <v>588</v>
      </c>
      <c r="U2400">
        <f t="shared" si="37"/>
        <v>1766</v>
      </c>
    </row>
    <row r="2401" spans="1:21" x14ac:dyDescent="0.25">
      <c r="A2401" t="s">
        <v>20</v>
      </c>
      <c r="B2401" t="s">
        <v>28</v>
      </c>
      <c r="C2401" t="s">
        <v>22</v>
      </c>
      <c r="D2401" t="s">
        <v>23</v>
      </c>
      <c r="E2401" t="s">
        <v>5</v>
      </c>
      <c r="G2401" t="s">
        <v>24</v>
      </c>
      <c r="H2401">
        <v>2973387</v>
      </c>
      <c r="I2401">
        <v>2974157</v>
      </c>
      <c r="J2401" t="s">
        <v>61</v>
      </c>
      <c r="K2401" t="s">
        <v>6174</v>
      </c>
      <c r="N2401" t="s">
        <v>6175</v>
      </c>
      <c r="Q2401" t="s">
        <v>6173</v>
      </c>
      <c r="R2401">
        <v>771</v>
      </c>
      <c r="S2401">
        <v>256</v>
      </c>
      <c r="U2401">
        <f t="shared" si="37"/>
        <v>770</v>
      </c>
    </row>
    <row r="2402" spans="1:21" x14ac:dyDescent="0.25">
      <c r="A2402" t="s">
        <v>20</v>
      </c>
      <c r="B2402" t="s">
        <v>28</v>
      </c>
      <c r="C2402" t="s">
        <v>22</v>
      </c>
      <c r="D2402" t="s">
        <v>23</v>
      </c>
      <c r="E2402" t="s">
        <v>5</v>
      </c>
      <c r="G2402" t="s">
        <v>24</v>
      </c>
      <c r="H2402">
        <v>2974183</v>
      </c>
      <c r="I2402">
        <v>2974830</v>
      </c>
      <c r="J2402" t="s">
        <v>61</v>
      </c>
      <c r="K2402" t="s">
        <v>6177</v>
      </c>
      <c r="N2402" t="s">
        <v>72</v>
      </c>
      <c r="Q2402" t="s">
        <v>6176</v>
      </c>
      <c r="R2402">
        <v>648</v>
      </c>
      <c r="S2402">
        <v>215</v>
      </c>
      <c r="U2402">
        <f t="shared" si="37"/>
        <v>647</v>
      </c>
    </row>
    <row r="2403" spans="1:21" x14ac:dyDescent="0.25">
      <c r="A2403" t="s">
        <v>20</v>
      </c>
      <c r="B2403" t="s">
        <v>28</v>
      </c>
      <c r="C2403" t="s">
        <v>22</v>
      </c>
      <c r="D2403" t="s">
        <v>23</v>
      </c>
      <c r="E2403" t="s">
        <v>5</v>
      </c>
      <c r="G2403" t="s">
        <v>24</v>
      </c>
      <c r="H2403">
        <v>2974864</v>
      </c>
      <c r="I2403">
        <v>2975622</v>
      </c>
      <c r="J2403" t="s">
        <v>61</v>
      </c>
      <c r="K2403" t="s">
        <v>6179</v>
      </c>
      <c r="N2403" t="s">
        <v>6180</v>
      </c>
      <c r="Q2403" t="s">
        <v>6178</v>
      </c>
      <c r="R2403">
        <v>759</v>
      </c>
      <c r="S2403">
        <v>252</v>
      </c>
      <c r="U2403">
        <f t="shared" si="37"/>
        <v>758</v>
      </c>
    </row>
    <row r="2404" spans="1:21" x14ac:dyDescent="0.25">
      <c r="A2404" t="s">
        <v>20</v>
      </c>
      <c r="B2404" t="s">
        <v>28</v>
      </c>
      <c r="C2404" t="s">
        <v>22</v>
      </c>
      <c r="D2404" t="s">
        <v>23</v>
      </c>
      <c r="E2404" t="s">
        <v>5</v>
      </c>
      <c r="G2404" t="s">
        <v>24</v>
      </c>
      <c r="H2404">
        <v>2975649</v>
      </c>
      <c r="I2404">
        <v>2976218</v>
      </c>
      <c r="J2404" t="s">
        <v>61</v>
      </c>
      <c r="K2404" t="s">
        <v>6182</v>
      </c>
      <c r="N2404" t="s">
        <v>1941</v>
      </c>
      <c r="Q2404" t="s">
        <v>6181</v>
      </c>
      <c r="R2404">
        <v>570</v>
      </c>
      <c r="S2404">
        <v>189</v>
      </c>
      <c r="U2404">
        <f t="shared" si="37"/>
        <v>569</v>
      </c>
    </row>
    <row r="2405" spans="1:21" x14ac:dyDescent="0.25">
      <c r="A2405" t="s">
        <v>20</v>
      </c>
      <c r="B2405" t="s">
        <v>28</v>
      </c>
      <c r="C2405" t="s">
        <v>22</v>
      </c>
      <c r="D2405" t="s">
        <v>23</v>
      </c>
      <c r="E2405" t="s">
        <v>5</v>
      </c>
      <c r="G2405" t="s">
        <v>24</v>
      </c>
      <c r="H2405">
        <v>2976476</v>
      </c>
      <c r="I2405">
        <v>2978290</v>
      </c>
      <c r="J2405" t="s">
        <v>61</v>
      </c>
      <c r="K2405" t="s">
        <v>6184</v>
      </c>
      <c r="N2405" t="s">
        <v>6185</v>
      </c>
      <c r="Q2405" t="s">
        <v>6183</v>
      </c>
      <c r="R2405">
        <v>1815</v>
      </c>
      <c r="S2405">
        <v>604</v>
      </c>
      <c r="U2405">
        <f t="shared" si="37"/>
        <v>1814</v>
      </c>
    </row>
    <row r="2406" spans="1:21" x14ac:dyDescent="0.25">
      <c r="A2406" t="s">
        <v>20</v>
      </c>
      <c r="B2406" t="s">
        <v>28</v>
      </c>
      <c r="C2406" t="s">
        <v>22</v>
      </c>
      <c r="D2406" t="s">
        <v>23</v>
      </c>
      <c r="E2406" t="s">
        <v>5</v>
      </c>
      <c r="G2406" t="s">
        <v>24</v>
      </c>
      <c r="H2406">
        <v>2978314</v>
      </c>
      <c r="I2406">
        <v>2980131</v>
      </c>
      <c r="J2406" t="s">
        <v>61</v>
      </c>
      <c r="K2406" t="s">
        <v>6187</v>
      </c>
      <c r="N2406" t="s">
        <v>6185</v>
      </c>
      <c r="Q2406" t="s">
        <v>6186</v>
      </c>
      <c r="R2406">
        <v>1818</v>
      </c>
      <c r="S2406">
        <v>605</v>
      </c>
      <c r="U2406">
        <f t="shared" si="37"/>
        <v>1817</v>
      </c>
    </row>
    <row r="2407" spans="1:21" x14ac:dyDescent="0.25">
      <c r="A2407" t="s">
        <v>20</v>
      </c>
      <c r="B2407" t="s">
        <v>28</v>
      </c>
      <c r="C2407" t="s">
        <v>22</v>
      </c>
      <c r="D2407" t="s">
        <v>23</v>
      </c>
      <c r="E2407" t="s">
        <v>5</v>
      </c>
      <c r="G2407" t="s">
        <v>24</v>
      </c>
      <c r="H2407">
        <v>2980408</v>
      </c>
      <c r="I2407">
        <v>2983017</v>
      </c>
      <c r="J2407" t="s">
        <v>25</v>
      </c>
      <c r="K2407" t="s">
        <v>6189</v>
      </c>
      <c r="N2407" t="s">
        <v>820</v>
      </c>
      <c r="Q2407" t="s">
        <v>6188</v>
      </c>
      <c r="R2407">
        <v>2610</v>
      </c>
      <c r="S2407">
        <v>869</v>
      </c>
      <c r="U2407">
        <f t="shared" si="37"/>
        <v>2609</v>
      </c>
    </row>
    <row r="2408" spans="1:21" x14ac:dyDescent="0.25">
      <c r="A2408" t="s">
        <v>20</v>
      </c>
      <c r="B2408" t="s">
        <v>28</v>
      </c>
      <c r="C2408" t="s">
        <v>22</v>
      </c>
      <c r="D2408" t="s">
        <v>23</v>
      </c>
      <c r="E2408" t="s">
        <v>5</v>
      </c>
      <c r="G2408" t="s">
        <v>24</v>
      </c>
      <c r="H2408">
        <v>2983101</v>
      </c>
      <c r="I2408">
        <v>2983229</v>
      </c>
      <c r="J2408" t="s">
        <v>25</v>
      </c>
      <c r="K2408" t="s">
        <v>6191</v>
      </c>
      <c r="N2408" t="s">
        <v>72</v>
      </c>
      <c r="Q2408" t="s">
        <v>6190</v>
      </c>
      <c r="R2408">
        <v>129</v>
      </c>
      <c r="S2408">
        <v>42</v>
      </c>
      <c r="U2408">
        <f t="shared" si="37"/>
        <v>128</v>
      </c>
    </row>
    <row r="2409" spans="1:21" x14ac:dyDescent="0.25">
      <c r="A2409" t="s">
        <v>20</v>
      </c>
      <c r="B2409" t="s">
        <v>28</v>
      </c>
      <c r="C2409" t="s">
        <v>22</v>
      </c>
      <c r="D2409" t="s">
        <v>23</v>
      </c>
      <c r="E2409" t="s">
        <v>5</v>
      </c>
      <c r="G2409" t="s">
        <v>24</v>
      </c>
      <c r="H2409">
        <v>2983299</v>
      </c>
      <c r="I2409">
        <v>2985023</v>
      </c>
      <c r="J2409" t="s">
        <v>61</v>
      </c>
      <c r="K2409" t="s">
        <v>6193</v>
      </c>
      <c r="N2409" t="s">
        <v>5643</v>
      </c>
      <c r="Q2409" t="s">
        <v>6192</v>
      </c>
      <c r="R2409">
        <v>1725</v>
      </c>
      <c r="S2409">
        <v>574</v>
      </c>
      <c r="U2409">
        <f t="shared" si="37"/>
        <v>1724</v>
      </c>
    </row>
    <row r="2410" spans="1:21" x14ac:dyDescent="0.25">
      <c r="A2410" t="s">
        <v>20</v>
      </c>
      <c r="B2410" t="s">
        <v>28</v>
      </c>
      <c r="C2410" t="s">
        <v>22</v>
      </c>
      <c r="D2410" t="s">
        <v>23</v>
      </c>
      <c r="E2410" t="s">
        <v>5</v>
      </c>
      <c r="G2410" t="s">
        <v>24</v>
      </c>
      <c r="H2410">
        <v>2987222</v>
      </c>
      <c r="I2410">
        <v>2989102</v>
      </c>
      <c r="J2410" t="s">
        <v>61</v>
      </c>
      <c r="K2410" t="s">
        <v>6196</v>
      </c>
      <c r="N2410" t="s">
        <v>1507</v>
      </c>
      <c r="Q2410" t="s">
        <v>6195</v>
      </c>
      <c r="R2410">
        <v>1881</v>
      </c>
      <c r="S2410">
        <v>626</v>
      </c>
      <c r="U2410">
        <f t="shared" si="37"/>
        <v>1880</v>
      </c>
    </row>
    <row r="2411" spans="1:21" x14ac:dyDescent="0.25">
      <c r="A2411" t="s">
        <v>20</v>
      </c>
      <c r="B2411" t="s">
        <v>28</v>
      </c>
      <c r="C2411" t="s">
        <v>22</v>
      </c>
      <c r="D2411" t="s">
        <v>23</v>
      </c>
      <c r="E2411" t="s">
        <v>5</v>
      </c>
      <c r="G2411" t="s">
        <v>24</v>
      </c>
      <c r="H2411">
        <v>2989423</v>
      </c>
      <c r="I2411">
        <v>2989782</v>
      </c>
      <c r="J2411" t="s">
        <v>61</v>
      </c>
      <c r="K2411" t="s">
        <v>6198</v>
      </c>
      <c r="N2411" t="s">
        <v>72</v>
      </c>
      <c r="Q2411" t="s">
        <v>6197</v>
      </c>
      <c r="R2411">
        <v>360</v>
      </c>
      <c r="S2411">
        <v>119</v>
      </c>
      <c r="U2411">
        <f t="shared" si="37"/>
        <v>359</v>
      </c>
    </row>
    <row r="2412" spans="1:21" x14ac:dyDescent="0.25">
      <c r="A2412" t="s">
        <v>20</v>
      </c>
      <c r="B2412" t="s">
        <v>28</v>
      </c>
      <c r="C2412" t="s">
        <v>22</v>
      </c>
      <c r="D2412" t="s">
        <v>23</v>
      </c>
      <c r="E2412" t="s">
        <v>5</v>
      </c>
      <c r="G2412" t="s">
        <v>24</v>
      </c>
      <c r="H2412">
        <v>2989833</v>
      </c>
      <c r="I2412">
        <v>2990618</v>
      </c>
      <c r="J2412" t="s">
        <v>61</v>
      </c>
      <c r="K2412" t="s">
        <v>6200</v>
      </c>
      <c r="N2412" t="s">
        <v>6201</v>
      </c>
      <c r="Q2412" t="s">
        <v>6199</v>
      </c>
      <c r="R2412">
        <v>786</v>
      </c>
      <c r="S2412">
        <v>261</v>
      </c>
      <c r="U2412">
        <f t="shared" si="37"/>
        <v>785</v>
      </c>
    </row>
    <row r="2413" spans="1:21" x14ac:dyDescent="0.25">
      <c r="A2413" t="s">
        <v>20</v>
      </c>
      <c r="B2413" t="s">
        <v>28</v>
      </c>
      <c r="C2413" t="s">
        <v>22</v>
      </c>
      <c r="D2413" t="s">
        <v>23</v>
      </c>
      <c r="E2413" t="s">
        <v>5</v>
      </c>
      <c r="G2413" t="s">
        <v>24</v>
      </c>
      <c r="H2413">
        <v>2990618</v>
      </c>
      <c r="I2413">
        <v>2992330</v>
      </c>
      <c r="J2413" t="s">
        <v>61</v>
      </c>
      <c r="K2413" t="s">
        <v>6203</v>
      </c>
      <c r="N2413" t="s">
        <v>1355</v>
      </c>
      <c r="Q2413" t="s">
        <v>6202</v>
      </c>
      <c r="R2413">
        <v>1713</v>
      </c>
      <c r="S2413">
        <v>570</v>
      </c>
      <c r="U2413">
        <f t="shared" si="37"/>
        <v>1712</v>
      </c>
    </row>
    <row r="2414" spans="1:21" x14ac:dyDescent="0.25">
      <c r="A2414" t="s">
        <v>20</v>
      </c>
      <c r="B2414" t="s">
        <v>28</v>
      </c>
      <c r="C2414" t="s">
        <v>22</v>
      </c>
      <c r="D2414" t="s">
        <v>23</v>
      </c>
      <c r="E2414" t="s">
        <v>5</v>
      </c>
      <c r="G2414" t="s">
        <v>24</v>
      </c>
      <c r="H2414">
        <v>2992431</v>
      </c>
      <c r="I2414">
        <v>2993216</v>
      </c>
      <c r="J2414" t="s">
        <v>61</v>
      </c>
      <c r="K2414" t="s">
        <v>6205</v>
      </c>
      <c r="N2414" t="s">
        <v>6206</v>
      </c>
      <c r="Q2414" t="s">
        <v>6204</v>
      </c>
      <c r="R2414">
        <v>786</v>
      </c>
      <c r="S2414">
        <v>261</v>
      </c>
      <c r="U2414">
        <f t="shared" si="37"/>
        <v>785</v>
      </c>
    </row>
    <row r="2415" spans="1:21" x14ac:dyDescent="0.25">
      <c r="A2415" t="s">
        <v>20</v>
      </c>
      <c r="B2415" t="s">
        <v>28</v>
      </c>
      <c r="C2415" t="s">
        <v>22</v>
      </c>
      <c r="D2415" t="s">
        <v>23</v>
      </c>
      <c r="E2415" t="s">
        <v>5</v>
      </c>
      <c r="G2415" t="s">
        <v>24</v>
      </c>
      <c r="H2415">
        <v>2993218</v>
      </c>
      <c r="I2415">
        <v>2995065</v>
      </c>
      <c r="J2415" t="s">
        <v>61</v>
      </c>
      <c r="K2415" t="s">
        <v>6208</v>
      </c>
      <c r="N2415" t="s">
        <v>6209</v>
      </c>
      <c r="Q2415" t="s">
        <v>6207</v>
      </c>
      <c r="R2415">
        <v>1848</v>
      </c>
      <c r="S2415">
        <v>615</v>
      </c>
      <c r="U2415">
        <f t="shared" si="37"/>
        <v>1847</v>
      </c>
    </row>
    <row r="2416" spans="1:21" x14ac:dyDescent="0.25">
      <c r="A2416" t="s">
        <v>20</v>
      </c>
      <c r="B2416" t="s">
        <v>28</v>
      </c>
      <c r="C2416" t="s">
        <v>22</v>
      </c>
      <c r="D2416" t="s">
        <v>23</v>
      </c>
      <c r="E2416" t="s">
        <v>5</v>
      </c>
      <c r="G2416" t="s">
        <v>24</v>
      </c>
      <c r="H2416">
        <v>2995190</v>
      </c>
      <c r="I2416">
        <v>2995366</v>
      </c>
      <c r="J2416" t="s">
        <v>25</v>
      </c>
      <c r="K2416" t="s">
        <v>6211</v>
      </c>
      <c r="N2416" t="s">
        <v>42</v>
      </c>
      <c r="Q2416" t="s">
        <v>6210</v>
      </c>
      <c r="R2416">
        <v>177</v>
      </c>
      <c r="S2416">
        <v>58</v>
      </c>
      <c r="U2416">
        <f t="shared" si="37"/>
        <v>176</v>
      </c>
    </row>
    <row r="2417" spans="1:21" x14ac:dyDescent="0.25">
      <c r="A2417" t="s">
        <v>20</v>
      </c>
      <c r="B2417" t="s">
        <v>28</v>
      </c>
      <c r="C2417" t="s">
        <v>22</v>
      </c>
      <c r="D2417" t="s">
        <v>23</v>
      </c>
      <c r="E2417" t="s">
        <v>5</v>
      </c>
      <c r="G2417" t="s">
        <v>24</v>
      </c>
      <c r="H2417">
        <v>2995455</v>
      </c>
      <c r="I2417">
        <v>2996870</v>
      </c>
      <c r="J2417" t="s">
        <v>61</v>
      </c>
      <c r="K2417" t="s">
        <v>6213</v>
      </c>
      <c r="N2417" t="s">
        <v>1310</v>
      </c>
      <c r="Q2417" t="s">
        <v>6212</v>
      </c>
      <c r="R2417">
        <v>1416</v>
      </c>
      <c r="S2417">
        <v>471</v>
      </c>
      <c r="U2417">
        <f t="shared" si="37"/>
        <v>1415</v>
      </c>
    </row>
    <row r="2418" spans="1:21" x14ac:dyDescent="0.25">
      <c r="A2418" t="s">
        <v>20</v>
      </c>
      <c r="B2418" t="s">
        <v>28</v>
      </c>
      <c r="C2418" t="s">
        <v>22</v>
      </c>
      <c r="D2418" t="s">
        <v>23</v>
      </c>
      <c r="E2418" t="s">
        <v>5</v>
      </c>
      <c r="G2418" t="s">
        <v>24</v>
      </c>
      <c r="H2418">
        <v>2996895</v>
      </c>
      <c r="I2418">
        <v>2998094</v>
      </c>
      <c r="J2418" t="s">
        <v>61</v>
      </c>
      <c r="K2418" t="s">
        <v>6215</v>
      </c>
      <c r="N2418" t="s">
        <v>6216</v>
      </c>
      <c r="Q2418" t="s">
        <v>6214</v>
      </c>
      <c r="R2418">
        <v>1200</v>
      </c>
      <c r="S2418">
        <v>399</v>
      </c>
      <c r="U2418">
        <f t="shared" si="37"/>
        <v>1199</v>
      </c>
    </row>
    <row r="2419" spans="1:21" x14ac:dyDescent="0.25">
      <c r="A2419" t="s">
        <v>20</v>
      </c>
      <c r="B2419" t="s">
        <v>28</v>
      </c>
      <c r="C2419" t="s">
        <v>22</v>
      </c>
      <c r="D2419" t="s">
        <v>23</v>
      </c>
      <c r="E2419" t="s">
        <v>5</v>
      </c>
      <c r="G2419" t="s">
        <v>24</v>
      </c>
      <c r="H2419">
        <v>2998124</v>
      </c>
      <c r="I2419">
        <v>2998552</v>
      </c>
      <c r="J2419" t="s">
        <v>61</v>
      </c>
      <c r="K2419" t="s">
        <v>6218</v>
      </c>
      <c r="N2419" t="s">
        <v>1395</v>
      </c>
      <c r="Q2419" t="s">
        <v>6217</v>
      </c>
      <c r="R2419">
        <v>429</v>
      </c>
      <c r="S2419">
        <v>142</v>
      </c>
      <c r="U2419">
        <f t="shared" si="37"/>
        <v>428</v>
      </c>
    </row>
    <row r="2420" spans="1:21" x14ac:dyDescent="0.25">
      <c r="A2420" t="s">
        <v>20</v>
      </c>
      <c r="B2420" t="s">
        <v>28</v>
      </c>
      <c r="C2420" t="s">
        <v>22</v>
      </c>
      <c r="D2420" t="s">
        <v>23</v>
      </c>
      <c r="E2420" t="s">
        <v>5</v>
      </c>
      <c r="G2420" t="s">
        <v>24</v>
      </c>
      <c r="H2420">
        <v>2998820</v>
      </c>
      <c r="I2420">
        <v>2999086</v>
      </c>
      <c r="J2420" t="s">
        <v>25</v>
      </c>
      <c r="K2420" t="s">
        <v>6220</v>
      </c>
      <c r="N2420" t="s">
        <v>6221</v>
      </c>
      <c r="Q2420" t="s">
        <v>6219</v>
      </c>
      <c r="R2420">
        <v>267</v>
      </c>
      <c r="S2420">
        <v>88</v>
      </c>
      <c r="U2420">
        <f t="shared" si="37"/>
        <v>266</v>
      </c>
    </row>
    <row r="2421" spans="1:21" x14ac:dyDescent="0.25">
      <c r="A2421" t="s">
        <v>20</v>
      </c>
      <c r="B2421" t="s">
        <v>28</v>
      </c>
      <c r="C2421" t="s">
        <v>22</v>
      </c>
      <c r="D2421" t="s">
        <v>23</v>
      </c>
      <c r="E2421" t="s">
        <v>5</v>
      </c>
      <c r="G2421" t="s">
        <v>24</v>
      </c>
      <c r="H2421">
        <v>2999223</v>
      </c>
      <c r="I2421">
        <v>3000728</v>
      </c>
      <c r="J2421" t="s">
        <v>25</v>
      </c>
      <c r="K2421" t="s">
        <v>6223</v>
      </c>
      <c r="N2421" t="s">
        <v>6224</v>
      </c>
      <c r="Q2421" t="s">
        <v>6222</v>
      </c>
      <c r="R2421">
        <v>1506</v>
      </c>
      <c r="S2421">
        <v>501</v>
      </c>
      <c r="U2421">
        <f t="shared" si="37"/>
        <v>1505</v>
      </c>
    </row>
    <row r="2422" spans="1:21" x14ac:dyDescent="0.25">
      <c r="A2422" t="s">
        <v>20</v>
      </c>
      <c r="B2422" t="s">
        <v>28</v>
      </c>
      <c r="C2422" t="s">
        <v>22</v>
      </c>
      <c r="D2422" t="s">
        <v>23</v>
      </c>
      <c r="E2422" t="s">
        <v>5</v>
      </c>
      <c r="G2422" t="s">
        <v>24</v>
      </c>
      <c r="H2422">
        <v>3000788</v>
      </c>
      <c r="I2422">
        <v>3001411</v>
      </c>
      <c r="J2422" t="s">
        <v>25</v>
      </c>
      <c r="K2422" t="s">
        <v>6226</v>
      </c>
      <c r="N2422" t="s">
        <v>67</v>
      </c>
      <c r="Q2422" t="s">
        <v>6225</v>
      </c>
      <c r="R2422">
        <v>624</v>
      </c>
      <c r="S2422">
        <v>207</v>
      </c>
      <c r="U2422">
        <f t="shared" si="37"/>
        <v>623</v>
      </c>
    </row>
    <row r="2423" spans="1:21" x14ac:dyDescent="0.25">
      <c r="A2423" t="s">
        <v>20</v>
      </c>
      <c r="B2423" t="s">
        <v>28</v>
      </c>
      <c r="C2423" t="s">
        <v>22</v>
      </c>
      <c r="D2423" t="s">
        <v>23</v>
      </c>
      <c r="E2423" t="s">
        <v>5</v>
      </c>
      <c r="G2423" t="s">
        <v>24</v>
      </c>
      <c r="H2423">
        <v>3001413</v>
      </c>
      <c r="I2423">
        <v>3002894</v>
      </c>
      <c r="J2423" t="s">
        <v>61</v>
      </c>
      <c r="K2423" t="s">
        <v>6228</v>
      </c>
      <c r="N2423" t="s">
        <v>1134</v>
      </c>
      <c r="Q2423" t="s">
        <v>6227</v>
      </c>
      <c r="R2423">
        <v>1482</v>
      </c>
      <c r="S2423">
        <v>493</v>
      </c>
      <c r="U2423">
        <f t="shared" si="37"/>
        <v>1481</v>
      </c>
    </row>
    <row r="2424" spans="1:21" x14ac:dyDescent="0.25">
      <c r="A2424" t="s">
        <v>20</v>
      </c>
      <c r="B2424" t="s">
        <v>28</v>
      </c>
      <c r="C2424" t="s">
        <v>22</v>
      </c>
      <c r="D2424" t="s">
        <v>23</v>
      </c>
      <c r="E2424" t="s">
        <v>5</v>
      </c>
      <c r="G2424" t="s">
        <v>24</v>
      </c>
      <c r="H2424">
        <v>3002933</v>
      </c>
      <c r="I2424">
        <v>3004267</v>
      </c>
      <c r="J2424" t="s">
        <v>61</v>
      </c>
      <c r="K2424" t="s">
        <v>6230</v>
      </c>
      <c r="N2424" t="s">
        <v>990</v>
      </c>
      <c r="Q2424" t="s">
        <v>6229</v>
      </c>
      <c r="R2424">
        <v>1335</v>
      </c>
      <c r="S2424">
        <v>444</v>
      </c>
      <c r="U2424">
        <f t="shared" si="37"/>
        <v>1334</v>
      </c>
    </row>
    <row r="2425" spans="1:21" x14ac:dyDescent="0.25">
      <c r="A2425" t="s">
        <v>20</v>
      </c>
      <c r="B2425" t="s">
        <v>28</v>
      </c>
      <c r="C2425" t="s">
        <v>22</v>
      </c>
      <c r="D2425" t="s">
        <v>23</v>
      </c>
      <c r="E2425" t="s">
        <v>5</v>
      </c>
      <c r="G2425" t="s">
        <v>24</v>
      </c>
      <c r="H2425">
        <v>3004403</v>
      </c>
      <c r="I2425">
        <v>3004795</v>
      </c>
      <c r="J2425" t="s">
        <v>61</v>
      </c>
      <c r="K2425" t="s">
        <v>6232</v>
      </c>
      <c r="N2425" t="s">
        <v>498</v>
      </c>
      <c r="Q2425" t="s">
        <v>6231</v>
      </c>
      <c r="R2425">
        <v>393</v>
      </c>
      <c r="S2425">
        <v>130</v>
      </c>
      <c r="U2425">
        <f t="shared" si="37"/>
        <v>392</v>
      </c>
    </row>
    <row r="2426" spans="1:21" x14ac:dyDescent="0.25">
      <c r="A2426" t="s">
        <v>20</v>
      </c>
      <c r="B2426" t="s">
        <v>28</v>
      </c>
      <c r="C2426" t="s">
        <v>22</v>
      </c>
      <c r="D2426" t="s">
        <v>23</v>
      </c>
      <c r="E2426" t="s">
        <v>5</v>
      </c>
      <c r="G2426" t="s">
        <v>24</v>
      </c>
      <c r="H2426">
        <v>3005093</v>
      </c>
      <c r="I2426">
        <v>3006043</v>
      </c>
      <c r="J2426" t="s">
        <v>25</v>
      </c>
      <c r="K2426" t="s">
        <v>6234</v>
      </c>
      <c r="N2426" t="s">
        <v>401</v>
      </c>
      <c r="Q2426" t="s">
        <v>6233</v>
      </c>
      <c r="R2426">
        <v>951</v>
      </c>
      <c r="S2426">
        <v>316</v>
      </c>
      <c r="U2426">
        <f t="shared" si="37"/>
        <v>950</v>
      </c>
    </row>
    <row r="2427" spans="1:21" x14ac:dyDescent="0.25">
      <c r="A2427" t="s">
        <v>20</v>
      </c>
      <c r="B2427" t="s">
        <v>28</v>
      </c>
      <c r="C2427" t="s">
        <v>22</v>
      </c>
      <c r="D2427" t="s">
        <v>23</v>
      </c>
      <c r="E2427" t="s">
        <v>5</v>
      </c>
      <c r="G2427" t="s">
        <v>24</v>
      </c>
      <c r="H2427">
        <v>3006098</v>
      </c>
      <c r="I2427">
        <v>3007159</v>
      </c>
      <c r="J2427" t="s">
        <v>61</v>
      </c>
      <c r="K2427" t="s">
        <v>6236</v>
      </c>
      <c r="N2427" t="s">
        <v>4687</v>
      </c>
      <c r="Q2427" t="s">
        <v>6235</v>
      </c>
      <c r="R2427">
        <v>1062</v>
      </c>
      <c r="S2427">
        <v>353</v>
      </c>
      <c r="U2427">
        <f t="shared" si="37"/>
        <v>1061</v>
      </c>
    </row>
    <row r="2428" spans="1:21" x14ac:dyDescent="0.25">
      <c r="A2428" t="s">
        <v>20</v>
      </c>
      <c r="B2428" t="s">
        <v>28</v>
      </c>
      <c r="C2428" t="s">
        <v>22</v>
      </c>
      <c r="D2428" t="s">
        <v>23</v>
      </c>
      <c r="E2428" t="s">
        <v>5</v>
      </c>
      <c r="G2428" t="s">
        <v>24</v>
      </c>
      <c r="H2428">
        <v>3007194</v>
      </c>
      <c r="I2428">
        <v>3007853</v>
      </c>
      <c r="J2428" t="s">
        <v>61</v>
      </c>
      <c r="K2428" t="s">
        <v>6238</v>
      </c>
      <c r="N2428" t="s">
        <v>6239</v>
      </c>
      <c r="Q2428" t="s">
        <v>6237</v>
      </c>
      <c r="R2428">
        <v>660</v>
      </c>
      <c r="S2428">
        <v>219</v>
      </c>
      <c r="U2428">
        <f t="shared" si="37"/>
        <v>659</v>
      </c>
    </row>
    <row r="2429" spans="1:21" x14ac:dyDescent="0.25">
      <c r="A2429" t="s">
        <v>20</v>
      </c>
      <c r="B2429" t="s">
        <v>28</v>
      </c>
      <c r="C2429" t="s">
        <v>22</v>
      </c>
      <c r="D2429" t="s">
        <v>23</v>
      </c>
      <c r="E2429" t="s">
        <v>5</v>
      </c>
      <c r="G2429" t="s">
        <v>24</v>
      </c>
      <c r="H2429">
        <v>3008046</v>
      </c>
      <c r="I2429">
        <v>3009743</v>
      </c>
      <c r="J2429" t="s">
        <v>25</v>
      </c>
      <c r="K2429" t="s">
        <v>6241</v>
      </c>
      <c r="N2429" t="s">
        <v>365</v>
      </c>
      <c r="Q2429" t="s">
        <v>6240</v>
      </c>
      <c r="R2429">
        <v>1698</v>
      </c>
      <c r="S2429">
        <v>565</v>
      </c>
      <c r="U2429">
        <f t="shared" si="37"/>
        <v>1697</v>
      </c>
    </row>
    <row r="2430" spans="1:21" x14ac:dyDescent="0.25">
      <c r="A2430" t="s">
        <v>20</v>
      </c>
      <c r="B2430" t="s">
        <v>28</v>
      </c>
      <c r="C2430" t="s">
        <v>22</v>
      </c>
      <c r="D2430" t="s">
        <v>23</v>
      </c>
      <c r="E2430" t="s">
        <v>5</v>
      </c>
      <c r="G2430" t="s">
        <v>24</v>
      </c>
      <c r="H2430">
        <v>3010171</v>
      </c>
      <c r="I2430">
        <v>3015156</v>
      </c>
      <c r="J2430" t="s">
        <v>61</v>
      </c>
      <c r="K2430" t="s">
        <v>6243</v>
      </c>
      <c r="N2430" t="s">
        <v>6244</v>
      </c>
      <c r="Q2430" t="s">
        <v>6242</v>
      </c>
      <c r="R2430">
        <v>4986</v>
      </c>
      <c r="S2430">
        <v>1661</v>
      </c>
      <c r="U2430">
        <f t="shared" si="37"/>
        <v>4985</v>
      </c>
    </row>
    <row r="2431" spans="1:21" x14ac:dyDescent="0.25">
      <c r="A2431" t="s">
        <v>20</v>
      </c>
      <c r="B2431" t="s">
        <v>28</v>
      </c>
      <c r="C2431" t="s">
        <v>22</v>
      </c>
      <c r="D2431" t="s">
        <v>23</v>
      </c>
      <c r="E2431" t="s">
        <v>5</v>
      </c>
      <c r="G2431" t="s">
        <v>24</v>
      </c>
      <c r="H2431">
        <v>3015225</v>
      </c>
      <c r="I2431">
        <v>3016571</v>
      </c>
      <c r="J2431" t="s">
        <v>61</v>
      </c>
      <c r="K2431" t="s">
        <v>6246</v>
      </c>
      <c r="N2431" t="s">
        <v>72</v>
      </c>
      <c r="Q2431" t="s">
        <v>6245</v>
      </c>
      <c r="R2431">
        <v>1347</v>
      </c>
      <c r="S2431">
        <v>448</v>
      </c>
      <c r="U2431">
        <f t="shared" si="37"/>
        <v>1346</v>
      </c>
    </row>
    <row r="2432" spans="1:21" x14ac:dyDescent="0.25">
      <c r="A2432" t="s">
        <v>20</v>
      </c>
      <c r="B2432" t="s">
        <v>28</v>
      </c>
      <c r="C2432" t="s">
        <v>22</v>
      </c>
      <c r="D2432" t="s">
        <v>23</v>
      </c>
      <c r="E2432" t="s">
        <v>5</v>
      </c>
      <c r="G2432" t="s">
        <v>24</v>
      </c>
      <c r="H2432">
        <v>3016759</v>
      </c>
      <c r="I2432">
        <v>3017001</v>
      </c>
      <c r="J2432" t="s">
        <v>25</v>
      </c>
      <c r="K2432" t="s">
        <v>6248</v>
      </c>
      <c r="N2432" t="s">
        <v>2868</v>
      </c>
      <c r="Q2432" t="s">
        <v>6247</v>
      </c>
      <c r="R2432">
        <v>243</v>
      </c>
      <c r="S2432">
        <v>80</v>
      </c>
      <c r="U2432">
        <f t="shared" si="37"/>
        <v>242</v>
      </c>
    </row>
    <row r="2433" spans="1:21" x14ac:dyDescent="0.25">
      <c r="A2433" t="s">
        <v>20</v>
      </c>
      <c r="B2433" t="s">
        <v>28</v>
      </c>
      <c r="C2433" t="s">
        <v>22</v>
      </c>
      <c r="D2433" t="s">
        <v>23</v>
      </c>
      <c r="E2433" t="s">
        <v>5</v>
      </c>
      <c r="G2433" t="s">
        <v>24</v>
      </c>
      <c r="H2433">
        <v>3017095</v>
      </c>
      <c r="I2433">
        <v>3017349</v>
      </c>
      <c r="J2433" t="s">
        <v>25</v>
      </c>
      <c r="K2433" t="s">
        <v>6250</v>
      </c>
      <c r="N2433" t="s">
        <v>2868</v>
      </c>
      <c r="Q2433" t="s">
        <v>6249</v>
      </c>
      <c r="R2433">
        <v>255</v>
      </c>
      <c r="S2433">
        <v>84</v>
      </c>
      <c r="U2433">
        <f t="shared" si="37"/>
        <v>254</v>
      </c>
    </row>
    <row r="2434" spans="1:21" x14ac:dyDescent="0.25">
      <c r="A2434" t="s">
        <v>20</v>
      </c>
      <c r="B2434" t="s">
        <v>28</v>
      </c>
      <c r="C2434" t="s">
        <v>22</v>
      </c>
      <c r="D2434" t="s">
        <v>23</v>
      </c>
      <c r="E2434" t="s">
        <v>5</v>
      </c>
      <c r="G2434" t="s">
        <v>24</v>
      </c>
      <c r="H2434">
        <v>3017405</v>
      </c>
      <c r="I2434">
        <v>3017650</v>
      </c>
      <c r="J2434" t="s">
        <v>25</v>
      </c>
      <c r="K2434" t="s">
        <v>6252</v>
      </c>
      <c r="N2434" t="s">
        <v>2868</v>
      </c>
      <c r="Q2434" t="s">
        <v>6251</v>
      </c>
      <c r="R2434">
        <v>246</v>
      </c>
      <c r="S2434">
        <v>81</v>
      </c>
      <c r="U2434">
        <f t="shared" si="37"/>
        <v>245</v>
      </c>
    </row>
    <row r="2435" spans="1:21" x14ac:dyDescent="0.25">
      <c r="A2435" t="s">
        <v>20</v>
      </c>
      <c r="B2435" t="s">
        <v>28</v>
      </c>
      <c r="C2435" t="s">
        <v>22</v>
      </c>
      <c r="D2435" t="s">
        <v>23</v>
      </c>
      <c r="E2435" t="s">
        <v>5</v>
      </c>
      <c r="G2435" t="s">
        <v>24</v>
      </c>
      <c r="H2435">
        <v>3017769</v>
      </c>
      <c r="I2435">
        <v>3018368</v>
      </c>
      <c r="J2435" t="s">
        <v>25</v>
      </c>
      <c r="K2435" t="s">
        <v>6254</v>
      </c>
      <c r="N2435" t="s">
        <v>2749</v>
      </c>
      <c r="Q2435" t="s">
        <v>6253</v>
      </c>
      <c r="R2435">
        <v>600</v>
      </c>
      <c r="S2435">
        <v>199</v>
      </c>
      <c r="U2435">
        <f t="shared" ref="U2435:U2498" si="38">I2435-H2435</f>
        <v>599</v>
      </c>
    </row>
    <row r="2436" spans="1:21" x14ac:dyDescent="0.25">
      <c r="A2436" t="s">
        <v>20</v>
      </c>
      <c r="B2436" t="s">
        <v>28</v>
      </c>
      <c r="C2436" t="s">
        <v>22</v>
      </c>
      <c r="D2436" t="s">
        <v>23</v>
      </c>
      <c r="E2436" t="s">
        <v>5</v>
      </c>
      <c r="G2436" t="s">
        <v>24</v>
      </c>
      <c r="H2436">
        <v>3018394</v>
      </c>
      <c r="I2436">
        <v>3018948</v>
      </c>
      <c r="J2436" t="s">
        <v>61</v>
      </c>
      <c r="K2436" t="s">
        <v>6256</v>
      </c>
      <c r="N2436" t="s">
        <v>6257</v>
      </c>
      <c r="Q2436" t="s">
        <v>6255</v>
      </c>
      <c r="R2436">
        <v>555</v>
      </c>
      <c r="S2436">
        <v>184</v>
      </c>
      <c r="U2436">
        <f t="shared" si="38"/>
        <v>554</v>
      </c>
    </row>
    <row r="2437" spans="1:21" x14ac:dyDescent="0.25">
      <c r="A2437" t="s">
        <v>20</v>
      </c>
      <c r="B2437" t="s">
        <v>28</v>
      </c>
      <c r="C2437" t="s">
        <v>22</v>
      </c>
      <c r="D2437" t="s">
        <v>23</v>
      </c>
      <c r="E2437" t="s">
        <v>5</v>
      </c>
      <c r="G2437" t="s">
        <v>24</v>
      </c>
      <c r="H2437">
        <v>3018962</v>
      </c>
      <c r="I2437">
        <v>3019591</v>
      </c>
      <c r="J2437" t="s">
        <v>61</v>
      </c>
      <c r="K2437" t="s">
        <v>6259</v>
      </c>
      <c r="N2437" t="s">
        <v>42</v>
      </c>
      <c r="Q2437" t="s">
        <v>6258</v>
      </c>
      <c r="R2437">
        <v>630</v>
      </c>
      <c r="S2437">
        <v>209</v>
      </c>
      <c r="U2437">
        <f t="shared" si="38"/>
        <v>629</v>
      </c>
    </row>
    <row r="2438" spans="1:21" x14ac:dyDescent="0.25">
      <c r="A2438" t="s">
        <v>20</v>
      </c>
      <c r="B2438" t="s">
        <v>28</v>
      </c>
      <c r="C2438" t="s">
        <v>22</v>
      </c>
      <c r="D2438" t="s">
        <v>23</v>
      </c>
      <c r="E2438" t="s">
        <v>5</v>
      </c>
      <c r="G2438" t="s">
        <v>24</v>
      </c>
      <c r="H2438">
        <v>3019726</v>
      </c>
      <c r="I2438">
        <v>3020535</v>
      </c>
      <c r="J2438" t="s">
        <v>25</v>
      </c>
      <c r="K2438" t="s">
        <v>6261</v>
      </c>
      <c r="N2438" t="s">
        <v>2330</v>
      </c>
      <c r="Q2438" t="s">
        <v>6260</v>
      </c>
      <c r="R2438">
        <v>810</v>
      </c>
      <c r="S2438">
        <v>269</v>
      </c>
      <c r="U2438">
        <f t="shared" si="38"/>
        <v>809</v>
      </c>
    </row>
    <row r="2439" spans="1:21" x14ac:dyDescent="0.25">
      <c r="A2439" t="s">
        <v>20</v>
      </c>
      <c r="B2439" t="s">
        <v>28</v>
      </c>
      <c r="C2439" t="s">
        <v>22</v>
      </c>
      <c r="D2439" t="s">
        <v>23</v>
      </c>
      <c r="E2439" t="s">
        <v>5</v>
      </c>
      <c r="G2439" t="s">
        <v>24</v>
      </c>
      <c r="H2439">
        <v>3020715</v>
      </c>
      <c r="I2439">
        <v>3022223</v>
      </c>
      <c r="J2439" t="s">
        <v>25</v>
      </c>
      <c r="K2439" t="s">
        <v>6263</v>
      </c>
      <c r="N2439" t="s">
        <v>6264</v>
      </c>
      <c r="Q2439" t="s">
        <v>6262</v>
      </c>
      <c r="R2439">
        <v>1509</v>
      </c>
      <c r="S2439">
        <v>502</v>
      </c>
      <c r="U2439">
        <f t="shared" si="38"/>
        <v>1508</v>
      </c>
    </row>
    <row r="2440" spans="1:21" x14ac:dyDescent="0.25">
      <c r="A2440" t="s">
        <v>20</v>
      </c>
      <c r="B2440" t="s">
        <v>28</v>
      </c>
      <c r="C2440" t="s">
        <v>22</v>
      </c>
      <c r="D2440" t="s">
        <v>23</v>
      </c>
      <c r="E2440" t="s">
        <v>5</v>
      </c>
      <c r="G2440" t="s">
        <v>24</v>
      </c>
      <c r="H2440">
        <v>3022224</v>
      </c>
      <c r="I2440">
        <v>3022328</v>
      </c>
      <c r="J2440" t="s">
        <v>25</v>
      </c>
      <c r="K2440" t="s">
        <v>6266</v>
      </c>
      <c r="N2440" t="s">
        <v>72</v>
      </c>
      <c r="Q2440" t="s">
        <v>6265</v>
      </c>
      <c r="R2440">
        <v>105</v>
      </c>
      <c r="S2440">
        <v>34</v>
      </c>
      <c r="U2440">
        <f t="shared" si="38"/>
        <v>104</v>
      </c>
    </row>
    <row r="2441" spans="1:21" x14ac:dyDescent="0.25">
      <c r="A2441" t="s">
        <v>20</v>
      </c>
      <c r="B2441" t="s">
        <v>28</v>
      </c>
      <c r="C2441" t="s">
        <v>22</v>
      </c>
      <c r="D2441" t="s">
        <v>23</v>
      </c>
      <c r="E2441" t="s">
        <v>5</v>
      </c>
      <c r="G2441" t="s">
        <v>24</v>
      </c>
      <c r="H2441">
        <v>3022362</v>
      </c>
      <c r="I2441">
        <v>3022592</v>
      </c>
      <c r="J2441" t="s">
        <v>61</v>
      </c>
      <c r="K2441" t="s">
        <v>6268</v>
      </c>
      <c r="N2441" t="s">
        <v>6269</v>
      </c>
      <c r="Q2441" t="s">
        <v>6267</v>
      </c>
      <c r="R2441">
        <v>231</v>
      </c>
      <c r="S2441">
        <v>76</v>
      </c>
      <c r="U2441">
        <f t="shared" si="38"/>
        <v>230</v>
      </c>
    </row>
    <row r="2442" spans="1:21" x14ac:dyDescent="0.25">
      <c r="A2442" t="s">
        <v>20</v>
      </c>
      <c r="B2442" t="s">
        <v>28</v>
      </c>
      <c r="C2442" t="s">
        <v>22</v>
      </c>
      <c r="D2442" t="s">
        <v>23</v>
      </c>
      <c r="E2442" t="s">
        <v>5</v>
      </c>
      <c r="G2442" t="s">
        <v>24</v>
      </c>
      <c r="H2442">
        <v>3022623</v>
      </c>
      <c r="I2442">
        <v>3022883</v>
      </c>
      <c r="J2442" t="s">
        <v>61</v>
      </c>
      <c r="K2442" t="s">
        <v>6271</v>
      </c>
      <c r="N2442" t="s">
        <v>72</v>
      </c>
      <c r="Q2442" t="s">
        <v>6270</v>
      </c>
      <c r="R2442">
        <v>261</v>
      </c>
      <c r="S2442">
        <v>86</v>
      </c>
      <c r="U2442">
        <f t="shared" si="38"/>
        <v>260</v>
      </c>
    </row>
    <row r="2443" spans="1:21" x14ac:dyDescent="0.25">
      <c r="A2443" t="s">
        <v>20</v>
      </c>
      <c r="B2443" t="s">
        <v>28</v>
      </c>
      <c r="C2443" t="s">
        <v>22</v>
      </c>
      <c r="D2443" t="s">
        <v>23</v>
      </c>
      <c r="E2443" t="s">
        <v>5</v>
      </c>
      <c r="G2443" t="s">
        <v>24</v>
      </c>
      <c r="H2443">
        <v>3023211</v>
      </c>
      <c r="I2443">
        <v>3024752</v>
      </c>
      <c r="J2443" t="s">
        <v>25</v>
      </c>
      <c r="K2443" t="s">
        <v>6273</v>
      </c>
      <c r="N2443" t="s">
        <v>72</v>
      </c>
      <c r="Q2443" t="s">
        <v>6272</v>
      </c>
      <c r="R2443">
        <v>1542</v>
      </c>
      <c r="S2443">
        <v>513</v>
      </c>
      <c r="U2443">
        <f t="shared" si="38"/>
        <v>1541</v>
      </c>
    </row>
    <row r="2444" spans="1:21" x14ac:dyDescent="0.25">
      <c r="A2444" t="s">
        <v>20</v>
      </c>
      <c r="B2444" t="s">
        <v>28</v>
      </c>
      <c r="C2444" t="s">
        <v>22</v>
      </c>
      <c r="D2444" t="s">
        <v>23</v>
      </c>
      <c r="E2444" t="s">
        <v>5</v>
      </c>
      <c r="G2444" t="s">
        <v>24</v>
      </c>
      <c r="H2444">
        <v>3024775</v>
      </c>
      <c r="I2444">
        <v>3025899</v>
      </c>
      <c r="J2444" t="s">
        <v>61</v>
      </c>
      <c r="K2444" t="s">
        <v>6275</v>
      </c>
      <c r="N2444" t="s">
        <v>1883</v>
      </c>
      <c r="Q2444" t="s">
        <v>6274</v>
      </c>
      <c r="R2444">
        <v>1125</v>
      </c>
      <c r="S2444">
        <v>374</v>
      </c>
      <c r="U2444">
        <f t="shared" si="38"/>
        <v>1124</v>
      </c>
    </row>
    <row r="2445" spans="1:21" x14ac:dyDescent="0.25">
      <c r="A2445" t="s">
        <v>20</v>
      </c>
      <c r="B2445" t="s">
        <v>28</v>
      </c>
      <c r="C2445" t="s">
        <v>22</v>
      </c>
      <c r="D2445" t="s">
        <v>23</v>
      </c>
      <c r="E2445" t="s">
        <v>5</v>
      </c>
      <c r="G2445" t="s">
        <v>24</v>
      </c>
      <c r="H2445">
        <v>3025973</v>
      </c>
      <c r="I2445">
        <v>3026902</v>
      </c>
      <c r="J2445" t="s">
        <v>61</v>
      </c>
      <c r="K2445" t="s">
        <v>6277</v>
      </c>
      <c r="N2445" t="s">
        <v>42</v>
      </c>
      <c r="Q2445" t="s">
        <v>6276</v>
      </c>
      <c r="R2445">
        <v>930</v>
      </c>
      <c r="S2445">
        <v>309</v>
      </c>
      <c r="U2445">
        <f t="shared" si="38"/>
        <v>929</v>
      </c>
    </row>
    <row r="2446" spans="1:21" x14ac:dyDescent="0.25">
      <c r="A2446" t="s">
        <v>20</v>
      </c>
      <c r="B2446" t="s">
        <v>28</v>
      </c>
      <c r="C2446" t="s">
        <v>22</v>
      </c>
      <c r="D2446" t="s">
        <v>23</v>
      </c>
      <c r="E2446" t="s">
        <v>5</v>
      </c>
      <c r="G2446" t="s">
        <v>24</v>
      </c>
      <c r="H2446">
        <v>3027052</v>
      </c>
      <c r="I2446">
        <v>3028884</v>
      </c>
      <c r="J2446" t="s">
        <v>61</v>
      </c>
      <c r="K2446" t="s">
        <v>6279</v>
      </c>
      <c r="N2446" t="s">
        <v>6280</v>
      </c>
      <c r="Q2446" t="s">
        <v>6278</v>
      </c>
      <c r="R2446">
        <v>1833</v>
      </c>
      <c r="S2446">
        <v>610</v>
      </c>
      <c r="U2446">
        <f t="shared" si="38"/>
        <v>1832</v>
      </c>
    </row>
    <row r="2447" spans="1:21" x14ac:dyDescent="0.25">
      <c r="A2447" t="s">
        <v>20</v>
      </c>
      <c r="B2447" t="s">
        <v>28</v>
      </c>
      <c r="C2447" t="s">
        <v>22</v>
      </c>
      <c r="D2447" t="s">
        <v>23</v>
      </c>
      <c r="E2447" t="s">
        <v>5</v>
      </c>
      <c r="G2447" t="s">
        <v>24</v>
      </c>
      <c r="H2447">
        <v>3029187</v>
      </c>
      <c r="I2447">
        <v>3029387</v>
      </c>
      <c r="J2447" t="s">
        <v>25</v>
      </c>
      <c r="K2447" t="s">
        <v>6282</v>
      </c>
      <c r="N2447" t="s">
        <v>72</v>
      </c>
      <c r="Q2447" t="s">
        <v>6281</v>
      </c>
      <c r="R2447">
        <v>201</v>
      </c>
      <c r="S2447">
        <v>66</v>
      </c>
      <c r="U2447">
        <f t="shared" si="38"/>
        <v>200</v>
      </c>
    </row>
    <row r="2448" spans="1:21" x14ac:dyDescent="0.25">
      <c r="A2448" t="s">
        <v>20</v>
      </c>
      <c r="B2448" t="s">
        <v>28</v>
      </c>
      <c r="C2448" t="s">
        <v>22</v>
      </c>
      <c r="D2448" t="s">
        <v>23</v>
      </c>
      <c r="E2448" t="s">
        <v>5</v>
      </c>
      <c r="G2448" t="s">
        <v>24</v>
      </c>
      <c r="H2448">
        <v>3029384</v>
      </c>
      <c r="I2448">
        <v>3030052</v>
      </c>
      <c r="J2448" t="s">
        <v>61</v>
      </c>
      <c r="K2448" t="s">
        <v>6284</v>
      </c>
      <c r="N2448" t="s">
        <v>5305</v>
      </c>
      <c r="Q2448" t="s">
        <v>6283</v>
      </c>
      <c r="R2448">
        <v>669</v>
      </c>
      <c r="S2448">
        <v>222</v>
      </c>
      <c r="U2448">
        <f t="shared" si="38"/>
        <v>668</v>
      </c>
    </row>
    <row r="2449" spans="1:21" x14ac:dyDescent="0.25">
      <c r="A2449" t="s">
        <v>20</v>
      </c>
      <c r="B2449" t="s">
        <v>28</v>
      </c>
      <c r="C2449" t="s">
        <v>22</v>
      </c>
      <c r="D2449" t="s">
        <v>23</v>
      </c>
      <c r="E2449" t="s">
        <v>5</v>
      </c>
      <c r="G2449" t="s">
        <v>24</v>
      </c>
      <c r="H2449">
        <v>3030049</v>
      </c>
      <c r="I2449">
        <v>3031599</v>
      </c>
      <c r="J2449" t="s">
        <v>61</v>
      </c>
      <c r="K2449" t="s">
        <v>6286</v>
      </c>
      <c r="N2449" t="s">
        <v>72</v>
      </c>
      <c r="Q2449" t="s">
        <v>6285</v>
      </c>
      <c r="R2449">
        <v>1551</v>
      </c>
      <c r="S2449">
        <v>516</v>
      </c>
      <c r="U2449">
        <f t="shared" si="38"/>
        <v>1550</v>
      </c>
    </row>
    <row r="2450" spans="1:21" x14ac:dyDescent="0.25">
      <c r="A2450" t="s">
        <v>20</v>
      </c>
      <c r="B2450" t="s">
        <v>28</v>
      </c>
      <c r="C2450" t="s">
        <v>22</v>
      </c>
      <c r="D2450" t="s">
        <v>23</v>
      </c>
      <c r="E2450" t="s">
        <v>5</v>
      </c>
      <c r="G2450" t="s">
        <v>24</v>
      </c>
      <c r="H2450">
        <v>3031629</v>
      </c>
      <c r="I2450">
        <v>3031877</v>
      </c>
      <c r="J2450" t="s">
        <v>61</v>
      </c>
      <c r="K2450" t="s">
        <v>6288</v>
      </c>
      <c r="N2450" t="s">
        <v>2582</v>
      </c>
      <c r="Q2450" t="s">
        <v>6287</v>
      </c>
      <c r="R2450">
        <v>249</v>
      </c>
      <c r="S2450">
        <v>82</v>
      </c>
      <c r="U2450">
        <f t="shared" si="38"/>
        <v>248</v>
      </c>
    </row>
    <row r="2451" spans="1:21" x14ac:dyDescent="0.25">
      <c r="A2451" t="s">
        <v>20</v>
      </c>
      <c r="B2451" t="s">
        <v>28</v>
      </c>
      <c r="C2451" t="s">
        <v>22</v>
      </c>
      <c r="D2451" t="s">
        <v>23</v>
      </c>
      <c r="E2451" t="s">
        <v>5</v>
      </c>
      <c r="G2451" t="s">
        <v>24</v>
      </c>
      <c r="H2451">
        <v>3031900</v>
      </c>
      <c r="I2451">
        <v>3033252</v>
      </c>
      <c r="J2451" t="s">
        <v>61</v>
      </c>
      <c r="K2451" t="s">
        <v>6290</v>
      </c>
      <c r="N2451" t="s">
        <v>6291</v>
      </c>
      <c r="Q2451" t="s">
        <v>6289</v>
      </c>
      <c r="R2451">
        <v>1353</v>
      </c>
      <c r="S2451">
        <v>450</v>
      </c>
      <c r="U2451">
        <f t="shared" si="38"/>
        <v>1352</v>
      </c>
    </row>
    <row r="2452" spans="1:21" x14ac:dyDescent="0.25">
      <c r="A2452" t="s">
        <v>20</v>
      </c>
      <c r="B2452" t="s">
        <v>28</v>
      </c>
      <c r="C2452" t="s">
        <v>22</v>
      </c>
      <c r="D2452" t="s">
        <v>23</v>
      </c>
      <c r="E2452" t="s">
        <v>5</v>
      </c>
      <c r="G2452" t="s">
        <v>24</v>
      </c>
      <c r="H2452">
        <v>3033258</v>
      </c>
      <c r="I2452">
        <v>3034508</v>
      </c>
      <c r="J2452" t="s">
        <v>61</v>
      </c>
      <c r="K2452" t="s">
        <v>6293</v>
      </c>
      <c r="N2452" t="s">
        <v>6294</v>
      </c>
      <c r="Q2452" t="s">
        <v>6292</v>
      </c>
      <c r="R2452">
        <v>1251</v>
      </c>
      <c r="S2452">
        <v>416</v>
      </c>
      <c r="U2452">
        <f t="shared" si="38"/>
        <v>1250</v>
      </c>
    </row>
    <row r="2453" spans="1:21" x14ac:dyDescent="0.25">
      <c r="A2453" t="s">
        <v>20</v>
      </c>
      <c r="B2453" t="s">
        <v>28</v>
      </c>
      <c r="C2453" t="s">
        <v>22</v>
      </c>
      <c r="D2453" t="s">
        <v>23</v>
      </c>
      <c r="E2453" t="s">
        <v>5</v>
      </c>
      <c r="G2453" t="s">
        <v>24</v>
      </c>
      <c r="H2453">
        <v>3034518</v>
      </c>
      <c r="I2453">
        <v>3035228</v>
      </c>
      <c r="J2453" t="s">
        <v>61</v>
      </c>
      <c r="K2453" t="s">
        <v>6296</v>
      </c>
      <c r="N2453" t="s">
        <v>1819</v>
      </c>
      <c r="Q2453" t="s">
        <v>6295</v>
      </c>
      <c r="R2453">
        <v>711</v>
      </c>
      <c r="S2453">
        <v>236</v>
      </c>
      <c r="U2453">
        <f t="shared" si="38"/>
        <v>710</v>
      </c>
    </row>
    <row r="2454" spans="1:21" x14ac:dyDescent="0.25">
      <c r="A2454" t="s">
        <v>20</v>
      </c>
      <c r="B2454" t="s">
        <v>28</v>
      </c>
      <c r="C2454" t="s">
        <v>22</v>
      </c>
      <c r="D2454" t="s">
        <v>23</v>
      </c>
      <c r="E2454" t="s">
        <v>5</v>
      </c>
      <c r="G2454" t="s">
        <v>24</v>
      </c>
      <c r="H2454">
        <v>3035355</v>
      </c>
      <c r="I2454">
        <v>3036047</v>
      </c>
      <c r="J2454" t="s">
        <v>61</v>
      </c>
      <c r="K2454" t="s">
        <v>6298</v>
      </c>
      <c r="N2454" t="s">
        <v>6299</v>
      </c>
      <c r="Q2454" t="s">
        <v>6297</v>
      </c>
      <c r="R2454">
        <v>693</v>
      </c>
      <c r="S2454">
        <v>230</v>
      </c>
      <c r="U2454">
        <f t="shared" si="38"/>
        <v>692</v>
      </c>
    </row>
    <row r="2455" spans="1:21" x14ac:dyDescent="0.25">
      <c r="A2455" t="s">
        <v>20</v>
      </c>
      <c r="B2455" t="s">
        <v>28</v>
      </c>
      <c r="C2455" t="s">
        <v>22</v>
      </c>
      <c r="D2455" t="s">
        <v>23</v>
      </c>
      <c r="E2455" t="s">
        <v>5</v>
      </c>
      <c r="G2455" t="s">
        <v>24</v>
      </c>
      <c r="H2455">
        <v>3036133</v>
      </c>
      <c r="I2455">
        <v>3037242</v>
      </c>
      <c r="J2455" t="s">
        <v>61</v>
      </c>
      <c r="K2455" t="s">
        <v>6301</v>
      </c>
      <c r="N2455" t="s">
        <v>42</v>
      </c>
      <c r="Q2455" t="s">
        <v>6300</v>
      </c>
      <c r="R2455">
        <v>1110</v>
      </c>
      <c r="S2455">
        <v>369</v>
      </c>
      <c r="U2455">
        <f t="shared" si="38"/>
        <v>1109</v>
      </c>
    </row>
    <row r="2456" spans="1:21" x14ac:dyDescent="0.25">
      <c r="A2456" t="s">
        <v>20</v>
      </c>
      <c r="B2456" t="s">
        <v>28</v>
      </c>
      <c r="C2456" t="s">
        <v>22</v>
      </c>
      <c r="D2456" t="s">
        <v>23</v>
      </c>
      <c r="E2456" t="s">
        <v>5</v>
      </c>
      <c r="G2456" t="s">
        <v>24</v>
      </c>
      <c r="H2456">
        <v>3037286</v>
      </c>
      <c r="I2456">
        <v>3038443</v>
      </c>
      <c r="J2456" t="s">
        <v>61</v>
      </c>
      <c r="K2456" t="s">
        <v>6303</v>
      </c>
      <c r="N2456" t="s">
        <v>72</v>
      </c>
      <c r="Q2456" t="s">
        <v>6302</v>
      </c>
      <c r="R2456">
        <v>1158</v>
      </c>
      <c r="S2456">
        <v>385</v>
      </c>
      <c r="U2456">
        <f t="shared" si="38"/>
        <v>1157</v>
      </c>
    </row>
    <row r="2457" spans="1:21" x14ac:dyDescent="0.25">
      <c r="A2457" t="s">
        <v>20</v>
      </c>
      <c r="B2457" t="s">
        <v>28</v>
      </c>
      <c r="C2457" t="s">
        <v>22</v>
      </c>
      <c r="D2457" t="s">
        <v>23</v>
      </c>
      <c r="E2457" t="s">
        <v>5</v>
      </c>
      <c r="G2457" t="s">
        <v>24</v>
      </c>
      <c r="H2457">
        <v>3038459</v>
      </c>
      <c r="I2457">
        <v>3039973</v>
      </c>
      <c r="J2457" t="s">
        <v>61</v>
      </c>
      <c r="K2457" t="s">
        <v>6305</v>
      </c>
      <c r="N2457" t="s">
        <v>1355</v>
      </c>
      <c r="Q2457" t="s">
        <v>6304</v>
      </c>
      <c r="R2457">
        <v>1515</v>
      </c>
      <c r="S2457">
        <v>504</v>
      </c>
      <c r="U2457">
        <f t="shared" si="38"/>
        <v>1514</v>
      </c>
    </row>
    <row r="2458" spans="1:21" x14ac:dyDescent="0.25">
      <c r="A2458" t="s">
        <v>20</v>
      </c>
      <c r="B2458" t="s">
        <v>28</v>
      </c>
      <c r="C2458" t="s">
        <v>22</v>
      </c>
      <c r="D2458" t="s">
        <v>23</v>
      </c>
      <c r="E2458" t="s">
        <v>5</v>
      </c>
      <c r="G2458" t="s">
        <v>24</v>
      </c>
      <c r="H2458">
        <v>3039991</v>
      </c>
      <c r="I2458">
        <v>3041130</v>
      </c>
      <c r="J2458" t="s">
        <v>61</v>
      </c>
      <c r="K2458" t="s">
        <v>6307</v>
      </c>
      <c r="N2458" t="s">
        <v>72</v>
      </c>
      <c r="Q2458" t="s">
        <v>6306</v>
      </c>
      <c r="R2458">
        <v>1140</v>
      </c>
      <c r="S2458">
        <v>379</v>
      </c>
      <c r="U2458">
        <f t="shared" si="38"/>
        <v>1139</v>
      </c>
    </row>
    <row r="2459" spans="1:21" x14ac:dyDescent="0.25">
      <c r="A2459" t="s">
        <v>20</v>
      </c>
      <c r="B2459" t="s">
        <v>28</v>
      </c>
      <c r="C2459" t="s">
        <v>22</v>
      </c>
      <c r="D2459" t="s">
        <v>23</v>
      </c>
      <c r="E2459" t="s">
        <v>5</v>
      </c>
      <c r="G2459" t="s">
        <v>24</v>
      </c>
      <c r="H2459">
        <v>3041156</v>
      </c>
      <c r="I2459">
        <v>3041407</v>
      </c>
      <c r="J2459" t="s">
        <v>61</v>
      </c>
      <c r="K2459" t="s">
        <v>6309</v>
      </c>
      <c r="N2459" t="s">
        <v>2582</v>
      </c>
      <c r="Q2459" t="s">
        <v>6308</v>
      </c>
      <c r="R2459">
        <v>252</v>
      </c>
      <c r="S2459">
        <v>83</v>
      </c>
      <c r="U2459">
        <f t="shared" si="38"/>
        <v>251</v>
      </c>
    </row>
    <row r="2460" spans="1:21" x14ac:dyDescent="0.25">
      <c r="A2460" t="s">
        <v>20</v>
      </c>
      <c r="B2460" t="s">
        <v>28</v>
      </c>
      <c r="C2460" t="s">
        <v>22</v>
      </c>
      <c r="D2460" t="s">
        <v>23</v>
      </c>
      <c r="E2460" t="s">
        <v>5</v>
      </c>
      <c r="G2460" t="s">
        <v>24</v>
      </c>
      <c r="H2460">
        <v>3041435</v>
      </c>
      <c r="I2460">
        <v>3043006</v>
      </c>
      <c r="J2460" t="s">
        <v>61</v>
      </c>
      <c r="K2460" t="s">
        <v>6311</v>
      </c>
      <c r="N2460" t="s">
        <v>6312</v>
      </c>
      <c r="Q2460" t="s">
        <v>6310</v>
      </c>
      <c r="R2460">
        <v>1572</v>
      </c>
      <c r="S2460">
        <v>523</v>
      </c>
      <c r="U2460">
        <f t="shared" si="38"/>
        <v>1571</v>
      </c>
    </row>
    <row r="2461" spans="1:21" x14ac:dyDescent="0.25">
      <c r="A2461" t="s">
        <v>20</v>
      </c>
      <c r="B2461" t="s">
        <v>28</v>
      </c>
      <c r="C2461" t="s">
        <v>22</v>
      </c>
      <c r="D2461" t="s">
        <v>23</v>
      </c>
      <c r="E2461" t="s">
        <v>5</v>
      </c>
      <c r="G2461" t="s">
        <v>24</v>
      </c>
      <c r="H2461">
        <v>3043025</v>
      </c>
      <c r="I2461">
        <v>3043864</v>
      </c>
      <c r="J2461" t="s">
        <v>61</v>
      </c>
      <c r="K2461" t="s">
        <v>6314</v>
      </c>
      <c r="N2461" t="s">
        <v>5915</v>
      </c>
      <c r="Q2461" t="s">
        <v>6313</v>
      </c>
      <c r="R2461">
        <v>840</v>
      </c>
      <c r="S2461">
        <v>279</v>
      </c>
      <c r="U2461">
        <f t="shared" si="38"/>
        <v>839</v>
      </c>
    </row>
    <row r="2462" spans="1:21" x14ac:dyDescent="0.25">
      <c r="A2462" t="s">
        <v>20</v>
      </c>
      <c r="B2462" t="s">
        <v>28</v>
      </c>
      <c r="C2462" t="s">
        <v>22</v>
      </c>
      <c r="D2462" t="s">
        <v>23</v>
      </c>
      <c r="E2462" t="s">
        <v>5</v>
      </c>
      <c r="G2462" t="s">
        <v>24</v>
      </c>
      <c r="H2462">
        <v>3043868</v>
      </c>
      <c r="I2462">
        <v>3044656</v>
      </c>
      <c r="J2462" t="s">
        <v>61</v>
      </c>
      <c r="K2462" t="s">
        <v>6316</v>
      </c>
      <c r="N2462" t="s">
        <v>5915</v>
      </c>
      <c r="Q2462" t="s">
        <v>6315</v>
      </c>
      <c r="R2462">
        <v>789</v>
      </c>
      <c r="S2462">
        <v>262</v>
      </c>
      <c r="U2462">
        <f t="shared" si="38"/>
        <v>788</v>
      </c>
    </row>
    <row r="2463" spans="1:21" x14ac:dyDescent="0.25">
      <c r="A2463" t="s">
        <v>20</v>
      </c>
      <c r="B2463" t="s">
        <v>28</v>
      </c>
      <c r="C2463" t="s">
        <v>22</v>
      </c>
      <c r="D2463" t="s">
        <v>23</v>
      </c>
      <c r="E2463" t="s">
        <v>5</v>
      </c>
      <c r="G2463" t="s">
        <v>24</v>
      </c>
      <c r="H2463">
        <v>3044631</v>
      </c>
      <c r="I2463">
        <v>3045641</v>
      </c>
      <c r="J2463" t="s">
        <v>61</v>
      </c>
      <c r="K2463" t="s">
        <v>6318</v>
      </c>
      <c r="N2463" t="s">
        <v>362</v>
      </c>
      <c r="Q2463" t="s">
        <v>6317</v>
      </c>
      <c r="R2463">
        <v>1011</v>
      </c>
      <c r="S2463">
        <v>336</v>
      </c>
      <c r="U2463">
        <f t="shared" si="38"/>
        <v>1010</v>
      </c>
    </row>
    <row r="2464" spans="1:21" x14ac:dyDescent="0.25">
      <c r="A2464" t="s">
        <v>20</v>
      </c>
      <c r="B2464" t="s">
        <v>28</v>
      </c>
      <c r="C2464" t="s">
        <v>22</v>
      </c>
      <c r="D2464" t="s">
        <v>23</v>
      </c>
      <c r="E2464" t="s">
        <v>5</v>
      </c>
      <c r="G2464" t="s">
        <v>24</v>
      </c>
      <c r="H2464">
        <v>3045857</v>
      </c>
      <c r="I2464">
        <v>3046399</v>
      </c>
      <c r="J2464" t="s">
        <v>61</v>
      </c>
      <c r="K2464" t="s">
        <v>6320</v>
      </c>
      <c r="N2464" t="s">
        <v>6321</v>
      </c>
      <c r="Q2464" t="s">
        <v>6319</v>
      </c>
      <c r="R2464">
        <v>543</v>
      </c>
      <c r="S2464">
        <v>180</v>
      </c>
      <c r="U2464">
        <f t="shared" si="38"/>
        <v>542</v>
      </c>
    </row>
    <row r="2465" spans="1:21" x14ac:dyDescent="0.25">
      <c r="A2465" t="s">
        <v>20</v>
      </c>
      <c r="B2465" t="s">
        <v>28</v>
      </c>
      <c r="C2465" t="s">
        <v>22</v>
      </c>
      <c r="D2465" t="s">
        <v>23</v>
      </c>
      <c r="E2465" t="s">
        <v>5</v>
      </c>
      <c r="G2465" t="s">
        <v>24</v>
      </c>
      <c r="H2465">
        <v>3046396</v>
      </c>
      <c r="I2465">
        <v>3046659</v>
      </c>
      <c r="J2465" t="s">
        <v>61</v>
      </c>
      <c r="K2465" t="s">
        <v>6323</v>
      </c>
      <c r="N2465" t="s">
        <v>6324</v>
      </c>
      <c r="Q2465" t="s">
        <v>6322</v>
      </c>
      <c r="R2465">
        <v>264</v>
      </c>
      <c r="S2465">
        <v>87</v>
      </c>
      <c r="U2465">
        <f t="shared" si="38"/>
        <v>263</v>
      </c>
    </row>
    <row r="2466" spans="1:21" x14ac:dyDescent="0.25">
      <c r="A2466" t="s">
        <v>20</v>
      </c>
      <c r="B2466" t="s">
        <v>28</v>
      </c>
      <c r="C2466" t="s">
        <v>22</v>
      </c>
      <c r="D2466" t="s">
        <v>23</v>
      </c>
      <c r="E2466" t="s">
        <v>5</v>
      </c>
      <c r="G2466" t="s">
        <v>24</v>
      </c>
      <c r="H2466">
        <v>3046982</v>
      </c>
      <c r="I2466">
        <v>3048115</v>
      </c>
      <c r="J2466" t="s">
        <v>61</v>
      </c>
      <c r="K2466" t="s">
        <v>6326</v>
      </c>
      <c r="N2466" t="s">
        <v>2556</v>
      </c>
      <c r="Q2466" t="s">
        <v>6325</v>
      </c>
      <c r="R2466">
        <v>1134</v>
      </c>
      <c r="S2466">
        <v>377</v>
      </c>
      <c r="U2466">
        <f t="shared" si="38"/>
        <v>1133</v>
      </c>
    </row>
    <row r="2467" spans="1:21" x14ac:dyDescent="0.25">
      <c r="A2467" t="s">
        <v>20</v>
      </c>
      <c r="B2467" t="s">
        <v>28</v>
      </c>
      <c r="C2467" t="s">
        <v>22</v>
      </c>
      <c r="D2467" t="s">
        <v>23</v>
      </c>
      <c r="E2467" t="s">
        <v>5</v>
      </c>
      <c r="G2467" t="s">
        <v>24</v>
      </c>
      <c r="H2467">
        <v>3048264</v>
      </c>
      <c r="I2467">
        <v>3050306</v>
      </c>
      <c r="J2467" t="s">
        <v>61</v>
      </c>
      <c r="K2467" t="s">
        <v>6328</v>
      </c>
      <c r="N2467" t="s">
        <v>171</v>
      </c>
      <c r="Q2467" t="s">
        <v>6327</v>
      </c>
      <c r="R2467">
        <v>2043</v>
      </c>
      <c r="S2467">
        <v>680</v>
      </c>
      <c r="U2467">
        <f t="shared" si="38"/>
        <v>2042</v>
      </c>
    </row>
    <row r="2468" spans="1:21" x14ac:dyDescent="0.25">
      <c r="A2468" t="s">
        <v>20</v>
      </c>
      <c r="B2468" t="s">
        <v>28</v>
      </c>
      <c r="C2468" t="s">
        <v>22</v>
      </c>
      <c r="D2468" t="s">
        <v>23</v>
      </c>
      <c r="E2468" t="s">
        <v>5</v>
      </c>
      <c r="G2468" t="s">
        <v>24</v>
      </c>
      <c r="H2468">
        <v>3050899</v>
      </c>
      <c r="I2468">
        <v>3051429</v>
      </c>
      <c r="J2468" t="s">
        <v>25</v>
      </c>
      <c r="K2468" t="s">
        <v>6330</v>
      </c>
      <c r="N2468" t="s">
        <v>2759</v>
      </c>
      <c r="Q2468" t="s">
        <v>6329</v>
      </c>
      <c r="R2468">
        <v>531</v>
      </c>
      <c r="S2468">
        <v>176</v>
      </c>
      <c r="U2468">
        <f t="shared" si="38"/>
        <v>530</v>
      </c>
    </row>
    <row r="2469" spans="1:21" x14ac:dyDescent="0.25">
      <c r="A2469" t="s">
        <v>20</v>
      </c>
      <c r="B2469" t="s">
        <v>28</v>
      </c>
      <c r="C2469" t="s">
        <v>22</v>
      </c>
      <c r="D2469" t="s">
        <v>23</v>
      </c>
      <c r="E2469" t="s">
        <v>5</v>
      </c>
      <c r="G2469" t="s">
        <v>24</v>
      </c>
      <c r="H2469">
        <v>3051474</v>
      </c>
      <c r="I2469">
        <v>3053246</v>
      </c>
      <c r="J2469" t="s">
        <v>25</v>
      </c>
      <c r="K2469" t="s">
        <v>6332</v>
      </c>
      <c r="N2469" t="s">
        <v>1134</v>
      </c>
      <c r="Q2469" t="s">
        <v>6331</v>
      </c>
      <c r="R2469">
        <v>1773</v>
      </c>
      <c r="S2469">
        <v>590</v>
      </c>
      <c r="U2469">
        <f t="shared" si="38"/>
        <v>1772</v>
      </c>
    </row>
    <row r="2470" spans="1:21" x14ac:dyDescent="0.25">
      <c r="A2470" t="s">
        <v>20</v>
      </c>
      <c r="B2470" t="s">
        <v>28</v>
      </c>
      <c r="C2470" t="s">
        <v>22</v>
      </c>
      <c r="D2470" t="s">
        <v>23</v>
      </c>
      <c r="E2470" t="s">
        <v>5</v>
      </c>
      <c r="G2470" t="s">
        <v>24</v>
      </c>
      <c r="H2470">
        <v>3053432</v>
      </c>
      <c r="I2470">
        <v>3056266</v>
      </c>
      <c r="J2470" t="s">
        <v>61</v>
      </c>
      <c r="K2470" t="s">
        <v>6334</v>
      </c>
      <c r="N2470" t="s">
        <v>72</v>
      </c>
      <c r="Q2470" t="s">
        <v>6333</v>
      </c>
      <c r="R2470">
        <v>2835</v>
      </c>
      <c r="S2470">
        <v>944</v>
      </c>
      <c r="U2470">
        <f t="shared" si="38"/>
        <v>2834</v>
      </c>
    </row>
    <row r="2471" spans="1:21" x14ac:dyDescent="0.25">
      <c r="A2471" t="s">
        <v>20</v>
      </c>
      <c r="B2471" t="s">
        <v>28</v>
      </c>
      <c r="C2471" t="s">
        <v>22</v>
      </c>
      <c r="D2471" t="s">
        <v>23</v>
      </c>
      <c r="E2471" t="s">
        <v>5</v>
      </c>
      <c r="G2471" t="s">
        <v>24</v>
      </c>
      <c r="H2471">
        <v>3056289</v>
      </c>
      <c r="I2471">
        <v>3057527</v>
      </c>
      <c r="J2471" t="s">
        <v>61</v>
      </c>
      <c r="K2471" t="s">
        <v>6336</v>
      </c>
      <c r="N2471" t="s">
        <v>6337</v>
      </c>
      <c r="Q2471" t="s">
        <v>6335</v>
      </c>
      <c r="R2471">
        <v>1239</v>
      </c>
      <c r="S2471">
        <v>412</v>
      </c>
      <c r="U2471">
        <f t="shared" si="38"/>
        <v>1238</v>
      </c>
    </row>
    <row r="2472" spans="1:21" x14ac:dyDescent="0.25">
      <c r="A2472" t="s">
        <v>20</v>
      </c>
      <c r="B2472" t="s">
        <v>28</v>
      </c>
      <c r="C2472" t="s">
        <v>22</v>
      </c>
      <c r="D2472" t="s">
        <v>23</v>
      </c>
      <c r="E2472" t="s">
        <v>5</v>
      </c>
      <c r="G2472" t="s">
        <v>24</v>
      </c>
      <c r="H2472">
        <v>3057606</v>
      </c>
      <c r="I2472">
        <v>3057962</v>
      </c>
      <c r="J2472" t="s">
        <v>61</v>
      </c>
      <c r="K2472" t="s">
        <v>6339</v>
      </c>
      <c r="N2472" t="s">
        <v>72</v>
      </c>
      <c r="Q2472" t="s">
        <v>6338</v>
      </c>
      <c r="R2472">
        <v>357</v>
      </c>
      <c r="S2472">
        <v>118</v>
      </c>
      <c r="U2472">
        <f t="shared" si="38"/>
        <v>356</v>
      </c>
    </row>
    <row r="2473" spans="1:21" x14ac:dyDescent="0.25">
      <c r="A2473" t="s">
        <v>20</v>
      </c>
      <c r="B2473" t="s">
        <v>28</v>
      </c>
      <c r="C2473" t="s">
        <v>22</v>
      </c>
      <c r="D2473" t="s">
        <v>23</v>
      </c>
      <c r="E2473" t="s">
        <v>5</v>
      </c>
      <c r="G2473" t="s">
        <v>24</v>
      </c>
      <c r="H2473">
        <v>3058132</v>
      </c>
      <c r="I2473">
        <v>3058422</v>
      </c>
      <c r="J2473" t="s">
        <v>61</v>
      </c>
      <c r="K2473" t="s">
        <v>6341</v>
      </c>
      <c r="N2473" t="s">
        <v>72</v>
      </c>
      <c r="Q2473" t="s">
        <v>6340</v>
      </c>
      <c r="R2473">
        <v>291</v>
      </c>
      <c r="S2473">
        <v>96</v>
      </c>
      <c r="U2473">
        <f t="shared" si="38"/>
        <v>290</v>
      </c>
    </row>
    <row r="2474" spans="1:21" x14ac:dyDescent="0.25">
      <c r="A2474" t="s">
        <v>20</v>
      </c>
      <c r="B2474" t="s">
        <v>28</v>
      </c>
      <c r="C2474" t="s">
        <v>22</v>
      </c>
      <c r="D2474" t="s">
        <v>23</v>
      </c>
      <c r="E2474" t="s">
        <v>5</v>
      </c>
      <c r="G2474" t="s">
        <v>24</v>
      </c>
      <c r="H2474">
        <v>3058505</v>
      </c>
      <c r="I2474">
        <v>3059494</v>
      </c>
      <c r="J2474" t="s">
        <v>61</v>
      </c>
      <c r="K2474" t="s">
        <v>6343</v>
      </c>
      <c r="N2474" t="s">
        <v>6344</v>
      </c>
      <c r="Q2474" t="s">
        <v>6342</v>
      </c>
      <c r="R2474">
        <v>990</v>
      </c>
      <c r="S2474">
        <v>329</v>
      </c>
      <c r="U2474">
        <f t="shared" si="38"/>
        <v>989</v>
      </c>
    </row>
    <row r="2475" spans="1:21" x14ac:dyDescent="0.25">
      <c r="A2475" t="s">
        <v>20</v>
      </c>
      <c r="B2475" t="s">
        <v>28</v>
      </c>
      <c r="C2475" t="s">
        <v>22</v>
      </c>
      <c r="D2475" t="s">
        <v>23</v>
      </c>
      <c r="E2475" t="s">
        <v>5</v>
      </c>
      <c r="G2475" t="s">
        <v>24</v>
      </c>
      <c r="H2475">
        <v>3059527</v>
      </c>
      <c r="I2475">
        <v>3060777</v>
      </c>
      <c r="J2475" t="s">
        <v>61</v>
      </c>
      <c r="K2475" t="s">
        <v>6346</v>
      </c>
      <c r="N2475" t="s">
        <v>6347</v>
      </c>
      <c r="Q2475" t="s">
        <v>6345</v>
      </c>
      <c r="R2475">
        <v>1251</v>
      </c>
      <c r="S2475">
        <v>416</v>
      </c>
      <c r="U2475">
        <f t="shared" si="38"/>
        <v>1250</v>
      </c>
    </row>
    <row r="2476" spans="1:21" x14ac:dyDescent="0.25">
      <c r="A2476" t="s">
        <v>20</v>
      </c>
      <c r="B2476" t="s">
        <v>28</v>
      </c>
      <c r="C2476" t="s">
        <v>22</v>
      </c>
      <c r="D2476" t="s">
        <v>23</v>
      </c>
      <c r="E2476" t="s">
        <v>5</v>
      </c>
      <c r="G2476" t="s">
        <v>24</v>
      </c>
      <c r="H2476">
        <v>3060809</v>
      </c>
      <c r="I2476">
        <v>3061501</v>
      </c>
      <c r="J2476" t="s">
        <v>61</v>
      </c>
      <c r="K2476" t="s">
        <v>6349</v>
      </c>
      <c r="N2476" t="s">
        <v>6350</v>
      </c>
      <c r="Q2476" t="s">
        <v>6348</v>
      </c>
      <c r="R2476">
        <v>693</v>
      </c>
      <c r="S2476">
        <v>230</v>
      </c>
      <c r="U2476">
        <f t="shared" si="38"/>
        <v>692</v>
      </c>
    </row>
    <row r="2477" spans="1:21" x14ac:dyDescent="0.25">
      <c r="A2477" t="s">
        <v>20</v>
      </c>
      <c r="B2477" t="s">
        <v>28</v>
      </c>
      <c r="C2477" t="s">
        <v>22</v>
      </c>
      <c r="D2477" t="s">
        <v>23</v>
      </c>
      <c r="E2477" t="s">
        <v>5</v>
      </c>
      <c r="G2477" t="s">
        <v>24</v>
      </c>
      <c r="H2477">
        <v>3061580</v>
      </c>
      <c r="I2477">
        <v>3062842</v>
      </c>
      <c r="J2477" t="s">
        <v>61</v>
      </c>
      <c r="K2477" t="s">
        <v>6352</v>
      </c>
      <c r="N2477" t="s">
        <v>72</v>
      </c>
      <c r="Q2477" t="s">
        <v>6351</v>
      </c>
      <c r="R2477">
        <v>1263</v>
      </c>
      <c r="S2477">
        <v>420</v>
      </c>
      <c r="U2477">
        <f t="shared" si="38"/>
        <v>1262</v>
      </c>
    </row>
    <row r="2478" spans="1:21" x14ac:dyDescent="0.25">
      <c r="A2478" t="s">
        <v>20</v>
      </c>
      <c r="B2478" t="s">
        <v>28</v>
      </c>
      <c r="C2478" t="s">
        <v>22</v>
      </c>
      <c r="D2478" t="s">
        <v>23</v>
      </c>
      <c r="E2478" t="s">
        <v>5</v>
      </c>
      <c r="G2478" t="s">
        <v>24</v>
      </c>
      <c r="H2478">
        <v>3062842</v>
      </c>
      <c r="I2478">
        <v>3063924</v>
      </c>
      <c r="J2478" t="s">
        <v>61</v>
      </c>
      <c r="K2478" t="s">
        <v>6354</v>
      </c>
      <c r="N2478" t="s">
        <v>4326</v>
      </c>
      <c r="Q2478" t="s">
        <v>6353</v>
      </c>
      <c r="R2478">
        <v>1083</v>
      </c>
      <c r="S2478">
        <v>360</v>
      </c>
      <c r="U2478">
        <f t="shared" si="38"/>
        <v>1082</v>
      </c>
    </row>
    <row r="2479" spans="1:21" x14ac:dyDescent="0.25">
      <c r="A2479" t="s">
        <v>20</v>
      </c>
      <c r="B2479" t="s">
        <v>28</v>
      </c>
      <c r="C2479" t="s">
        <v>22</v>
      </c>
      <c r="D2479" t="s">
        <v>23</v>
      </c>
      <c r="E2479" t="s">
        <v>5</v>
      </c>
      <c r="G2479" t="s">
        <v>24</v>
      </c>
      <c r="H2479">
        <v>3063933</v>
      </c>
      <c r="I2479">
        <v>3064877</v>
      </c>
      <c r="J2479" t="s">
        <v>61</v>
      </c>
      <c r="K2479" t="s">
        <v>6356</v>
      </c>
      <c r="N2479" t="s">
        <v>4323</v>
      </c>
      <c r="Q2479" t="s">
        <v>6355</v>
      </c>
      <c r="R2479">
        <v>945</v>
      </c>
      <c r="S2479">
        <v>314</v>
      </c>
      <c r="U2479">
        <f t="shared" si="38"/>
        <v>944</v>
      </c>
    </row>
    <row r="2480" spans="1:21" x14ac:dyDescent="0.25">
      <c r="A2480" t="s">
        <v>20</v>
      </c>
      <c r="B2480" t="s">
        <v>28</v>
      </c>
      <c r="C2480" t="s">
        <v>22</v>
      </c>
      <c r="D2480" t="s">
        <v>23</v>
      </c>
      <c r="E2480" t="s">
        <v>5</v>
      </c>
      <c r="G2480" t="s">
        <v>24</v>
      </c>
      <c r="H2480">
        <v>3064942</v>
      </c>
      <c r="I2480">
        <v>3065316</v>
      </c>
      <c r="J2480" t="s">
        <v>61</v>
      </c>
      <c r="K2480" t="s">
        <v>6358</v>
      </c>
      <c r="N2480" t="s">
        <v>42</v>
      </c>
      <c r="Q2480" t="s">
        <v>6357</v>
      </c>
      <c r="R2480">
        <v>375</v>
      </c>
      <c r="S2480">
        <v>124</v>
      </c>
      <c r="U2480">
        <f t="shared" si="38"/>
        <v>374</v>
      </c>
    </row>
    <row r="2481" spans="1:21" x14ac:dyDescent="0.25">
      <c r="A2481" t="s">
        <v>20</v>
      </c>
      <c r="B2481" t="s">
        <v>28</v>
      </c>
      <c r="C2481" t="s">
        <v>22</v>
      </c>
      <c r="D2481" t="s">
        <v>23</v>
      </c>
      <c r="E2481" t="s">
        <v>5</v>
      </c>
      <c r="G2481" t="s">
        <v>24</v>
      </c>
      <c r="H2481">
        <v>3065340</v>
      </c>
      <c r="I2481">
        <v>3065711</v>
      </c>
      <c r="J2481" t="s">
        <v>61</v>
      </c>
      <c r="K2481" t="s">
        <v>6360</v>
      </c>
      <c r="N2481" t="s">
        <v>2417</v>
      </c>
      <c r="Q2481" t="s">
        <v>6359</v>
      </c>
      <c r="R2481">
        <v>372</v>
      </c>
      <c r="S2481">
        <v>123</v>
      </c>
      <c r="U2481">
        <f t="shared" si="38"/>
        <v>371</v>
      </c>
    </row>
    <row r="2482" spans="1:21" x14ac:dyDescent="0.25">
      <c r="A2482" t="s">
        <v>20</v>
      </c>
      <c r="B2482" t="s">
        <v>28</v>
      </c>
      <c r="C2482" t="s">
        <v>22</v>
      </c>
      <c r="D2482" t="s">
        <v>23</v>
      </c>
      <c r="E2482" t="s">
        <v>5</v>
      </c>
      <c r="G2482" t="s">
        <v>24</v>
      </c>
      <c r="H2482">
        <v>3065903</v>
      </c>
      <c r="I2482">
        <v>3067081</v>
      </c>
      <c r="J2482" t="s">
        <v>25</v>
      </c>
      <c r="K2482" t="s">
        <v>6362</v>
      </c>
      <c r="N2482" t="s">
        <v>3076</v>
      </c>
      <c r="Q2482" t="s">
        <v>6361</v>
      </c>
      <c r="R2482">
        <v>1179</v>
      </c>
      <c r="S2482">
        <v>392</v>
      </c>
      <c r="U2482">
        <f t="shared" si="38"/>
        <v>1178</v>
      </c>
    </row>
    <row r="2483" spans="1:21" x14ac:dyDescent="0.25">
      <c r="A2483" t="s">
        <v>20</v>
      </c>
      <c r="B2483" t="s">
        <v>28</v>
      </c>
      <c r="C2483" t="s">
        <v>22</v>
      </c>
      <c r="D2483" t="s">
        <v>23</v>
      </c>
      <c r="E2483" t="s">
        <v>5</v>
      </c>
      <c r="G2483" t="s">
        <v>24</v>
      </c>
      <c r="H2483">
        <v>3067084</v>
      </c>
      <c r="I2483">
        <v>3068223</v>
      </c>
      <c r="J2483" t="s">
        <v>61</v>
      </c>
      <c r="K2483" t="s">
        <v>6364</v>
      </c>
      <c r="N2483" t="s">
        <v>120</v>
      </c>
      <c r="Q2483" t="s">
        <v>6363</v>
      </c>
      <c r="R2483">
        <v>1140</v>
      </c>
      <c r="S2483">
        <v>379</v>
      </c>
      <c r="U2483">
        <f t="shared" si="38"/>
        <v>1139</v>
      </c>
    </row>
    <row r="2484" spans="1:21" x14ac:dyDescent="0.25">
      <c r="A2484" t="s">
        <v>20</v>
      </c>
      <c r="B2484" t="s">
        <v>28</v>
      </c>
      <c r="C2484" t="s">
        <v>22</v>
      </c>
      <c r="D2484" t="s">
        <v>23</v>
      </c>
      <c r="E2484" t="s">
        <v>5</v>
      </c>
      <c r="G2484" t="s">
        <v>24</v>
      </c>
      <c r="H2484">
        <v>3068437</v>
      </c>
      <c r="I2484">
        <v>3069426</v>
      </c>
      <c r="J2484" t="s">
        <v>25</v>
      </c>
      <c r="K2484" t="s">
        <v>6366</v>
      </c>
      <c r="N2484" t="s">
        <v>72</v>
      </c>
      <c r="Q2484" t="s">
        <v>6365</v>
      </c>
      <c r="R2484">
        <v>990</v>
      </c>
      <c r="S2484">
        <v>329</v>
      </c>
      <c r="U2484">
        <f t="shared" si="38"/>
        <v>989</v>
      </c>
    </row>
    <row r="2485" spans="1:21" x14ac:dyDescent="0.25">
      <c r="A2485" t="s">
        <v>20</v>
      </c>
      <c r="B2485" t="s">
        <v>28</v>
      </c>
      <c r="C2485" t="s">
        <v>22</v>
      </c>
      <c r="D2485" t="s">
        <v>23</v>
      </c>
      <c r="E2485" t="s">
        <v>5</v>
      </c>
      <c r="G2485" t="s">
        <v>24</v>
      </c>
      <c r="H2485">
        <v>3069493</v>
      </c>
      <c r="I2485">
        <v>3069933</v>
      </c>
      <c r="J2485" t="s">
        <v>61</v>
      </c>
      <c r="K2485" t="s">
        <v>6368</v>
      </c>
      <c r="N2485" t="s">
        <v>6369</v>
      </c>
      <c r="Q2485" t="s">
        <v>6367</v>
      </c>
      <c r="R2485">
        <v>441</v>
      </c>
      <c r="S2485">
        <v>146</v>
      </c>
      <c r="U2485">
        <f t="shared" si="38"/>
        <v>440</v>
      </c>
    </row>
    <row r="2486" spans="1:21" x14ac:dyDescent="0.25">
      <c r="A2486" t="s">
        <v>20</v>
      </c>
      <c r="B2486" t="s">
        <v>28</v>
      </c>
      <c r="C2486" t="s">
        <v>22</v>
      </c>
      <c r="D2486" t="s">
        <v>23</v>
      </c>
      <c r="E2486" t="s">
        <v>5</v>
      </c>
      <c r="G2486" t="s">
        <v>24</v>
      </c>
      <c r="H2486">
        <v>3069973</v>
      </c>
      <c r="I2486">
        <v>3071367</v>
      </c>
      <c r="J2486" t="s">
        <v>61</v>
      </c>
      <c r="K2486" t="s">
        <v>6371</v>
      </c>
      <c r="N2486" t="s">
        <v>6372</v>
      </c>
      <c r="Q2486" t="s">
        <v>6370</v>
      </c>
      <c r="R2486">
        <v>1395</v>
      </c>
      <c r="S2486">
        <v>464</v>
      </c>
      <c r="U2486">
        <f t="shared" si="38"/>
        <v>1394</v>
      </c>
    </row>
    <row r="2487" spans="1:21" x14ac:dyDescent="0.25">
      <c r="A2487" t="s">
        <v>20</v>
      </c>
      <c r="B2487" t="s">
        <v>28</v>
      </c>
      <c r="C2487" t="s">
        <v>22</v>
      </c>
      <c r="D2487" t="s">
        <v>23</v>
      </c>
      <c r="E2487" t="s">
        <v>5</v>
      </c>
      <c r="G2487" t="s">
        <v>24</v>
      </c>
      <c r="H2487">
        <v>3071360</v>
      </c>
      <c r="I2487">
        <v>3072205</v>
      </c>
      <c r="J2487" t="s">
        <v>61</v>
      </c>
      <c r="K2487" t="s">
        <v>6374</v>
      </c>
      <c r="N2487" t="s">
        <v>1680</v>
      </c>
      <c r="Q2487" t="s">
        <v>6373</v>
      </c>
      <c r="R2487">
        <v>846</v>
      </c>
      <c r="S2487">
        <v>281</v>
      </c>
      <c r="U2487">
        <f t="shared" si="38"/>
        <v>845</v>
      </c>
    </row>
    <row r="2488" spans="1:21" x14ac:dyDescent="0.25">
      <c r="A2488" t="s">
        <v>20</v>
      </c>
      <c r="B2488" t="s">
        <v>28</v>
      </c>
      <c r="C2488" t="s">
        <v>22</v>
      </c>
      <c r="D2488" t="s">
        <v>23</v>
      </c>
      <c r="E2488" t="s">
        <v>5</v>
      </c>
      <c r="G2488" t="s">
        <v>24</v>
      </c>
      <c r="H2488">
        <v>3072339</v>
      </c>
      <c r="I2488">
        <v>3073244</v>
      </c>
      <c r="J2488" t="s">
        <v>61</v>
      </c>
      <c r="K2488" t="s">
        <v>6376</v>
      </c>
      <c r="N2488" t="s">
        <v>4423</v>
      </c>
      <c r="Q2488" t="s">
        <v>6375</v>
      </c>
      <c r="R2488">
        <v>906</v>
      </c>
      <c r="S2488">
        <v>301</v>
      </c>
      <c r="U2488">
        <f t="shared" si="38"/>
        <v>905</v>
      </c>
    </row>
    <row r="2489" spans="1:21" x14ac:dyDescent="0.25">
      <c r="A2489" t="s">
        <v>20</v>
      </c>
      <c r="B2489" t="s">
        <v>28</v>
      </c>
      <c r="C2489" t="s">
        <v>22</v>
      </c>
      <c r="D2489" t="s">
        <v>23</v>
      </c>
      <c r="E2489" t="s">
        <v>5</v>
      </c>
      <c r="G2489" t="s">
        <v>24</v>
      </c>
      <c r="H2489">
        <v>3073273</v>
      </c>
      <c r="I2489">
        <v>3074130</v>
      </c>
      <c r="J2489" t="s">
        <v>61</v>
      </c>
      <c r="K2489" t="s">
        <v>6378</v>
      </c>
      <c r="N2489" t="s">
        <v>788</v>
      </c>
      <c r="Q2489" t="s">
        <v>6377</v>
      </c>
      <c r="R2489">
        <v>858</v>
      </c>
      <c r="S2489">
        <v>285</v>
      </c>
      <c r="U2489">
        <f t="shared" si="38"/>
        <v>857</v>
      </c>
    </row>
    <row r="2490" spans="1:21" x14ac:dyDescent="0.25">
      <c r="A2490" t="s">
        <v>20</v>
      </c>
      <c r="B2490" t="s">
        <v>28</v>
      </c>
      <c r="C2490" t="s">
        <v>22</v>
      </c>
      <c r="D2490" t="s">
        <v>23</v>
      </c>
      <c r="E2490" t="s">
        <v>5</v>
      </c>
      <c r="G2490" t="s">
        <v>24</v>
      </c>
      <c r="H2490">
        <v>3074307</v>
      </c>
      <c r="I2490">
        <v>3075323</v>
      </c>
      <c r="J2490" t="s">
        <v>25</v>
      </c>
      <c r="K2490" t="s">
        <v>6380</v>
      </c>
      <c r="N2490" t="s">
        <v>6381</v>
      </c>
      <c r="Q2490" t="s">
        <v>6379</v>
      </c>
      <c r="R2490">
        <v>1017</v>
      </c>
      <c r="S2490">
        <v>338</v>
      </c>
      <c r="U2490">
        <f t="shared" si="38"/>
        <v>1016</v>
      </c>
    </row>
    <row r="2491" spans="1:21" x14ac:dyDescent="0.25">
      <c r="A2491" t="s">
        <v>20</v>
      </c>
      <c r="B2491" t="s">
        <v>28</v>
      </c>
      <c r="C2491" t="s">
        <v>22</v>
      </c>
      <c r="D2491" t="s">
        <v>23</v>
      </c>
      <c r="E2491" t="s">
        <v>5</v>
      </c>
      <c r="G2491" t="s">
        <v>24</v>
      </c>
      <c r="H2491">
        <v>3075343</v>
      </c>
      <c r="I2491">
        <v>3075597</v>
      </c>
      <c r="J2491" t="s">
        <v>25</v>
      </c>
      <c r="K2491" t="s">
        <v>6383</v>
      </c>
      <c r="N2491" t="s">
        <v>72</v>
      </c>
      <c r="Q2491" t="s">
        <v>6382</v>
      </c>
      <c r="R2491">
        <v>255</v>
      </c>
      <c r="S2491">
        <v>84</v>
      </c>
      <c r="U2491">
        <f t="shared" si="38"/>
        <v>254</v>
      </c>
    </row>
    <row r="2492" spans="1:21" x14ac:dyDescent="0.25">
      <c r="A2492" t="s">
        <v>20</v>
      </c>
      <c r="B2492" t="s">
        <v>28</v>
      </c>
      <c r="C2492" t="s">
        <v>22</v>
      </c>
      <c r="D2492" t="s">
        <v>23</v>
      </c>
      <c r="E2492" t="s">
        <v>5</v>
      </c>
      <c r="G2492" t="s">
        <v>24</v>
      </c>
      <c r="H2492">
        <v>3075788</v>
      </c>
      <c r="I2492">
        <v>3076834</v>
      </c>
      <c r="J2492" t="s">
        <v>25</v>
      </c>
      <c r="K2492" t="s">
        <v>6385</v>
      </c>
      <c r="N2492" t="s">
        <v>589</v>
      </c>
      <c r="Q2492" t="s">
        <v>6384</v>
      </c>
      <c r="R2492">
        <v>1047</v>
      </c>
      <c r="S2492">
        <v>348</v>
      </c>
      <c r="U2492">
        <f t="shared" si="38"/>
        <v>1046</v>
      </c>
    </row>
    <row r="2493" spans="1:21" x14ac:dyDescent="0.25">
      <c r="A2493" t="s">
        <v>20</v>
      </c>
      <c r="B2493" t="s">
        <v>28</v>
      </c>
      <c r="C2493" t="s">
        <v>22</v>
      </c>
      <c r="D2493" t="s">
        <v>23</v>
      </c>
      <c r="E2493" t="s">
        <v>5</v>
      </c>
      <c r="G2493" t="s">
        <v>24</v>
      </c>
      <c r="H2493">
        <v>3076992</v>
      </c>
      <c r="I2493">
        <v>3077345</v>
      </c>
      <c r="J2493" t="s">
        <v>25</v>
      </c>
      <c r="K2493" t="s">
        <v>6387</v>
      </c>
      <c r="N2493" t="s">
        <v>72</v>
      </c>
      <c r="Q2493" t="s">
        <v>6386</v>
      </c>
      <c r="R2493">
        <v>354</v>
      </c>
      <c r="S2493">
        <v>117</v>
      </c>
      <c r="U2493">
        <f t="shared" si="38"/>
        <v>353</v>
      </c>
    </row>
    <row r="2494" spans="1:21" x14ac:dyDescent="0.25">
      <c r="A2494" t="s">
        <v>20</v>
      </c>
      <c r="B2494" t="s">
        <v>28</v>
      </c>
      <c r="C2494" t="s">
        <v>22</v>
      </c>
      <c r="D2494" t="s">
        <v>23</v>
      </c>
      <c r="E2494" t="s">
        <v>5</v>
      </c>
      <c r="G2494" t="s">
        <v>24</v>
      </c>
      <c r="H2494">
        <v>3077491</v>
      </c>
      <c r="I2494">
        <v>3078537</v>
      </c>
      <c r="J2494" t="s">
        <v>61</v>
      </c>
      <c r="K2494" t="s">
        <v>6389</v>
      </c>
      <c r="N2494" t="s">
        <v>589</v>
      </c>
      <c r="Q2494" t="s">
        <v>6388</v>
      </c>
      <c r="R2494">
        <v>1047</v>
      </c>
      <c r="S2494">
        <v>348</v>
      </c>
      <c r="U2494">
        <f t="shared" si="38"/>
        <v>1046</v>
      </c>
    </row>
    <row r="2495" spans="1:21" x14ac:dyDescent="0.25">
      <c r="A2495" t="s">
        <v>20</v>
      </c>
      <c r="B2495" t="s">
        <v>28</v>
      </c>
      <c r="C2495" t="s">
        <v>22</v>
      </c>
      <c r="D2495" t="s">
        <v>23</v>
      </c>
      <c r="E2495" t="s">
        <v>5</v>
      </c>
      <c r="G2495" t="s">
        <v>24</v>
      </c>
      <c r="H2495">
        <v>3078625</v>
      </c>
      <c r="I2495">
        <v>3078972</v>
      </c>
      <c r="J2495" t="s">
        <v>61</v>
      </c>
      <c r="K2495" t="s">
        <v>6391</v>
      </c>
      <c r="N2495" t="s">
        <v>72</v>
      </c>
      <c r="Q2495" t="s">
        <v>6390</v>
      </c>
      <c r="R2495">
        <v>348</v>
      </c>
      <c r="S2495">
        <v>115</v>
      </c>
      <c r="U2495">
        <f t="shared" si="38"/>
        <v>347</v>
      </c>
    </row>
    <row r="2496" spans="1:21" x14ac:dyDescent="0.25">
      <c r="A2496" t="s">
        <v>20</v>
      </c>
      <c r="B2496" t="s">
        <v>28</v>
      </c>
      <c r="C2496" t="s">
        <v>22</v>
      </c>
      <c r="D2496" t="s">
        <v>23</v>
      </c>
      <c r="E2496" t="s">
        <v>5</v>
      </c>
      <c r="G2496" t="s">
        <v>24</v>
      </c>
      <c r="H2496">
        <v>3078987</v>
      </c>
      <c r="I2496">
        <v>3079133</v>
      </c>
      <c r="J2496" t="s">
        <v>61</v>
      </c>
      <c r="K2496" t="s">
        <v>6393</v>
      </c>
      <c r="N2496" t="s">
        <v>72</v>
      </c>
      <c r="Q2496" t="s">
        <v>6392</v>
      </c>
      <c r="R2496">
        <v>147</v>
      </c>
      <c r="S2496">
        <v>48</v>
      </c>
      <c r="U2496">
        <f t="shared" si="38"/>
        <v>146</v>
      </c>
    </row>
    <row r="2497" spans="1:21" x14ac:dyDescent="0.25">
      <c r="A2497" t="s">
        <v>20</v>
      </c>
      <c r="B2497" t="s">
        <v>28</v>
      </c>
      <c r="C2497" t="s">
        <v>22</v>
      </c>
      <c r="D2497" t="s">
        <v>23</v>
      </c>
      <c r="E2497" t="s">
        <v>5</v>
      </c>
      <c r="G2497" t="s">
        <v>24</v>
      </c>
      <c r="H2497">
        <v>3079106</v>
      </c>
      <c r="I2497">
        <v>3079498</v>
      </c>
      <c r="J2497" t="s">
        <v>61</v>
      </c>
      <c r="K2497" t="s">
        <v>6395</v>
      </c>
      <c r="N2497" t="s">
        <v>6396</v>
      </c>
      <c r="Q2497" t="s">
        <v>6394</v>
      </c>
      <c r="R2497">
        <v>393</v>
      </c>
      <c r="S2497">
        <v>130</v>
      </c>
      <c r="U2497">
        <f t="shared" si="38"/>
        <v>392</v>
      </c>
    </row>
    <row r="2498" spans="1:21" x14ac:dyDescent="0.25">
      <c r="A2498" t="s">
        <v>20</v>
      </c>
      <c r="B2498" t="s">
        <v>28</v>
      </c>
      <c r="C2498" t="s">
        <v>22</v>
      </c>
      <c r="D2498" t="s">
        <v>23</v>
      </c>
      <c r="E2498" t="s">
        <v>5</v>
      </c>
      <c r="G2498" t="s">
        <v>24</v>
      </c>
      <c r="H2498">
        <v>3079523</v>
      </c>
      <c r="I2498">
        <v>3079807</v>
      </c>
      <c r="J2498" t="s">
        <v>61</v>
      </c>
      <c r="K2498" t="s">
        <v>6398</v>
      </c>
      <c r="N2498" t="s">
        <v>6399</v>
      </c>
      <c r="Q2498" t="s">
        <v>6397</v>
      </c>
      <c r="R2498">
        <v>285</v>
      </c>
      <c r="S2498">
        <v>94</v>
      </c>
      <c r="U2498">
        <f t="shared" si="38"/>
        <v>284</v>
      </c>
    </row>
    <row r="2499" spans="1:21" x14ac:dyDescent="0.25">
      <c r="A2499" t="s">
        <v>20</v>
      </c>
      <c r="B2499" t="s">
        <v>28</v>
      </c>
      <c r="C2499" t="s">
        <v>22</v>
      </c>
      <c r="D2499" t="s">
        <v>23</v>
      </c>
      <c r="E2499" t="s">
        <v>5</v>
      </c>
      <c r="G2499" t="s">
        <v>24</v>
      </c>
      <c r="H2499">
        <v>3079822</v>
      </c>
      <c r="I2499">
        <v>3080622</v>
      </c>
      <c r="J2499" t="s">
        <v>61</v>
      </c>
      <c r="K2499" t="s">
        <v>6401</v>
      </c>
      <c r="N2499" t="s">
        <v>6402</v>
      </c>
      <c r="Q2499" t="s">
        <v>6400</v>
      </c>
      <c r="R2499">
        <v>801</v>
      </c>
      <c r="S2499">
        <v>266</v>
      </c>
      <c r="U2499">
        <f t="shared" ref="U2499:U2562" si="39">I2499-H2499</f>
        <v>800</v>
      </c>
    </row>
    <row r="2500" spans="1:21" x14ac:dyDescent="0.25">
      <c r="A2500" t="s">
        <v>20</v>
      </c>
      <c r="B2500" t="s">
        <v>28</v>
      </c>
      <c r="C2500" t="s">
        <v>22</v>
      </c>
      <c r="D2500" t="s">
        <v>23</v>
      </c>
      <c r="E2500" t="s">
        <v>5</v>
      </c>
      <c r="G2500" t="s">
        <v>24</v>
      </c>
      <c r="H2500">
        <v>3080792</v>
      </c>
      <c r="I2500">
        <v>3081481</v>
      </c>
      <c r="J2500" t="s">
        <v>61</v>
      </c>
      <c r="K2500" t="s">
        <v>6404</v>
      </c>
      <c r="N2500" t="s">
        <v>6405</v>
      </c>
      <c r="Q2500" t="s">
        <v>6403</v>
      </c>
      <c r="R2500">
        <v>690</v>
      </c>
      <c r="S2500">
        <v>229</v>
      </c>
      <c r="U2500">
        <f t="shared" si="39"/>
        <v>689</v>
      </c>
    </row>
    <row r="2501" spans="1:21" x14ac:dyDescent="0.25">
      <c r="A2501" t="s">
        <v>20</v>
      </c>
      <c r="B2501" t="s">
        <v>28</v>
      </c>
      <c r="C2501" t="s">
        <v>22</v>
      </c>
      <c r="D2501" t="s">
        <v>23</v>
      </c>
      <c r="E2501" t="s">
        <v>5</v>
      </c>
      <c r="G2501" t="s">
        <v>24</v>
      </c>
      <c r="H2501">
        <v>3081522</v>
      </c>
      <c r="I2501">
        <v>3083624</v>
      </c>
      <c r="J2501" t="s">
        <v>61</v>
      </c>
      <c r="K2501" t="s">
        <v>6407</v>
      </c>
      <c r="N2501" t="s">
        <v>6408</v>
      </c>
      <c r="Q2501" t="s">
        <v>6406</v>
      </c>
      <c r="R2501">
        <v>2103</v>
      </c>
      <c r="S2501">
        <v>700</v>
      </c>
      <c r="U2501">
        <f t="shared" si="39"/>
        <v>2102</v>
      </c>
    </row>
    <row r="2502" spans="1:21" x14ac:dyDescent="0.25">
      <c r="A2502" t="s">
        <v>20</v>
      </c>
      <c r="B2502" t="s">
        <v>28</v>
      </c>
      <c r="C2502" t="s">
        <v>22</v>
      </c>
      <c r="D2502" t="s">
        <v>23</v>
      </c>
      <c r="E2502" t="s">
        <v>5</v>
      </c>
      <c r="G2502" t="s">
        <v>24</v>
      </c>
      <c r="H2502">
        <v>3083668</v>
      </c>
      <c r="I2502">
        <v>3084180</v>
      </c>
      <c r="J2502" t="s">
        <v>61</v>
      </c>
      <c r="K2502" t="s">
        <v>6410</v>
      </c>
      <c r="N2502" t="s">
        <v>6411</v>
      </c>
      <c r="Q2502" t="s">
        <v>6409</v>
      </c>
      <c r="R2502">
        <v>513</v>
      </c>
      <c r="S2502">
        <v>170</v>
      </c>
      <c r="U2502">
        <f t="shared" si="39"/>
        <v>512</v>
      </c>
    </row>
    <row r="2503" spans="1:21" x14ac:dyDescent="0.25">
      <c r="A2503" t="s">
        <v>20</v>
      </c>
      <c r="B2503" t="s">
        <v>28</v>
      </c>
      <c r="C2503" t="s">
        <v>22</v>
      </c>
      <c r="D2503" t="s">
        <v>23</v>
      </c>
      <c r="E2503" t="s">
        <v>5</v>
      </c>
      <c r="G2503" t="s">
        <v>24</v>
      </c>
      <c r="H2503">
        <v>3084177</v>
      </c>
      <c r="I2503">
        <v>3085037</v>
      </c>
      <c r="J2503" t="s">
        <v>61</v>
      </c>
      <c r="K2503" t="s">
        <v>6413</v>
      </c>
      <c r="N2503" t="s">
        <v>6414</v>
      </c>
      <c r="Q2503" t="s">
        <v>6412</v>
      </c>
      <c r="R2503">
        <v>861</v>
      </c>
      <c r="S2503">
        <v>286</v>
      </c>
      <c r="U2503">
        <f t="shared" si="39"/>
        <v>860</v>
      </c>
    </row>
    <row r="2504" spans="1:21" x14ac:dyDescent="0.25">
      <c r="A2504" t="s">
        <v>20</v>
      </c>
      <c r="B2504" t="s">
        <v>28</v>
      </c>
      <c r="C2504" t="s">
        <v>22</v>
      </c>
      <c r="D2504" t="s">
        <v>23</v>
      </c>
      <c r="E2504" t="s">
        <v>5</v>
      </c>
      <c r="G2504" t="s">
        <v>24</v>
      </c>
      <c r="H2504">
        <v>3085084</v>
      </c>
      <c r="I2504">
        <v>3086106</v>
      </c>
      <c r="J2504" t="s">
        <v>61</v>
      </c>
      <c r="K2504" t="s">
        <v>6416</v>
      </c>
      <c r="N2504" t="s">
        <v>6417</v>
      </c>
      <c r="Q2504" t="s">
        <v>6415</v>
      </c>
      <c r="R2504">
        <v>1023</v>
      </c>
      <c r="S2504">
        <v>340</v>
      </c>
      <c r="U2504">
        <f t="shared" si="39"/>
        <v>1022</v>
      </c>
    </row>
    <row r="2505" spans="1:21" x14ac:dyDescent="0.25">
      <c r="A2505" t="s">
        <v>20</v>
      </c>
      <c r="B2505" t="s">
        <v>28</v>
      </c>
      <c r="C2505" t="s">
        <v>22</v>
      </c>
      <c r="D2505" t="s">
        <v>23</v>
      </c>
      <c r="E2505" t="s">
        <v>5</v>
      </c>
      <c r="G2505" t="s">
        <v>24</v>
      </c>
      <c r="H2505">
        <v>3086133</v>
      </c>
      <c r="I2505">
        <v>3086822</v>
      </c>
      <c r="J2505" t="s">
        <v>61</v>
      </c>
      <c r="K2505" t="s">
        <v>6419</v>
      </c>
      <c r="N2505" t="s">
        <v>6420</v>
      </c>
      <c r="Q2505" t="s">
        <v>6418</v>
      </c>
      <c r="R2505">
        <v>690</v>
      </c>
      <c r="S2505">
        <v>229</v>
      </c>
      <c r="U2505">
        <f t="shared" si="39"/>
        <v>689</v>
      </c>
    </row>
    <row r="2506" spans="1:21" x14ac:dyDescent="0.25">
      <c r="A2506" t="s">
        <v>20</v>
      </c>
      <c r="B2506" t="s">
        <v>28</v>
      </c>
      <c r="C2506" t="s">
        <v>22</v>
      </c>
      <c r="D2506" t="s">
        <v>23</v>
      </c>
      <c r="E2506" t="s">
        <v>5</v>
      </c>
      <c r="G2506" t="s">
        <v>24</v>
      </c>
      <c r="H2506">
        <v>3087008</v>
      </c>
      <c r="I2506">
        <v>3087589</v>
      </c>
      <c r="J2506" t="s">
        <v>61</v>
      </c>
      <c r="K2506" t="s">
        <v>6422</v>
      </c>
      <c r="N2506" t="s">
        <v>6423</v>
      </c>
      <c r="Q2506" t="s">
        <v>6421</v>
      </c>
      <c r="R2506">
        <v>582</v>
      </c>
      <c r="S2506">
        <v>193</v>
      </c>
      <c r="U2506">
        <f t="shared" si="39"/>
        <v>581</v>
      </c>
    </row>
    <row r="2507" spans="1:21" x14ac:dyDescent="0.25">
      <c r="A2507" t="s">
        <v>20</v>
      </c>
      <c r="B2507" t="s">
        <v>28</v>
      </c>
      <c r="C2507" t="s">
        <v>22</v>
      </c>
      <c r="D2507" t="s">
        <v>23</v>
      </c>
      <c r="E2507" t="s">
        <v>5</v>
      </c>
      <c r="G2507" t="s">
        <v>24</v>
      </c>
      <c r="H2507">
        <v>3087872</v>
      </c>
      <c r="I2507">
        <v>3088486</v>
      </c>
      <c r="J2507" t="s">
        <v>25</v>
      </c>
      <c r="K2507" t="s">
        <v>6425</v>
      </c>
      <c r="N2507" t="s">
        <v>6426</v>
      </c>
      <c r="Q2507" t="s">
        <v>6424</v>
      </c>
      <c r="R2507">
        <v>615</v>
      </c>
      <c r="S2507">
        <v>204</v>
      </c>
      <c r="U2507">
        <f t="shared" si="39"/>
        <v>614</v>
      </c>
    </row>
    <row r="2508" spans="1:21" x14ac:dyDescent="0.25">
      <c r="A2508" t="s">
        <v>20</v>
      </c>
      <c r="B2508" t="s">
        <v>28</v>
      </c>
      <c r="C2508" t="s">
        <v>22</v>
      </c>
      <c r="D2508" t="s">
        <v>23</v>
      </c>
      <c r="E2508" t="s">
        <v>5</v>
      </c>
      <c r="G2508" t="s">
        <v>24</v>
      </c>
      <c r="H2508">
        <v>3088542</v>
      </c>
      <c r="I2508">
        <v>3089612</v>
      </c>
      <c r="J2508" t="s">
        <v>61</v>
      </c>
      <c r="K2508" t="s">
        <v>6428</v>
      </c>
      <c r="N2508" t="s">
        <v>6429</v>
      </c>
      <c r="Q2508" t="s">
        <v>6427</v>
      </c>
      <c r="R2508">
        <v>1071</v>
      </c>
      <c r="S2508">
        <v>356</v>
      </c>
      <c r="U2508">
        <f t="shared" si="39"/>
        <v>1070</v>
      </c>
    </row>
    <row r="2509" spans="1:21" x14ac:dyDescent="0.25">
      <c r="A2509" t="s">
        <v>20</v>
      </c>
      <c r="B2509" t="s">
        <v>28</v>
      </c>
      <c r="C2509" t="s">
        <v>22</v>
      </c>
      <c r="D2509" t="s">
        <v>23</v>
      </c>
      <c r="E2509" t="s">
        <v>5</v>
      </c>
      <c r="G2509" t="s">
        <v>24</v>
      </c>
      <c r="H2509">
        <v>3089763</v>
      </c>
      <c r="I2509">
        <v>3092102</v>
      </c>
      <c r="J2509" t="s">
        <v>61</v>
      </c>
      <c r="K2509" t="s">
        <v>6431</v>
      </c>
      <c r="N2509" t="s">
        <v>6432</v>
      </c>
      <c r="Q2509" t="s">
        <v>6430</v>
      </c>
      <c r="R2509">
        <v>2340</v>
      </c>
      <c r="S2509">
        <v>779</v>
      </c>
      <c r="U2509">
        <f t="shared" si="39"/>
        <v>2339</v>
      </c>
    </row>
    <row r="2510" spans="1:21" x14ac:dyDescent="0.25">
      <c r="A2510" t="s">
        <v>20</v>
      </c>
      <c r="B2510" t="s">
        <v>28</v>
      </c>
      <c r="C2510" t="s">
        <v>22</v>
      </c>
      <c r="D2510" t="s">
        <v>23</v>
      </c>
      <c r="E2510" t="s">
        <v>5</v>
      </c>
      <c r="G2510" t="s">
        <v>24</v>
      </c>
      <c r="H2510">
        <v>3092206</v>
      </c>
      <c r="I2510">
        <v>3093948</v>
      </c>
      <c r="J2510" t="s">
        <v>61</v>
      </c>
      <c r="K2510" t="s">
        <v>6434</v>
      </c>
      <c r="N2510" t="s">
        <v>6435</v>
      </c>
      <c r="Q2510" t="s">
        <v>6433</v>
      </c>
      <c r="R2510">
        <v>1743</v>
      </c>
      <c r="S2510">
        <v>580</v>
      </c>
      <c r="U2510">
        <f t="shared" si="39"/>
        <v>1742</v>
      </c>
    </row>
    <row r="2511" spans="1:21" x14ac:dyDescent="0.25">
      <c r="A2511" t="s">
        <v>20</v>
      </c>
      <c r="B2511" t="s">
        <v>28</v>
      </c>
      <c r="C2511" t="s">
        <v>22</v>
      </c>
      <c r="D2511" t="s">
        <v>23</v>
      </c>
      <c r="E2511" t="s">
        <v>5</v>
      </c>
      <c r="G2511" t="s">
        <v>24</v>
      </c>
      <c r="H2511">
        <v>3094194</v>
      </c>
      <c r="I2511">
        <v>3095564</v>
      </c>
      <c r="J2511" t="s">
        <v>25</v>
      </c>
      <c r="K2511" t="s">
        <v>6437</v>
      </c>
      <c r="N2511" t="s">
        <v>6264</v>
      </c>
      <c r="Q2511" t="s">
        <v>6436</v>
      </c>
      <c r="R2511">
        <v>1371</v>
      </c>
      <c r="S2511">
        <v>456</v>
      </c>
      <c r="U2511">
        <f t="shared" si="39"/>
        <v>1370</v>
      </c>
    </row>
    <row r="2512" spans="1:21" x14ac:dyDescent="0.25">
      <c r="A2512" t="s">
        <v>20</v>
      </c>
      <c r="B2512" t="s">
        <v>28</v>
      </c>
      <c r="C2512" t="s">
        <v>22</v>
      </c>
      <c r="D2512" t="s">
        <v>23</v>
      </c>
      <c r="E2512" t="s">
        <v>5</v>
      </c>
      <c r="G2512" t="s">
        <v>24</v>
      </c>
      <c r="H2512">
        <v>3095600</v>
      </c>
      <c r="I2512">
        <v>3096952</v>
      </c>
      <c r="J2512" t="s">
        <v>61</v>
      </c>
      <c r="K2512" t="s">
        <v>6439</v>
      </c>
      <c r="N2512" t="s">
        <v>6440</v>
      </c>
      <c r="Q2512" t="s">
        <v>6438</v>
      </c>
      <c r="R2512">
        <v>1353</v>
      </c>
      <c r="S2512">
        <v>450</v>
      </c>
      <c r="U2512">
        <f t="shared" si="39"/>
        <v>1352</v>
      </c>
    </row>
    <row r="2513" spans="1:21" x14ac:dyDescent="0.25">
      <c r="A2513" t="s">
        <v>20</v>
      </c>
      <c r="B2513" t="s">
        <v>28</v>
      </c>
      <c r="C2513" t="s">
        <v>22</v>
      </c>
      <c r="D2513" t="s">
        <v>23</v>
      </c>
      <c r="E2513" t="s">
        <v>5</v>
      </c>
      <c r="G2513" t="s">
        <v>24</v>
      </c>
      <c r="H2513">
        <v>3097273</v>
      </c>
      <c r="I2513">
        <v>3097767</v>
      </c>
      <c r="J2513" t="s">
        <v>61</v>
      </c>
      <c r="K2513" t="s">
        <v>6442</v>
      </c>
      <c r="N2513" t="s">
        <v>231</v>
      </c>
      <c r="Q2513" t="s">
        <v>6441</v>
      </c>
      <c r="R2513">
        <v>495</v>
      </c>
      <c r="S2513">
        <v>164</v>
      </c>
      <c r="U2513">
        <f t="shared" si="39"/>
        <v>494</v>
      </c>
    </row>
    <row r="2514" spans="1:21" x14ac:dyDescent="0.25">
      <c r="A2514" t="s">
        <v>20</v>
      </c>
      <c r="B2514" t="s">
        <v>28</v>
      </c>
      <c r="C2514" t="s">
        <v>22</v>
      </c>
      <c r="D2514" t="s">
        <v>23</v>
      </c>
      <c r="E2514" t="s">
        <v>5</v>
      </c>
      <c r="G2514" t="s">
        <v>24</v>
      </c>
      <c r="H2514">
        <v>3097968</v>
      </c>
      <c r="I2514">
        <v>3098621</v>
      </c>
      <c r="J2514" t="s">
        <v>25</v>
      </c>
      <c r="K2514" t="s">
        <v>6444</v>
      </c>
      <c r="N2514" t="s">
        <v>42</v>
      </c>
      <c r="Q2514" t="s">
        <v>6443</v>
      </c>
      <c r="R2514">
        <v>654</v>
      </c>
      <c r="S2514">
        <v>217</v>
      </c>
      <c r="U2514">
        <f t="shared" si="39"/>
        <v>653</v>
      </c>
    </row>
    <row r="2515" spans="1:21" x14ac:dyDescent="0.25">
      <c r="A2515" t="s">
        <v>20</v>
      </c>
      <c r="B2515" t="s">
        <v>28</v>
      </c>
      <c r="C2515" t="s">
        <v>22</v>
      </c>
      <c r="D2515" t="s">
        <v>23</v>
      </c>
      <c r="E2515" t="s">
        <v>5</v>
      </c>
      <c r="G2515" t="s">
        <v>24</v>
      </c>
      <c r="H2515">
        <v>3098672</v>
      </c>
      <c r="I2515">
        <v>3100066</v>
      </c>
      <c r="J2515" t="s">
        <v>61</v>
      </c>
      <c r="K2515" t="s">
        <v>6446</v>
      </c>
      <c r="N2515" t="s">
        <v>6447</v>
      </c>
      <c r="Q2515" t="s">
        <v>6445</v>
      </c>
      <c r="R2515">
        <v>1395</v>
      </c>
      <c r="S2515">
        <v>464</v>
      </c>
      <c r="U2515">
        <f t="shared" si="39"/>
        <v>1394</v>
      </c>
    </row>
    <row r="2516" spans="1:21" x14ac:dyDescent="0.25">
      <c r="A2516" t="s">
        <v>20</v>
      </c>
      <c r="B2516" t="s">
        <v>28</v>
      </c>
      <c r="C2516" t="s">
        <v>22</v>
      </c>
      <c r="D2516" t="s">
        <v>23</v>
      </c>
      <c r="E2516" t="s">
        <v>5</v>
      </c>
      <c r="G2516" t="s">
        <v>24</v>
      </c>
      <c r="H2516">
        <v>3100190</v>
      </c>
      <c r="I2516">
        <v>3101200</v>
      </c>
      <c r="J2516" t="s">
        <v>61</v>
      </c>
      <c r="K2516" t="s">
        <v>6449</v>
      </c>
      <c r="N2516" t="s">
        <v>6450</v>
      </c>
      <c r="Q2516" t="s">
        <v>6448</v>
      </c>
      <c r="R2516">
        <v>1011</v>
      </c>
      <c r="S2516">
        <v>336</v>
      </c>
      <c r="U2516">
        <f t="shared" si="39"/>
        <v>1010</v>
      </c>
    </row>
    <row r="2517" spans="1:21" x14ac:dyDescent="0.25">
      <c r="A2517" t="s">
        <v>20</v>
      </c>
      <c r="B2517" t="s">
        <v>28</v>
      </c>
      <c r="C2517" t="s">
        <v>22</v>
      </c>
      <c r="D2517" t="s">
        <v>23</v>
      </c>
      <c r="E2517" t="s">
        <v>5</v>
      </c>
      <c r="G2517" t="s">
        <v>24</v>
      </c>
      <c r="H2517">
        <v>3101377</v>
      </c>
      <c r="I2517">
        <v>3102585</v>
      </c>
      <c r="J2517" t="s">
        <v>61</v>
      </c>
      <c r="K2517" t="s">
        <v>6452</v>
      </c>
      <c r="N2517" t="s">
        <v>6453</v>
      </c>
      <c r="Q2517" t="s">
        <v>6451</v>
      </c>
      <c r="R2517">
        <v>1209</v>
      </c>
      <c r="S2517">
        <v>402</v>
      </c>
      <c r="U2517">
        <f t="shared" si="39"/>
        <v>1208</v>
      </c>
    </row>
    <row r="2518" spans="1:21" x14ac:dyDescent="0.25">
      <c r="A2518" t="s">
        <v>20</v>
      </c>
      <c r="B2518" t="s">
        <v>28</v>
      </c>
      <c r="C2518" t="s">
        <v>22</v>
      </c>
      <c r="D2518" t="s">
        <v>23</v>
      </c>
      <c r="E2518" t="s">
        <v>5</v>
      </c>
      <c r="G2518" t="s">
        <v>24</v>
      </c>
      <c r="H2518">
        <v>3102915</v>
      </c>
      <c r="I2518">
        <v>3111386</v>
      </c>
      <c r="J2518" t="s">
        <v>61</v>
      </c>
      <c r="K2518" t="s">
        <v>6455</v>
      </c>
      <c r="N2518" t="s">
        <v>6456</v>
      </c>
      <c r="Q2518" t="s">
        <v>6454</v>
      </c>
      <c r="R2518">
        <v>8472</v>
      </c>
      <c r="S2518">
        <v>2823</v>
      </c>
      <c r="U2518">
        <f t="shared" si="39"/>
        <v>8471</v>
      </c>
    </row>
    <row r="2519" spans="1:21" x14ac:dyDescent="0.25">
      <c r="A2519" t="s">
        <v>20</v>
      </c>
      <c r="B2519" t="s">
        <v>28</v>
      </c>
      <c r="C2519" t="s">
        <v>22</v>
      </c>
      <c r="D2519" t="s">
        <v>23</v>
      </c>
      <c r="E2519" t="s">
        <v>5</v>
      </c>
      <c r="G2519" t="s">
        <v>24</v>
      </c>
      <c r="H2519">
        <v>3111504</v>
      </c>
      <c r="I2519">
        <v>3112085</v>
      </c>
      <c r="J2519" t="s">
        <v>61</v>
      </c>
      <c r="K2519" t="s">
        <v>6458</v>
      </c>
      <c r="N2519" t="s">
        <v>72</v>
      </c>
      <c r="Q2519" t="s">
        <v>6457</v>
      </c>
      <c r="R2519">
        <v>582</v>
      </c>
      <c r="S2519">
        <v>193</v>
      </c>
      <c r="U2519">
        <f t="shared" si="39"/>
        <v>581</v>
      </c>
    </row>
    <row r="2520" spans="1:21" x14ac:dyDescent="0.25">
      <c r="A2520" t="s">
        <v>20</v>
      </c>
      <c r="B2520" t="s">
        <v>28</v>
      </c>
      <c r="C2520" t="s">
        <v>22</v>
      </c>
      <c r="D2520" t="s">
        <v>23</v>
      </c>
      <c r="E2520" t="s">
        <v>5</v>
      </c>
      <c r="G2520" t="s">
        <v>24</v>
      </c>
      <c r="H2520">
        <v>3112268</v>
      </c>
      <c r="I2520">
        <v>3112714</v>
      </c>
      <c r="J2520" t="s">
        <v>25</v>
      </c>
      <c r="K2520" t="s">
        <v>6460</v>
      </c>
      <c r="N2520" t="s">
        <v>3112</v>
      </c>
      <c r="Q2520" t="s">
        <v>6459</v>
      </c>
      <c r="R2520">
        <v>447</v>
      </c>
      <c r="S2520">
        <v>148</v>
      </c>
      <c r="U2520">
        <f t="shared" si="39"/>
        <v>446</v>
      </c>
    </row>
    <row r="2521" spans="1:21" x14ac:dyDescent="0.25">
      <c r="A2521" t="s">
        <v>20</v>
      </c>
      <c r="B2521" t="s">
        <v>28</v>
      </c>
      <c r="C2521" t="s">
        <v>22</v>
      </c>
      <c r="D2521" t="s">
        <v>23</v>
      </c>
      <c r="E2521" t="s">
        <v>5</v>
      </c>
      <c r="G2521" t="s">
        <v>24</v>
      </c>
      <c r="H2521">
        <v>3112797</v>
      </c>
      <c r="I2521">
        <v>3112979</v>
      </c>
      <c r="J2521" t="s">
        <v>25</v>
      </c>
      <c r="K2521" t="s">
        <v>6462</v>
      </c>
      <c r="N2521" t="s">
        <v>42</v>
      </c>
      <c r="Q2521" t="s">
        <v>6461</v>
      </c>
      <c r="R2521">
        <v>183</v>
      </c>
      <c r="S2521">
        <v>60</v>
      </c>
      <c r="U2521">
        <f t="shared" si="39"/>
        <v>182</v>
      </c>
    </row>
    <row r="2522" spans="1:21" x14ac:dyDescent="0.25">
      <c r="A2522" t="s">
        <v>20</v>
      </c>
      <c r="B2522" t="s">
        <v>28</v>
      </c>
      <c r="C2522" t="s">
        <v>22</v>
      </c>
      <c r="D2522" t="s">
        <v>23</v>
      </c>
      <c r="E2522" t="s">
        <v>5</v>
      </c>
      <c r="G2522" t="s">
        <v>24</v>
      </c>
      <c r="H2522">
        <v>3112984</v>
      </c>
      <c r="I2522">
        <v>3113706</v>
      </c>
      <c r="J2522" t="s">
        <v>61</v>
      </c>
      <c r="K2522" t="s">
        <v>6464</v>
      </c>
      <c r="N2522" t="s">
        <v>6465</v>
      </c>
      <c r="Q2522" t="s">
        <v>6463</v>
      </c>
      <c r="R2522">
        <v>723</v>
      </c>
      <c r="S2522">
        <v>240</v>
      </c>
      <c r="U2522">
        <f t="shared" si="39"/>
        <v>722</v>
      </c>
    </row>
    <row r="2523" spans="1:21" x14ac:dyDescent="0.25">
      <c r="A2523" t="s">
        <v>20</v>
      </c>
      <c r="B2523" t="s">
        <v>28</v>
      </c>
      <c r="C2523" t="s">
        <v>22</v>
      </c>
      <c r="D2523" t="s">
        <v>23</v>
      </c>
      <c r="E2523" t="s">
        <v>5</v>
      </c>
      <c r="G2523" t="s">
        <v>24</v>
      </c>
      <c r="H2523">
        <v>3113820</v>
      </c>
      <c r="I2523">
        <v>3116048</v>
      </c>
      <c r="J2523" t="s">
        <v>61</v>
      </c>
      <c r="K2523" t="s">
        <v>6467</v>
      </c>
      <c r="N2523" t="s">
        <v>5624</v>
      </c>
      <c r="Q2523" t="s">
        <v>6466</v>
      </c>
      <c r="R2523">
        <v>2229</v>
      </c>
      <c r="S2523">
        <v>742</v>
      </c>
      <c r="U2523">
        <f t="shared" si="39"/>
        <v>2228</v>
      </c>
    </row>
    <row r="2524" spans="1:21" x14ac:dyDescent="0.25">
      <c r="A2524" t="s">
        <v>20</v>
      </c>
      <c r="B2524" t="s">
        <v>28</v>
      </c>
      <c r="C2524" t="s">
        <v>22</v>
      </c>
      <c r="D2524" t="s">
        <v>23</v>
      </c>
      <c r="E2524" t="s">
        <v>5</v>
      </c>
      <c r="G2524" t="s">
        <v>24</v>
      </c>
      <c r="H2524">
        <v>3116273</v>
      </c>
      <c r="I2524">
        <v>3117742</v>
      </c>
      <c r="J2524" t="s">
        <v>61</v>
      </c>
      <c r="K2524" t="s">
        <v>6469</v>
      </c>
      <c r="N2524" t="s">
        <v>72</v>
      </c>
      <c r="Q2524" t="s">
        <v>6468</v>
      </c>
      <c r="R2524">
        <v>1470</v>
      </c>
      <c r="S2524">
        <v>489</v>
      </c>
      <c r="U2524">
        <f t="shared" si="39"/>
        <v>1469</v>
      </c>
    </row>
    <row r="2525" spans="1:21" x14ac:dyDescent="0.25">
      <c r="A2525" t="s">
        <v>20</v>
      </c>
      <c r="B2525" t="s">
        <v>28</v>
      </c>
      <c r="C2525" t="s">
        <v>22</v>
      </c>
      <c r="D2525" t="s">
        <v>23</v>
      </c>
      <c r="E2525" t="s">
        <v>5</v>
      </c>
      <c r="G2525" t="s">
        <v>24</v>
      </c>
      <c r="H2525">
        <v>3118061</v>
      </c>
      <c r="I2525">
        <v>3118435</v>
      </c>
      <c r="J2525" t="s">
        <v>61</v>
      </c>
      <c r="K2525" t="s">
        <v>6471</v>
      </c>
      <c r="N2525" t="s">
        <v>72</v>
      </c>
      <c r="Q2525" t="s">
        <v>6470</v>
      </c>
      <c r="R2525">
        <v>375</v>
      </c>
      <c r="S2525">
        <v>124</v>
      </c>
      <c r="U2525">
        <f t="shared" si="39"/>
        <v>374</v>
      </c>
    </row>
    <row r="2526" spans="1:21" x14ac:dyDescent="0.25">
      <c r="A2526" t="s">
        <v>20</v>
      </c>
      <c r="B2526" t="s">
        <v>28</v>
      </c>
      <c r="C2526" t="s">
        <v>22</v>
      </c>
      <c r="D2526" t="s">
        <v>23</v>
      </c>
      <c r="E2526" t="s">
        <v>5</v>
      </c>
      <c r="G2526" t="s">
        <v>24</v>
      </c>
      <c r="H2526">
        <v>3118494</v>
      </c>
      <c r="I2526">
        <v>3119816</v>
      </c>
      <c r="J2526" t="s">
        <v>61</v>
      </c>
      <c r="K2526" t="s">
        <v>6473</v>
      </c>
      <c r="N2526" t="s">
        <v>6474</v>
      </c>
      <c r="Q2526" t="s">
        <v>6472</v>
      </c>
      <c r="R2526">
        <v>1323</v>
      </c>
      <c r="S2526">
        <v>440</v>
      </c>
      <c r="U2526">
        <f t="shared" si="39"/>
        <v>1322</v>
      </c>
    </row>
    <row r="2527" spans="1:21" x14ac:dyDescent="0.25">
      <c r="A2527" t="s">
        <v>20</v>
      </c>
      <c r="B2527" t="s">
        <v>28</v>
      </c>
      <c r="C2527" t="s">
        <v>22</v>
      </c>
      <c r="D2527" t="s">
        <v>23</v>
      </c>
      <c r="E2527" t="s">
        <v>5</v>
      </c>
      <c r="G2527" t="s">
        <v>24</v>
      </c>
      <c r="H2527">
        <v>3119908</v>
      </c>
      <c r="I2527">
        <v>3121038</v>
      </c>
      <c r="J2527" t="s">
        <v>61</v>
      </c>
      <c r="K2527" t="s">
        <v>6476</v>
      </c>
      <c r="N2527" t="s">
        <v>6477</v>
      </c>
      <c r="Q2527" t="s">
        <v>6475</v>
      </c>
      <c r="R2527">
        <v>1131</v>
      </c>
      <c r="S2527">
        <v>376</v>
      </c>
      <c r="U2527">
        <f t="shared" si="39"/>
        <v>1130</v>
      </c>
    </row>
    <row r="2528" spans="1:21" x14ac:dyDescent="0.25">
      <c r="A2528" t="s">
        <v>20</v>
      </c>
      <c r="B2528" t="s">
        <v>28</v>
      </c>
      <c r="C2528" t="s">
        <v>22</v>
      </c>
      <c r="D2528" t="s">
        <v>23</v>
      </c>
      <c r="E2528" t="s">
        <v>5</v>
      </c>
      <c r="G2528" t="s">
        <v>24</v>
      </c>
      <c r="H2528">
        <v>3121079</v>
      </c>
      <c r="I2528">
        <v>3121801</v>
      </c>
      <c r="J2528" t="s">
        <v>61</v>
      </c>
      <c r="K2528" t="s">
        <v>6479</v>
      </c>
      <c r="N2528" t="s">
        <v>362</v>
      </c>
      <c r="Q2528" t="s">
        <v>6478</v>
      </c>
      <c r="R2528">
        <v>723</v>
      </c>
      <c r="S2528">
        <v>240</v>
      </c>
      <c r="U2528">
        <f t="shared" si="39"/>
        <v>722</v>
      </c>
    </row>
    <row r="2529" spans="1:21" x14ac:dyDescent="0.25">
      <c r="A2529" t="s">
        <v>20</v>
      </c>
      <c r="B2529" t="s">
        <v>28</v>
      </c>
      <c r="C2529" t="s">
        <v>22</v>
      </c>
      <c r="D2529" t="s">
        <v>23</v>
      </c>
      <c r="E2529" t="s">
        <v>5</v>
      </c>
      <c r="G2529" t="s">
        <v>24</v>
      </c>
      <c r="H2529">
        <v>3121794</v>
      </c>
      <c r="I2529">
        <v>3122459</v>
      </c>
      <c r="J2529" t="s">
        <v>61</v>
      </c>
      <c r="K2529" t="s">
        <v>6481</v>
      </c>
      <c r="N2529" t="s">
        <v>2366</v>
      </c>
      <c r="Q2529" t="s">
        <v>6480</v>
      </c>
      <c r="R2529">
        <v>666</v>
      </c>
      <c r="S2529">
        <v>221</v>
      </c>
      <c r="U2529">
        <f t="shared" si="39"/>
        <v>665</v>
      </c>
    </row>
    <row r="2530" spans="1:21" x14ac:dyDescent="0.25">
      <c r="A2530" t="s">
        <v>20</v>
      </c>
      <c r="B2530" t="s">
        <v>28</v>
      </c>
      <c r="C2530" t="s">
        <v>22</v>
      </c>
      <c r="D2530" t="s">
        <v>23</v>
      </c>
      <c r="E2530" t="s">
        <v>5</v>
      </c>
      <c r="G2530" t="s">
        <v>24</v>
      </c>
      <c r="H2530">
        <v>3122558</v>
      </c>
      <c r="I2530">
        <v>3123364</v>
      </c>
      <c r="J2530" t="s">
        <v>61</v>
      </c>
      <c r="K2530" t="s">
        <v>6483</v>
      </c>
      <c r="N2530" t="s">
        <v>1196</v>
      </c>
      <c r="Q2530" t="s">
        <v>6482</v>
      </c>
      <c r="R2530">
        <v>807</v>
      </c>
      <c r="S2530">
        <v>268</v>
      </c>
      <c r="U2530">
        <f t="shared" si="39"/>
        <v>806</v>
      </c>
    </row>
    <row r="2531" spans="1:21" x14ac:dyDescent="0.25">
      <c r="A2531" t="s">
        <v>20</v>
      </c>
      <c r="B2531" t="s">
        <v>28</v>
      </c>
      <c r="C2531" t="s">
        <v>22</v>
      </c>
      <c r="D2531" t="s">
        <v>23</v>
      </c>
      <c r="E2531" t="s">
        <v>5</v>
      </c>
      <c r="G2531" t="s">
        <v>24</v>
      </c>
      <c r="H2531">
        <v>3123715</v>
      </c>
      <c r="I2531">
        <v>3124638</v>
      </c>
      <c r="J2531" t="s">
        <v>25</v>
      </c>
      <c r="K2531" t="s">
        <v>6485</v>
      </c>
      <c r="N2531" t="s">
        <v>4518</v>
      </c>
      <c r="Q2531" t="s">
        <v>6484</v>
      </c>
      <c r="R2531">
        <v>924</v>
      </c>
      <c r="S2531">
        <v>307</v>
      </c>
      <c r="U2531">
        <f t="shared" si="39"/>
        <v>923</v>
      </c>
    </row>
    <row r="2532" spans="1:21" x14ac:dyDescent="0.25">
      <c r="A2532" t="s">
        <v>20</v>
      </c>
      <c r="B2532" t="s">
        <v>28</v>
      </c>
      <c r="C2532" t="s">
        <v>22</v>
      </c>
      <c r="D2532" t="s">
        <v>23</v>
      </c>
      <c r="E2532" t="s">
        <v>5</v>
      </c>
      <c r="G2532" t="s">
        <v>24</v>
      </c>
      <c r="H2532">
        <v>3124789</v>
      </c>
      <c r="I2532">
        <v>3125874</v>
      </c>
      <c r="J2532" t="s">
        <v>25</v>
      </c>
      <c r="K2532" t="s">
        <v>6487</v>
      </c>
      <c r="N2532" t="s">
        <v>6488</v>
      </c>
      <c r="Q2532" t="s">
        <v>6486</v>
      </c>
      <c r="R2532">
        <v>1086</v>
      </c>
      <c r="S2532">
        <v>361</v>
      </c>
      <c r="U2532">
        <f t="shared" si="39"/>
        <v>1085</v>
      </c>
    </row>
    <row r="2533" spans="1:21" x14ac:dyDescent="0.25">
      <c r="A2533" t="s">
        <v>20</v>
      </c>
      <c r="B2533" t="s">
        <v>28</v>
      </c>
      <c r="C2533" t="s">
        <v>22</v>
      </c>
      <c r="D2533" t="s">
        <v>23</v>
      </c>
      <c r="E2533" t="s">
        <v>5</v>
      </c>
      <c r="G2533" t="s">
        <v>24</v>
      </c>
      <c r="H2533">
        <v>3126030</v>
      </c>
      <c r="I2533">
        <v>3128492</v>
      </c>
      <c r="J2533" t="s">
        <v>25</v>
      </c>
      <c r="K2533" t="s">
        <v>6490</v>
      </c>
      <c r="N2533" t="s">
        <v>72</v>
      </c>
      <c r="Q2533" t="s">
        <v>6489</v>
      </c>
      <c r="R2533">
        <v>2463</v>
      </c>
      <c r="S2533">
        <v>820</v>
      </c>
      <c r="U2533">
        <f t="shared" si="39"/>
        <v>2462</v>
      </c>
    </row>
    <row r="2534" spans="1:21" x14ac:dyDescent="0.25">
      <c r="A2534" t="s">
        <v>20</v>
      </c>
      <c r="B2534" t="s">
        <v>28</v>
      </c>
      <c r="C2534" t="s">
        <v>22</v>
      </c>
      <c r="D2534" t="s">
        <v>23</v>
      </c>
      <c r="E2534" t="s">
        <v>5</v>
      </c>
      <c r="G2534" t="s">
        <v>24</v>
      </c>
      <c r="H2534">
        <v>3128573</v>
      </c>
      <c r="I2534">
        <v>3128953</v>
      </c>
      <c r="J2534" t="s">
        <v>61</v>
      </c>
      <c r="K2534" t="s">
        <v>6492</v>
      </c>
      <c r="N2534" t="s">
        <v>6493</v>
      </c>
      <c r="Q2534" t="s">
        <v>6491</v>
      </c>
      <c r="R2534">
        <v>381</v>
      </c>
      <c r="S2534">
        <v>126</v>
      </c>
      <c r="U2534">
        <f t="shared" si="39"/>
        <v>380</v>
      </c>
    </row>
    <row r="2535" spans="1:21" x14ac:dyDescent="0.25">
      <c r="A2535" t="s">
        <v>20</v>
      </c>
      <c r="B2535" t="s">
        <v>28</v>
      </c>
      <c r="C2535" t="s">
        <v>22</v>
      </c>
      <c r="D2535" t="s">
        <v>23</v>
      </c>
      <c r="E2535" t="s">
        <v>5</v>
      </c>
      <c r="G2535" t="s">
        <v>24</v>
      </c>
      <c r="H2535">
        <v>3128975</v>
      </c>
      <c r="I2535">
        <v>3130273</v>
      </c>
      <c r="J2535" t="s">
        <v>61</v>
      </c>
      <c r="K2535" t="s">
        <v>6495</v>
      </c>
      <c r="N2535" t="s">
        <v>6496</v>
      </c>
      <c r="Q2535" t="s">
        <v>6494</v>
      </c>
      <c r="R2535">
        <v>1299</v>
      </c>
      <c r="S2535">
        <v>432</v>
      </c>
      <c r="U2535">
        <f t="shared" si="39"/>
        <v>1298</v>
      </c>
    </row>
    <row r="2536" spans="1:21" x14ac:dyDescent="0.25">
      <c r="A2536" t="s">
        <v>20</v>
      </c>
      <c r="B2536" t="s">
        <v>28</v>
      </c>
      <c r="C2536" t="s">
        <v>22</v>
      </c>
      <c r="D2536" t="s">
        <v>23</v>
      </c>
      <c r="E2536" t="s">
        <v>5</v>
      </c>
      <c r="G2536" t="s">
        <v>24</v>
      </c>
      <c r="H2536">
        <v>3130283</v>
      </c>
      <c r="I2536">
        <v>3131779</v>
      </c>
      <c r="J2536" t="s">
        <v>61</v>
      </c>
      <c r="K2536" t="s">
        <v>6498</v>
      </c>
      <c r="N2536" t="s">
        <v>2691</v>
      </c>
      <c r="Q2536" t="s">
        <v>6497</v>
      </c>
      <c r="R2536">
        <v>1497</v>
      </c>
      <c r="S2536">
        <v>498</v>
      </c>
      <c r="U2536">
        <f t="shared" si="39"/>
        <v>1496</v>
      </c>
    </row>
    <row r="2537" spans="1:21" x14ac:dyDescent="0.25">
      <c r="A2537" t="s">
        <v>20</v>
      </c>
      <c r="B2537" t="s">
        <v>28</v>
      </c>
      <c r="C2537" t="s">
        <v>22</v>
      </c>
      <c r="D2537" t="s">
        <v>23</v>
      </c>
      <c r="E2537" t="s">
        <v>5</v>
      </c>
      <c r="G2537" t="s">
        <v>24</v>
      </c>
      <c r="H2537">
        <v>3131951</v>
      </c>
      <c r="I2537">
        <v>3132262</v>
      </c>
      <c r="J2537" t="s">
        <v>61</v>
      </c>
      <c r="K2537" t="s">
        <v>6500</v>
      </c>
      <c r="N2537" t="s">
        <v>6501</v>
      </c>
      <c r="Q2537" t="s">
        <v>6499</v>
      </c>
      <c r="R2537">
        <v>312</v>
      </c>
      <c r="S2537">
        <v>103</v>
      </c>
      <c r="U2537">
        <f t="shared" si="39"/>
        <v>311</v>
      </c>
    </row>
    <row r="2538" spans="1:21" x14ac:dyDescent="0.25">
      <c r="A2538" t="s">
        <v>20</v>
      </c>
      <c r="B2538" t="s">
        <v>28</v>
      </c>
      <c r="C2538" t="s">
        <v>22</v>
      </c>
      <c r="D2538" t="s">
        <v>23</v>
      </c>
      <c r="E2538" t="s">
        <v>5</v>
      </c>
      <c r="G2538" t="s">
        <v>24</v>
      </c>
      <c r="H2538">
        <v>3132255</v>
      </c>
      <c r="I2538">
        <v>3133001</v>
      </c>
      <c r="J2538" t="s">
        <v>61</v>
      </c>
      <c r="K2538" t="s">
        <v>6503</v>
      </c>
      <c r="N2538" t="s">
        <v>6504</v>
      </c>
      <c r="Q2538" t="s">
        <v>6502</v>
      </c>
      <c r="R2538">
        <v>747</v>
      </c>
      <c r="S2538">
        <v>248</v>
      </c>
      <c r="U2538">
        <f t="shared" si="39"/>
        <v>746</v>
      </c>
    </row>
    <row r="2539" spans="1:21" x14ac:dyDescent="0.25">
      <c r="A2539" t="s">
        <v>20</v>
      </c>
      <c r="B2539" t="s">
        <v>28</v>
      </c>
      <c r="C2539" t="s">
        <v>22</v>
      </c>
      <c r="D2539" t="s">
        <v>23</v>
      </c>
      <c r="E2539" t="s">
        <v>5</v>
      </c>
      <c r="G2539" t="s">
        <v>24</v>
      </c>
      <c r="H2539">
        <v>3133134</v>
      </c>
      <c r="I2539">
        <v>3133418</v>
      </c>
      <c r="J2539" t="s">
        <v>61</v>
      </c>
      <c r="K2539" t="s">
        <v>6506</v>
      </c>
      <c r="N2539" t="s">
        <v>42</v>
      </c>
      <c r="Q2539" t="s">
        <v>6505</v>
      </c>
      <c r="R2539">
        <v>285</v>
      </c>
      <c r="S2539">
        <v>94</v>
      </c>
      <c r="U2539">
        <f t="shared" si="39"/>
        <v>284</v>
      </c>
    </row>
    <row r="2540" spans="1:21" x14ac:dyDescent="0.25">
      <c r="A2540" t="s">
        <v>20</v>
      </c>
      <c r="B2540" t="s">
        <v>28</v>
      </c>
      <c r="C2540" t="s">
        <v>22</v>
      </c>
      <c r="D2540" t="s">
        <v>23</v>
      </c>
      <c r="E2540" t="s">
        <v>5</v>
      </c>
      <c r="G2540" t="s">
        <v>24</v>
      </c>
      <c r="H2540">
        <v>3133433</v>
      </c>
      <c r="I2540">
        <v>3134560</v>
      </c>
      <c r="J2540" t="s">
        <v>61</v>
      </c>
      <c r="K2540" t="s">
        <v>6508</v>
      </c>
      <c r="N2540" t="s">
        <v>42</v>
      </c>
      <c r="Q2540" t="s">
        <v>6507</v>
      </c>
      <c r="R2540">
        <v>1128</v>
      </c>
      <c r="S2540">
        <v>375</v>
      </c>
      <c r="U2540">
        <f t="shared" si="39"/>
        <v>1127</v>
      </c>
    </row>
    <row r="2541" spans="1:21" x14ac:dyDescent="0.25">
      <c r="A2541" t="s">
        <v>20</v>
      </c>
      <c r="B2541" t="s">
        <v>28</v>
      </c>
      <c r="C2541" t="s">
        <v>22</v>
      </c>
      <c r="D2541" t="s">
        <v>23</v>
      </c>
      <c r="E2541" t="s">
        <v>5</v>
      </c>
      <c r="G2541" t="s">
        <v>24</v>
      </c>
      <c r="H2541">
        <v>3134587</v>
      </c>
      <c r="I2541">
        <v>3136047</v>
      </c>
      <c r="J2541" t="s">
        <v>61</v>
      </c>
      <c r="K2541" t="s">
        <v>6510</v>
      </c>
      <c r="N2541" t="s">
        <v>332</v>
      </c>
      <c r="Q2541" t="s">
        <v>6509</v>
      </c>
      <c r="R2541">
        <v>1461</v>
      </c>
      <c r="S2541">
        <v>486</v>
      </c>
      <c r="U2541">
        <f t="shared" si="39"/>
        <v>1460</v>
      </c>
    </row>
    <row r="2542" spans="1:21" x14ac:dyDescent="0.25">
      <c r="A2542" t="s">
        <v>20</v>
      </c>
      <c r="B2542" t="s">
        <v>28</v>
      </c>
      <c r="C2542" t="s">
        <v>22</v>
      </c>
      <c r="D2542" t="s">
        <v>23</v>
      </c>
      <c r="E2542" t="s">
        <v>5</v>
      </c>
      <c r="G2542" t="s">
        <v>24</v>
      </c>
      <c r="H2542">
        <v>3136127</v>
      </c>
      <c r="I2542">
        <v>3136288</v>
      </c>
      <c r="J2542" t="s">
        <v>61</v>
      </c>
      <c r="K2542" t="s">
        <v>6512</v>
      </c>
      <c r="N2542" t="s">
        <v>72</v>
      </c>
      <c r="Q2542" t="s">
        <v>6511</v>
      </c>
      <c r="R2542">
        <v>162</v>
      </c>
      <c r="S2542">
        <v>53</v>
      </c>
      <c r="U2542">
        <f t="shared" si="39"/>
        <v>161</v>
      </c>
    </row>
    <row r="2543" spans="1:21" x14ac:dyDescent="0.25">
      <c r="A2543" t="s">
        <v>20</v>
      </c>
      <c r="B2543" t="s">
        <v>28</v>
      </c>
      <c r="C2543" t="s">
        <v>22</v>
      </c>
      <c r="D2543" t="s">
        <v>23</v>
      </c>
      <c r="E2543" t="s">
        <v>5</v>
      </c>
      <c r="G2543" t="s">
        <v>24</v>
      </c>
      <c r="H2543">
        <v>3136649</v>
      </c>
      <c r="I2543">
        <v>3137419</v>
      </c>
      <c r="J2543" t="s">
        <v>61</v>
      </c>
      <c r="K2543" t="s">
        <v>6514</v>
      </c>
      <c r="N2543" t="s">
        <v>6515</v>
      </c>
      <c r="Q2543" t="s">
        <v>6513</v>
      </c>
      <c r="R2543">
        <v>771</v>
      </c>
      <c r="S2543">
        <v>256</v>
      </c>
      <c r="U2543">
        <f t="shared" si="39"/>
        <v>770</v>
      </c>
    </row>
    <row r="2544" spans="1:21" x14ac:dyDescent="0.25">
      <c r="A2544" t="s">
        <v>20</v>
      </c>
      <c r="B2544" t="s">
        <v>28</v>
      </c>
      <c r="C2544" t="s">
        <v>22</v>
      </c>
      <c r="D2544" t="s">
        <v>23</v>
      </c>
      <c r="E2544" t="s">
        <v>5</v>
      </c>
      <c r="G2544" t="s">
        <v>24</v>
      </c>
      <c r="H2544">
        <v>3137481</v>
      </c>
      <c r="I2544">
        <v>3138497</v>
      </c>
      <c r="J2544" t="s">
        <v>61</v>
      </c>
      <c r="K2544" t="s">
        <v>6517</v>
      </c>
      <c r="N2544" t="s">
        <v>6518</v>
      </c>
      <c r="Q2544" t="s">
        <v>6516</v>
      </c>
      <c r="R2544">
        <v>1017</v>
      </c>
      <c r="S2544">
        <v>338</v>
      </c>
      <c r="U2544">
        <f t="shared" si="39"/>
        <v>1016</v>
      </c>
    </row>
    <row r="2545" spans="1:21" x14ac:dyDescent="0.25">
      <c r="A2545" t="s">
        <v>20</v>
      </c>
      <c r="B2545" t="s">
        <v>28</v>
      </c>
      <c r="C2545" t="s">
        <v>22</v>
      </c>
      <c r="D2545" t="s">
        <v>23</v>
      </c>
      <c r="E2545" t="s">
        <v>5</v>
      </c>
      <c r="G2545" t="s">
        <v>24</v>
      </c>
      <c r="H2545">
        <v>3138652</v>
      </c>
      <c r="I2545">
        <v>3139032</v>
      </c>
      <c r="J2545" t="s">
        <v>25</v>
      </c>
      <c r="K2545" t="s">
        <v>6520</v>
      </c>
      <c r="N2545" t="s">
        <v>98</v>
      </c>
      <c r="Q2545" t="s">
        <v>6519</v>
      </c>
      <c r="R2545">
        <v>381</v>
      </c>
      <c r="S2545">
        <v>126</v>
      </c>
      <c r="U2545">
        <f t="shared" si="39"/>
        <v>380</v>
      </c>
    </row>
    <row r="2546" spans="1:21" x14ac:dyDescent="0.25">
      <c r="A2546" t="s">
        <v>20</v>
      </c>
      <c r="B2546" t="s">
        <v>28</v>
      </c>
      <c r="C2546" t="s">
        <v>22</v>
      </c>
      <c r="D2546" t="s">
        <v>23</v>
      </c>
      <c r="E2546" t="s">
        <v>5</v>
      </c>
      <c r="G2546" t="s">
        <v>24</v>
      </c>
      <c r="H2546">
        <v>3139029</v>
      </c>
      <c r="I2546">
        <v>3139928</v>
      </c>
      <c r="J2546" t="s">
        <v>25</v>
      </c>
      <c r="K2546" t="s">
        <v>6522</v>
      </c>
      <c r="N2546" t="s">
        <v>362</v>
      </c>
      <c r="Q2546" t="s">
        <v>6521</v>
      </c>
      <c r="R2546">
        <v>900</v>
      </c>
      <c r="S2546">
        <v>299</v>
      </c>
      <c r="U2546">
        <f t="shared" si="39"/>
        <v>899</v>
      </c>
    </row>
    <row r="2547" spans="1:21" x14ac:dyDescent="0.25">
      <c r="A2547" t="s">
        <v>20</v>
      </c>
      <c r="B2547" t="s">
        <v>28</v>
      </c>
      <c r="C2547" t="s">
        <v>22</v>
      </c>
      <c r="D2547" t="s">
        <v>23</v>
      </c>
      <c r="E2547" t="s">
        <v>5</v>
      </c>
      <c r="G2547" t="s">
        <v>24</v>
      </c>
      <c r="H2547">
        <v>3139903</v>
      </c>
      <c r="I2547">
        <v>3141582</v>
      </c>
      <c r="J2547" t="s">
        <v>25</v>
      </c>
      <c r="K2547" t="s">
        <v>6524</v>
      </c>
      <c r="N2547" t="s">
        <v>42</v>
      </c>
      <c r="Q2547" t="s">
        <v>6523</v>
      </c>
      <c r="R2547">
        <v>1680</v>
      </c>
      <c r="S2547">
        <v>559</v>
      </c>
      <c r="U2547">
        <f t="shared" si="39"/>
        <v>1679</v>
      </c>
    </row>
    <row r="2548" spans="1:21" x14ac:dyDescent="0.25">
      <c r="A2548" t="s">
        <v>20</v>
      </c>
      <c r="B2548" t="s">
        <v>28</v>
      </c>
      <c r="C2548" t="s">
        <v>22</v>
      </c>
      <c r="D2548" t="s">
        <v>23</v>
      </c>
      <c r="E2548" t="s">
        <v>5</v>
      </c>
      <c r="G2548" t="s">
        <v>24</v>
      </c>
      <c r="H2548">
        <v>3141651</v>
      </c>
      <c r="I2548">
        <v>3142370</v>
      </c>
      <c r="J2548" t="s">
        <v>61</v>
      </c>
      <c r="K2548" t="s">
        <v>6526</v>
      </c>
      <c r="N2548" t="s">
        <v>42</v>
      </c>
      <c r="Q2548" t="s">
        <v>6525</v>
      </c>
      <c r="R2548">
        <v>720</v>
      </c>
      <c r="S2548">
        <v>239</v>
      </c>
      <c r="U2548">
        <f t="shared" si="39"/>
        <v>719</v>
      </c>
    </row>
    <row r="2549" spans="1:21" x14ac:dyDescent="0.25">
      <c r="A2549" t="s">
        <v>20</v>
      </c>
      <c r="B2549" t="s">
        <v>28</v>
      </c>
      <c r="C2549" t="s">
        <v>22</v>
      </c>
      <c r="D2549" t="s">
        <v>23</v>
      </c>
      <c r="E2549" t="s">
        <v>5</v>
      </c>
      <c r="G2549" t="s">
        <v>24</v>
      </c>
      <c r="H2549">
        <v>3142385</v>
      </c>
      <c r="I2549">
        <v>3143236</v>
      </c>
      <c r="J2549" t="s">
        <v>61</v>
      </c>
      <c r="K2549" t="s">
        <v>6528</v>
      </c>
      <c r="N2549" t="s">
        <v>362</v>
      </c>
      <c r="Q2549" t="s">
        <v>6527</v>
      </c>
      <c r="R2549">
        <v>852</v>
      </c>
      <c r="S2549">
        <v>283</v>
      </c>
      <c r="U2549">
        <f t="shared" si="39"/>
        <v>851</v>
      </c>
    </row>
    <row r="2550" spans="1:21" x14ac:dyDescent="0.25">
      <c r="A2550" t="s">
        <v>20</v>
      </c>
      <c r="B2550" t="s">
        <v>28</v>
      </c>
      <c r="C2550" t="s">
        <v>22</v>
      </c>
      <c r="D2550" t="s">
        <v>23</v>
      </c>
      <c r="E2550" t="s">
        <v>5</v>
      </c>
      <c r="G2550" t="s">
        <v>24</v>
      </c>
      <c r="H2550">
        <v>3143233</v>
      </c>
      <c r="I2550">
        <v>3143601</v>
      </c>
      <c r="J2550" t="s">
        <v>61</v>
      </c>
      <c r="K2550" t="s">
        <v>6530</v>
      </c>
      <c r="N2550" t="s">
        <v>98</v>
      </c>
      <c r="Q2550" t="s">
        <v>6529</v>
      </c>
      <c r="R2550">
        <v>369</v>
      </c>
      <c r="S2550">
        <v>122</v>
      </c>
      <c r="U2550">
        <f t="shared" si="39"/>
        <v>368</v>
      </c>
    </row>
    <row r="2551" spans="1:21" x14ac:dyDescent="0.25">
      <c r="A2551" t="s">
        <v>20</v>
      </c>
      <c r="B2551" t="s">
        <v>28</v>
      </c>
      <c r="C2551" t="s">
        <v>22</v>
      </c>
      <c r="D2551" t="s">
        <v>23</v>
      </c>
      <c r="E2551" t="s">
        <v>5</v>
      </c>
      <c r="G2551" t="s">
        <v>24</v>
      </c>
      <c r="H2551">
        <v>3143812</v>
      </c>
      <c r="I2551">
        <v>3144804</v>
      </c>
      <c r="J2551" t="s">
        <v>25</v>
      </c>
      <c r="K2551" t="s">
        <v>6532</v>
      </c>
      <c r="N2551" t="s">
        <v>72</v>
      </c>
      <c r="Q2551" t="s">
        <v>6531</v>
      </c>
      <c r="R2551">
        <v>993</v>
      </c>
      <c r="S2551">
        <v>330</v>
      </c>
      <c r="U2551">
        <f t="shared" si="39"/>
        <v>992</v>
      </c>
    </row>
    <row r="2552" spans="1:21" x14ac:dyDescent="0.25">
      <c r="A2552" t="s">
        <v>20</v>
      </c>
      <c r="B2552" t="s">
        <v>28</v>
      </c>
      <c r="C2552" t="s">
        <v>22</v>
      </c>
      <c r="D2552" t="s">
        <v>23</v>
      </c>
      <c r="E2552" t="s">
        <v>5</v>
      </c>
      <c r="G2552" t="s">
        <v>24</v>
      </c>
      <c r="H2552">
        <v>3144797</v>
      </c>
      <c r="I2552">
        <v>3145927</v>
      </c>
      <c r="J2552" t="s">
        <v>61</v>
      </c>
      <c r="K2552" t="s">
        <v>6534</v>
      </c>
      <c r="N2552" t="s">
        <v>6535</v>
      </c>
      <c r="Q2552" t="s">
        <v>6533</v>
      </c>
      <c r="R2552">
        <v>1131</v>
      </c>
      <c r="S2552">
        <v>376</v>
      </c>
      <c r="U2552">
        <f t="shared" si="39"/>
        <v>1130</v>
      </c>
    </row>
    <row r="2553" spans="1:21" x14ac:dyDescent="0.25">
      <c r="A2553" t="s">
        <v>20</v>
      </c>
      <c r="B2553" t="s">
        <v>28</v>
      </c>
      <c r="C2553" t="s">
        <v>22</v>
      </c>
      <c r="D2553" t="s">
        <v>23</v>
      </c>
      <c r="E2553" t="s">
        <v>5</v>
      </c>
      <c r="G2553" t="s">
        <v>24</v>
      </c>
      <c r="H2553">
        <v>3146030</v>
      </c>
      <c r="I2553">
        <v>3147013</v>
      </c>
      <c r="J2553" t="s">
        <v>61</v>
      </c>
      <c r="K2553" t="s">
        <v>6537</v>
      </c>
      <c r="N2553" t="s">
        <v>6538</v>
      </c>
      <c r="Q2553" t="s">
        <v>6536</v>
      </c>
      <c r="R2553">
        <v>984</v>
      </c>
      <c r="S2553">
        <v>327</v>
      </c>
      <c r="U2553">
        <f t="shared" si="39"/>
        <v>983</v>
      </c>
    </row>
    <row r="2554" spans="1:21" x14ac:dyDescent="0.25">
      <c r="A2554" t="s">
        <v>20</v>
      </c>
      <c r="B2554" t="s">
        <v>28</v>
      </c>
      <c r="C2554" t="s">
        <v>22</v>
      </c>
      <c r="D2554" t="s">
        <v>23</v>
      </c>
      <c r="E2554" t="s">
        <v>5</v>
      </c>
      <c r="G2554" t="s">
        <v>24</v>
      </c>
      <c r="H2554">
        <v>3147133</v>
      </c>
      <c r="I2554">
        <v>3148035</v>
      </c>
      <c r="J2554" t="s">
        <v>61</v>
      </c>
      <c r="K2554" t="s">
        <v>6540</v>
      </c>
      <c r="N2554" t="s">
        <v>6541</v>
      </c>
      <c r="Q2554" t="s">
        <v>6539</v>
      </c>
      <c r="R2554">
        <v>903</v>
      </c>
      <c r="S2554">
        <v>300</v>
      </c>
      <c r="U2554">
        <f t="shared" si="39"/>
        <v>902</v>
      </c>
    </row>
    <row r="2555" spans="1:21" x14ac:dyDescent="0.25">
      <c r="A2555" t="s">
        <v>20</v>
      </c>
      <c r="B2555" t="s">
        <v>28</v>
      </c>
      <c r="C2555" t="s">
        <v>22</v>
      </c>
      <c r="D2555" t="s">
        <v>23</v>
      </c>
      <c r="E2555" t="s">
        <v>5</v>
      </c>
      <c r="G2555" t="s">
        <v>24</v>
      </c>
      <c r="H2555">
        <v>3148181</v>
      </c>
      <c r="I2555">
        <v>3149161</v>
      </c>
      <c r="J2555" t="s">
        <v>61</v>
      </c>
      <c r="K2555" t="s">
        <v>6543</v>
      </c>
      <c r="N2555" t="s">
        <v>2647</v>
      </c>
      <c r="Q2555" t="s">
        <v>6542</v>
      </c>
      <c r="R2555">
        <v>981</v>
      </c>
      <c r="S2555">
        <v>326</v>
      </c>
      <c r="U2555">
        <f t="shared" si="39"/>
        <v>980</v>
      </c>
    </row>
    <row r="2556" spans="1:21" x14ac:dyDescent="0.25">
      <c r="A2556" t="s">
        <v>20</v>
      </c>
      <c r="B2556" t="s">
        <v>28</v>
      </c>
      <c r="C2556" t="s">
        <v>22</v>
      </c>
      <c r="D2556" t="s">
        <v>23</v>
      </c>
      <c r="E2556" t="s">
        <v>5</v>
      </c>
      <c r="G2556" t="s">
        <v>24</v>
      </c>
      <c r="H2556">
        <v>3149437</v>
      </c>
      <c r="I2556">
        <v>3150285</v>
      </c>
      <c r="J2556" t="s">
        <v>25</v>
      </c>
      <c r="K2556" t="s">
        <v>6545</v>
      </c>
      <c r="N2556" t="s">
        <v>469</v>
      </c>
      <c r="Q2556" t="s">
        <v>6544</v>
      </c>
      <c r="R2556">
        <v>849</v>
      </c>
      <c r="S2556">
        <v>282</v>
      </c>
      <c r="U2556">
        <f t="shared" si="39"/>
        <v>848</v>
      </c>
    </row>
    <row r="2557" spans="1:21" x14ac:dyDescent="0.25">
      <c r="A2557" t="s">
        <v>20</v>
      </c>
      <c r="B2557" t="s">
        <v>28</v>
      </c>
      <c r="C2557" t="s">
        <v>22</v>
      </c>
      <c r="D2557" t="s">
        <v>23</v>
      </c>
      <c r="E2557" t="s">
        <v>5</v>
      </c>
      <c r="G2557" t="s">
        <v>24</v>
      </c>
      <c r="H2557">
        <v>3150416</v>
      </c>
      <c r="I2557">
        <v>3151327</v>
      </c>
      <c r="J2557" t="s">
        <v>61</v>
      </c>
      <c r="K2557" t="s">
        <v>6547</v>
      </c>
      <c r="N2557" t="s">
        <v>6548</v>
      </c>
      <c r="Q2557" t="s">
        <v>6546</v>
      </c>
      <c r="R2557">
        <v>912</v>
      </c>
      <c r="S2557">
        <v>303</v>
      </c>
      <c r="U2557">
        <f t="shared" si="39"/>
        <v>911</v>
      </c>
    </row>
    <row r="2558" spans="1:21" x14ac:dyDescent="0.25">
      <c r="A2558" t="s">
        <v>20</v>
      </c>
      <c r="B2558" t="s">
        <v>28</v>
      </c>
      <c r="C2558" t="s">
        <v>22</v>
      </c>
      <c r="D2558" t="s">
        <v>23</v>
      </c>
      <c r="E2558" t="s">
        <v>5</v>
      </c>
      <c r="G2558" t="s">
        <v>24</v>
      </c>
      <c r="H2558">
        <v>3151305</v>
      </c>
      <c r="I2558">
        <v>3152456</v>
      </c>
      <c r="J2558" t="s">
        <v>61</v>
      </c>
      <c r="K2558" t="s">
        <v>6550</v>
      </c>
      <c r="N2558" t="s">
        <v>6548</v>
      </c>
      <c r="Q2558" t="s">
        <v>6549</v>
      </c>
      <c r="R2558">
        <v>1152</v>
      </c>
      <c r="S2558">
        <v>383</v>
      </c>
      <c r="U2558">
        <f t="shared" si="39"/>
        <v>1151</v>
      </c>
    </row>
    <row r="2559" spans="1:21" x14ac:dyDescent="0.25">
      <c r="A2559" t="s">
        <v>20</v>
      </c>
      <c r="B2559" t="s">
        <v>28</v>
      </c>
      <c r="C2559" t="s">
        <v>22</v>
      </c>
      <c r="D2559" t="s">
        <v>23</v>
      </c>
      <c r="E2559" t="s">
        <v>5</v>
      </c>
      <c r="G2559" t="s">
        <v>24</v>
      </c>
      <c r="H2559">
        <v>3152665</v>
      </c>
      <c r="I2559">
        <v>3153432</v>
      </c>
      <c r="J2559" t="s">
        <v>61</v>
      </c>
      <c r="K2559" t="s">
        <v>6552</v>
      </c>
      <c r="N2559" t="s">
        <v>1734</v>
      </c>
      <c r="Q2559" t="s">
        <v>6551</v>
      </c>
      <c r="R2559">
        <v>768</v>
      </c>
      <c r="S2559">
        <v>255</v>
      </c>
      <c r="U2559">
        <f t="shared" si="39"/>
        <v>767</v>
      </c>
    </row>
    <row r="2560" spans="1:21" x14ac:dyDescent="0.25">
      <c r="A2560" t="s">
        <v>20</v>
      </c>
      <c r="B2560" t="s">
        <v>28</v>
      </c>
      <c r="C2560" t="s">
        <v>22</v>
      </c>
      <c r="D2560" t="s">
        <v>23</v>
      </c>
      <c r="E2560" t="s">
        <v>5</v>
      </c>
      <c r="G2560" t="s">
        <v>24</v>
      </c>
      <c r="H2560">
        <v>3153774</v>
      </c>
      <c r="I2560">
        <v>3154304</v>
      </c>
      <c r="J2560" t="s">
        <v>61</v>
      </c>
      <c r="K2560" t="s">
        <v>6554</v>
      </c>
      <c r="N2560" t="s">
        <v>3350</v>
      </c>
      <c r="Q2560" t="s">
        <v>6553</v>
      </c>
      <c r="R2560">
        <v>531</v>
      </c>
      <c r="S2560">
        <v>176</v>
      </c>
      <c r="U2560">
        <f t="shared" si="39"/>
        <v>530</v>
      </c>
    </row>
    <row r="2561" spans="1:21" x14ac:dyDescent="0.25">
      <c r="A2561" t="s">
        <v>20</v>
      </c>
      <c r="B2561" t="s">
        <v>28</v>
      </c>
      <c r="C2561" t="s">
        <v>22</v>
      </c>
      <c r="D2561" t="s">
        <v>23</v>
      </c>
      <c r="E2561" t="s">
        <v>5</v>
      </c>
      <c r="G2561" t="s">
        <v>24</v>
      </c>
      <c r="H2561">
        <v>3154645</v>
      </c>
      <c r="I2561">
        <v>3155794</v>
      </c>
      <c r="J2561" t="s">
        <v>25</v>
      </c>
      <c r="K2561" t="s">
        <v>6556</v>
      </c>
      <c r="N2561" t="s">
        <v>586</v>
      </c>
      <c r="Q2561" t="s">
        <v>6555</v>
      </c>
      <c r="R2561">
        <v>1149</v>
      </c>
      <c r="S2561">
        <v>382</v>
      </c>
      <c r="T2561" t="s">
        <v>1120</v>
      </c>
      <c r="U2561">
        <f t="shared" si="39"/>
        <v>1149</v>
      </c>
    </row>
    <row r="2562" spans="1:21" x14ac:dyDescent="0.25">
      <c r="A2562" t="s">
        <v>20</v>
      </c>
      <c r="B2562" t="s">
        <v>28</v>
      </c>
      <c r="C2562" t="s">
        <v>22</v>
      </c>
      <c r="D2562" t="s">
        <v>23</v>
      </c>
      <c r="E2562" t="s">
        <v>5</v>
      </c>
      <c r="G2562" t="s">
        <v>24</v>
      </c>
      <c r="H2562">
        <v>3155954</v>
      </c>
      <c r="I2562">
        <v>3158455</v>
      </c>
      <c r="J2562" t="s">
        <v>61</v>
      </c>
      <c r="K2562" t="s">
        <v>6558</v>
      </c>
      <c r="N2562" t="s">
        <v>6559</v>
      </c>
      <c r="Q2562" t="s">
        <v>6557</v>
      </c>
      <c r="R2562">
        <v>2502</v>
      </c>
      <c r="S2562">
        <v>833</v>
      </c>
      <c r="U2562">
        <f t="shared" si="39"/>
        <v>2501</v>
      </c>
    </row>
    <row r="2563" spans="1:21" x14ac:dyDescent="0.25">
      <c r="A2563" t="s">
        <v>20</v>
      </c>
      <c r="B2563" t="s">
        <v>28</v>
      </c>
      <c r="C2563" t="s">
        <v>22</v>
      </c>
      <c r="D2563" t="s">
        <v>23</v>
      </c>
      <c r="E2563" t="s">
        <v>5</v>
      </c>
      <c r="G2563" t="s">
        <v>24</v>
      </c>
      <c r="H2563">
        <v>3158686</v>
      </c>
      <c r="I2563">
        <v>3159360</v>
      </c>
      <c r="J2563" t="s">
        <v>61</v>
      </c>
      <c r="K2563" t="s">
        <v>6561</v>
      </c>
      <c r="N2563" t="s">
        <v>72</v>
      </c>
      <c r="Q2563" t="s">
        <v>6560</v>
      </c>
      <c r="R2563">
        <v>675</v>
      </c>
      <c r="S2563">
        <v>224</v>
      </c>
      <c r="U2563">
        <f t="shared" ref="U2563:U2626" si="40">I2563-H2563</f>
        <v>674</v>
      </c>
    </row>
    <row r="2564" spans="1:21" x14ac:dyDescent="0.25">
      <c r="A2564" t="s">
        <v>20</v>
      </c>
      <c r="B2564" t="s">
        <v>28</v>
      </c>
      <c r="C2564" t="s">
        <v>22</v>
      </c>
      <c r="D2564" t="s">
        <v>23</v>
      </c>
      <c r="E2564" t="s">
        <v>5</v>
      </c>
      <c r="G2564" t="s">
        <v>24</v>
      </c>
      <c r="H2564">
        <v>3159411</v>
      </c>
      <c r="I2564">
        <v>3160088</v>
      </c>
      <c r="J2564" t="s">
        <v>61</v>
      </c>
      <c r="K2564" t="s">
        <v>6563</v>
      </c>
      <c r="N2564" t="s">
        <v>72</v>
      </c>
      <c r="Q2564" t="s">
        <v>6562</v>
      </c>
      <c r="R2564">
        <v>678</v>
      </c>
      <c r="S2564">
        <v>225</v>
      </c>
      <c r="U2564">
        <f t="shared" si="40"/>
        <v>677</v>
      </c>
    </row>
    <row r="2565" spans="1:21" x14ac:dyDescent="0.25">
      <c r="A2565" t="s">
        <v>20</v>
      </c>
      <c r="B2565" t="s">
        <v>28</v>
      </c>
      <c r="C2565" t="s">
        <v>22</v>
      </c>
      <c r="D2565" t="s">
        <v>23</v>
      </c>
      <c r="E2565" t="s">
        <v>5</v>
      </c>
      <c r="G2565" t="s">
        <v>24</v>
      </c>
      <c r="H2565">
        <v>3160327</v>
      </c>
      <c r="I2565">
        <v>3160665</v>
      </c>
      <c r="J2565" t="s">
        <v>25</v>
      </c>
      <c r="K2565" t="s">
        <v>6566</v>
      </c>
      <c r="N2565" t="s">
        <v>72</v>
      </c>
      <c r="Q2565" t="s">
        <v>6565</v>
      </c>
      <c r="R2565">
        <v>339</v>
      </c>
      <c r="S2565">
        <v>112</v>
      </c>
      <c r="U2565">
        <f t="shared" si="40"/>
        <v>338</v>
      </c>
    </row>
    <row r="2566" spans="1:21" x14ac:dyDescent="0.25">
      <c r="A2566" t="s">
        <v>20</v>
      </c>
      <c r="B2566" t="s">
        <v>28</v>
      </c>
      <c r="C2566" t="s">
        <v>22</v>
      </c>
      <c r="D2566" t="s">
        <v>23</v>
      </c>
      <c r="E2566" t="s">
        <v>5</v>
      </c>
      <c r="G2566" t="s">
        <v>24</v>
      </c>
      <c r="H2566">
        <v>3160659</v>
      </c>
      <c r="I2566">
        <v>3161015</v>
      </c>
      <c r="J2566" t="s">
        <v>25</v>
      </c>
      <c r="K2566" t="s">
        <v>6568</v>
      </c>
      <c r="N2566" t="s">
        <v>4641</v>
      </c>
      <c r="Q2566" t="s">
        <v>6567</v>
      </c>
      <c r="R2566">
        <v>357</v>
      </c>
      <c r="S2566">
        <v>118</v>
      </c>
      <c r="U2566">
        <f t="shared" si="40"/>
        <v>356</v>
      </c>
    </row>
    <row r="2567" spans="1:21" x14ac:dyDescent="0.25">
      <c r="A2567" t="s">
        <v>20</v>
      </c>
      <c r="B2567" t="s">
        <v>28</v>
      </c>
      <c r="C2567" t="s">
        <v>22</v>
      </c>
      <c r="D2567" t="s">
        <v>23</v>
      </c>
      <c r="E2567" t="s">
        <v>5</v>
      </c>
      <c r="G2567" t="s">
        <v>24</v>
      </c>
      <c r="H2567">
        <v>3161091</v>
      </c>
      <c r="I2567">
        <v>3162680</v>
      </c>
      <c r="J2567" t="s">
        <v>25</v>
      </c>
      <c r="K2567" t="s">
        <v>6570</v>
      </c>
      <c r="N2567" t="s">
        <v>4644</v>
      </c>
      <c r="Q2567" t="s">
        <v>6569</v>
      </c>
      <c r="R2567">
        <v>1590</v>
      </c>
      <c r="S2567">
        <v>529</v>
      </c>
      <c r="U2567">
        <f t="shared" si="40"/>
        <v>1589</v>
      </c>
    </row>
    <row r="2568" spans="1:21" x14ac:dyDescent="0.25">
      <c r="A2568" t="s">
        <v>20</v>
      </c>
      <c r="B2568" t="s">
        <v>28</v>
      </c>
      <c r="C2568" t="s">
        <v>22</v>
      </c>
      <c r="D2568" t="s">
        <v>23</v>
      </c>
      <c r="E2568" t="s">
        <v>5</v>
      </c>
      <c r="G2568" t="s">
        <v>24</v>
      </c>
      <c r="H2568">
        <v>3163265</v>
      </c>
      <c r="I2568">
        <v>3164101</v>
      </c>
      <c r="J2568" t="s">
        <v>61</v>
      </c>
      <c r="K2568" t="s">
        <v>6572</v>
      </c>
      <c r="N2568" t="s">
        <v>72</v>
      </c>
      <c r="Q2568" t="s">
        <v>6571</v>
      </c>
      <c r="R2568">
        <v>837</v>
      </c>
      <c r="S2568">
        <v>278</v>
      </c>
      <c r="U2568">
        <f t="shared" si="40"/>
        <v>836</v>
      </c>
    </row>
    <row r="2569" spans="1:21" x14ac:dyDescent="0.25">
      <c r="A2569" t="s">
        <v>20</v>
      </c>
      <c r="B2569" t="s">
        <v>28</v>
      </c>
      <c r="C2569" t="s">
        <v>22</v>
      </c>
      <c r="D2569" t="s">
        <v>23</v>
      </c>
      <c r="E2569" t="s">
        <v>5</v>
      </c>
      <c r="G2569" t="s">
        <v>24</v>
      </c>
      <c r="H2569">
        <v>3164116</v>
      </c>
      <c r="I2569">
        <v>3164901</v>
      </c>
      <c r="J2569" t="s">
        <v>61</v>
      </c>
      <c r="K2569" t="s">
        <v>6574</v>
      </c>
      <c r="N2569" t="s">
        <v>72</v>
      </c>
      <c r="Q2569" t="s">
        <v>6573</v>
      </c>
      <c r="R2569">
        <v>786</v>
      </c>
      <c r="S2569">
        <v>261</v>
      </c>
      <c r="U2569">
        <f t="shared" si="40"/>
        <v>785</v>
      </c>
    </row>
    <row r="2570" spans="1:21" x14ac:dyDescent="0.25">
      <c r="A2570" t="s">
        <v>20</v>
      </c>
      <c r="B2570" t="s">
        <v>28</v>
      </c>
      <c r="C2570" t="s">
        <v>22</v>
      </c>
      <c r="D2570" t="s">
        <v>23</v>
      </c>
      <c r="E2570" t="s">
        <v>5</v>
      </c>
      <c r="G2570" t="s">
        <v>24</v>
      </c>
      <c r="H2570">
        <v>3164894</v>
      </c>
      <c r="I2570">
        <v>3165781</v>
      </c>
      <c r="J2570" t="s">
        <v>61</v>
      </c>
      <c r="K2570" t="s">
        <v>6576</v>
      </c>
      <c r="N2570" t="s">
        <v>72</v>
      </c>
      <c r="Q2570" t="s">
        <v>6575</v>
      </c>
      <c r="R2570">
        <v>888</v>
      </c>
      <c r="S2570">
        <v>295</v>
      </c>
      <c r="U2570">
        <f t="shared" si="40"/>
        <v>887</v>
      </c>
    </row>
    <row r="2571" spans="1:21" x14ac:dyDescent="0.25">
      <c r="A2571" t="s">
        <v>20</v>
      </c>
      <c r="B2571" t="s">
        <v>28</v>
      </c>
      <c r="C2571" t="s">
        <v>22</v>
      </c>
      <c r="D2571" t="s">
        <v>23</v>
      </c>
      <c r="E2571" t="s">
        <v>5</v>
      </c>
      <c r="G2571" t="s">
        <v>24</v>
      </c>
      <c r="H2571">
        <v>3165893</v>
      </c>
      <c r="I2571">
        <v>3166276</v>
      </c>
      <c r="J2571" t="s">
        <v>61</v>
      </c>
      <c r="K2571" t="s">
        <v>6578</v>
      </c>
      <c r="N2571" t="s">
        <v>72</v>
      </c>
      <c r="Q2571" t="s">
        <v>6577</v>
      </c>
      <c r="R2571">
        <v>384</v>
      </c>
      <c r="S2571">
        <v>127</v>
      </c>
      <c r="U2571">
        <f t="shared" si="40"/>
        <v>383</v>
      </c>
    </row>
    <row r="2572" spans="1:21" x14ac:dyDescent="0.25">
      <c r="A2572" t="s">
        <v>20</v>
      </c>
      <c r="B2572" t="s">
        <v>28</v>
      </c>
      <c r="C2572" t="s">
        <v>22</v>
      </c>
      <c r="D2572" t="s">
        <v>23</v>
      </c>
      <c r="E2572" t="s">
        <v>5</v>
      </c>
      <c r="G2572" t="s">
        <v>24</v>
      </c>
      <c r="H2572">
        <v>3166552</v>
      </c>
      <c r="I2572">
        <v>3171762</v>
      </c>
      <c r="J2572" t="s">
        <v>61</v>
      </c>
      <c r="K2572" t="s">
        <v>6580</v>
      </c>
      <c r="N2572" t="s">
        <v>72</v>
      </c>
      <c r="Q2572" t="s">
        <v>6579</v>
      </c>
      <c r="R2572">
        <v>5211</v>
      </c>
      <c r="S2572">
        <v>1736</v>
      </c>
      <c r="U2572">
        <f t="shared" si="40"/>
        <v>5210</v>
      </c>
    </row>
    <row r="2573" spans="1:21" x14ac:dyDescent="0.25">
      <c r="A2573" t="s">
        <v>20</v>
      </c>
      <c r="B2573" t="s">
        <v>28</v>
      </c>
      <c r="C2573" t="s">
        <v>22</v>
      </c>
      <c r="D2573" t="s">
        <v>23</v>
      </c>
      <c r="E2573" t="s">
        <v>5</v>
      </c>
      <c r="G2573" t="s">
        <v>24</v>
      </c>
      <c r="H2573">
        <v>3171779</v>
      </c>
      <c r="I2573">
        <v>3173206</v>
      </c>
      <c r="J2573" t="s">
        <v>61</v>
      </c>
      <c r="K2573" t="s">
        <v>6582</v>
      </c>
      <c r="N2573" t="s">
        <v>143</v>
      </c>
      <c r="Q2573" t="s">
        <v>6581</v>
      </c>
      <c r="R2573">
        <v>1428</v>
      </c>
      <c r="S2573">
        <v>475</v>
      </c>
      <c r="U2573">
        <f t="shared" si="40"/>
        <v>1427</v>
      </c>
    </row>
    <row r="2574" spans="1:21" x14ac:dyDescent="0.25">
      <c r="A2574" t="s">
        <v>20</v>
      </c>
      <c r="B2574" t="s">
        <v>28</v>
      </c>
      <c r="C2574" t="s">
        <v>22</v>
      </c>
      <c r="D2574" t="s">
        <v>23</v>
      </c>
      <c r="E2574" t="s">
        <v>5</v>
      </c>
      <c r="G2574" t="s">
        <v>24</v>
      </c>
      <c r="H2574">
        <v>3173773</v>
      </c>
      <c r="I2574">
        <v>3174609</v>
      </c>
      <c r="J2574" t="s">
        <v>61</v>
      </c>
      <c r="K2574" t="s">
        <v>6584</v>
      </c>
      <c r="N2574" t="s">
        <v>72</v>
      </c>
      <c r="Q2574" t="s">
        <v>6583</v>
      </c>
      <c r="R2574">
        <v>837</v>
      </c>
      <c r="S2574">
        <v>278</v>
      </c>
      <c r="U2574">
        <f t="shared" si="40"/>
        <v>836</v>
      </c>
    </row>
    <row r="2575" spans="1:21" x14ac:dyDescent="0.25">
      <c r="A2575" t="s">
        <v>20</v>
      </c>
      <c r="B2575" t="s">
        <v>28</v>
      </c>
      <c r="C2575" t="s">
        <v>22</v>
      </c>
      <c r="D2575" t="s">
        <v>23</v>
      </c>
      <c r="E2575" t="s">
        <v>5</v>
      </c>
      <c r="G2575" t="s">
        <v>24</v>
      </c>
      <c r="H2575">
        <v>3174599</v>
      </c>
      <c r="I2575">
        <v>3175111</v>
      </c>
      <c r="J2575" t="s">
        <v>61</v>
      </c>
      <c r="K2575" t="s">
        <v>6586</v>
      </c>
      <c r="N2575" t="s">
        <v>638</v>
      </c>
      <c r="Q2575" t="s">
        <v>6585</v>
      </c>
      <c r="R2575">
        <v>513</v>
      </c>
      <c r="S2575">
        <v>170</v>
      </c>
      <c r="U2575">
        <f t="shared" si="40"/>
        <v>512</v>
      </c>
    </row>
    <row r="2576" spans="1:21" x14ac:dyDescent="0.25">
      <c r="A2576" t="s">
        <v>20</v>
      </c>
      <c r="B2576" t="s">
        <v>28</v>
      </c>
      <c r="C2576" t="s">
        <v>22</v>
      </c>
      <c r="D2576" t="s">
        <v>23</v>
      </c>
      <c r="E2576" t="s">
        <v>5</v>
      </c>
      <c r="G2576" t="s">
        <v>24</v>
      </c>
      <c r="H2576">
        <v>3175300</v>
      </c>
      <c r="I2576">
        <v>3176760</v>
      </c>
      <c r="J2576" t="s">
        <v>61</v>
      </c>
      <c r="K2576" t="s">
        <v>6588</v>
      </c>
      <c r="N2576" t="s">
        <v>171</v>
      </c>
      <c r="Q2576" t="s">
        <v>6587</v>
      </c>
      <c r="R2576">
        <v>1461</v>
      </c>
      <c r="S2576">
        <v>486</v>
      </c>
      <c r="U2576">
        <f t="shared" si="40"/>
        <v>1460</v>
      </c>
    </row>
    <row r="2577" spans="1:21" x14ac:dyDescent="0.25">
      <c r="A2577" t="s">
        <v>20</v>
      </c>
      <c r="B2577" t="s">
        <v>28</v>
      </c>
      <c r="C2577" t="s">
        <v>22</v>
      </c>
      <c r="D2577" t="s">
        <v>23</v>
      </c>
      <c r="E2577" t="s">
        <v>5</v>
      </c>
      <c r="G2577" t="s">
        <v>24</v>
      </c>
      <c r="H2577">
        <v>3177098</v>
      </c>
      <c r="I2577">
        <v>3177919</v>
      </c>
      <c r="J2577" t="s">
        <v>61</v>
      </c>
      <c r="K2577" t="s">
        <v>6591</v>
      </c>
      <c r="N2577" t="s">
        <v>1614</v>
      </c>
      <c r="Q2577" t="s">
        <v>6590</v>
      </c>
      <c r="R2577">
        <v>822</v>
      </c>
      <c r="S2577">
        <v>273</v>
      </c>
      <c r="U2577">
        <f t="shared" si="40"/>
        <v>821</v>
      </c>
    </row>
    <row r="2578" spans="1:21" x14ac:dyDescent="0.25">
      <c r="A2578" t="s">
        <v>20</v>
      </c>
      <c r="B2578" t="s">
        <v>28</v>
      </c>
      <c r="C2578" t="s">
        <v>22</v>
      </c>
      <c r="D2578" t="s">
        <v>23</v>
      </c>
      <c r="E2578" t="s">
        <v>5</v>
      </c>
      <c r="G2578" t="s">
        <v>24</v>
      </c>
      <c r="H2578">
        <v>3179549</v>
      </c>
      <c r="I2578">
        <v>3180820</v>
      </c>
      <c r="J2578" t="s">
        <v>25</v>
      </c>
      <c r="K2578" t="s">
        <v>6595</v>
      </c>
      <c r="N2578" t="s">
        <v>5387</v>
      </c>
      <c r="Q2578" t="s">
        <v>6594</v>
      </c>
      <c r="R2578">
        <v>1272</v>
      </c>
      <c r="S2578">
        <v>423</v>
      </c>
      <c r="U2578">
        <f t="shared" si="40"/>
        <v>1271</v>
      </c>
    </row>
    <row r="2579" spans="1:21" x14ac:dyDescent="0.25">
      <c r="A2579" t="s">
        <v>20</v>
      </c>
      <c r="B2579" t="s">
        <v>28</v>
      </c>
      <c r="C2579" t="s">
        <v>22</v>
      </c>
      <c r="D2579" t="s">
        <v>23</v>
      </c>
      <c r="E2579" t="s">
        <v>5</v>
      </c>
      <c r="G2579" t="s">
        <v>24</v>
      </c>
      <c r="H2579">
        <v>3181005</v>
      </c>
      <c r="I2579">
        <v>3183674</v>
      </c>
      <c r="J2579" t="s">
        <v>25</v>
      </c>
      <c r="K2579" t="s">
        <v>6597</v>
      </c>
      <c r="N2579" t="s">
        <v>5936</v>
      </c>
      <c r="Q2579" t="s">
        <v>6596</v>
      </c>
      <c r="R2579">
        <v>2670</v>
      </c>
      <c r="S2579">
        <v>889</v>
      </c>
      <c r="U2579">
        <f t="shared" si="40"/>
        <v>2669</v>
      </c>
    </row>
    <row r="2580" spans="1:21" x14ac:dyDescent="0.25">
      <c r="A2580" t="s">
        <v>20</v>
      </c>
      <c r="B2580" t="s">
        <v>28</v>
      </c>
      <c r="C2580" t="s">
        <v>22</v>
      </c>
      <c r="D2580" t="s">
        <v>23</v>
      </c>
      <c r="E2580" t="s">
        <v>5</v>
      </c>
      <c r="G2580" t="s">
        <v>24</v>
      </c>
      <c r="H2580">
        <v>3183812</v>
      </c>
      <c r="I2580">
        <v>3185200</v>
      </c>
      <c r="J2580" t="s">
        <v>61</v>
      </c>
      <c r="K2580" t="s">
        <v>6599</v>
      </c>
      <c r="N2580" t="s">
        <v>6600</v>
      </c>
      <c r="Q2580" t="s">
        <v>6598</v>
      </c>
      <c r="R2580">
        <v>1389</v>
      </c>
      <c r="S2580">
        <v>462</v>
      </c>
      <c r="U2580">
        <f t="shared" si="40"/>
        <v>1388</v>
      </c>
    </row>
    <row r="2581" spans="1:21" x14ac:dyDescent="0.25">
      <c r="A2581" t="s">
        <v>20</v>
      </c>
      <c r="B2581" t="s">
        <v>28</v>
      </c>
      <c r="C2581" t="s">
        <v>22</v>
      </c>
      <c r="D2581" t="s">
        <v>23</v>
      </c>
      <c r="E2581" t="s">
        <v>5</v>
      </c>
      <c r="G2581" t="s">
        <v>24</v>
      </c>
      <c r="H2581">
        <v>3185260</v>
      </c>
      <c r="I2581">
        <v>3191796</v>
      </c>
      <c r="J2581" t="s">
        <v>61</v>
      </c>
      <c r="K2581" t="s">
        <v>6602</v>
      </c>
      <c r="N2581" t="s">
        <v>6603</v>
      </c>
      <c r="Q2581" t="s">
        <v>6601</v>
      </c>
      <c r="R2581">
        <v>6537</v>
      </c>
      <c r="S2581">
        <v>2178</v>
      </c>
      <c r="U2581">
        <f t="shared" si="40"/>
        <v>6536</v>
      </c>
    </row>
    <row r="2582" spans="1:21" x14ac:dyDescent="0.25">
      <c r="A2582" t="s">
        <v>20</v>
      </c>
      <c r="B2582" t="s">
        <v>28</v>
      </c>
      <c r="C2582" t="s">
        <v>22</v>
      </c>
      <c r="D2582" t="s">
        <v>23</v>
      </c>
      <c r="E2582" t="s">
        <v>5</v>
      </c>
      <c r="G2582" t="s">
        <v>24</v>
      </c>
      <c r="H2582">
        <v>3191910</v>
      </c>
      <c r="I2582">
        <v>3192248</v>
      </c>
      <c r="J2582" t="s">
        <v>61</v>
      </c>
      <c r="K2582" t="s">
        <v>6605</v>
      </c>
      <c r="N2582" t="s">
        <v>72</v>
      </c>
      <c r="Q2582" t="s">
        <v>6604</v>
      </c>
      <c r="R2582">
        <v>339</v>
      </c>
      <c r="S2582">
        <v>112</v>
      </c>
      <c r="U2582">
        <f t="shared" si="40"/>
        <v>338</v>
      </c>
    </row>
    <row r="2583" spans="1:21" x14ac:dyDescent="0.25">
      <c r="A2583" t="s">
        <v>20</v>
      </c>
      <c r="B2583" t="s">
        <v>28</v>
      </c>
      <c r="C2583" t="s">
        <v>22</v>
      </c>
      <c r="D2583" t="s">
        <v>23</v>
      </c>
      <c r="E2583" t="s">
        <v>5</v>
      </c>
      <c r="G2583" t="s">
        <v>24</v>
      </c>
      <c r="H2583">
        <v>3192410</v>
      </c>
      <c r="I2583">
        <v>3193168</v>
      </c>
      <c r="J2583" t="s">
        <v>25</v>
      </c>
      <c r="K2583" t="s">
        <v>6607</v>
      </c>
      <c r="N2583" t="s">
        <v>3009</v>
      </c>
      <c r="Q2583" t="s">
        <v>6606</v>
      </c>
      <c r="R2583">
        <v>759</v>
      </c>
      <c r="S2583">
        <v>252</v>
      </c>
      <c r="U2583">
        <f t="shared" si="40"/>
        <v>758</v>
      </c>
    </row>
    <row r="2584" spans="1:21" x14ac:dyDescent="0.25">
      <c r="A2584" t="s">
        <v>20</v>
      </c>
      <c r="B2584" t="s">
        <v>28</v>
      </c>
      <c r="C2584" t="s">
        <v>22</v>
      </c>
      <c r="D2584" t="s">
        <v>23</v>
      </c>
      <c r="E2584" t="s">
        <v>5</v>
      </c>
      <c r="G2584" t="s">
        <v>24</v>
      </c>
      <c r="H2584">
        <v>3193165</v>
      </c>
      <c r="I2584">
        <v>3194445</v>
      </c>
      <c r="J2584" t="s">
        <v>25</v>
      </c>
      <c r="K2584" t="s">
        <v>6609</v>
      </c>
      <c r="N2584" t="s">
        <v>5387</v>
      </c>
      <c r="Q2584" t="s">
        <v>6608</v>
      </c>
      <c r="R2584">
        <v>1281</v>
      </c>
      <c r="S2584">
        <v>426</v>
      </c>
      <c r="U2584">
        <f t="shared" si="40"/>
        <v>1280</v>
      </c>
    </row>
    <row r="2585" spans="1:21" x14ac:dyDescent="0.25">
      <c r="A2585" t="s">
        <v>20</v>
      </c>
      <c r="B2585" t="s">
        <v>28</v>
      </c>
      <c r="C2585" t="s">
        <v>22</v>
      </c>
      <c r="D2585" t="s">
        <v>23</v>
      </c>
      <c r="E2585" t="s">
        <v>5</v>
      </c>
      <c r="G2585" t="s">
        <v>24</v>
      </c>
      <c r="H2585">
        <v>3194597</v>
      </c>
      <c r="I2585">
        <v>3195025</v>
      </c>
      <c r="J2585" t="s">
        <v>61</v>
      </c>
      <c r="K2585" t="s">
        <v>6611</v>
      </c>
      <c r="N2585" t="s">
        <v>72</v>
      </c>
      <c r="Q2585" t="s">
        <v>6610</v>
      </c>
      <c r="R2585">
        <v>429</v>
      </c>
      <c r="S2585">
        <v>142</v>
      </c>
      <c r="U2585">
        <f t="shared" si="40"/>
        <v>428</v>
      </c>
    </row>
    <row r="2586" spans="1:21" x14ac:dyDescent="0.25">
      <c r="A2586" t="s">
        <v>20</v>
      </c>
      <c r="B2586" t="s">
        <v>28</v>
      </c>
      <c r="C2586" t="s">
        <v>22</v>
      </c>
      <c r="D2586" t="s">
        <v>23</v>
      </c>
      <c r="E2586" t="s">
        <v>5</v>
      </c>
      <c r="G2586" t="s">
        <v>24</v>
      </c>
      <c r="H2586">
        <v>3195006</v>
      </c>
      <c r="I2586">
        <v>3195896</v>
      </c>
      <c r="J2586" t="s">
        <v>61</v>
      </c>
      <c r="K2586" t="s">
        <v>6613</v>
      </c>
      <c r="N2586" t="s">
        <v>72</v>
      </c>
      <c r="Q2586" t="s">
        <v>6612</v>
      </c>
      <c r="R2586">
        <v>891</v>
      </c>
      <c r="S2586">
        <v>296</v>
      </c>
      <c r="U2586">
        <f t="shared" si="40"/>
        <v>890</v>
      </c>
    </row>
    <row r="2587" spans="1:21" x14ac:dyDescent="0.25">
      <c r="A2587" t="s">
        <v>20</v>
      </c>
      <c r="B2587" t="s">
        <v>28</v>
      </c>
      <c r="C2587" t="s">
        <v>22</v>
      </c>
      <c r="D2587" t="s">
        <v>23</v>
      </c>
      <c r="E2587" t="s">
        <v>5</v>
      </c>
      <c r="G2587" t="s">
        <v>24</v>
      </c>
      <c r="H2587">
        <v>3196300</v>
      </c>
      <c r="I2587">
        <v>3197220</v>
      </c>
      <c r="J2587" t="s">
        <v>25</v>
      </c>
      <c r="K2587" t="s">
        <v>6615</v>
      </c>
      <c r="N2587" t="s">
        <v>1531</v>
      </c>
      <c r="Q2587" t="s">
        <v>6614</v>
      </c>
      <c r="R2587">
        <v>921</v>
      </c>
      <c r="S2587">
        <v>306</v>
      </c>
      <c r="U2587">
        <f t="shared" si="40"/>
        <v>920</v>
      </c>
    </row>
    <row r="2588" spans="1:21" x14ac:dyDescent="0.25">
      <c r="A2588" t="s">
        <v>20</v>
      </c>
      <c r="B2588" t="s">
        <v>28</v>
      </c>
      <c r="C2588" t="s">
        <v>22</v>
      </c>
      <c r="D2588" t="s">
        <v>23</v>
      </c>
      <c r="E2588" t="s">
        <v>5</v>
      </c>
      <c r="G2588" t="s">
        <v>24</v>
      </c>
      <c r="H2588">
        <v>3197447</v>
      </c>
      <c r="I2588">
        <v>3197986</v>
      </c>
      <c r="J2588" t="s">
        <v>61</v>
      </c>
      <c r="K2588" t="s">
        <v>6617</v>
      </c>
      <c r="N2588" t="s">
        <v>42</v>
      </c>
      <c r="Q2588" t="s">
        <v>6616</v>
      </c>
      <c r="R2588">
        <v>540</v>
      </c>
      <c r="S2588">
        <v>179</v>
      </c>
      <c r="U2588">
        <f t="shared" si="40"/>
        <v>539</v>
      </c>
    </row>
    <row r="2589" spans="1:21" x14ac:dyDescent="0.25">
      <c r="A2589" t="s">
        <v>20</v>
      </c>
      <c r="B2589" t="s">
        <v>28</v>
      </c>
      <c r="C2589" t="s">
        <v>22</v>
      </c>
      <c r="D2589" t="s">
        <v>23</v>
      </c>
      <c r="E2589" t="s">
        <v>5</v>
      </c>
      <c r="G2589" t="s">
        <v>24</v>
      </c>
      <c r="H2589">
        <v>3198102</v>
      </c>
      <c r="I2589">
        <v>3198431</v>
      </c>
      <c r="J2589" t="s">
        <v>61</v>
      </c>
      <c r="K2589" t="s">
        <v>6619</v>
      </c>
      <c r="N2589" t="s">
        <v>72</v>
      </c>
      <c r="Q2589" t="s">
        <v>6618</v>
      </c>
      <c r="R2589">
        <v>330</v>
      </c>
      <c r="S2589">
        <v>109</v>
      </c>
      <c r="U2589">
        <f t="shared" si="40"/>
        <v>329</v>
      </c>
    </row>
    <row r="2590" spans="1:21" x14ac:dyDescent="0.25">
      <c r="A2590" t="s">
        <v>20</v>
      </c>
      <c r="B2590" t="s">
        <v>28</v>
      </c>
      <c r="C2590" t="s">
        <v>22</v>
      </c>
      <c r="D2590" t="s">
        <v>23</v>
      </c>
      <c r="E2590" t="s">
        <v>5</v>
      </c>
      <c r="G2590" t="s">
        <v>24</v>
      </c>
      <c r="H2590">
        <v>3198416</v>
      </c>
      <c r="I2590">
        <v>3199768</v>
      </c>
      <c r="J2590" t="s">
        <v>61</v>
      </c>
      <c r="K2590" t="s">
        <v>6621</v>
      </c>
      <c r="N2590" t="s">
        <v>6622</v>
      </c>
      <c r="Q2590" t="s">
        <v>6620</v>
      </c>
      <c r="R2590">
        <v>1353</v>
      </c>
      <c r="S2590">
        <v>450</v>
      </c>
      <c r="U2590">
        <f t="shared" si="40"/>
        <v>1352</v>
      </c>
    </row>
    <row r="2591" spans="1:21" x14ac:dyDescent="0.25">
      <c r="A2591" t="s">
        <v>20</v>
      </c>
      <c r="B2591" t="s">
        <v>28</v>
      </c>
      <c r="C2591" t="s">
        <v>22</v>
      </c>
      <c r="D2591" t="s">
        <v>23</v>
      </c>
      <c r="E2591" t="s">
        <v>5</v>
      </c>
      <c r="G2591" t="s">
        <v>24</v>
      </c>
      <c r="H2591">
        <v>3199819</v>
      </c>
      <c r="I2591">
        <v>3200712</v>
      </c>
      <c r="J2591" t="s">
        <v>61</v>
      </c>
      <c r="K2591" t="s">
        <v>6624</v>
      </c>
      <c r="N2591" t="s">
        <v>368</v>
      </c>
      <c r="Q2591" t="s">
        <v>6623</v>
      </c>
      <c r="R2591">
        <v>894</v>
      </c>
      <c r="S2591">
        <v>297</v>
      </c>
      <c r="U2591">
        <f t="shared" si="40"/>
        <v>893</v>
      </c>
    </row>
    <row r="2592" spans="1:21" x14ac:dyDescent="0.25">
      <c r="A2592" t="s">
        <v>20</v>
      </c>
      <c r="B2592" t="s">
        <v>28</v>
      </c>
      <c r="C2592" t="s">
        <v>22</v>
      </c>
      <c r="D2592" t="s">
        <v>23</v>
      </c>
      <c r="E2592" t="s">
        <v>5</v>
      </c>
      <c r="G2592" t="s">
        <v>24</v>
      </c>
      <c r="H2592">
        <v>3200925</v>
      </c>
      <c r="I2592">
        <v>3202877</v>
      </c>
      <c r="J2592" t="s">
        <v>61</v>
      </c>
      <c r="K2592" t="s">
        <v>6626</v>
      </c>
      <c r="N2592" t="s">
        <v>42</v>
      </c>
      <c r="Q2592" t="s">
        <v>6625</v>
      </c>
      <c r="R2592">
        <v>1953</v>
      </c>
      <c r="S2592">
        <v>650</v>
      </c>
      <c r="U2592">
        <f t="shared" si="40"/>
        <v>1952</v>
      </c>
    </row>
    <row r="2593" spans="1:21" x14ac:dyDescent="0.25">
      <c r="A2593" t="s">
        <v>20</v>
      </c>
      <c r="B2593" t="s">
        <v>28</v>
      </c>
      <c r="C2593" t="s">
        <v>22</v>
      </c>
      <c r="D2593" t="s">
        <v>23</v>
      </c>
      <c r="E2593" t="s">
        <v>5</v>
      </c>
      <c r="G2593" t="s">
        <v>24</v>
      </c>
      <c r="H2593">
        <v>3203415</v>
      </c>
      <c r="I2593">
        <v>3204503</v>
      </c>
      <c r="J2593" t="s">
        <v>61</v>
      </c>
      <c r="K2593" t="s">
        <v>6629</v>
      </c>
      <c r="N2593" t="s">
        <v>691</v>
      </c>
      <c r="Q2593" t="s">
        <v>6628</v>
      </c>
      <c r="R2593">
        <v>1089</v>
      </c>
      <c r="S2593">
        <v>362</v>
      </c>
      <c r="U2593">
        <f t="shared" si="40"/>
        <v>1088</v>
      </c>
    </row>
    <row r="2594" spans="1:21" x14ac:dyDescent="0.25">
      <c r="A2594" t="s">
        <v>20</v>
      </c>
      <c r="B2594" t="s">
        <v>28</v>
      </c>
      <c r="C2594" t="s">
        <v>22</v>
      </c>
      <c r="D2594" t="s">
        <v>23</v>
      </c>
      <c r="E2594" t="s">
        <v>5</v>
      </c>
      <c r="G2594" t="s">
        <v>24</v>
      </c>
      <c r="H2594">
        <v>3204493</v>
      </c>
      <c r="I2594">
        <v>3205197</v>
      </c>
      <c r="J2594" t="s">
        <v>61</v>
      </c>
      <c r="K2594" t="s">
        <v>6631</v>
      </c>
      <c r="N2594" t="s">
        <v>688</v>
      </c>
      <c r="Q2594" t="s">
        <v>6630</v>
      </c>
      <c r="R2594">
        <v>705</v>
      </c>
      <c r="S2594">
        <v>234</v>
      </c>
      <c r="U2594">
        <f t="shared" si="40"/>
        <v>704</v>
      </c>
    </row>
    <row r="2595" spans="1:21" x14ac:dyDescent="0.25">
      <c r="A2595" t="s">
        <v>20</v>
      </c>
      <c r="B2595" t="s">
        <v>28</v>
      </c>
      <c r="C2595" t="s">
        <v>22</v>
      </c>
      <c r="D2595" t="s">
        <v>23</v>
      </c>
      <c r="E2595" t="s">
        <v>5</v>
      </c>
      <c r="G2595" t="s">
        <v>24</v>
      </c>
      <c r="H2595">
        <v>3205310</v>
      </c>
      <c r="I2595">
        <v>3207298</v>
      </c>
      <c r="J2595" t="s">
        <v>61</v>
      </c>
      <c r="K2595" t="s">
        <v>6633</v>
      </c>
      <c r="N2595" t="s">
        <v>2556</v>
      </c>
      <c r="Q2595" t="s">
        <v>6632</v>
      </c>
      <c r="R2595">
        <v>1989</v>
      </c>
      <c r="S2595">
        <v>662</v>
      </c>
      <c r="U2595">
        <f t="shared" si="40"/>
        <v>1988</v>
      </c>
    </row>
    <row r="2596" spans="1:21" x14ac:dyDescent="0.25">
      <c r="A2596" t="s">
        <v>20</v>
      </c>
      <c r="B2596" t="s">
        <v>28</v>
      </c>
      <c r="C2596" t="s">
        <v>22</v>
      </c>
      <c r="D2596" t="s">
        <v>23</v>
      </c>
      <c r="E2596" t="s">
        <v>5</v>
      </c>
      <c r="G2596" t="s">
        <v>24</v>
      </c>
      <c r="H2596">
        <v>3207511</v>
      </c>
      <c r="I2596">
        <v>3208263</v>
      </c>
      <c r="J2596" t="s">
        <v>61</v>
      </c>
      <c r="K2596" t="s">
        <v>6635</v>
      </c>
      <c r="N2596" t="s">
        <v>362</v>
      </c>
      <c r="Q2596" t="s">
        <v>6634</v>
      </c>
      <c r="R2596">
        <v>753</v>
      </c>
      <c r="S2596">
        <v>250</v>
      </c>
      <c r="U2596">
        <f t="shared" si="40"/>
        <v>752</v>
      </c>
    </row>
    <row r="2597" spans="1:21" x14ac:dyDescent="0.25">
      <c r="A2597" t="s">
        <v>20</v>
      </c>
      <c r="B2597" t="s">
        <v>28</v>
      </c>
      <c r="C2597" t="s">
        <v>22</v>
      </c>
      <c r="D2597" t="s">
        <v>23</v>
      </c>
      <c r="E2597" t="s">
        <v>5</v>
      </c>
      <c r="G2597" t="s">
        <v>24</v>
      </c>
      <c r="H2597">
        <v>3208260</v>
      </c>
      <c r="I2597">
        <v>3209318</v>
      </c>
      <c r="J2597" t="s">
        <v>61</v>
      </c>
      <c r="K2597" t="s">
        <v>6637</v>
      </c>
      <c r="N2597" t="s">
        <v>6638</v>
      </c>
      <c r="Q2597" t="s">
        <v>6636</v>
      </c>
      <c r="R2597">
        <v>1059</v>
      </c>
      <c r="S2597">
        <v>352</v>
      </c>
      <c r="U2597">
        <f t="shared" si="40"/>
        <v>1058</v>
      </c>
    </row>
    <row r="2598" spans="1:21" x14ac:dyDescent="0.25">
      <c r="A2598" t="s">
        <v>20</v>
      </c>
      <c r="B2598" t="s">
        <v>28</v>
      </c>
      <c r="C2598" t="s">
        <v>22</v>
      </c>
      <c r="D2598" t="s">
        <v>23</v>
      </c>
      <c r="E2598" t="s">
        <v>5</v>
      </c>
      <c r="G2598" t="s">
        <v>24</v>
      </c>
      <c r="H2598">
        <v>3209315</v>
      </c>
      <c r="I2598">
        <v>3210325</v>
      </c>
      <c r="J2598" t="s">
        <v>61</v>
      </c>
      <c r="K2598" t="s">
        <v>6640</v>
      </c>
      <c r="N2598" t="s">
        <v>6638</v>
      </c>
      <c r="Q2598" t="s">
        <v>6639</v>
      </c>
      <c r="R2598">
        <v>1011</v>
      </c>
      <c r="S2598">
        <v>336</v>
      </c>
      <c r="U2598">
        <f t="shared" si="40"/>
        <v>1010</v>
      </c>
    </row>
    <row r="2599" spans="1:21" x14ac:dyDescent="0.25">
      <c r="A2599" t="s">
        <v>20</v>
      </c>
      <c r="B2599" t="s">
        <v>28</v>
      </c>
      <c r="C2599" t="s">
        <v>22</v>
      </c>
      <c r="D2599" t="s">
        <v>23</v>
      </c>
      <c r="E2599" t="s">
        <v>5</v>
      </c>
      <c r="G2599" t="s">
        <v>24</v>
      </c>
      <c r="H2599">
        <v>3210347</v>
      </c>
      <c r="I2599">
        <v>3211369</v>
      </c>
      <c r="J2599" t="s">
        <v>61</v>
      </c>
      <c r="K2599" t="s">
        <v>6642</v>
      </c>
      <c r="N2599" t="s">
        <v>6643</v>
      </c>
      <c r="Q2599" t="s">
        <v>6641</v>
      </c>
      <c r="R2599">
        <v>1023</v>
      </c>
      <c r="S2599">
        <v>340</v>
      </c>
      <c r="U2599">
        <f t="shared" si="40"/>
        <v>1022</v>
      </c>
    </row>
    <row r="2600" spans="1:21" x14ac:dyDescent="0.25">
      <c r="A2600" t="s">
        <v>20</v>
      </c>
      <c r="B2600" t="s">
        <v>28</v>
      </c>
      <c r="C2600" t="s">
        <v>22</v>
      </c>
      <c r="D2600" t="s">
        <v>23</v>
      </c>
      <c r="E2600" t="s">
        <v>5</v>
      </c>
      <c r="G2600" t="s">
        <v>24</v>
      </c>
      <c r="H2600">
        <v>3212313</v>
      </c>
      <c r="I2600">
        <v>3212501</v>
      </c>
      <c r="J2600" t="s">
        <v>61</v>
      </c>
      <c r="K2600" t="s">
        <v>6645</v>
      </c>
      <c r="N2600" t="s">
        <v>42</v>
      </c>
      <c r="Q2600" t="s">
        <v>6644</v>
      </c>
      <c r="R2600">
        <v>189</v>
      </c>
      <c r="S2600">
        <v>62</v>
      </c>
      <c r="U2600">
        <f t="shared" si="40"/>
        <v>188</v>
      </c>
    </row>
    <row r="2601" spans="1:21" x14ac:dyDescent="0.25">
      <c r="A2601" t="s">
        <v>20</v>
      </c>
      <c r="B2601" t="s">
        <v>28</v>
      </c>
      <c r="C2601" t="s">
        <v>22</v>
      </c>
      <c r="D2601" t="s">
        <v>23</v>
      </c>
      <c r="E2601" t="s">
        <v>5</v>
      </c>
      <c r="G2601" t="s">
        <v>24</v>
      </c>
      <c r="H2601">
        <v>3213782</v>
      </c>
      <c r="I2601">
        <v>3214312</v>
      </c>
      <c r="J2601" t="s">
        <v>61</v>
      </c>
      <c r="K2601" t="s">
        <v>6648</v>
      </c>
      <c r="N2601" t="s">
        <v>3350</v>
      </c>
      <c r="Q2601" t="s">
        <v>6647</v>
      </c>
      <c r="R2601">
        <v>531</v>
      </c>
      <c r="S2601">
        <v>176</v>
      </c>
      <c r="U2601">
        <f t="shared" si="40"/>
        <v>530</v>
      </c>
    </row>
    <row r="2602" spans="1:21" x14ac:dyDescent="0.25">
      <c r="A2602" t="s">
        <v>20</v>
      </c>
      <c r="B2602" t="s">
        <v>28</v>
      </c>
      <c r="C2602" t="s">
        <v>22</v>
      </c>
      <c r="D2602" t="s">
        <v>23</v>
      </c>
      <c r="E2602" t="s">
        <v>5</v>
      </c>
      <c r="G2602" t="s">
        <v>24</v>
      </c>
      <c r="H2602">
        <v>3214626</v>
      </c>
      <c r="I2602">
        <v>3214733</v>
      </c>
      <c r="J2602" t="s">
        <v>25</v>
      </c>
      <c r="K2602" t="s">
        <v>6650</v>
      </c>
      <c r="N2602" t="s">
        <v>72</v>
      </c>
      <c r="Q2602" t="s">
        <v>6649</v>
      </c>
      <c r="R2602">
        <v>108</v>
      </c>
      <c r="S2602">
        <v>35</v>
      </c>
      <c r="U2602">
        <f t="shared" si="40"/>
        <v>107</v>
      </c>
    </row>
    <row r="2603" spans="1:21" x14ac:dyDescent="0.25">
      <c r="A2603" t="s">
        <v>20</v>
      </c>
      <c r="B2603" t="s">
        <v>28</v>
      </c>
      <c r="C2603" t="s">
        <v>22</v>
      </c>
      <c r="D2603" t="s">
        <v>23</v>
      </c>
      <c r="E2603" t="s">
        <v>5</v>
      </c>
      <c r="G2603" t="s">
        <v>24</v>
      </c>
      <c r="H2603">
        <v>3215657</v>
      </c>
      <c r="I2603">
        <v>3215893</v>
      </c>
      <c r="J2603" t="s">
        <v>61</v>
      </c>
      <c r="K2603" t="s">
        <v>6652</v>
      </c>
      <c r="N2603" t="s">
        <v>72</v>
      </c>
      <c r="Q2603" t="s">
        <v>6651</v>
      </c>
      <c r="R2603">
        <v>237</v>
      </c>
      <c r="S2603">
        <v>78</v>
      </c>
      <c r="U2603">
        <f t="shared" si="40"/>
        <v>236</v>
      </c>
    </row>
    <row r="2604" spans="1:21" x14ac:dyDescent="0.25">
      <c r="A2604" t="s">
        <v>20</v>
      </c>
      <c r="B2604" t="s">
        <v>28</v>
      </c>
      <c r="C2604" t="s">
        <v>22</v>
      </c>
      <c r="D2604" t="s">
        <v>23</v>
      </c>
      <c r="E2604" t="s">
        <v>5</v>
      </c>
      <c r="G2604" t="s">
        <v>24</v>
      </c>
      <c r="H2604">
        <v>3216073</v>
      </c>
      <c r="I2604">
        <v>3217680</v>
      </c>
      <c r="J2604" t="s">
        <v>61</v>
      </c>
      <c r="K2604" t="s">
        <v>6654</v>
      </c>
      <c r="N2604" t="s">
        <v>2603</v>
      </c>
      <c r="Q2604" t="s">
        <v>6653</v>
      </c>
      <c r="R2604">
        <v>1608</v>
      </c>
      <c r="S2604">
        <v>535</v>
      </c>
      <c r="U2604">
        <f t="shared" si="40"/>
        <v>1607</v>
      </c>
    </row>
    <row r="2605" spans="1:21" x14ac:dyDescent="0.25">
      <c r="A2605" t="s">
        <v>20</v>
      </c>
      <c r="B2605" t="s">
        <v>28</v>
      </c>
      <c r="C2605" t="s">
        <v>22</v>
      </c>
      <c r="D2605" t="s">
        <v>23</v>
      </c>
      <c r="E2605" t="s">
        <v>5</v>
      </c>
      <c r="G2605" t="s">
        <v>24</v>
      </c>
      <c r="H2605">
        <v>3217784</v>
      </c>
      <c r="I2605">
        <v>3218656</v>
      </c>
      <c r="J2605" t="s">
        <v>61</v>
      </c>
      <c r="K2605" t="s">
        <v>6656</v>
      </c>
      <c r="N2605" t="s">
        <v>332</v>
      </c>
      <c r="Q2605" t="s">
        <v>6655</v>
      </c>
      <c r="R2605">
        <v>873</v>
      </c>
      <c r="S2605">
        <v>290</v>
      </c>
      <c r="U2605">
        <f t="shared" si="40"/>
        <v>872</v>
      </c>
    </row>
    <row r="2606" spans="1:21" x14ac:dyDescent="0.25">
      <c r="A2606" t="s">
        <v>20</v>
      </c>
      <c r="B2606" t="s">
        <v>28</v>
      </c>
      <c r="C2606" t="s">
        <v>22</v>
      </c>
      <c r="D2606" t="s">
        <v>23</v>
      </c>
      <c r="E2606" t="s">
        <v>5</v>
      </c>
      <c r="G2606" t="s">
        <v>24</v>
      </c>
      <c r="H2606">
        <v>3218787</v>
      </c>
      <c r="I2606">
        <v>3219245</v>
      </c>
      <c r="J2606" t="s">
        <v>61</v>
      </c>
      <c r="K2606" t="s">
        <v>6658</v>
      </c>
      <c r="N2606" t="s">
        <v>42</v>
      </c>
      <c r="Q2606" t="s">
        <v>6657</v>
      </c>
      <c r="R2606">
        <v>459</v>
      </c>
      <c r="S2606">
        <v>152</v>
      </c>
      <c r="U2606">
        <f t="shared" si="40"/>
        <v>458</v>
      </c>
    </row>
    <row r="2607" spans="1:21" x14ac:dyDescent="0.25">
      <c r="A2607" t="s">
        <v>20</v>
      </c>
      <c r="B2607" t="s">
        <v>28</v>
      </c>
      <c r="C2607" t="s">
        <v>22</v>
      </c>
      <c r="D2607" t="s">
        <v>23</v>
      </c>
      <c r="E2607" t="s">
        <v>5</v>
      </c>
      <c r="G2607" t="s">
        <v>24</v>
      </c>
      <c r="H2607">
        <v>3219269</v>
      </c>
      <c r="I2607">
        <v>3220090</v>
      </c>
      <c r="J2607" t="s">
        <v>61</v>
      </c>
      <c r="K2607" t="s">
        <v>6660</v>
      </c>
      <c r="N2607" t="s">
        <v>368</v>
      </c>
      <c r="Q2607" t="s">
        <v>6659</v>
      </c>
      <c r="R2607">
        <v>822</v>
      </c>
      <c r="S2607">
        <v>273</v>
      </c>
      <c r="U2607">
        <f t="shared" si="40"/>
        <v>821</v>
      </c>
    </row>
    <row r="2608" spans="1:21" x14ac:dyDescent="0.25">
      <c r="A2608" t="s">
        <v>20</v>
      </c>
      <c r="B2608" t="s">
        <v>28</v>
      </c>
      <c r="C2608" t="s">
        <v>22</v>
      </c>
      <c r="D2608" t="s">
        <v>23</v>
      </c>
      <c r="E2608" t="s">
        <v>5</v>
      </c>
      <c r="G2608" t="s">
        <v>24</v>
      </c>
      <c r="H2608">
        <v>3221865</v>
      </c>
      <c r="I2608">
        <v>3223148</v>
      </c>
      <c r="J2608" t="s">
        <v>25</v>
      </c>
      <c r="K2608" t="s">
        <v>6663</v>
      </c>
      <c r="N2608" t="s">
        <v>1765</v>
      </c>
      <c r="Q2608" t="s">
        <v>6662</v>
      </c>
      <c r="R2608">
        <v>1284</v>
      </c>
      <c r="S2608">
        <v>427</v>
      </c>
      <c r="U2608">
        <f t="shared" si="40"/>
        <v>1283</v>
      </c>
    </row>
    <row r="2609" spans="1:21" x14ac:dyDescent="0.25">
      <c r="A2609" t="s">
        <v>20</v>
      </c>
      <c r="B2609" t="s">
        <v>28</v>
      </c>
      <c r="C2609" t="s">
        <v>22</v>
      </c>
      <c r="D2609" t="s">
        <v>23</v>
      </c>
      <c r="E2609" t="s">
        <v>5</v>
      </c>
      <c r="G2609" t="s">
        <v>24</v>
      </c>
      <c r="H2609">
        <v>3223849</v>
      </c>
      <c r="I2609">
        <v>3225045</v>
      </c>
      <c r="J2609" t="s">
        <v>25</v>
      </c>
      <c r="K2609" t="s">
        <v>6665</v>
      </c>
      <c r="N2609" t="s">
        <v>1152</v>
      </c>
      <c r="Q2609" t="s">
        <v>6664</v>
      </c>
      <c r="R2609">
        <v>1197</v>
      </c>
      <c r="S2609">
        <v>398</v>
      </c>
      <c r="U2609">
        <f t="shared" si="40"/>
        <v>1196</v>
      </c>
    </row>
    <row r="2610" spans="1:21" x14ac:dyDescent="0.25">
      <c r="A2610" t="s">
        <v>20</v>
      </c>
      <c r="B2610" t="s">
        <v>28</v>
      </c>
      <c r="C2610" t="s">
        <v>22</v>
      </c>
      <c r="D2610" t="s">
        <v>23</v>
      </c>
      <c r="E2610" t="s">
        <v>5</v>
      </c>
      <c r="G2610" t="s">
        <v>24</v>
      </c>
      <c r="H2610">
        <v>3225140</v>
      </c>
      <c r="I2610">
        <v>3226186</v>
      </c>
      <c r="J2610" t="s">
        <v>25</v>
      </c>
      <c r="K2610" t="s">
        <v>6667</v>
      </c>
      <c r="N2610" t="s">
        <v>589</v>
      </c>
      <c r="Q2610" t="s">
        <v>6666</v>
      </c>
      <c r="R2610">
        <v>1047</v>
      </c>
      <c r="S2610">
        <v>348</v>
      </c>
      <c r="U2610">
        <f t="shared" si="40"/>
        <v>1046</v>
      </c>
    </row>
    <row r="2611" spans="1:21" x14ac:dyDescent="0.25">
      <c r="A2611" t="s">
        <v>20</v>
      </c>
      <c r="B2611" t="s">
        <v>28</v>
      </c>
      <c r="C2611" t="s">
        <v>22</v>
      </c>
      <c r="D2611" t="s">
        <v>23</v>
      </c>
      <c r="E2611" t="s">
        <v>5</v>
      </c>
      <c r="G2611" t="s">
        <v>24</v>
      </c>
      <c r="H2611">
        <v>3226841</v>
      </c>
      <c r="I2611">
        <v>3227695</v>
      </c>
      <c r="J2611" t="s">
        <v>61</v>
      </c>
      <c r="K2611" t="s">
        <v>6670</v>
      </c>
      <c r="N2611" t="s">
        <v>368</v>
      </c>
      <c r="Q2611" t="s">
        <v>6669</v>
      </c>
      <c r="R2611">
        <v>855</v>
      </c>
      <c r="S2611">
        <v>284</v>
      </c>
      <c r="U2611">
        <f t="shared" si="40"/>
        <v>854</v>
      </c>
    </row>
    <row r="2612" spans="1:21" x14ac:dyDescent="0.25">
      <c r="A2612" t="s">
        <v>20</v>
      </c>
      <c r="B2612" t="s">
        <v>28</v>
      </c>
      <c r="C2612" t="s">
        <v>22</v>
      </c>
      <c r="D2612" t="s">
        <v>23</v>
      </c>
      <c r="E2612" t="s">
        <v>5</v>
      </c>
      <c r="G2612" t="s">
        <v>24</v>
      </c>
      <c r="H2612">
        <v>3228459</v>
      </c>
      <c r="I2612">
        <v>3229121</v>
      </c>
      <c r="J2612" t="s">
        <v>61</v>
      </c>
      <c r="K2612" t="s">
        <v>6673</v>
      </c>
      <c r="N2612" t="s">
        <v>6674</v>
      </c>
      <c r="Q2612" t="s">
        <v>6672</v>
      </c>
      <c r="R2612">
        <v>663</v>
      </c>
      <c r="S2612">
        <v>220</v>
      </c>
      <c r="U2612">
        <f t="shared" si="40"/>
        <v>662</v>
      </c>
    </row>
    <row r="2613" spans="1:21" x14ac:dyDescent="0.25">
      <c r="A2613" t="s">
        <v>20</v>
      </c>
      <c r="B2613" t="s">
        <v>28</v>
      </c>
      <c r="C2613" t="s">
        <v>22</v>
      </c>
      <c r="D2613" t="s">
        <v>23</v>
      </c>
      <c r="E2613" t="s">
        <v>5</v>
      </c>
      <c r="G2613" t="s">
        <v>24</v>
      </c>
      <c r="H2613">
        <v>3229139</v>
      </c>
      <c r="I2613">
        <v>3230383</v>
      </c>
      <c r="J2613" t="s">
        <v>61</v>
      </c>
      <c r="K2613" t="s">
        <v>6676</v>
      </c>
      <c r="N2613" t="s">
        <v>72</v>
      </c>
      <c r="Q2613" t="s">
        <v>6675</v>
      </c>
      <c r="R2613">
        <v>1245</v>
      </c>
      <c r="S2613">
        <v>414</v>
      </c>
      <c r="U2613">
        <f t="shared" si="40"/>
        <v>1244</v>
      </c>
    </row>
    <row r="2614" spans="1:21" x14ac:dyDescent="0.25">
      <c r="A2614" t="s">
        <v>20</v>
      </c>
      <c r="B2614" t="s">
        <v>28</v>
      </c>
      <c r="C2614" t="s">
        <v>22</v>
      </c>
      <c r="D2614" t="s">
        <v>23</v>
      </c>
      <c r="E2614" t="s">
        <v>5</v>
      </c>
      <c r="G2614" t="s">
        <v>24</v>
      </c>
      <c r="H2614">
        <v>3231431</v>
      </c>
      <c r="I2614">
        <v>3232642</v>
      </c>
      <c r="J2614" t="s">
        <v>61</v>
      </c>
      <c r="K2614" t="s">
        <v>6680</v>
      </c>
      <c r="N2614" t="s">
        <v>2801</v>
      </c>
      <c r="Q2614" t="s">
        <v>6679</v>
      </c>
      <c r="R2614">
        <v>1212</v>
      </c>
      <c r="S2614">
        <v>403</v>
      </c>
      <c r="U2614">
        <f t="shared" si="40"/>
        <v>1211</v>
      </c>
    </row>
    <row r="2615" spans="1:21" x14ac:dyDescent="0.25">
      <c r="A2615" t="s">
        <v>20</v>
      </c>
      <c r="B2615" t="s">
        <v>28</v>
      </c>
      <c r="C2615" t="s">
        <v>22</v>
      </c>
      <c r="D2615" t="s">
        <v>23</v>
      </c>
      <c r="E2615" t="s">
        <v>5</v>
      </c>
      <c r="G2615" t="s">
        <v>24</v>
      </c>
      <c r="H2615">
        <v>3232688</v>
      </c>
      <c r="I2615">
        <v>3233734</v>
      </c>
      <c r="J2615" t="s">
        <v>25</v>
      </c>
      <c r="K2615" t="s">
        <v>6682</v>
      </c>
      <c r="N2615" t="s">
        <v>589</v>
      </c>
      <c r="Q2615" t="s">
        <v>6681</v>
      </c>
      <c r="R2615">
        <v>1047</v>
      </c>
      <c r="S2615">
        <v>348</v>
      </c>
      <c r="U2615">
        <f t="shared" si="40"/>
        <v>1046</v>
      </c>
    </row>
    <row r="2616" spans="1:21" x14ac:dyDescent="0.25">
      <c r="A2616" t="s">
        <v>20</v>
      </c>
      <c r="B2616" t="s">
        <v>28</v>
      </c>
      <c r="C2616" t="s">
        <v>22</v>
      </c>
      <c r="D2616" t="s">
        <v>23</v>
      </c>
      <c r="E2616" t="s">
        <v>5</v>
      </c>
      <c r="G2616" t="s">
        <v>24</v>
      </c>
      <c r="H2616">
        <v>3233890</v>
      </c>
      <c r="I2616">
        <v>3235440</v>
      </c>
      <c r="J2616" t="s">
        <v>61</v>
      </c>
      <c r="K2616" t="s">
        <v>6684</v>
      </c>
      <c r="N2616" t="s">
        <v>362</v>
      </c>
      <c r="Q2616" t="s">
        <v>6683</v>
      </c>
      <c r="R2616">
        <v>1551</v>
      </c>
      <c r="S2616">
        <v>516</v>
      </c>
      <c r="U2616">
        <f t="shared" si="40"/>
        <v>1550</v>
      </c>
    </row>
    <row r="2617" spans="1:21" x14ac:dyDescent="0.25">
      <c r="A2617" t="s">
        <v>20</v>
      </c>
      <c r="B2617" t="s">
        <v>28</v>
      </c>
      <c r="C2617" t="s">
        <v>22</v>
      </c>
      <c r="D2617" t="s">
        <v>23</v>
      </c>
      <c r="E2617" t="s">
        <v>5</v>
      </c>
      <c r="G2617" t="s">
        <v>24</v>
      </c>
      <c r="H2617">
        <v>3235551</v>
      </c>
      <c r="I2617">
        <v>3236630</v>
      </c>
      <c r="J2617" t="s">
        <v>61</v>
      </c>
      <c r="K2617" t="s">
        <v>6686</v>
      </c>
      <c r="N2617" t="s">
        <v>5029</v>
      </c>
      <c r="Q2617" t="s">
        <v>6685</v>
      </c>
      <c r="R2617">
        <v>1080</v>
      </c>
      <c r="S2617">
        <v>359</v>
      </c>
      <c r="U2617">
        <f t="shared" si="40"/>
        <v>1079</v>
      </c>
    </row>
    <row r="2618" spans="1:21" x14ac:dyDescent="0.25">
      <c r="A2618" t="s">
        <v>20</v>
      </c>
      <c r="B2618" t="s">
        <v>28</v>
      </c>
      <c r="C2618" t="s">
        <v>22</v>
      </c>
      <c r="D2618" t="s">
        <v>23</v>
      </c>
      <c r="E2618" t="s">
        <v>5</v>
      </c>
      <c r="G2618" t="s">
        <v>24</v>
      </c>
      <c r="H2618">
        <v>3236910</v>
      </c>
      <c r="I2618">
        <v>3237692</v>
      </c>
      <c r="J2618" t="s">
        <v>25</v>
      </c>
      <c r="K2618" t="s">
        <v>6688</v>
      </c>
      <c r="N2618" t="s">
        <v>2699</v>
      </c>
      <c r="Q2618" t="s">
        <v>6687</v>
      </c>
      <c r="R2618">
        <v>783</v>
      </c>
      <c r="S2618">
        <v>260</v>
      </c>
      <c r="U2618">
        <f t="shared" si="40"/>
        <v>782</v>
      </c>
    </row>
    <row r="2619" spans="1:21" x14ac:dyDescent="0.25">
      <c r="A2619" t="s">
        <v>20</v>
      </c>
      <c r="B2619" t="s">
        <v>28</v>
      </c>
      <c r="C2619" t="s">
        <v>22</v>
      </c>
      <c r="D2619" t="s">
        <v>23</v>
      </c>
      <c r="E2619" t="s">
        <v>5</v>
      </c>
      <c r="G2619" t="s">
        <v>24</v>
      </c>
      <c r="H2619">
        <v>3237729</v>
      </c>
      <c r="I2619">
        <v>3239243</v>
      </c>
      <c r="J2619" t="s">
        <v>25</v>
      </c>
      <c r="K2619" t="s">
        <v>6690</v>
      </c>
      <c r="N2619" t="s">
        <v>362</v>
      </c>
      <c r="Q2619" t="s">
        <v>6689</v>
      </c>
      <c r="R2619">
        <v>1515</v>
      </c>
      <c r="S2619">
        <v>504</v>
      </c>
      <c r="U2619">
        <f t="shared" si="40"/>
        <v>1514</v>
      </c>
    </row>
    <row r="2620" spans="1:21" x14ac:dyDescent="0.25">
      <c r="A2620" t="s">
        <v>20</v>
      </c>
      <c r="B2620" t="s">
        <v>28</v>
      </c>
      <c r="C2620" t="s">
        <v>22</v>
      </c>
      <c r="D2620" t="s">
        <v>23</v>
      </c>
      <c r="E2620" t="s">
        <v>5</v>
      </c>
      <c r="G2620" t="s">
        <v>24</v>
      </c>
      <c r="H2620">
        <v>3239373</v>
      </c>
      <c r="I2620">
        <v>3240419</v>
      </c>
      <c r="J2620" t="s">
        <v>61</v>
      </c>
      <c r="K2620" t="s">
        <v>6692</v>
      </c>
      <c r="N2620" t="s">
        <v>589</v>
      </c>
      <c r="Q2620" t="s">
        <v>6691</v>
      </c>
      <c r="R2620">
        <v>1047</v>
      </c>
      <c r="S2620">
        <v>348</v>
      </c>
      <c r="U2620">
        <f t="shared" si="40"/>
        <v>1046</v>
      </c>
    </row>
    <row r="2621" spans="1:21" x14ac:dyDescent="0.25">
      <c r="A2621" t="s">
        <v>20</v>
      </c>
      <c r="B2621" t="s">
        <v>28</v>
      </c>
      <c r="C2621" t="s">
        <v>22</v>
      </c>
      <c r="D2621" t="s">
        <v>23</v>
      </c>
      <c r="E2621" t="s">
        <v>5</v>
      </c>
      <c r="G2621" t="s">
        <v>24</v>
      </c>
      <c r="H2621">
        <v>3242081</v>
      </c>
      <c r="I2621">
        <v>3243127</v>
      </c>
      <c r="J2621" t="s">
        <v>61</v>
      </c>
      <c r="K2621" t="s">
        <v>6696</v>
      </c>
      <c r="N2621" t="s">
        <v>589</v>
      </c>
      <c r="Q2621" t="s">
        <v>6695</v>
      </c>
      <c r="R2621">
        <v>1047</v>
      </c>
      <c r="S2621">
        <v>348</v>
      </c>
      <c r="U2621">
        <f t="shared" si="40"/>
        <v>1046</v>
      </c>
    </row>
    <row r="2622" spans="1:21" x14ac:dyDescent="0.25">
      <c r="A2622" t="s">
        <v>20</v>
      </c>
      <c r="B2622" t="s">
        <v>28</v>
      </c>
      <c r="C2622" t="s">
        <v>22</v>
      </c>
      <c r="D2622" t="s">
        <v>23</v>
      </c>
      <c r="E2622" t="s">
        <v>5</v>
      </c>
      <c r="G2622" t="s">
        <v>24</v>
      </c>
      <c r="H2622">
        <v>3243735</v>
      </c>
      <c r="I2622">
        <v>3244019</v>
      </c>
      <c r="J2622" t="s">
        <v>61</v>
      </c>
      <c r="K2622" t="s">
        <v>6698</v>
      </c>
      <c r="N2622" t="s">
        <v>586</v>
      </c>
      <c r="Q2622" t="s">
        <v>6697</v>
      </c>
      <c r="R2622">
        <v>285</v>
      </c>
      <c r="S2622">
        <v>94</v>
      </c>
      <c r="U2622">
        <f t="shared" si="40"/>
        <v>284</v>
      </c>
    </row>
    <row r="2623" spans="1:21" x14ac:dyDescent="0.25">
      <c r="A2623" t="s">
        <v>20</v>
      </c>
      <c r="B2623" t="s">
        <v>28</v>
      </c>
      <c r="C2623" t="s">
        <v>22</v>
      </c>
      <c r="D2623" t="s">
        <v>23</v>
      </c>
      <c r="E2623" t="s">
        <v>5</v>
      </c>
      <c r="G2623" t="s">
        <v>24</v>
      </c>
      <c r="H2623">
        <v>3247497</v>
      </c>
      <c r="I2623">
        <v>3248258</v>
      </c>
      <c r="J2623" t="s">
        <v>61</v>
      </c>
      <c r="K2623" t="s">
        <v>6701</v>
      </c>
      <c r="N2623" t="s">
        <v>6702</v>
      </c>
      <c r="Q2623" t="s">
        <v>6700</v>
      </c>
      <c r="R2623">
        <v>762</v>
      </c>
      <c r="S2623">
        <v>253</v>
      </c>
      <c r="U2623">
        <f t="shared" si="40"/>
        <v>761</v>
      </c>
    </row>
    <row r="2624" spans="1:21" x14ac:dyDescent="0.25">
      <c r="A2624" t="s">
        <v>20</v>
      </c>
      <c r="B2624" t="s">
        <v>28</v>
      </c>
      <c r="C2624" t="s">
        <v>22</v>
      </c>
      <c r="D2624" t="s">
        <v>23</v>
      </c>
      <c r="E2624" t="s">
        <v>5</v>
      </c>
      <c r="G2624" t="s">
        <v>24</v>
      </c>
      <c r="H2624">
        <v>3248733</v>
      </c>
      <c r="I2624">
        <v>3249317</v>
      </c>
      <c r="J2624" t="s">
        <v>61</v>
      </c>
      <c r="K2624" t="s">
        <v>6705</v>
      </c>
      <c r="N2624" t="s">
        <v>72</v>
      </c>
      <c r="Q2624" t="s">
        <v>6704</v>
      </c>
      <c r="R2624">
        <v>585</v>
      </c>
      <c r="S2624">
        <v>194</v>
      </c>
      <c r="U2624">
        <f t="shared" si="40"/>
        <v>584</v>
      </c>
    </row>
    <row r="2625" spans="1:21" x14ac:dyDescent="0.25">
      <c r="A2625" t="s">
        <v>20</v>
      </c>
      <c r="B2625" t="s">
        <v>28</v>
      </c>
      <c r="C2625" t="s">
        <v>22</v>
      </c>
      <c r="D2625" t="s">
        <v>23</v>
      </c>
      <c r="E2625" t="s">
        <v>5</v>
      </c>
      <c r="G2625" t="s">
        <v>24</v>
      </c>
      <c r="H2625">
        <v>3249379</v>
      </c>
      <c r="I2625">
        <v>3250552</v>
      </c>
      <c r="J2625" t="s">
        <v>61</v>
      </c>
      <c r="K2625" t="s">
        <v>6707</v>
      </c>
      <c r="N2625" t="s">
        <v>586</v>
      </c>
      <c r="Q2625" t="s">
        <v>6706</v>
      </c>
      <c r="R2625">
        <v>1173</v>
      </c>
      <c r="S2625">
        <v>390</v>
      </c>
      <c r="T2625" t="s">
        <v>1120</v>
      </c>
      <c r="U2625">
        <f t="shared" si="40"/>
        <v>1173</v>
      </c>
    </row>
    <row r="2626" spans="1:21" x14ac:dyDescent="0.25">
      <c r="A2626" t="s">
        <v>20</v>
      </c>
      <c r="B2626" t="s">
        <v>28</v>
      </c>
      <c r="C2626" t="s">
        <v>22</v>
      </c>
      <c r="D2626" t="s">
        <v>23</v>
      </c>
      <c r="E2626" t="s">
        <v>5</v>
      </c>
      <c r="G2626" t="s">
        <v>24</v>
      </c>
      <c r="H2626">
        <v>3252666</v>
      </c>
      <c r="I2626">
        <v>3253949</v>
      </c>
      <c r="J2626" t="s">
        <v>61</v>
      </c>
      <c r="K2626" t="s">
        <v>6710</v>
      </c>
      <c r="N2626" t="s">
        <v>1765</v>
      </c>
      <c r="Q2626" t="s">
        <v>6709</v>
      </c>
      <c r="R2626">
        <v>1284</v>
      </c>
      <c r="S2626">
        <v>427</v>
      </c>
      <c r="U2626">
        <f t="shared" si="40"/>
        <v>1283</v>
      </c>
    </row>
    <row r="2627" spans="1:21" x14ac:dyDescent="0.25">
      <c r="A2627" t="s">
        <v>20</v>
      </c>
      <c r="B2627" t="s">
        <v>28</v>
      </c>
      <c r="C2627" t="s">
        <v>22</v>
      </c>
      <c r="D2627" t="s">
        <v>23</v>
      </c>
      <c r="E2627" t="s">
        <v>5</v>
      </c>
      <c r="G2627" t="s">
        <v>24</v>
      </c>
      <c r="H2627">
        <v>3254813</v>
      </c>
      <c r="I2627">
        <v>3255962</v>
      </c>
      <c r="J2627" t="s">
        <v>25</v>
      </c>
      <c r="K2627" t="s">
        <v>6712</v>
      </c>
      <c r="N2627" t="s">
        <v>586</v>
      </c>
      <c r="Q2627" t="s">
        <v>6711</v>
      </c>
      <c r="R2627">
        <v>1149</v>
      </c>
      <c r="S2627">
        <v>382</v>
      </c>
      <c r="T2627" t="s">
        <v>1120</v>
      </c>
      <c r="U2627">
        <f t="shared" ref="U2627:U2690" si="41">I2627-H2627</f>
        <v>1149</v>
      </c>
    </row>
    <row r="2628" spans="1:21" x14ac:dyDescent="0.25">
      <c r="A2628" t="s">
        <v>20</v>
      </c>
      <c r="B2628" t="s">
        <v>28</v>
      </c>
      <c r="C2628" t="s">
        <v>22</v>
      </c>
      <c r="D2628" t="s">
        <v>23</v>
      </c>
      <c r="E2628" t="s">
        <v>5</v>
      </c>
      <c r="G2628" t="s">
        <v>24</v>
      </c>
      <c r="H2628">
        <v>3256576</v>
      </c>
      <c r="I2628">
        <v>3257343</v>
      </c>
      <c r="J2628" t="s">
        <v>61</v>
      </c>
      <c r="K2628" t="s">
        <v>6714</v>
      </c>
      <c r="N2628" t="s">
        <v>362</v>
      </c>
      <c r="Q2628" t="s">
        <v>6713</v>
      </c>
      <c r="R2628">
        <v>768</v>
      </c>
      <c r="S2628">
        <v>255</v>
      </c>
      <c r="U2628">
        <f t="shared" si="41"/>
        <v>767</v>
      </c>
    </row>
    <row r="2629" spans="1:21" x14ac:dyDescent="0.25">
      <c r="A2629" t="s">
        <v>20</v>
      </c>
      <c r="B2629" t="s">
        <v>28</v>
      </c>
      <c r="C2629" t="s">
        <v>22</v>
      </c>
      <c r="D2629" t="s">
        <v>23</v>
      </c>
      <c r="E2629" t="s">
        <v>5</v>
      </c>
      <c r="G2629" t="s">
        <v>24</v>
      </c>
      <c r="H2629">
        <v>3258260</v>
      </c>
      <c r="I2629">
        <v>3258598</v>
      </c>
      <c r="J2629" t="s">
        <v>25</v>
      </c>
      <c r="K2629" t="s">
        <v>6717</v>
      </c>
      <c r="N2629" t="s">
        <v>72</v>
      </c>
      <c r="Q2629" t="s">
        <v>6716</v>
      </c>
      <c r="R2629">
        <v>339</v>
      </c>
      <c r="S2629">
        <v>112</v>
      </c>
      <c r="U2629">
        <f t="shared" si="41"/>
        <v>338</v>
      </c>
    </row>
    <row r="2630" spans="1:21" x14ac:dyDescent="0.25">
      <c r="A2630" t="s">
        <v>20</v>
      </c>
      <c r="B2630" t="s">
        <v>28</v>
      </c>
      <c r="C2630" t="s">
        <v>22</v>
      </c>
      <c r="D2630" t="s">
        <v>23</v>
      </c>
      <c r="E2630" t="s">
        <v>5</v>
      </c>
      <c r="G2630" t="s">
        <v>24</v>
      </c>
      <c r="H2630">
        <v>3258592</v>
      </c>
      <c r="I2630">
        <v>3258948</v>
      </c>
      <c r="J2630" t="s">
        <v>25</v>
      </c>
      <c r="K2630" t="s">
        <v>6719</v>
      </c>
      <c r="N2630" t="s">
        <v>4641</v>
      </c>
      <c r="Q2630" t="s">
        <v>6718</v>
      </c>
      <c r="R2630">
        <v>357</v>
      </c>
      <c r="S2630">
        <v>118</v>
      </c>
      <c r="U2630">
        <f t="shared" si="41"/>
        <v>356</v>
      </c>
    </row>
    <row r="2631" spans="1:21" x14ac:dyDescent="0.25">
      <c r="A2631" t="s">
        <v>20</v>
      </c>
      <c r="B2631" t="s">
        <v>28</v>
      </c>
      <c r="C2631" t="s">
        <v>22</v>
      </c>
      <c r="D2631" t="s">
        <v>23</v>
      </c>
      <c r="E2631" t="s">
        <v>5</v>
      </c>
      <c r="G2631" t="s">
        <v>24</v>
      </c>
      <c r="H2631">
        <v>3259024</v>
      </c>
      <c r="I2631">
        <v>3260613</v>
      </c>
      <c r="J2631" t="s">
        <v>25</v>
      </c>
      <c r="K2631" t="s">
        <v>6721</v>
      </c>
      <c r="N2631" t="s">
        <v>4644</v>
      </c>
      <c r="Q2631" t="s">
        <v>6720</v>
      </c>
      <c r="R2631">
        <v>1590</v>
      </c>
      <c r="S2631">
        <v>529</v>
      </c>
      <c r="U2631">
        <f t="shared" si="41"/>
        <v>1589</v>
      </c>
    </row>
    <row r="2632" spans="1:21" x14ac:dyDescent="0.25">
      <c r="A2632" t="s">
        <v>20</v>
      </c>
      <c r="B2632" t="s">
        <v>28</v>
      </c>
      <c r="C2632" t="s">
        <v>22</v>
      </c>
      <c r="D2632" t="s">
        <v>23</v>
      </c>
      <c r="E2632" t="s">
        <v>5</v>
      </c>
      <c r="G2632" t="s">
        <v>24</v>
      </c>
      <c r="H2632">
        <v>3260928</v>
      </c>
      <c r="I2632">
        <v>3261974</v>
      </c>
      <c r="J2632" t="s">
        <v>61</v>
      </c>
      <c r="K2632" t="s">
        <v>6723</v>
      </c>
      <c r="N2632" t="s">
        <v>589</v>
      </c>
      <c r="Q2632" t="s">
        <v>6722</v>
      </c>
      <c r="R2632">
        <v>1047</v>
      </c>
      <c r="S2632">
        <v>348</v>
      </c>
      <c r="U2632">
        <f t="shared" si="41"/>
        <v>1046</v>
      </c>
    </row>
    <row r="2633" spans="1:21" x14ac:dyDescent="0.25">
      <c r="A2633" t="s">
        <v>20</v>
      </c>
      <c r="B2633" t="s">
        <v>28</v>
      </c>
      <c r="C2633" t="s">
        <v>22</v>
      </c>
      <c r="D2633" t="s">
        <v>23</v>
      </c>
      <c r="E2633" t="s">
        <v>5</v>
      </c>
      <c r="G2633" t="s">
        <v>24</v>
      </c>
      <c r="H2633">
        <v>3262296</v>
      </c>
      <c r="I2633">
        <v>3265406</v>
      </c>
      <c r="J2633" t="s">
        <v>61</v>
      </c>
      <c r="K2633" t="s">
        <v>6725</v>
      </c>
      <c r="N2633" t="s">
        <v>182</v>
      </c>
      <c r="Q2633" t="s">
        <v>6724</v>
      </c>
      <c r="R2633">
        <v>3111</v>
      </c>
      <c r="S2633">
        <v>1036</v>
      </c>
      <c r="U2633">
        <f t="shared" si="41"/>
        <v>3110</v>
      </c>
    </row>
    <row r="2634" spans="1:21" x14ac:dyDescent="0.25">
      <c r="A2634" t="s">
        <v>20</v>
      </c>
      <c r="B2634" t="s">
        <v>28</v>
      </c>
      <c r="C2634" t="s">
        <v>22</v>
      </c>
      <c r="D2634" t="s">
        <v>23</v>
      </c>
      <c r="E2634" t="s">
        <v>5</v>
      </c>
      <c r="G2634" t="s">
        <v>24</v>
      </c>
      <c r="H2634">
        <v>3265390</v>
      </c>
      <c r="I2634">
        <v>3265935</v>
      </c>
      <c r="J2634" t="s">
        <v>61</v>
      </c>
      <c r="K2634" t="s">
        <v>6727</v>
      </c>
      <c r="N2634" t="s">
        <v>72</v>
      </c>
      <c r="Q2634" t="s">
        <v>6726</v>
      </c>
      <c r="R2634">
        <v>546</v>
      </c>
      <c r="S2634">
        <v>181</v>
      </c>
      <c r="U2634">
        <f t="shared" si="41"/>
        <v>545</v>
      </c>
    </row>
    <row r="2635" spans="1:21" x14ac:dyDescent="0.25">
      <c r="A2635" t="s">
        <v>20</v>
      </c>
      <c r="B2635" t="s">
        <v>28</v>
      </c>
      <c r="C2635" t="s">
        <v>22</v>
      </c>
      <c r="D2635" t="s">
        <v>23</v>
      </c>
      <c r="E2635" t="s">
        <v>5</v>
      </c>
      <c r="G2635" t="s">
        <v>24</v>
      </c>
      <c r="H2635">
        <v>3265925</v>
      </c>
      <c r="I2635">
        <v>3267241</v>
      </c>
      <c r="J2635" t="s">
        <v>61</v>
      </c>
      <c r="K2635" t="s">
        <v>6729</v>
      </c>
      <c r="N2635" t="s">
        <v>72</v>
      </c>
      <c r="Q2635" t="s">
        <v>6728</v>
      </c>
      <c r="R2635">
        <v>1317</v>
      </c>
      <c r="S2635">
        <v>438</v>
      </c>
      <c r="U2635">
        <f t="shared" si="41"/>
        <v>1316</v>
      </c>
    </row>
    <row r="2636" spans="1:21" x14ac:dyDescent="0.25">
      <c r="A2636" t="s">
        <v>20</v>
      </c>
      <c r="B2636" t="s">
        <v>28</v>
      </c>
      <c r="C2636" t="s">
        <v>22</v>
      </c>
      <c r="D2636" t="s">
        <v>23</v>
      </c>
      <c r="E2636" t="s">
        <v>5</v>
      </c>
      <c r="G2636" t="s">
        <v>24</v>
      </c>
      <c r="H2636">
        <v>3267238</v>
      </c>
      <c r="I2636">
        <v>3268287</v>
      </c>
      <c r="J2636" t="s">
        <v>61</v>
      </c>
      <c r="K2636" t="s">
        <v>6731</v>
      </c>
      <c r="N2636" t="s">
        <v>6732</v>
      </c>
      <c r="Q2636" t="s">
        <v>6730</v>
      </c>
      <c r="R2636">
        <v>1050</v>
      </c>
      <c r="S2636">
        <v>349</v>
      </c>
      <c r="U2636">
        <f t="shared" si="41"/>
        <v>1049</v>
      </c>
    </row>
    <row r="2637" spans="1:21" x14ac:dyDescent="0.25">
      <c r="A2637" t="s">
        <v>20</v>
      </c>
      <c r="B2637" t="s">
        <v>28</v>
      </c>
      <c r="C2637" t="s">
        <v>22</v>
      </c>
      <c r="D2637" t="s">
        <v>23</v>
      </c>
      <c r="E2637" t="s">
        <v>5</v>
      </c>
      <c r="G2637" t="s">
        <v>24</v>
      </c>
      <c r="H2637">
        <v>3268624</v>
      </c>
      <c r="I2637">
        <v>3268890</v>
      </c>
      <c r="J2637" t="s">
        <v>61</v>
      </c>
      <c r="K2637" t="s">
        <v>6734</v>
      </c>
      <c r="N2637" t="s">
        <v>72</v>
      </c>
      <c r="Q2637" t="s">
        <v>6733</v>
      </c>
      <c r="R2637">
        <v>267</v>
      </c>
      <c r="S2637">
        <v>88</v>
      </c>
      <c r="U2637">
        <f t="shared" si="41"/>
        <v>266</v>
      </c>
    </row>
    <row r="2638" spans="1:21" x14ac:dyDescent="0.25">
      <c r="A2638" t="s">
        <v>20</v>
      </c>
      <c r="B2638" t="s">
        <v>28</v>
      </c>
      <c r="C2638" t="s">
        <v>22</v>
      </c>
      <c r="D2638" t="s">
        <v>23</v>
      </c>
      <c r="E2638" t="s">
        <v>5</v>
      </c>
      <c r="G2638" t="s">
        <v>24</v>
      </c>
      <c r="H2638">
        <v>3269034</v>
      </c>
      <c r="I2638">
        <v>3269279</v>
      </c>
      <c r="J2638" t="s">
        <v>61</v>
      </c>
      <c r="K2638" t="s">
        <v>6736</v>
      </c>
      <c r="N2638" t="s">
        <v>72</v>
      </c>
      <c r="Q2638" t="s">
        <v>6735</v>
      </c>
      <c r="R2638">
        <v>246</v>
      </c>
      <c r="S2638">
        <v>81</v>
      </c>
      <c r="U2638">
        <f t="shared" si="41"/>
        <v>245</v>
      </c>
    </row>
    <row r="2639" spans="1:21" x14ac:dyDescent="0.25">
      <c r="A2639" t="s">
        <v>20</v>
      </c>
      <c r="B2639" t="s">
        <v>28</v>
      </c>
      <c r="C2639" t="s">
        <v>22</v>
      </c>
      <c r="D2639" t="s">
        <v>23</v>
      </c>
      <c r="E2639" t="s">
        <v>5</v>
      </c>
      <c r="G2639" t="s">
        <v>24</v>
      </c>
      <c r="H2639">
        <v>3269290</v>
      </c>
      <c r="I2639">
        <v>3269457</v>
      </c>
      <c r="J2639" t="s">
        <v>61</v>
      </c>
      <c r="K2639" t="s">
        <v>6738</v>
      </c>
      <c r="N2639" t="s">
        <v>42</v>
      </c>
      <c r="Q2639" t="s">
        <v>6737</v>
      </c>
      <c r="R2639">
        <v>168</v>
      </c>
      <c r="S2639">
        <v>55</v>
      </c>
      <c r="U2639">
        <f t="shared" si="41"/>
        <v>167</v>
      </c>
    </row>
    <row r="2640" spans="1:21" x14ac:dyDescent="0.25">
      <c r="A2640" t="s">
        <v>20</v>
      </c>
      <c r="B2640" t="s">
        <v>28</v>
      </c>
      <c r="C2640" t="s">
        <v>22</v>
      </c>
      <c r="D2640" t="s">
        <v>23</v>
      </c>
      <c r="E2640" t="s">
        <v>5</v>
      </c>
      <c r="G2640" t="s">
        <v>24</v>
      </c>
      <c r="H2640">
        <v>3269612</v>
      </c>
      <c r="I2640">
        <v>3272335</v>
      </c>
      <c r="J2640" t="s">
        <v>61</v>
      </c>
      <c r="K2640" t="s">
        <v>6740</v>
      </c>
      <c r="N2640" t="s">
        <v>72</v>
      </c>
      <c r="Q2640" t="s">
        <v>6739</v>
      </c>
      <c r="R2640">
        <v>2724</v>
      </c>
      <c r="S2640">
        <v>907</v>
      </c>
      <c r="U2640">
        <f t="shared" si="41"/>
        <v>2723</v>
      </c>
    </row>
    <row r="2641" spans="1:21" x14ac:dyDescent="0.25">
      <c r="A2641" t="s">
        <v>20</v>
      </c>
      <c r="B2641" t="s">
        <v>28</v>
      </c>
      <c r="C2641" t="s">
        <v>22</v>
      </c>
      <c r="D2641" t="s">
        <v>23</v>
      </c>
      <c r="E2641" t="s">
        <v>5</v>
      </c>
      <c r="G2641" t="s">
        <v>24</v>
      </c>
      <c r="H2641">
        <v>3272328</v>
      </c>
      <c r="I2641">
        <v>3275213</v>
      </c>
      <c r="J2641" t="s">
        <v>61</v>
      </c>
      <c r="K2641" t="s">
        <v>6742</v>
      </c>
      <c r="N2641" t="s">
        <v>72</v>
      </c>
      <c r="Q2641" t="s">
        <v>6741</v>
      </c>
      <c r="R2641">
        <v>2886</v>
      </c>
      <c r="S2641">
        <v>961</v>
      </c>
      <c r="U2641">
        <f t="shared" si="41"/>
        <v>2885</v>
      </c>
    </row>
    <row r="2642" spans="1:21" x14ac:dyDescent="0.25">
      <c r="A2642" t="s">
        <v>20</v>
      </c>
      <c r="B2642" t="s">
        <v>28</v>
      </c>
      <c r="C2642" t="s">
        <v>22</v>
      </c>
      <c r="D2642" t="s">
        <v>23</v>
      </c>
      <c r="E2642" t="s">
        <v>5</v>
      </c>
      <c r="G2642" t="s">
        <v>24</v>
      </c>
      <c r="H2642">
        <v>3275354</v>
      </c>
      <c r="I2642">
        <v>3275728</v>
      </c>
      <c r="J2642" t="s">
        <v>61</v>
      </c>
      <c r="K2642" t="s">
        <v>6744</v>
      </c>
      <c r="N2642" t="s">
        <v>72</v>
      </c>
      <c r="Q2642" t="s">
        <v>6743</v>
      </c>
      <c r="R2642">
        <v>375</v>
      </c>
      <c r="S2642">
        <v>124</v>
      </c>
      <c r="U2642">
        <f t="shared" si="41"/>
        <v>374</v>
      </c>
    </row>
    <row r="2643" spans="1:21" x14ac:dyDescent="0.25">
      <c r="A2643" t="s">
        <v>20</v>
      </c>
      <c r="B2643" t="s">
        <v>28</v>
      </c>
      <c r="C2643" t="s">
        <v>22</v>
      </c>
      <c r="D2643" t="s">
        <v>23</v>
      </c>
      <c r="E2643" t="s">
        <v>5</v>
      </c>
      <c r="G2643" t="s">
        <v>24</v>
      </c>
      <c r="H2643">
        <v>3275712</v>
      </c>
      <c r="I2643">
        <v>3276905</v>
      </c>
      <c r="J2643" t="s">
        <v>61</v>
      </c>
      <c r="K2643" t="s">
        <v>6746</v>
      </c>
      <c r="N2643" t="s">
        <v>72</v>
      </c>
      <c r="Q2643" t="s">
        <v>6745</v>
      </c>
      <c r="R2643">
        <v>1194</v>
      </c>
      <c r="S2643">
        <v>397</v>
      </c>
      <c r="U2643">
        <f t="shared" si="41"/>
        <v>1193</v>
      </c>
    </row>
    <row r="2644" spans="1:21" x14ac:dyDescent="0.25">
      <c r="A2644" t="s">
        <v>20</v>
      </c>
      <c r="B2644" t="s">
        <v>28</v>
      </c>
      <c r="C2644" t="s">
        <v>22</v>
      </c>
      <c r="D2644" t="s">
        <v>23</v>
      </c>
      <c r="E2644" t="s">
        <v>5</v>
      </c>
      <c r="G2644" t="s">
        <v>24</v>
      </c>
      <c r="H2644">
        <v>3276929</v>
      </c>
      <c r="I2644">
        <v>3277915</v>
      </c>
      <c r="J2644" t="s">
        <v>61</v>
      </c>
      <c r="K2644" t="s">
        <v>6748</v>
      </c>
      <c r="N2644" t="s">
        <v>72</v>
      </c>
      <c r="Q2644" t="s">
        <v>6747</v>
      </c>
      <c r="R2644">
        <v>987</v>
      </c>
      <c r="S2644">
        <v>328</v>
      </c>
      <c r="U2644">
        <f t="shared" si="41"/>
        <v>986</v>
      </c>
    </row>
    <row r="2645" spans="1:21" x14ac:dyDescent="0.25">
      <c r="A2645" t="s">
        <v>20</v>
      </c>
      <c r="B2645" t="s">
        <v>28</v>
      </c>
      <c r="C2645" t="s">
        <v>22</v>
      </c>
      <c r="D2645" t="s">
        <v>23</v>
      </c>
      <c r="E2645" t="s">
        <v>5</v>
      </c>
      <c r="G2645" t="s">
        <v>24</v>
      </c>
      <c r="H2645">
        <v>3278373</v>
      </c>
      <c r="I2645">
        <v>3279098</v>
      </c>
      <c r="J2645" t="s">
        <v>61</v>
      </c>
      <c r="K2645" t="s">
        <v>6750</v>
      </c>
      <c r="N2645" t="s">
        <v>72</v>
      </c>
      <c r="Q2645" t="s">
        <v>6749</v>
      </c>
      <c r="R2645">
        <v>726</v>
      </c>
      <c r="S2645">
        <v>241</v>
      </c>
      <c r="U2645">
        <f t="shared" si="41"/>
        <v>725</v>
      </c>
    </row>
    <row r="2646" spans="1:21" x14ac:dyDescent="0.25">
      <c r="A2646" t="s">
        <v>20</v>
      </c>
      <c r="B2646" t="s">
        <v>28</v>
      </c>
      <c r="C2646" t="s">
        <v>22</v>
      </c>
      <c r="D2646" t="s">
        <v>23</v>
      </c>
      <c r="E2646" t="s">
        <v>5</v>
      </c>
      <c r="G2646" t="s">
        <v>24</v>
      </c>
      <c r="H2646">
        <v>3279523</v>
      </c>
      <c r="I2646">
        <v>3280680</v>
      </c>
      <c r="J2646" t="s">
        <v>25</v>
      </c>
      <c r="K2646" t="s">
        <v>6752</v>
      </c>
      <c r="N2646" t="s">
        <v>6753</v>
      </c>
      <c r="Q2646" t="s">
        <v>6751</v>
      </c>
      <c r="R2646">
        <v>1158</v>
      </c>
      <c r="S2646">
        <v>385</v>
      </c>
      <c r="U2646">
        <f t="shared" si="41"/>
        <v>1157</v>
      </c>
    </row>
    <row r="2647" spans="1:21" x14ac:dyDescent="0.25">
      <c r="A2647" t="s">
        <v>20</v>
      </c>
      <c r="B2647" t="s">
        <v>28</v>
      </c>
      <c r="C2647" t="s">
        <v>22</v>
      </c>
      <c r="D2647" t="s">
        <v>23</v>
      </c>
      <c r="E2647" t="s">
        <v>5</v>
      </c>
      <c r="G2647" t="s">
        <v>24</v>
      </c>
      <c r="H2647">
        <v>3280764</v>
      </c>
      <c r="I2647">
        <v>3281705</v>
      </c>
      <c r="J2647" t="s">
        <v>25</v>
      </c>
      <c r="K2647" t="s">
        <v>6755</v>
      </c>
      <c r="N2647" t="s">
        <v>222</v>
      </c>
      <c r="Q2647" t="s">
        <v>6754</v>
      </c>
      <c r="R2647">
        <v>942</v>
      </c>
      <c r="S2647">
        <v>313</v>
      </c>
      <c r="U2647">
        <f t="shared" si="41"/>
        <v>941</v>
      </c>
    </row>
    <row r="2648" spans="1:21" x14ac:dyDescent="0.25">
      <c r="A2648" t="s">
        <v>20</v>
      </c>
      <c r="B2648" t="s">
        <v>28</v>
      </c>
      <c r="C2648" t="s">
        <v>22</v>
      </c>
      <c r="D2648" t="s">
        <v>23</v>
      </c>
      <c r="E2648" t="s">
        <v>5</v>
      </c>
      <c r="G2648" t="s">
        <v>24</v>
      </c>
      <c r="H2648">
        <v>3281712</v>
      </c>
      <c r="I2648">
        <v>3282941</v>
      </c>
      <c r="J2648" t="s">
        <v>61</v>
      </c>
      <c r="K2648" t="s">
        <v>6757</v>
      </c>
      <c r="N2648" t="s">
        <v>6753</v>
      </c>
      <c r="Q2648" t="s">
        <v>6756</v>
      </c>
      <c r="R2648">
        <v>1230</v>
      </c>
      <c r="S2648">
        <v>409</v>
      </c>
      <c r="U2648">
        <f t="shared" si="41"/>
        <v>1229</v>
      </c>
    </row>
    <row r="2649" spans="1:21" x14ac:dyDescent="0.25">
      <c r="A2649" t="s">
        <v>20</v>
      </c>
      <c r="B2649" t="s">
        <v>28</v>
      </c>
      <c r="C2649" t="s">
        <v>22</v>
      </c>
      <c r="D2649" t="s">
        <v>23</v>
      </c>
      <c r="E2649" t="s">
        <v>5</v>
      </c>
      <c r="G2649" t="s">
        <v>24</v>
      </c>
      <c r="H2649">
        <v>3283006</v>
      </c>
      <c r="I2649">
        <v>3284583</v>
      </c>
      <c r="J2649" t="s">
        <v>61</v>
      </c>
      <c r="K2649" t="s">
        <v>6759</v>
      </c>
      <c r="N2649" t="s">
        <v>6760</v>
      </c>
      <c r="Q2649" t="s">
        <v>6758</v>
      </c>
      <c r="R2649">
        <v>1578</v>
      </c>
      <c r="S2649">
        <v>525</v>
      </c>
      <c r="U2649">
        <f t="shared" si="41"/>
        <v>1577</v>
      </c>
    </row>
    <row r="2650" spans="1:21" x14ac:dyDescent="0.25">
      <c r="A2650" t="s">
        <v>20</v>
      </c>
      <c r="B2650" t="s">
        <v>28</v>
      </c>
      <c r="C2650" t="s">
        <v>22</v>
      </c>
      <c r="D2650" t="s">
        <v>23</v>
      </c>
      <c r="E2650" t="s">
        <v>5</v>
      </c>
      <c r="G2650" t="s">
        <v>24</v>
      </c>
      <c r="H2650">
        <v>3284580</v>
      </c>
      <c r="I2650">
        <v>3287705</v>
      </c>
      <c r="J2650" t="s">
        <v>61</v>
      </c>
      <c r="K2650" t="s">
        <v>6762</v>
      </c>
      <c r="N2650" t="s">
        <v>6763</v>
      </c>
      <c r="Q2650" t="s">
        <v>6761</v>
      </c>
      <c r="R2650">
        <v>3126</v>
      </c>
      <c r="S2650">
        <v>1041</v>
      </c>
      <c r="U2650">
        <f t="shared" si="41"/>
        <v>3125</v>
      </c>
    </row>
    <row r="2651" spans="1:21" x14ac:dyDescent="0.25">
      <c r="A2651" t="s">
        <v>20</v>
      </c>
      <c r="B2651" t="s">
        <v>28</v>
      </c>
      <c r="C2651" t="s">
        <v>22</v>
      </c>
      <c r="D2651" t="s">
        <v>23</v>
      </c>
      <c r="E2651" t="s">
        <v>5</v>
      </c>
      <c r="G2651" t="s">
        <v>24</v>
      </c>
      <c r="H2651">
        <v>3289580</v>
      </c>
      <c r="I2651">
        <v>3291187</v>
      </c>
      <c r="J2651" t="s">
        <v>61</v>
      </c>
      <c r="K2651" t="s">
        <v>6767</v>
      </c>
      <c r="N2651" t="s">
        <v>1173</v>
      </c>
      <c r="Q2651" t="s">
        <v>6766</v>
      </c>
      <c r="R2651">
        <v>1608</v>
      </c>
      <c r="S2651">
        <v>535</v>
      </c>
      <c r="U2651">
        <f t="shared" si="41"/>
        <v>1607</v>
      </c>
    </row>
    <row r="2652" spans="1:21" x14ac:dyDescent="0.25">
      <c r="A2652" t="s">
        <v>20</v>
      </c>
      <c r="B2652" t="s">
        <v>28</v>
      </c>
      <c r="C2652" t="s">
        <v>22</v>
      </c>
      <c r="D2652" t="s">
        <v>23</v>
      </c>
      <c r="E2652" t="s">
        <v>5</v>
      </c>
      <c r="G2652" t="s">
        <v>24</v>
      </c>
      <c r="H2652">
        <v>3291157</v>
      </c>
      <c r="I2652">
        <v>3292137</v>
      </c>
      <c r="J2652" t="s">
        <v>61</v>
      </c>
      <c r="K2652" t="s">
        <v>6769</v>
      </c>
      <c r="N2652" t="s">
        <v>5432</v>
      </c>
      <c r="Q2652" t="s">
        <v>6768</v>
      </c>
      <c r="R2652">
        <v>981</v>
      </c>
      <c r="S2652">
        <v>326</v>
      </c>
      <c r="U2652">
        <f t="shared" si="41"/>
        <v>980</v>
      </c>
    </row>
    <row r="2653" spans="1:21" x14ac:dyDescent="0.25">
      <c r="A2653" t="s">
        <v>20</v>
      </c>
      <c r="B2653" t="s">
        <v>28</v>
      </c>
      <c r="C2653" t="s">
        <v>22</v>
      </c>
      <c r="D2653" t="s">
        <v>23</v>
      </c>
      <c r="E2653" t="s">
        <v>5</v>
      </c>
      <c r="G2653" t="s">
        <v>24</v>
      </c>
      <c r="H2653">
        <v>3292153</v>
      </c>
      <c r="I2653">
        <v>3293733</v>
      </c>
      <c r="J2653" t="s">
        <v>61</v>
      </c>
      <c r="K2653" t="s">
        <v>6771</v>
      </c>
      <c r="N2653" t="s">
        <v>1173</v>
      </c>
      <c r="Q2653" t="s">
        <v>6770</v>
      </c>
      <c r="R2653">
        <v>1581</v>
      </c>
      <c r="S2653">
        <v>526</v>
      </c>
      <c r="U2653">
        <f t="shared" si="41"/>
        <v>1580</v>
      </c>
    </row>
    <row r="2654" spans="1:21" x14ac:dyDescent="0.25">
      <c r="A2654" t="s">
        <v>20</v>
      </c>
      <c r="B2654" t="s">
        <v>28</v>
      </c>
      <c r="C2654" t="s">
        <v>22</v>
      </c>
      <c r="D2654" t="s">
        <v>23</v>
      </c>
      <c r="E2654" t="s">
        <v>5</v>
      </c>
      <c r="G2654" t="s">
        <v>24</v>
      </c>
      <c r="H2654">
        <v>3293815</v>
      </c>
      <c r="I2654">
        <v>3293976</v>
      </c>
      <c r="J2654" t="s">
        <v>61</v>
      </c>
      <c r="K2654" t="s">
        <v>6773</v>
      </c>
      <c r="N2654" t="s">
        <v>42</v>
      </c>
      <c r="Q2654" t="s">
        <v>6772</v>
      </c>
      <c r="R2654">
        <v>162</v>
      </c>
      <c r="S2654">
        <v>53</v>
      </c>
      <c r="U2654">
        <f t="shared" si="41"/>
        <v>161</v>
      </c>
    </row>
    <row r="2655" spans="1:21" x14ac:dyDescent="0.25">
      <c r="A2655" t="s">
        <v>20</v>
      </c>
      <c r="B2655" t="s">
        <v>28</v>
      </c>
      <c r="C2655" t="s">
        <v>22</v>
      </c>
      <c r="D2655" t="s">
        <v>23</v>
      </c>
      <c r="E2655" t="s">
        <v>5</v>
      </c>
      <c r="G2655" t="s">
        <v>24</v>
      </c>
      <c r="H2655">
        <v>3293990</v>
      </c>
      <c r="I2655">
        <v>3294370</v>
      </c>
      <c r="J2655" t="s">
        <v>61</v>
      </c>
      <c r="K2655" t="s">
        <v>6775</v>
      </c>
      <c r="N2655" t="s">
        <v>1173</v>
      </c>
      <c r="Q2655" t="s">
        <v>6774</v>
      </c>
      <c r="R2655">
        <v>381</v>
      </c>
      <c r="S2655">
        <v>126</v>
      </c>
      <c r="U2655">
        <f t="shared" si="41"/>
        <v>380</v>
      </c>
    </row>
    <row r="2656" spans="1:21" x14ac:dyDescent="0.25">
      <c r="A2656" t="s">
        <v>20</v>
      </c>
      <c r="B2656" t="s">
        <v>28</v>
      </c>
      <c r="C2656" t="s">
        <v>22</v>
      </c>
      <c r="D2656" t="s">
        <v>23</v>
      </c>
      <c r="E2656" t="s">
        <v>5</v>
      </c>
      <c r="G2656" t="s">
        <v>24</v>
      </c>
      <c r="H2656">
        <v>3294953</v>
      </c>
      <c r="I2656">
        <v>3295345</v>
      </c>
      <c r="J2656" t="s">
        <v>61</v>
      </c>
      <c r="K2656" t="s">
        <v>6777</v>
      </c>
      <c r="N2656" t="s">
        <v>638</v>
      </c>
      <c r="Q2656" t="s">
        <v>6776</v>
      </c>
      <c r="R2656">
        <v>393</v>
      </c>
      <c r="S2656">
        <v>130</v>
      </c>
      <c r="U2656">
        <f t="shared" si="41"/>
        <v>392</v>
      </c>
    </row>
    <row r="2657" spans="1:21" x14ac:dyDescent="0.25">
      <c r="A2657" t="s">
        <v>20</v>
      </c>
      <c r="B2657" t="s">
        <v>28</v>
      </c>
      <c r="C2657" t="s">
        <v>22</v>
      </c>
      <c r="D2657" t="s">
        <v>23</v>
      </c>
      <c r="E2657" t="s">
        <v>5</v>
      </c>
      <c r="G2657" t="s">
        <v>24</v>
      </c>
      <c r="H2657">
        <v>3296650</v>
      </c>
      <c r="I2657">
        <v>3297243</v>
      </c>
      <c r="J2657" t="s">
        <v>61</v>
      </c>
      <c r="K2657" t="s">
        <v>6779</v>
      </c>
      <c r="N2657" t="s">
        <v>72</v>
      </c>
      <c r="Q2657" t="s">
        <v>6778</v>
      </c>
      <c r="R2657">
        <v>594</v>
      </c>
      <c r="S2657">
        <v>197</v>
      </c>
      <c r="U2657">
        <f t="shared" si="41"/>
        <v>593</v>
      </c>
    </row>
    <row r="2658" spans="1:21" x14ac:dyDescent="0.25">
      <c r="A2658" t="s">
        <v>20</v>
      </c>
      <c r="B2658" t="s">
        <v>28</v>
      </c>
      <c r="C2658" t="s">
        <v>22</v>
      </c>
      <c r="D2658" t="s">
        <v>23</v>
      </c>
      <c r="E2658" t="s">
        <v>5</v>
      </c>
      <c r="G2658" t="s">
        <v>24</v>
      </c>
      <c r="H2658">
        <v>3297417</v>
      </c>
      <c r="I2658">
        <v>3297833</v>
      </c>
      <c r="J2658" t="s">
        <v>61</v>
      </c>
      <c r="K2658" t="s">
        <v>6781</v>
      </c>
      <c r="N2658" t="s">
        <v>72</v>
      </c>
      <c r="Q2658" t="s">
        <v>6780</v>
      </c>
      <c r="R2658">
        <v>417</v>
      </c>
      <c r="S2658">
        <v>138</v>
      </c>
      <c r="U2658">
        <f t="shared" si="41"/>
        <v>416</v>
      </c>
    </row>
    <row r="2659" spans="1:21" x14ac:dyDescent="0.25">
      <c r="A2659" t="s">
        <v>20</v>
      </c>
      <c r="B2659" t="s">
        <v>28</v>
      </c>
      <c r="C2659" t="s">
        <v>22</v>
      </c>
      <c r="D2659" t="s">
        <v>23</v>
      </c>
      <c r="E2659" t="s">
        <v>5</v>
      </c>
      <c r="G2659" t="s">
        <v>24</v>
      </c>
      <c r="H2659">
        <v>3298342</v>
      </c>
      <c r="I2659">
        <v>3298602</v>
      </c>
      <c r="J2659" t="s">
        <v>61</v>
      </c>
      <c r="K2659" t="s">
        <v>6783</v>
      </c>
      <c r="N2659" t="s">
        <v>42</v>
      </c>
      <c r="Q2659" t="s">
        <v>6782</v>
      </c>
      <c r="R2659">
        <v>261</v>
      </c>
      <c r="S2659">
        <v>86</v>
      </c>
      <c r="U2659">
        <f t="shared" si="41"/>
        <v>260</v>
      </c>
    </row>
    <row r="2660" spans="1:21" x14ac:dyDescent="0.25">
      <c r="A2660" t="s">
        <v>20</v>
      </c>
      <c r="B2660" t="s">
        <v>28</v>
      </c>
      <c r="C2660" t="s">
        <v>22</v>
      </c>
      <c r="D2660" t="s">
        <v>23</v>
      </c>
      <c r="E2660" t="s">
        <v>5</v>
      </c>
      <c r="G2660" t="s">
        <v>24</v>
      </c>
      <c r="H2660">
        <v>3298613</v>
      </c>
      <c r="I2660">
        <v>3300433</v>
      </c>
      <c r="J2660" t="s">
        <v>61</v>
      </c>
      <c r="K2660" t="s">
        <v>6785</v>
      </c>
      <c r="N2660" t="s">
        <v>6786</v>
      </c>
      <c r="Q2660" t="s">
        <v>6784</v>
      </c>
      <c r="R2660">
        <v>1821</v>
      </c>
      <c r="S2660">
        <v>606</v>
      </c>
      <c r="U2660">
        <f t="shared" si="41"/>
        <v>1820</v>
      </c>
    </row>
    <row r="2661" spans="1:21" x14ac:dyDescent="0.25">
      <c r="A2661" t="s">
        <v>20</v>
      </c>
      <c r="B2661" t="s">
        <v>28</v>
      </c>
      <c r="C2661" t="s">
        <v>22</v>
      </c>
      <c r="D2661" t="s">
        <v>23</v>
      </c>
      <c r="E2661" t="s">
        <v>5</v>
      </c>
      <c r="G2661" t="s">
        <v>24</v>
      </c>
      <c r="H2661">
        <v>3300498</v>
      </c>
      <c r="I2661">
        <v>3300965</v>
      </c>
      <c r="J2661" t="s">
        <v>25</v>
      </c>
      <c r="K2661" t="s">
        <v>6788</v>
      </c>
      <c r="N2661" t="s">
        <v>72</v>
      </c>
      <c r="Q2661" t="s">
        <v>6787</v>
      </c>
      <c r="R2661">
        <v>468</v>
      </c>
      <c r="S2661">
        <v>155</v>
      </c>
      <c r="U2661">
        <f t="shared" si="41"/>
        <v>467</v>
      </c>
    </row>
    <row r="2662" spans="1:21" x14ac:dyDescent="0.25">
      <c r="A2662" t="s">
        <v>20</v>
      </c>
      <c r="B2662" t="s">
        <v>28</v>
      </c>
      <c r="C2662" t="s">
        <v>22</v>
      </c>
      <c r="D2662" t="s">
        <v>23</v>
      </c>
      <c r="E2662" t="s">
        <v>5</v>
      </c>
      <c r="G2662" t="s">
        <v>24</v>
      </c>
      <c r="H2662">
        <v>3301003</v>
      </c>
      <c r="I2662">
        <v>3301935</v>
      </c>
      <c r="J2662" t="s">
        <v>61</v>
      </c>
      <c r="K2662" t="s">
        <v>6790</v>
      </c>
      <c r="N2662" t="s">
        <v>42</v>
      </c>
      <c r="Q2662" t="s">
        <v>6789</v>
      </c>
      <c r="R2662">
        <v>933</v>
      </c>
      <c r="S2662">
        <v>310</v>
      </c>
      <c r="U2662">
        <f t="shared" si="41"/>
        <v>932</v>
      </c>
    </row>
    <row r="2663" spans="1:21" x14ac:dyDescent="0.25">
      <c r="A2663" t="s">
        <v>20</v>
      </c>
      <c r="B2663" t="s">
        <v>28</v>
      </c>
      <c r="C2663" t="s">
        <v>22</v>
      </c>
      <c r="D2663" t="s">
        <v>23</v>
      </c>
      <c r="E2663" t="s">
        <v>5</v>
      </c>
      <c r="G2663" t="s">
        <v>24</v>
      </c>
      <c r="H2663">
        <v>3302070</v>
      </c>
      <c r="I2663">
        <v>3303119</v>
      </c>
      <c r="J2663" t="s">
        <v>61</v>
      </c>
      <c r="K2663" t="s">
        <v>6792</v>
      </c>
      <c r="N2663" t="s">
        <v>6793</v>
      </c>
      <c r="Q2663" t="s">
        <v>6791</v>
      </c>
      <c r="R2663">
        <v>1050</v>
      </c>
      <c r="S2663">
        <v>349</v>
      </c>
      <c r="U2663">
        <f t="shared" si="41"/>
        <v>1049</v>
      </c>
    </row>
    <row r="2664" spans="1:21" x14ac:dyDescent="0.25">
      <c r="A2664" t="s">
        <v>20</v>
      </c>
      <c r="B2664" t="s">
        <v>28</v>
      </c>
      <c r="C2664" t="s">
        <v>22</v>
      </c>
      <c r="D2664" t="s">
        <v>23</v>
      </c>
      <c r="E2664" t="s">
        <v>5</v>
      </c>
      <c r="G2664" t="s">
        <v>24</v>
      </c>
      <c r="H2664">
        <v>3305132</v>
      </c>
      <c r="I2664">
        <v>3305950</v>
      </c>
      <c r="J2664" t="s">
        <v>61</v>
      </c>
      <c r="K2664" t="s">
        <v>6797</v>
      </c>
      <c r="N2664" t="s">
        <v>72</v>
      </c>
      <c r="Q2664" t="s">
        <v>6796</v>
      </c>
      <c r="R2664">
        <v>819</v>
      </c>
      <c r="S2664">
        <v>272</v>
      </c>
      <c r="U2664">
        <f t="shared" si="41"/>
        <v>818</v>
      </c>
    </row>
    <row r="2665" spans="1:21" x14ac:dyDescent="0.25">
      <c r="A2665" t="s">
        <v>20</v>
      </c>
      <c r="B2665" t="s">
        <v>28</v>
      </c>
      <c r="C2665" t="s">
        <v>22</v>
      </c>
      <c r="D2665" t="s">
        <v>23</v>
      </c>
      <c r="E2665" t="s">
        <v>5</v>
      </c>
      <c r="G2665" t="s">
        <v>24</v>
      </c>
      <c r="H2665">
        <v>3309391</v>
      </c>
      <c r="I2665">
        <v>3309804</v>
      </c>
      <c r="J2665" t="s">
        <v>61</v>
      </c>
      <c r="K2665" t="s">
        <v>6800</v>
      </c>
      <c r="N2665" t="s">
        <v>42</v>
      </c>
      <c r="Q2665" t="s">
        <v>6799</v>
      </c>
      <c r="R2665">
        <v>414</v>
      </c>
      <c r="S2665">
        <v>137</v>
      </c>
      <c r="U2665">
        <f t="shared" si="41"/>
        <v>413</v>
      </c>
    </row>
    <row r="2666" spans="1:21" x14ac:dyDescent="0.25">
      <c r="A2666" t="s">
        <v>20</v>
      </c>
      <c r="B2666" t="s">
        <v>28</v>
      </c>
      <c r="C2666" t="s">
        <v>22</v>
      </c>
      <c r="D2666" t="s">
        <v>23</v>
      </c>
      <c r="E2666" t="s">
        <v>5</v>
      </c>
      <c r="G2666" t="s">
        <v>24</v>
      </c>
      <c r="H2666">
        <v>3310199</v>
      </c>
      <c r="I2666">
        <v>3310450</v>
      </c>
      <c r="J2666" t="s">
        <v>61</v>
      </c>
      <c r="K2666" t="s">
        <v>6802</v>
      </c>
      <c r="N2666" t="s">
        <v>42</v>
      </c>
      <c r="Q2666" t="s">
        <v>6801</v>
      </c>
      <c r="R2666">
        <v>252</v>
      </c>
      <c r="S2666">
        <v>83</v>
      </c>
      <c r="U2666">
        <f t="shared" si="41"/>
        <v>251</v>
      </c>
    </row>
    <row r="2667" spans="1:21" x14ac:dyDescent="0.25">
      <c r="A2667" t="s">
        <v>20</v>
      </c>
      <c r="B2667" t="s">
        <v>28</v>
      </c>
      <c r="C2667" t="s">
        <v>22</v>
      </c>
      <c r="D2667" t="s">
        <v>23</v>
      </c>
      <c r="E2667" t="s">
        <v>5</v>
      </c>
      <c r="G2667" t="s">
        <v>24</v>
      </c>
      <c r="H2667">
        <v>3310496</v>
      </c>
      <c r="I2667">
        <v>3310858</v>
      </c>
      <c r="J2667" t="s">
        <v>61</v>
      </c>
      <c r="K2667" t="s">
        <v>6804</v>
      </c>
      <c r="N2667" t="s">
        <v>42</v>
      </c>
      <c r="Q2667" t="s">
        <v>6803</v>
      </c>
      <c r="R2667">
        <v>363</v>
      </c>
      <c r="S2667">
        <v>120</v>
      </c>
      <c r="U2667">
        <f t="shared" si="41"/>
        <v>362</v>
      </c>
    </row>
    <row r="2668" spans="1:21" x14ac:dyDescent="0.25">
      <c r="A2668" t="s">
        <v>20</v>
      </c>
      <c r="B2668" t="s">
        <v>28</v>
      </c>
      <c r="C2668" t="s">
        <v>22</v>
      </c>
      <c r="D2668" t="s">
        <v>23</v>
      </c>
      <c r="E2668" t="s">
        <v>5</v>
      </c>
      <c r="G2668" t="s">
        <v>24</v>
      </c>
      <c r="H2668">
        <v>3310855</v>
      </c>
      <c r="I2668">
        <v>3311991</v>
      </c>
      <c r="J2668" t="s">
        <v>61</v>
      </c>
      <c r="K2668" t="s">
        <v>6806</v>
      </c>
      <c r="N2668" t="s">
        <v>125</v>
      </c>
      <c r="Q2668" t="s">
        <v>6805</v>
      </c>
      <c r="R2668">
        <v>1137</v>
      </c>
      <c r="S2668">
        <v>378</v>
      </c>
      <c r="U2668">
        <f t="shared" si="41"/>
        <v>1136</v>
      </c>
    </row>
    <row r="2669" spans="1:21" x14ac:dyDescent="0.25">
      <c r="A2669" t="s">
        <v>20</v>
      </c>
      <c r="B2669" t="s">
        <v>28</v>
      </c>
      <c r="C2669" t="s">
        <v>22</v>
      </c>
      <c r="D2669" t="s">
        <v>23</v>
      </c>
      <c r="E2669" t="s">
        <v>5</v>
      </c>
      <c r="G2669" t="s">
        <v>24</v>
      </c>
      <c r="H2669">
        <v>3312394</v>
      </c>
      <c r="I2669">
        <v>3314250</v>
      </c>
      <c r="J2669" t="s">
        <v>61</v>
      </c>
      <c r="K2669" t="s">
        <v>6809</v>
      </c>
      <c r="N2669" t="s">
        <v>6810</v>
      </c>
      <c r="Q2669" t="s">
        <v>6808</v>
      </c>
      <c r="R2669">
        <v>1857</v>
      </c>
      <c r="S2669">
        <v>618</v>
      </c>
      <c r="U2669">
        <f t="shared" si="41"/>
        <v>1856</v>
      </c>
    </row>
    <row r="2670" spans="1:21" x14ac:dyDescent="0.25">
      <c r="A2670" t="s">
        <v>20</v>
      </c>
      <c r="B2670" t="s">
        <v>28</v>
      </c>
      <c r="C2670" t="s">
        <v>22</v>
      </c>
      <c r="D2670" t="s">
        <v>23</v>
      </c>
      <c r="E2670" t="s">
        <v>5</v>
      </c>
      <c r="G2670" t="s">
        <v>24</v>
      </c>
      <c r="H2670">
        <v>3315230</v>
      </c>
      <c r="I2670">
        <v>3316258</v>
      </c>
      <c r="J2670" t="s">
        <v>61</v>
      </c>
      <c r="K2670" t="s">
        <v>6812</v>
      </c>
      <c r="N2670" t="s">
        <v>42</v>
      </c>
      <c r="Q2670" t="s">
        <v>6811</v>
      </c>
      <c r="R2670">
        <v>1029</v>
      </c>
      <c r="S2670">
        <v>342</v>
      </c>
      <c r="U2670">
        <f t="shared" si="41"/>
        <v>1028</v>
      </c>
    </row>
    <row r="2671" spans="1:21" x14ac:dyDescent="0.25">
      <c r="A2671" t="s">
        <v>20</v>
      </c>
      <c r="B2671" t="s">
        <v>28</v>
      </c>
      <c r="C2671" t="s">
        <v>22</v>
      </c>
      <c r="D2671" t="s">
        <v>23</v>
      </c>
      <c r="E2671" t="s">
        <v>5</v>
      </c>
      <c r="G2671" t="s">
        <v>24</v>
      </c>
      <c r="H2671">
        <v>3316322</v>
      </c>
      <c r="I2671">
        <v>3318154</v>
      </c>
      <c r="J2671" t="s">
        <v>61</v>
      </c>
      <c r="K2671" t="s">
        <v>6814</v>
      </c>
      <c r="N2671" t="s">
        <v>42</v>
      </c>
      <c r="Q2671" t="s">
        <v>6813</v>
      </c>
      <c r="R2671">
        <v>1833</v>
      </c>
      <c r="S2671">
        <v>610</v>
      </c>
      <c r="U2671">
        <f t="shared" si="41"/>
        <v>1832</v>
      </c>
    </row>
    <row r="2672" spans="1:21" x14ac:dyDescent="0.25">
      <c r="A2672" t="s">
        <v>20</v>
      </c>
      <c r="B2672" t="s">
        <v>28</v>
      </c>
      <c r="C2672" t="s">
        <v>22</v>
      </c>
      <c r="D2672" t="s">
        <v>23</v>
      </c>
      <c r="E2672" t="s">
        <v>5</v>
      </c>
      <c r="G2672" t="s">
        <v>24</v>
      </c>
      <c r="H2672">
        <v>3318933</v>
      </c>
      <c r="I2672">
        <v>3319193</v>
      </c>
      <c r="J2672" t="s">
        <v>61</v>
      </c>
      <c r="K2672" t="s">
        <v>6817</v>
      </c>
      <c r="N2672" t="s">
        <v>42</v>
      </c>
      <c r="Q2672" t="s">
        <v>6816</v>
      </c>
      <c r="R2672">
        <v>261</v>
      </c>
      <c r="S2672">
        <v>86</v>
      </c>
      <c r="U2672">
        <f t="shared" si="41"/>
        <v>260</v>
      </c>
    </row>
    <row r="2673" spans="1:21" x14ac:dyDescent="0.25">
      <c r="A2673" t="s">
        <v>20</v>
      </c>
      <c r="B2673" t="s">
        <v>28</v>
      </c>
      <c r="C2673" t="s">
        <v>22</v>
      </c>
      <c r="D2673" t="s">
        <v>23</v>
      </c>
      <c r="E2673" t="s">
        <v>5</v>
      </c>
      <c r="G2673" t="s">
        <v>24</v>
      </c>
      <c r="H2673">
        <v>3319678</v>
      </c>
      <c r="I2673">
        <v>3320517</v>
      </c>
      <c r="J2673" t="s">
        <v>61</v>
      </c>
      <c r="K2673" t="s">
        <v>6819</v>
      </c>
      <c r="N2673" t="s">
        <v>6820</v>
      </c>
      <c r="Q2673" t="s">
        <v>6818</v>
      </c>
      <c r="R2673">
        <v>840</v>
      </c>
      <c r="S2673">
        <v>279</v>
      </c>
      <c r="U2673">
        <f t="shared" si="41"/>
        <v>839</v>
      </c>
    </row>
    <row r="2674" spans="1:21" x14ac:dyDescent="0.25">
      <c r="A2674" t="s">
        <v>20</v>
      </c>
      <c r="B2674" t="s">
        <v>28</v>
      </c>
      <c r="C2674" t="s">
        <v>22</v>
      </c>
      <c r="D2674" t="s">
        <v>23</v>
      </c>
      <c r="E2674" t="s">
        <v>5</v>
      </c>
      <c r="G2674" t="s">
        <v>24</v>
      </c>
      <c r="H2674">
        <v>3321231</v>
      </c>
      <c r="I2674">
        <v>3321428</v>
      </c>
      <c r="J2674" t="s">
        <v>61</v>
      </c>
      <c r="K2674" t="s">
        <v>6824</v>
      </c>
      <c r="N2674" t="s">
        <v>4243</v>
      </c>
      <c r="Q2674" t="s">
        <v>6823</v>
      </c>
      <c r="R2674">
        <v>198</v>
      </c>
      <c r="S2674">
        <v>65</v>
      </c>
      <c r="U2674">
        <f t="shared" si="41"/>
        <v>197</v>
      </c>
    </row>
    <row r="2675" spans="1:21" x14ac:dyDescent="0.25">
      <c r="A2675" t="s">
        <v>20</v>
      </c>
      <c r="B2675" t="s">
        <v>28</v>
      </c>
      <c r="C2675" t="s">
        <v>22</v>
      </c>
      <c r="D2675" t="s">
        <v>23</v>
      </c>
      <c r="E2675" t="s">
        <v>5</v>
      </c>
      <c r="G2675" t="s">
        <v>24</v>
      </c>
      <c r="H2675">
        <v>3321695</v>
      </c>
      <c r="I2675">
        <v>3322282</v>
      </c>
      <c r="J2675" t="s">
        <v>61</v>
      </c>
      <c r="K2675" t="s">
        <v>6826</v>
      </c>
      <c r="N2675" t="s">
        <v>42</v>
      </c>
      <c r="Q2675" t="s">
        <v>6825</v>
      </c>
      <c r="R2675">
        <v>588</v>
      </c>
      <c r="S2675">
        <v>195</v>
      </c>
      <c r="U2675">
        <f t="shared" si="41"/>
        <v>587</v>
      </c>
    </row>
    <row r="2676" spans="1:21" x14ac:dyDescent="0.25">
      <c r="A2676" t="s">
        <v>20</v>
      </c>
      <c r="B2676" t="s">
        <v>28</v>
      </c>
      <c r="C2676" t="s">
        <v>22</v>
      </c>
      <c r="D2676" t="s">
        <v>23</v>
      </c>
      <c r="E2676" t="s">
        <v>5</v>
      </c>
      <c r="G2676" t="s">
        <v>24</v>
      </c>
      <c r="H2676">
        <v>3322300</v>
      </c>
      <c r="I2676">
        <v>3323940</v>
      </c>
      <c r="J2676" t="s">
        <v>61</v>
      </c>
      <c r="K2676" t="s">
        <v>6828</v>
      </c>
      <c r="N2676" t="s">
        <v>72</v>
      </c>
      <c r="Q2676" t="s">
        <v>6827</v>
      </c>
      <c r="R2676">
        <v>1641</v>
      </c>
      <c r="S2676">
        <v>546</v>
      </c>
      <c r="U2676">
        <f t="shared" si="41"/>
        <v>1640</v>
      </c>
    </row>
    <row r="2677" spans="1:21" x14ac:dyDescent="0.25">
      <c r="A2677" t="s">
        <v>20</v>
      </c>
      <c r="B2677" t="s">
        <v>28</v>
      </c>
      <c r="C2677" t="s">
        <v>22</v>
      </c>
      <c r="D2677" t="s">
        <v>23</v>
      </c>
      <c r="E2677" t="s">
        <v>5</v>
      </c>
      <c r="G2677" t="s">
        <v>24</v>
      </c>
      <c r="H2677">
        <v>3326044</v>
      </c>
      <c r="I2677">
        <v>3326904</v>
      </c>
      <c r="J2677" t="s">
        <v>61</v>
      </c>
      <c r="K2677" t="s">
        <v>6832</v>
      </c>
      <c r="N2677" t="s">
        <v>42</v>
      </c>
      <c r="Q2677" t="s">
        <v>6831</v>
      </c>
      <c r="R2677">
        <v>861</v>
      </c>
      <c r="S2677">
        <v>286</v>
      </c>
      <c r="U2677">
        <f t="shared" si="41"/>
        <v>860</v>
      </c>
    </row>
    <row r="2678" spans="1:21" x14ac:dyDescent="0.25">
      <c r="A2678" t="s">
        <v>20</v>
      </c>
      <c r="B2678" t="s">
        <v>28</v>
      </c>
      <c r="C2678" t="s">
        <v>22</v>
      </c>
      <c r="D2678" t="s">
        <v>23</v>
      </c>
      <c r="E2678" t="s">
        <v>5</v>
      </c>
      <c r="G2678" t="s">
        <v>24</v>
      </c>
      <c r="H2678">
        <v>3329233</v>
      </c>
      <c r="I2678">
        <v>3329328</v>
      </c>
      <c r="J2678" t="s">
        <v>61</v>
      </c>
      <c r="K2678" t="s">
        <v>6836</v>
      </c>
      <c r="N2678" t="s">
        <v>72</v>
      </c>
      <c r="Q2678" t="s">
        <v>6835</v>
      </c>
      <c r="R2678">
        <v>96</v>
      </c>
      <c r="S2678">
        <v>31</v>
      </c>
      <c r="U2678">
        <f t="shared" si="41"/>
        <v>95</v>
      </c>
    </row>
    <row r="2679" spans="1:21" x14ac:dyDescent="0.25">
      <c r="A2679" t="s">
        <v>20</v>
      </c>
      <c r="B2679" t="s">
        <v>28</v>
      </c>
      <c r="C2679" t="s">
        <v>22</v>
      </c>
      <c r="D2679" t="s">
        <v>23</v>
      </c>
      <c r="E2679" t="s">
        <v>5</v>
      </c>
      <c r="G2679" t="s">
        <v>24</v>
      </c>
      <c r="H2679">
        <v>3329788</v>
      </c>
      <c r="I2679">
        <v>3330066</v>
      </c>
      <c r="J2679" t="s">
        <v>61</v>
      </c>
      <c r="K2679" t="s">
        <v>6838</v>
      </c>
      <c r="N2679" t="s">
        <v>42</v>
      </c>
      <c r="Q2679" t="s">
        <v>6837</v>
      </c>
      <c r="R2679">
        <v>279</v>
      </c>
      <c r="S2679">
        <v>92</v>
      </c>
      <c r="U2679">
        <f t="shared" si="41"/>
        <v>278</v>
      </c>
    </row>
    <row r="2680" spans="1:21" x14ac:dyDescent="0.25">
      <c r="A2680" t="s">
        <v>20</v>
      </c>
      <c r="B2680" t="s">
        <v>28</v>
      </c>
      <c r="C2680" t="s">
        <v>22</v>
      </c>
      <c r="D2680" t="s">
        <v>23</v>
      </c>
      <c r="E2680" t="s">
        <v>5</v>
      </c>
      <c r="G2680" t="s">
        <v>24</v>
      </c>
      <c r="H2680">
        <v>3330151</v>
      </c>
      <c r="I2680">
        <v>3331875</v>
      </c>
      <c r="J2680" t="s">
        <v>61</v>
      </c>
      <c r="K2680" t="s">
        <v>6840</v>
      </c>
      <c r="N2680" t="s">
        <v>42</v>
      </c>
      <c r="Q2680" t="s">
        <v>6839</v>
      </c>
      <c r="R2680">
        <v>1725</v>
      </c>
      <c r="S2680">
        <v>574</v>
      </c>
      <c r="U2680">
        <f t="shared" si="41"/>
        <v>1724</v>
      </c>
    </row>
    <row r="2681" spans="1:21" x14ac:dyDescent="0.25">
      <c r="A2681" t="s">
        <v>20</v>
      </c>
      <c r="B2681" t="s">
        <v>28</v>
      </c>
      <c r="C2681" t="s">
        <v>22</v>
      </c>
      <c r="D2681" t="s">
        <v>23</v>
      </c>
      <c r="E2681" t="s">
        <v>5</v>
      </c>
      <c r="G2681" t="s">
        <v>24</v>
      </c>
      <c r="H2681">
        <v>3331947</v>
      </c>
      <c r="I2681">
        <v>3332498</v>
      </c>
      <c r="J2681" t="s">
        <v>61</v>
      </c>
      <c r="K2681" t="s">
        <v>6842</v>
      </c>
      <c r="N2681" t="s">
        <v>42</v>
      </c>
      <c r="Q2681" t="s">
        <v>6841</v>
      </c>
      <c r="R2681">
        <v>552</v>
      </c>
      <c r="S2681">
        <v>183</v>
      </c>
      <c r="U2681">
        <f t="shared" si="41"/>
        <v>551</v>
      </c>
    </row>
    <row r="2682" spans="1:21" x14ac:dyDescent="0.25">
      <c r="A2682" t="s">
        <v>20</v>
      </c>
      <c r="B2682" t="s">
        <v>28</v>
      </c>
      <c r="C2682" t="s">
        <v>22</v>
      </c>
      <c r="D2682" t="s">
        <v>23</v>
      </c>
      <c r="E2682" t="s">
        <v>5</v>
      </c>
      <c r="G2682" t="s">
        <v>24</v>
      </c>
      <c r="H2682">
        <v>3332597</v>
      </c>
      <c r="I2682">
        <v>3333142</v>
      </c>
      <c r="J2682" t="s">
        <v>61</v>
      </c>
      <c r="K2682" t="s">
        <v>6844</v>
      </c>
      <c r="N2682" t="s">
        <v>42</v>
      </c>
      <c r="Q2682" t="s">
        <v>6843</v>
      </c>
      <c r="R2682">
        <v>546</v>
      </c>
      <c r="S2682">
        <v>181</v>
      </c>
      <c r="U2682">
        <f t="shared" si="41"/>
        <v>545</v>
      </c>
    </row>
    <row r="2683" spans="1:21" x14ac:dyDescent="0.25">
      <c r="A2683" t="s">
        <v>20</v>
      </c>
      <c r="B2683" t="s">
        <v>28</v>
      </c>
      <c r="C2683" t="s">
        <v>22</v>
      </c>
      <c r="D2683" t="s">
        <v>23</v>
      </c>
      <c r="E2683" t="s">
        <v>5</v>
      </c>
      <c r="G2683" t="s">
        <v>24</v>
      </c>
      <c r="H2683">
        <v>3333139</v>
      </c>
      <c r="I2683">
        <v>3333465</v>
      </c>
      <c r="J2683" t="s">
        <v>61</v>
      </c>
      <c r="K2683" t="s">
        <v>6846</v>
      </c>
      <c r="N2683" t="s">
        <v>42</v>
      </c>
      <c r="Q2683" t="s">
        <v>6845</v>
      </c>
      <c r="R2683">
        <v>327</v>
      </c>
      <c r="S2683">
        <v>108</v>
      </c>
      <c r="U2683">
        <f t="shared" si="41"/>
        <v>326</v>
      </c>
    </row>
    <row r="2684" spans="1:21" x14ac:dyDescent="0.25">
      <c r="A2684" t="s">
        <v>20</v>
      </c>
      <c r="B2684" t="s">
        <v>28</v>
      </c>
      <c r="C2684" t="s">
        <v>22</v>
      </c>
      <c r="D2684" t="s">
        <v>23</v>
      </c>
      <c r="E2684" t="s">
        <v>5</v>
      </c>
      <c r="G2684" t="s">
        <v>24</v>
      </c>
      <c r="H2684">
        <v>3333503</v>
      </c>
      <c r="I2684">
        <v>3333649</v>
      </c>
      <c r="J2684" t="s">
        <v>61</v>
      </c>
      <c r="K2684" t="s">
        <v>6848</v>
      </c>
      <c r="N2684" t="s">
        <v>72</v>
      </c>
      <c r="Q2684" t="s">
        <v>6847</v>
      </c>
      <c r="R2684">
        <v>147</v>
      </c>
      <c r="S2684">
        <v>48</v>
      </c>
      <c r="U2684">
        <f t="shared" si="41"/>
        <v>146</v>
      </c>
    </row>
    <row r="2685" spans="1:21" x14ac:dyDescent="0.25">
      <c r="A2685" t="s">
        <v>20</v>
      </c>
      <c r="B2685" t="s">
        <v>28</v>
      </c>
      <c r="C2685" t="s">
        <v>22</v>
      </c>
      <c r="D2685" t="s">
        <v>23</v>
      </c>
      <c r="E2685" t="s">
        <v>5</v>
      </c>
      <c r="G2685" t="s">
        <v>24</v>
      </c>
      <c r="H2685">
        <v>3333664</v>
      </c>
      <c r="I2685">
        <v>3334536</v>
      </c>
      <c r="J2685" t="s">
        <v>61</v>
      </c>
      <c r="K2685" t="s">
        <v>6850</v>
      </c>
      <c r="N2685" t="s">
        <v>42</v>
      </c>
      <c r="Q2685" t="s">
        <v>6849</v>
      </c>
      <c r="R2685">
        <v>873</v>
      </c>
      <c r="S2685">
        <v>290</v>
      </c>
      <c r="U2685">
        <f t="shared" si="41"/>
        <v>872</v>
      </c>
    </row>
    <row r="2686" spans="1:21" x14ac:dyDescent="0.25">
      <c r="A2686" t="s">
        <v>20</v>
      </c>
      <c r="B2686" t="s">
        <v>28</v>
      </c>
      <c r="C2686" t="s">
        <v>22</v>
      </c>
      <c r="D2686" t="s">
        <v>23</v>
      </c>
      <c r="E2686" t="s">
        <v>5</v>
      </c>
      <c r="G2686" t="s">
        <v>24</v>
      </c>
      <c r="H2686">
        <v>3334542</v>
      </c>
      <c r="I2686">
        <v>3335471</v>
      </c>
      <c r="J2686" t="s">
        <v>61</v>
      </c>
      <c r="K2686" t="s">
        <v>6852</v>
      </c>
      <c r="N2686" t="s">
        <v>42</v>
      </c>
      <c r="Q2686" t="s">
        <v>6851</v>
      </c>
      <c r="R2686">
        <v>930</v>
      </c>
      <c r="S2686">
        <v>309</v>
      </c>
      <c r="U2686">
        <f t="shared" si="41"/>
        <v>929</v>
      </c>
    </row>
    <row r="2687" spans="1:21" x14ac:dyDescent="0.25">
      <c r="A2687" t="s">
        <v>20</v>
      </c>
      <c r="B2687" t="s">
        <v>28</v>
      </c>
      <c r="C2687" t="s">
        <v>22</v>
      </c>
      <c r="D2687" t="s">
        <v>23</v>
      </c>
      <c r="E2687" t="s">
        <v>5</v>
      </c>
      <c r="G2687" t="s">
        <v>24</v>
      </c>
      <c r="H2687">
        <v>3335468</v>
      </c>
      <c r="I2687">
        <v>3336979</v>
      </c>
      <c r="J2687" t="s">
        <v>61</v>
      </c>
      <c r="K2687" t="s">
        <v>6854</v>
      </c>
      <c r="N2687" t="s">
        <v>343</v>
      </c>
      <c r="Q2687" t="s">
        <v>6853</v>
      </c>
      <c r="R2687">
        <v>1512</v>
      </c>
      <c r="S2687">
        <v>503</v>
      </c>
      <c r="U2687">
        <f t="shared" si="41"/>
        <v>1511</v>
      </c>
    </row>
    <row r="2688" spans="1:21" x14ac:dyDescent="0.25">
      <c r="A2688" t="s">
        <v>20</v>
      </c>
      <c r="B2688" t="s">
        <v>28</v>
      </c>
      <c r="C2688" t="s">
        <v>22</v>
      </c>
      <c r="D2688" t="s">
        <v>23</v>
      </c>
      <c r="E2688" t="s">
        <v>5</v>
      </c>
      <c r="G2688" t="s">
        <v>24</v>
      </c>
      <c r="H2688">
        <v>3336976</v>
      </c>
      <c r="I2688">
        <v>3337791</v>
      </c>
      <c r="J2688" t="s">
        <v>61</v>
      </c>
      <c r="K2688" t="s">
        <v>6856</v>
      </c>
      <c r="N2688" t="s">
        <v>42</v>
      </c>
      <c r="Q2688" t="s">
        <v>6855</v>
      </c>
      <c r="R2688">
        <v>816</v>
      </c>
      <c r="S2688">
        <v>271</v>
      </c>
      <c r="U2688">
        <f t="shared" si="41"/>
        <v>815</v>
      </c>
    </row>
    <row r="2689" spans="1:21" x14ac:dyDescent="0.25">
      <c r="A2689" t="s">
        <v>20</v>
      </c>
      <c r="B2689" t="s">
        <v>28</v>
      </c>
      <c r="C2689" t="s">
        <v>22</v>
      </c>
      <c r="D2689" t="s">
        <v>23</v>
      </c>
      <c r="E2689" t="s">
        <v>5</v>
      </c>
      <c r="G2689" t="s">
        <v>24</v>
      </c>
      <c r="H2689">
        <v>3337791</v>
      </c>
      <c r="I2689">
        <v>3338675</v>
      </c>
      <c r="J2689" t="s">
        <v>61</v>
      </c>
      <c r="K2689" t="s">
        <v>6858</v>
      </c>
      <c r="N2689" t="s">
        <v>338</v>
      </c>
      <c r="Q2689" t="s">
        <v>6857</v>
      </c>
      <c r="R2689">
        <v>885</v>
      </c>
      <c r="S2689">
        <v>294</v>
      </c>
      <c r="U2689">
        <f t="shared" si="41"/>
        <v>884</v>
      </c>
    </row>
    <row r="2690" spans="1:21" x14ac:dyDescent="0.25">
      <c r="A2690" t="s">
        <v>20</v>
      </c>
      <c r="B2690" t="s">
        <v>28</v>
      </c>
      <c r="C2690" t="s">
        <v>22</v>
      </c>
      <c r="D2690" t="s">
        <v>23</v>
      </c>
      <c r="E2690" t="s">
        <v>5</v>
      </c>
      <c r="G2690" t="s">
        <v>24</v>
      </c>
      <c r="H2690">
        <v>3338672</v>
      </c>
      <c r="I2690">
        <v>3339133</v>
      </c>
      <c r="J2690" t="s">
        <v>61</v>
      </c>
      <c r="K2690" t="s">
        <v>6860</v>
      </c>
      <c r="N2690" t="s">
        <v>1392</v>
      </c>
      <c r="Q2690" t="s">
        <v>6859</v>
      </c>
      <c r="R2690">
        <v>462</v>
      </c>
      <c r="S2690">
        <v>153</v>
      </c>
      <c r="U2690">
        <f t="shared" si="41"/>
        <v>461</v>
      </c>
    </row>
    <row r="2691" spans="1:21" x14ac:dyDescent="0.25">
      <c r="A2691" t="s">
        <v>20</v>
      </c>
      <c r="B2691" t="s">
        <v>28</v>
      </c>
      <c r="C2691" t="s">
        <v>22</v>
      </c>
      <c r="D2691" t="s">
        <v>23</v>
      </c>
      <c r="E2691" t="s">
        <v>5</v>
      </c>
      <c r="G2691" t="s">
        <v>24</v>
      </c>
      <c r="H2691">
        <v>3339123</v>
      </c>
      <c r="I2691">
        <v>3339341</v>
      </c>
      <c r="J2691" t="s">
        <v>61</v>
      </c>
      <c r="K2691" t="s">
        <v>6862</v>
      </c>
      <c r="N2691" t="s">
        <v>72</v>
      </c>
      <c r="Q2691" t="s">
        <v>6861</v>
      </c>
      <c r="R2691">
        <v>219</v>
      </c>
      <c r="S2691">
        <v>72</v>
      </c>
      <c r="U2691">
        <f t="shared" ref="U2691:U2754" si="42">I2691-H2691</f>
        <v>218</v>
      </c>
    </row>
    <row r="2692" spans="1:21" x14ac:dyDescent="0.25">
      <c r="A2692" t="s">
        <v>20</v>
      </c>
      <c r="B2692" t="s">
        <v>28</v>
      </c>
      <c r="C2692" t="s">
        <v>22</v>
      </c>
      <c r="D2692" t="s">
        <v>23</v>
      </c>
      <c r="E2692" t="s">
        <v>5</v>
      </c>
      <c r="G2692" t="s">
        <v>24</v>
      </c>
      <c r="H2692">
        <v>3339398</v>
      </c>
      <c r="I2692">
        <v>3339778</v>
      </c>
      <c r="J2692" t="s">
        <v>61</v>
      </c>
      <c r="K2692" t="s">
        <v>6864</v>
      </c>
      <c r="N2692" t="s">
        <v>6865</v>
      </c>
      <c r="Q2692" t="s">
        <v>6863</v>
      </c>
      <c r="R2692">
        <v>381</v>
      </c>
      <c r="S2692">
        <v>126</v>
      </c>
      <c r="U2692">
        <f t="shared" si="42"/>
        <v>380</v>
      </c>
    </row>
    <row r="2693" spans="1:21" x14ac:dyDescent="0.25">
      <c r="A2693" t="s">
        <v>20</v>
      </c>
      <c r="B2693" t="s">
        <v>28</v>
      </c>
      <c r="C2693" t="s">
        <v>22</v>
      </c>
      <c r="D2693" t="s">
        <v>23</v>
      </c>
      <c r="E2693" t="s">
        <v>5</v>
      </c>
      <c r="G2693" t="s">
        <v>24</v>
      </c>
      <c r="H2693">
        <v>3339845</v>
      </c>
      <c r="I2693">
        <v>3340399</v>
      </c>
      <c r="J2693" t="s">
        <v>61</v>
      </c>
      <c r="K2693" t="s">
        <v>6867</v>
      </c>
      <c r="N2693" t="s">
        <v>42</v>
      </c>
      <c r="Q2693" t="s">
        <v>6866</v>
      </c>
      <c r="R2693">
        <v>555</v>
      </c>
      <c r="S2693">
        <v>184</v>
      </c>
      <c r="U2693">
        <f t="shared" si="42"/>
        <v>554</v>
      </c>
    </row>
    <row r="2694" spans="1:21" x14ac:dyDescent="0.25">
      <c r="A2694" t="s">
        <v>20</v>
      </c>
      <c r="B2694" t="s">
        <v>28</v>
      </c>
      <c r="C2694" t="s">
        <v>22</v>
      </c>
      <c r="D2694" t="s">
        <v>23</v>
      </c>
      <c r="E2694" t="s">
        <v>5</v>
      </c>
      <c r="G2694" t="s">
        <v>24</v>
      </c>
      <c r="H2694">
        <v>3340430</v>
      </c>
      <c r="I2694">
        <v>3343894</v>
      </c>
      <c r="J2694" t="s">
        <v>61</v>
      </c>
      <c r="K2694" t="s">
        <v>6869</v>
      </c>
      <c r="N2694" t="s">
        <v>143</v>
      </c>
      <c r="Q2694" t="s">
        <v>6868</v>
      </c>
      <c r="R2694">
        <v>3465</v>
      </c>
      <c r="S2694">
        <v>1154</v>
      </c>
      <c r="U2694">
        <f t="shared" si="42"/>
        <v>3464</v>
      </c>
    </row>
    <row r="2695" spans="1:21" x14ac:dyDescent="0.25">
      <c r="A2695" t="s">
        <v>20</v>
      </c>
      <c r="B2695" t="s">
        <v>28</v>
      </c>
      <c r="C2695" t="s">
        <v>22</v>
      </c>
      <c r="D2695" t="s">
        <v>23</v>
      </c>
      <c r="E2695" t="s">
        <v>5</v>
      </c>
      <c r="G2695" t="s">
        <v>24</v>
      </c>
      <c r="H2695">
        <v>3344002</v>
      </c>
      <c r="I2695">
        <v>3344586</v>
      </c>
      <c r="J2695" t="s">
        <v>61</v>
      </c>
      <c r="K2695" t="s">
        <v>6871</v>
      </c>
      <c r="N2695" t="s">
        <v>42</v>
      </c>
      <c r="Q2695" t="s">
        <v>6870</v>
      </c>
      <c r="R2695">
        <v>585</v>
      </c>
      <c r="S2695">
        <v>194</v>
      </c>
      <c r="U2695">
        <f t="shared" si="42"/>
        <v>584</v>
      </c>
    </row>
    <row r="2696" spans="1:21" x14ac:dyDescent="0.25">
      <c r="A2696" t="s">
        <v>20</v>
      </c>
      <c r="B2696" t="s">
        <v>28</v>
      </c>
      <c r="C2696" t="s">
        <v>22</v>
      </c>
      <c r="D2696" t="s">
        <v>23</v>
      </c>
      <c r="E2696" t="s">
        <v>5</v>
      </c>
      <c r="G2696" t="s">
        <v>24</v>
      </c>
      <c r="H2696">
        <v>3344583</v>
      </c>
      <c r="I2696">
        <v>3344876</v>
      </c>
      <c r="J2696" t="s">
        <v>61</v>
      </c>
      <c r="K2696" t="s">
        <v>6873</v>
      </c>
      <c r="N2696" t="s">
        <v>6874</v>
      </c>
      <c r="Q2696" t="s">
        <v>6872</v>
      </c>
      <c r="R2696">
        <v>294</v>
      </c>
      <c r="S2696">
        <v>97</v>
      </c>
      <c r="U2696">
        <f t="shared" si="42"/>
        <v>293</v>
      </c>
    </row>
    <row r="2697" spans="1:21" x14ac:dyDescent="0.25">
      <c r="A2697" t="s">
        <v>20</v>
      </c>
      <c r="B2697" t="s">
        <v>28</v>
      </c>
      <c r="C2697" t="s">
        <v>22</v>
      </c>
      <c r="D2697" t="s">
        <v>23</v>
      </c>
      <c r="E2697" t="s">
        <v>5</v>
      </c>
      <c r="G2697" t="s">
        <v>24</v>
      </c>
      <c r="H2697">
        <v>3344869</v>
      </c>
      <c r="I2697">
        <v>3345288</v>
      </c>
      <c r="J2697" t="s">
        <v>61</v>
      </c>
      <c r="K2697" t="s">
        <v>6876</v>
      </c>
      <c r="N2697" t="s">
        <v>42</v>
      </c>
      <c r="Q2697" t="s">
        <v>6875</v>
      </c>
      <c r="R2697">
        <v>420</v>
      </c>
      <c r="S2697">
        <v>139</v>
      </c>
      <c r="U2697">
        <f t="shared" si="42"/>
        <v>419</v>
      </c>
    </row>
    <row r="2698" spans="1:21" x14ac:dyDescent="0.25">
      <c r="A2698" t="s">
        <v>20</v>
      </c>
      <c r="B2698" t="s">
        <v>28</v>
      </c>
      <c r="C2698" t="s">
        <v>22</v>
      </c>
      <c r="D2698" t="s">
        <v>23</v>
      </c>
      <c r="E2698" t="s">
        <v>5</v>
      </c>
      <c r="G2698" t="s">
        <v>24</v>
      </c>
      <c r="H2698">
        <v>3345417</v>
      </c>
      <c r="I2698">
        <v>3346334</v>
      </c>
      <c r="J2698" t="s">
        <v>61</v>
      </c>
      <c r="K2698" t="s">
        <v>6878</v>
      </c>
      <c r="N2698" t="s">
        <v>6879</v>
      </c>
      <c r="Q2698" t="s">
        <v>6877</v>
      </c>
      <c r="R2698">
        <v>918</v>
      </c>
      <c r="S2698">
        <v>305</v>
      </c>
      <c r="U2698">
        <f t="shared" si="42"/>
        <v>917</v>
      </c>
    </row>
    <row r="2699" spans="1:21" x14ac:dyDescent="0.25">
      <c r="A2699" t="s">
        <v>20</v>
      </c>
      <c r="B2699" t="s">
        <v>28</v>
      </c>
      <c r="C2699" t="s">
        <v>22</v>
      </c>
      <c r="D2699" t="s">
        <v>23</v>
      </c>
      <c r="E2699" t="s">
        <v>5</v>
      </c>
      <c r="G2699" t="s">
        <v>24</v>
      </c>
      <c r="H2699">
        <v>3346344</v>
      </c>
      <c r="I2699">
        <v>3346541</v>
      </c>
      <c r="J2699" t="s">
        <v>61</v>
      </c>
      <c r="K2699" t="s">
        <v>6881</v>
      </c>
      <c r="N2699" t="s">
        <v>42</v>
      </c>
      <c r="Q2699" t="s">
        <v>6880</v>
      </c>
      <c r="R2699">
        <v>198</v>
      </c>
      <c r="S2699">
        <v>65</v>
      </c>
      <c r="U2699">
        <f t="shared" si="42"/>
        <v>197</v>
      </c>
    </row>
    <row r="2700" spans="1:21" x14ac:dyDescent="0.25">
      <c r="A2700" t="s">
        <v>20</v>
      </c>
      <c r="B2700" t="s">
        <v>28</v>
      </c>
      <c r="C2700" t="s">
        <v>22</v>
      </c>
      <c r="D2700" t="s">
        <v>23</v>
      </c>
      <c r="E2700" t="s">
        <v>5</v>
      </c>
      <c r="G2700" t="s">
        <v>24</v>
      </c>
      <c r="H2700">
        <v>3348169</v>
      </c>
      <c r="I2700">
        <v>3349281</v>
      </c>
      <c r="J2700" t="s">
        <v>61</v>
      </c>
      <c r="K2700" t="s">
        <v>6883</v>
      </c>
      <c r="N2700" t="s">
        <v>72</v>
      </c>
      <c r="Q2700" t="s">
        <v>6882</v>
      </c>
      <c r="R2700">
        <v>1113</v>
      </c>
      <c r="S2700">
        <v>370</v>
      </c>
      <c r="U2700">
        <f t="shared" si="42"/>
        <v>1112</v>
      </c>
    </row>
    <row r="2701" spans="1:21" x14ac:dyDescent="0.25">
      <c r="A2701" t="s">
        <v>20</v>
      </c>
      <c r="B2701" t="s">
        <v>28</v>
      </c>
      <c r="C2701" t="s">
        <v>22</v>
      </c>
      <c r="D2701" t="s">
        <v>23</v>
      </c>
      <c r="E2701" t="s">
        <v>5</v>
      </c>
      <c r="G2701" t="s">
        <v>24</v>
      </c>
      <c r="H2701">
        <v>3349531</v>
      </c>
      <c r="I2701">
        <v>3349932</v>
      </c>
      <c r="J2701" t="s">
        <v>25</v>
      </c>
      <c r="K2701" t="s">
        <v>6885</v>
      </c>
      <c r="N2701" t="s">
        <v>200</v>
      </c>
      <c r="Q2701" t="s">
        <v>6884</v>
      </c>
      <c r="R2701">
        <v>402</v>
      </c>
      <c r="S2701">
        <v>133</v>
      </c>
      <c r="U2701">
        <f t="shared" si="42"/>
        <v>401</v>
      </c>
    </row>
    <row r="2702" spans="1:21" x14ac:dyDescent="0.25">
      <c r="A2702" t="s">
        <v>20</v>
      </c>
      <c r="B2702" t="s">
        <v>28</v>
      </c>
      <c r="C2702" t="s">
        <v>22</v>
      </c>
      <c r="D2702" t="s">
        <v>23</v>
      </c>
      <c r="E2702" t="s">
        <v>5</v>
      </c>
      <c r="G2702" t="s">
        <v>24</v>
      </c>
      <c r="H2702">
        <v>3349983</v>
      </c>
      <c r="I2702">
        <v>3350129</v>
      </c>
      <c r="J2702" t="s">
        <v>61</v>
      </c>
      <c r="K2702" t="s">
        <v>6887</v>
      </c>
      <c r="N2702" t="s">
        <v>72</v>
      </c>
      <c r="Q2702" t="s">
        <v>6886</v>
      </c>
      <c r="R2702">
        <v>147</v>
      </c>
      <c r="S2702">
        <v>48</v>
      </c>
      <c r="U2702">
        <f t="shared" si="42"/>
        <v>146</v>
      </c>
    </row>
    <row r="2703" spans="1:21" x14ac:dyDescent="0.25">
      <c r="A2703" t="s">
        <v>20</v>
      </c>
      <c r="B2703" t="s">
        <v>28</v>
      </c>
      <c r="C2703" t="s">
        <v>22</v>
      </c>
      <c r="D2703" t="s">
        <v>23</v>
      </c>
      <c r="E2703" t="s">
        <v>5</v>
      </c>
      <c r="G2703" t="s">
        <v>24</v>
      </c>
      <c r="H2703">
        <v>3350158</v>
      </c>
      <c r="I2703">
        <v>3350967</v>
      </c>
      <c r="J2703" t="s">
        <v>61</v>
      </c>
      <c r="K2703" t="s">
        <v>6889</v>
      </c>
      <c r="N2703" t="s">
        <v>72</v>
      </c>
      <c r="Q2703" t="s">
        <v>6888</v>
      </c>
      <c r="R2703">
        <v>810</v>
      </c>
      <c r="S2703">
        <v>269</v>
      </c>
      <c r="U2703">
        <f t="shared" si="42"/>
        <v>809</v>
      </c>
    </row>
    <row r="2704" spans="1:21" x14ac:dyDescent="0.25">
      <c r="A2704" t="s">
        <v>20</v>
      </c>
      <c r="B2704" t="s">
        <v>28</v>
      </c>
      <c r="C2704" t="s">
        <v>22</v>
      </c>
      <c r="D2704" t="s">
        <v>23</v>
      </c>
      <c r="E2704" t="s">
        <v>5</v>
      </c>
      <c r="G2704" t="s">
        <v>24</v>
      </c>
      <c r="H2704">
        <v>3351178</v>
      </c>
      <c r="I2704">
        <v>3351504</v>
      </c>
      <c r="J2704" t="s">
        <v>25</v>
      </c>
      <c r="K2704" t="s">
        <v>6891</v>
      </c>
      <c r="N2704" t="s">
        <v>200</v>
      </c>
      <c r="Q2704" t="s">
        <v>6890</v>
      </c>
      <c r="R2704">
        <v>327</v>
      </c>
      <c r="S2704">
        <v>108</v>
      </c>
      <c r="U2704">
        <f t="shared" si="42"/>
        <v>326</v>
      </c>
    </row>
    <row r="2705" spans="1:21" x14ac:dyDescent="0.25">
      <c r="A2705" t="s">
        <v>20</v>
      </c>
      <c r="B2705" t="s">
        <v>28</v>
      </c>
      <c r="C2705" t="s">
        <v>22</v>
      </c>
      <c r="D2705" t="s">
        <v>23</v>
      </c>
      <c r="E2705" t="s">
        <v>5</v>
      </c>
      <c r="G2705" t="s">
        <v>24</v>
      </c>
      <c r="H2705">
        <v>3352433</v>
      </c>
      <c r="I2705">
        <v>3352927</v>
      </c>
      <c r="J2705" t="s">
        <v>61</v>
      </c>
      <c r="K2705" t="s">
        <v>6894</v>
      </c>
      <c r="N2705" t="s">
        <v>72</v>
      </c>
      <c r="Q2705" t="s">
        <v>6893</v>
      </c>
      <c r="R2705">
        <v>495</v>
      </c>
      <c r="S2705">
        <v>164</v>
      </c>
      <c r="U2705">
        <f t="shared" si="42"/>
        <v>494</v>
      </c>
    </row>
    <row r="2706" spans="1:21" x14ac:dyDescent="0.25">
      <c r="A2706" t="s">
        <v>20</v>
      </c>
      <c r="B2706" t="s">
        <v>28</v>
      </c>
      <c r="C2706" t="s">
        <v>22</v>
      </c>
      <c r="D2706" t="s">
        <v>23</v>
      </c>
      <c r="E2706" t="s">
        <v>5</v>
      </c>
      <c r="G2706" t="s">
        <v>24</v>
      </c>
      <c r="H2706">
        <v>3353039</v>
      </c>
      <c r="I2706">
        <v>3354250</v>
      </c>
      <c r="J2706" t="s">
        <v>61</v>
      </c>
      <c r="K2706" t="s">
        <v>6896</v>
      </c>
      <c r="N2706" t="s">
        <v>72</v>
      </c>
      <c r="Q2706" t="s">
        <v>6895</v>
      </c>
      <c r="R2706">
        <v>1212</v>
      </c>
      <c r="S2706">
        <v>403</v>
      </c>
      <c r="U2706">
        <f t="shared" si="42"/>
        <v>1211</v>
      </c>
    </row>
    <row r="2707" spans="1:21" x14ac:dyDescent="0.25">
      <c r="A2707" t="s">
        <v>20</v>
      </c>
      <c r="B2707" t="s">
        <v>28</v>
      </c>
      <c r="C2707" t="s">
        <v>22</v>
      </c>
      <c r="D2707" t="s">
        <v>23</v>
      </c>
      <c r="E2707" t="s">
        <v>5</v>
      </c>
      <c r="G2707" t="s">
        <v>24</v>
      </c>
      <c r="H2707">
        <v>3354392</v>
      </c>
      <c r="I2707">
        <v>3354706</v>
      </c>
      <c r="J2707" t="s">
        <v>61</v>
      </c>
      <c r="K2707" t="s">
        <v>6898</v>
      </c>
      <c r="N2707" t="s">
        <v>72</v>
      </c>
      <c r="Q2707" t="s">
        <v>6897</v>
      </c>
      <c r="R2707">
        <v>315</v>
      </c>
      <c r="S2707">
        <v>104</v>
      </c>
      <c r="U2707">
        <f t="shared" si="42"/>
        <v>314</v>
      </c>
    </row>
    <row r="2708" spans="1:21" x14ac:dyDescent="0.25">
      <c r="A2708" t="s">
        <v>20</v>
      </c>
      <c r="B2708" t="s">
        <v>28</v>
      </c>
      <c r="C2708" t="s">
        <v>22</v>
      </c>
      <c r="D2708" t="s">
        <v>23</v>
      </c>
      <c r="E2708" t="s">
        <v>5</v>
      </c>
      <c r="G2708" t="s">
        <v>24</v>
      </c>
      <c r="H2708">
        <v>3354923</v>
      </c>
      <c r="I2708">
        <v>3355555</v>
      </c>
      <c r="J2708" t="s">
        <v>61</v>
      </c>
      <c r="K2708" t="s">
        <v>6900</v>
      </c>
      <c r="N2708" t="s">
        <v>2519</v>
      </c>
      <c r="Q2708" t="s">
        <v>6899</v>
      </c>
      <c r="R2708">
        <v>633</v>
      </c>
      <c r="S2708">
        <v>210</v>
      </c>
      <c r="U2708">
        <f t="shared" si="42"/>
        <v>632</v>
      </c>
    </row>
    <row r="2709" spans="1:21" x14ac:dyDescent="0.25">
      <c r="A2709" t="s">
        <v>20</v>
      </c>
      <c r="B2709" t="s">
        <v>28</v>
      </c>
      <c r="C2709" t="s">
        <v>22</v>
      </c>
      <c r="D2709" t="s">
        <v>23</v>
      </c>
      <c r="E2709" t="s">
        <v>5</v>
      </c>
      <c r="G2709" t="s">
        <v>24</v>
      </c>
      <c r="H2709">
        <v>3356311</v>
      </c>
      <c r="I2709">
        <v>3357087</v>
      </c>
      <c r="J2709" t="s">
        <v>61</v>
      </c>
      <c r="K2709" t="s">
        <v>6904</v>
      </c>
      <c r="N2709" t="s">
        <v>469</v>
      </c>
      <c r="Q2709" t="s">
        <v>6903</v>
      </c>
      <c r="R2709">
        <v>777</v>
      </c>
      <c r="S2709">
        <v>258</v>
      </c>
      <c r="U2709">
        <f t="shared" si="42"/>
        <v>776</v>
      </c>
    </row>
    <row r="2710" spans="1:21" x14ac:dyDescent="0.25">
      <c r="A2710" t="s">
        <v>20</v>
      </c>
      <c r="B2710" t="s">
        <v>28</v>
      </c>
      <c r="C2710" t="s">
        <v>22</v>
      </c>
      <c r="D2710" t="s">
        <v>23</v>
      </c>
      <c r="E2710" t="s">
        <v>5</v>
      </c>
      <c r="G2710" t="s">
        <v>24</v>
      </c>
      <c r="H2710">
        <v>3358477</v>
      </c>
      <c r="I2710">
        <v>3360060</v>
      </c>
      <c r="J2710" t="s">
        <v>61</v>
      </c>
      <c r="K2710" t="s">
        <v>6907</v>
      </c>
      <c r="N2710" t="s">
        <v>6908</v>
      </c>
      <c r="Q2710" t="s">
        <v>6906</v>
      </c>
      <c r="R2710">
        <v>1584</v>
      </c>
      <c r="S2710">
        <v>527</v>
      </c>
      <c r="U2710">
        <f t="shared" si="42"/>
        <v>1583</v>
      </c>
    </row>
    <row r="2711" spans="1:21" x14ac:dyDescent="0.25">
      <c r="A2711" t="s">
        <v>20</v>
      </c>
      <c r="B2711" t="s">
        <v>28</v>
      </c>
      <c r="C2711" t="s">
        <v>22</v>
      </c>
      <c r="D2711" t="s">
        <v>23</v>
      </c>
      <c r="E2711" t="s">
        <v>5</v>
      </c>
      <c r="G2711" t="s">
        <v>24</v>
      </c>
      <c r="H2711">
        <v>3360346</v>
      </c>
      <c r="I2711">
        <v>3361329</v>
      </c>
      <c r="J2711" t="s">
        <v>61</v>
      </c>
      <c r="K2711" t="s">
        <v>6910</v>
      </c>
      <c r="N2711" t="s">
        <v>72</v>
      </c>
      <c r="Q2711" t="s">
        <v>6909</v>
      </c>
      <c r="R2711">
        <v>984</v>
      </c>
      <c r="S2711">
        <v>327</v>
      </c>
      <c r="U2711">
        <f t="shared" si="42"/>
        <v>983</v>
      </c>
    </row>
    <row r="2712" spans="1:21" x14ac:dyDescent="0.25">
      <c r="A2712" t="s">
        <v>20</v>
      </c>
      <c r="B2712" t="s">
        <v>28</v>
      </c>
      <c r="C2712" t="s">
        <v>22</v>
      </c>
      <c r="D2712" t="s">
        <v>23</v>
      </c>
      <c r="E2712" t="s">
        <v>5</v>
      </c>
      <c r="G2712" t="s">
        <v>24</v>
      </c>
      <c r="H2712">
        <v>3361329</v>
      </c>
      <c r="I2712">
        <v>3362306</v>
      </c>
      <c r="J2712" t="s">
        <v>61</v>
      </c>
      <c r="K2712" t="s">
        <v>6912</v>
      </c>
      <c r="N2712" t="s">
        <v>72</v>
      </c>
      <c r="Q2712" t="s">
        <v>6911</v>
      </c>
      <c r="R2712">
        <v>978</v>
      </c>
      <c r="S2712">
        <v>325</v>
      </c>
      <c r="U2712">
        <f t="shared" si="42"/>
        <v>977</v>
      </c>
    </row>
    <row r="2713" spans="1:21" x14ac:dyDescent="0.25">
      <c r="A2713" t="s">
        <v>20</v>
      </c>
      <c r="B2713" t="s">
        <v>28</v>
      </c>
      <c r="C2713" t="s">
        <v>22</v>
      </c>
      <c r="D2713" t="s">
        <v>23</v>
      </c>
      <c r="E2713" t="s">
        <v>5</v>
      </c>
      <c r="G2713" t="s">
        <v>24</v>
      </c>
      <c r="H2713">
        <v>3362308</v>
      </c>
      <c r="I2713">
        <v>3363261</v>
      </c>
      <c r="J2713" t="s">
        <v>61</v>
      </c>
      <c r="K2713" t="s">
        <v>6914</v>
      </c>
      <c r="N2713" t="s">
        <v>1822</v>
      </c>
      <c r="Q2713" t="s">
        <v>6913</v>
      </c>
      <c r="R2713">
        <v>954</v>
      </c>
      <c r="S2713">
        <v>317</v>
      </c>
      <c r="U2713">
        <f t="shared" si="42"/>
        <v>953</v>
      </c>
    </row>
    <row r="2714" spans="1:21" x14ac:dyDescent="0.25">
      <c r="A2714" t="s">
        <v>20</v>
      </c>
      <c r="B2714" t="s">
        <v>28</v>
      </c>
      <c r="C2714" t="s">
        <v>22</v>
      </c>
      <c r="D2714" t="s">
        <v>23</v>
      </c>
      <c r="E2714" t="s">
        <v>5</v>
      </c>
      <c r="G2714" t="s">
        <v>24</v>
      </c>
      <c r="H2714">
        <v>3363410</v>
      </c>
      <c r="I2714">
        <v>3364696</v>
      </c>
      <c r="J2714" t="s">
        <v>25</v>
      </c>
      <c r="K2714" t="s">
        <v>6916</v>
      </c>
      <c r="N2714" t="s">
        <v>6917</v>
      </c>
      <c r="Q2714" t="s">
        <v>6915</v>
      </c>
      <c r="R2714">
        <v>1287</v>
      </c>
      <c r="S2714">
        <v>428</v>
      </c>
      <c r="U2714">
        <f t="shared" si="42"/>
        <v>1286</v>
      </c>
    </row>
    <row r="2715" spans="1:21" x14ac:dyDescent="0.25">
      <c r="A2715" t="s">
        <v>20</v>
      </c>
      <c r="B2715" t="s">
        <v>28</v>
      </c>
      <c r="C2715" t="s">
        <v>22</v>
      </c>
      <c r="D2715" t="s">
        <v>23</v>
      </c>
      <c r="E2715" t="s">
        <v>5</v>
      </c>
      <c r="G2715" t="s">
        <v>24</v>
      </c>
      <c r="H2715">
        <v>3365305</v>
      </c>
      <c r="I2715">
        <v>3366123</v>
      </c>
      <c r="J2715" t="s">
        <v>61</v>
      </c>
      <c r="K2715" t="s">
        <v>6919</v>
      </c>
      <c r="N2715" t="s">
        <v>6920</v>
      </c>
      <c r="Q2715" t="s">
        <v>6918</v>
      </c>
      <c r="R2715">
        <v>819</v>
      </c>
      <c r="S2715">
        <v>272</v>
      </c>
      <c r="U2715">
        <f t="shared" si="42"/>
        <v>818</v>
      </c>
    </row>
    <row r="2716" spans="1:21" x14ac:dyDescent="0.25">
      <c r="A2716" t="s">
        <v>20</v>
      </c>
      <c r="B2716" t="s">
        <v>28</v>
      </c>
      <c r="C2716" t="s">
        <v>22</v>
      </c>
      <c r="D2716" t="s">
        <v>23</v>
      </c>
      <c r="E2716" t="s">
        <v>5</v>
      </c>
      <c r="G2716" t="s">
        <v>24</v>
      </c>
      <c r="H2716">
        <v>3366196</v>
      </c>
      <c r="I2716">
        <v>3367416</v>
      </c>
      <c r="J2716" t="s">
        <v>61</v>
      </c>
      <c r="K2716" t="s">
        <v>6922</v>
      </c>
      <c r="N2716" t="s">
        <v>6923</v>
      </c>
      <c r="Q2716" t="s">
        <v>6921</v>
      </c>
      <c r="R2716">
        <v>1221</v>
      </c>
      <c r="S2716">
        <v>406</v>
      </c>
      <c r="U2716">
        <f t="shared" si="42"/>
        <v>1220</v>
      </c>
    </row>
    <row r="2717" spans="1:21" x14ac:dyDescent="0.25">
      <c r="A2717" t="s">
        <v>20</v>
      </c>
      <c r="B2717" t="s">
        <v>28</v>
      </c>
      <c r="C2717" t="s">
        <v>22</v>
      </c>
      <c r="D2717" t="s">
        <v>23</v>
      </c>
      <c r="E2717" t="s">
        <v>5</v>
      </c>
      <c r="G2717" t="s">
        <v>24</v>
      </c>
      <c r="H2717">
        <v>3367457</v>
      </c>
      <c r="I2717">
        <v>3368197</v>
      </c>
      <c r="J2717" t="s">
        <v>61</v>
      </c>
      <c r="K2717" t="s">
        <v>6925</v>
      </c>
      <c r="N2717" t="s">
        <v>469</v>
      </c>
      <c r="Q2717" t="s">
        <v>6924</v>
      </c>
      <c r="R2717">
        <v>741</v>
      </c>
      <c r="S2717">
        <v>246</v>
      </c>
      <c r="U2717">
        <f t="shared" si="42"/>
        <v>740</v>
      </c>
    </row>
    <row r="2718" spans="1:21" x14ac:dyDescent="0.25">
      <c r="A2718" t="s">
        <v>20</v>
      </c>
      <c r="B2718" t="s">
        <v>28</v>
      </c>
      <c r="C2718" t="s">
        <v>22</v>
      </c>
      <c r="D2718" t="s">
        <v>23</v>
      </c>
      <c r="E2718" t="s">
        <v>5</v>
      </c>
      <c r="G2718" t="s">
        <v>24</v>
      </c>
      <c r="H2718">
        <v>3368178</v>
      </c>
      <c r="I2718">
        <v>3369047</v>
      </c>
      <c r="J2718" t="s">
        <v>61</v>
      </c>
      <c r="K2718" t="s">
        <v>6927</v>
      </c>
      <c r="N2718" t="s">
        <v>6920</v>
      </c>
      <c r="Q2718" t="s">
        <v>6926</v>
      </c>
      <c r="R2718">
        <v>870</v>
      </c>
      <c r="S2718">
        <v>289</v>
      </c>
      <c r="U2718">
        <f t="shared" si="42"/>
        <v>869</v>
      </c>
    </row>
    <row r="2719" spans="1:21" x14ac:dyDescent="0.25">
      <c r="A2719" t="s">
        <v>20</v>
      </c>
      <c r="B2719" t="s">
        <v>28</v>
      </c>
      <c r="C2719" t="s">
        <v>22</v>
      </c>
      <c r="D2719" t="s">
        <v>23</v>
      </c>
      <c r="E2719" t="s">
        <v>5</v>
      </c>
      <c r="G2719" t="s">
        <v>24</v>
      </c>
      <c r="H2719">
        <v>3369063</v>
      </c>
      <c r="I2719">
        <v>3370061</v>
      </c>
      <c r="J2719" t="s">
        <v>61</v>
      </c>
      <c r="K2719" t="s">
        <v>6929</v>
      </c>
      <c r="N2719" t="s">
        <v>72</v>
      </c>
      <c r="Q2719" t="s">
        <v>6928</v>
      </c>
      <c r="R2719">
        <v>999</v>
      </c>
      <c r="S2719">
        <v>332</v>
      </c>
      <c r="U2719">
        <f t="shared" si="42"/>
        <v>998</v>
      </c>
    </row>
    <row r="2720" spans="1:21" x14ac:dyDescent="0.25">
      <c r="A2720" t="s">
        <v>20</v>
      </c>
      <c r="B2720" t="s">
        <v>28</v>
      </c>
      <c r="C2720" t="s">
        <v>22</v>
      </c>
      <c r="D2720" t="s">
        <v>23</v>
      </c>
      <c r="E2720" t="s">
        <v>5</v>
      </c>
      <c r="G2720" t="s">
        <v>24</v>
      </c>
      <c r="H2720">
        <v>3370096</v>
      </c>
      <c r="I2720">
        <v>3370608</v>
      </c>
      <c r="J2720" t="s">
        <v>61</v>
      </c>
      <c r="K2720" t="s">
        <v>6931</v>
      </c>
      <c r="N2720" t="s">
        <v>42</v>
      </c>
      <c r="Q2720" t="s">
        <v>6930</v>
      </c>
      <c r="R2720">
        <v>513</v>
      </c>
      <c r="S2720">
        <v>170</v>
      </c>
      <c r="U2720">
        <f t="shared" si="42"/>
        <v>512</v>
      </c>
    </row>
    <row r="2721" spans="1:21" x14ac:dyDescent="0.25">
      <c r="A2721" t="s">
        <v>20</v>
      </c>
      <c r="B2721" t="s">
        <v>28</v>
      </c>
      <c r="C2721" t="s">
        <v>22</v>
      </c>
      <c r="D2721" t="s">
        <v>23</v>
      </c>
      <c r="E2721" t="s">
        <v>5</v>
      </c>
      <c r="G2721" t="s">
        <v>24</v>
      </c>
      <c r="H2721">
        <v>3370767</v>
      </c>
      <c r="I2721">
        <v>3372338</v>
      </c>
      <c r="J2721" t="s">
        <v>61</v>
      </c>
      <c r="K2721" t="s">
        <v>6933</v>
      </c>
      <c r="N2721" t="s">
        <v>1173</v>
      </c>
      <c r="Q2721" t="s">
        <v>6932</v>
      </c>
      <c r="R2721">
        <v>1572</v>
      </c>
      <c r="S2721">
        <v>523</v>
      </c>
      <c r="U2721">
        <f t="shared" si="42"/>
        <v>1571</v>
      </c>
    </row>
    <row r="2722" spans="1:21" x14ac:dyDescent="0.25">
      <c r="A2722" t="s">
        <v>20</v>
      </c>
      <c r="B2722" t="s">
        <v>28</v>
      </c>
      <c r="C2722" t="s">
        <v>22</v>
      </c>
      <c r="D2722" t="s">
        <v>23</v>
      </c>
      <c r="E2722" t="s">
        <v>5</v>
      </c>
      <c r="G2722" t="s">
        <v>24</v>
      </c>
      <c r="H2722">
        <v>3372342</v>
      </c>
      <c r="I2722">
        <v>3372755</v>
      </c>
      <c r="J2722" t="s">
        <v>61</v>
      </c>
      <c r="K2722" t="s">
        <v>6935</v>
      </c>
      <c r="N2722" t="s">
        <v>5432</v>
      </c>
      <c r="Q2722" t="s">
        <v>6934</v>
      </c>
      <c r="R2722">
        <v>414</v>
      </c>
      <c r="S2722">
        <v>137</v>
      </c>
      <c r="U2722">
        <f t="shared" si="42"/>
        <v>413</v>
      </c>
    </row>
    <row r="2723" spans="1:21" x14ac:dyDescent="0.25">
      <c r="A2723" t="s">
        <v>20</v>
      </c>
      <c r="B2723" t="s">
        <v>28</v>
      </c>
      <c r="C2723" t="s">
        <v>22</v>
      </c>
      <c r="D2723" t="s">
        <v>23</v>
      </c>
      <c r="E2723" t="s">
        <v>5</v>
      </c>
      <c r="G2723" t="s">
        <v>24</v>
      </c>
      <c r="H2723">
        <v>3372756</v>
      </c>
      <c r="I2723">
        <v>3374321</v>
      </c>
      <c r="J2723" t="s">
        <v>61</v>
      </c>
      <c r="K2723" t="s">
        <v>6937</v>
      </c>
      <c r="N2723" t="s">
        <v>1173</v>
      </c>
      <c r="Q2723" t="s">
        <v>6936</v>
      </c>
      <c r="R2723">
        <v>1566</v>
      </c>
      <c r="S2723">
        <v>521</v>
      </c>
      <c r="U2723">
        <f t="shared" si="42"/>
        <v>1565</v>
      </c>
    </row>
    <row r="2724" spans="1:21" x14ac:dyDescent="0.25">
      <c r="A2724" t="s">
        <v>20</v>
      </c>
      <c r="B2724" t="s">
        <v>28</v>
      </c>
      <c r="C2724" t="s">
        <v>22</v>
      </c>
      <c r="D2724" t="s">
        <v>23</v>
      </c>
      <c r="E2724" t="s">
        <v>5</v>
      </c>
      <c r="G2724" t="s">
        <v>24</v>
      </c>
      <c r="H2724">
        <v>3374383</v>
      </c>
      <c r="I2724">
        <v>3374619</v>
      </c>
      <c r="J2724" t="s">
        <v>61</v>
      </c>
      <c r="K2724" t="s">
        <v>6939</v>
      </c>
      <c r="N2724" t="s">
        <v>42</v>
      </c>
      <c r="Q2724" t="s">
        <v>6938</v>
      </c>
      <c r="R2724">
        <v>237</v>
      </c>
      <c r="S2724">
        <v>78</v>
      </c>
      <c r="U2724">
        <f t="shared" si="42"/>
        <v>236</v>
      </c>
    </row>
    <row r="2725" spans="1:21" x14ac:dyDescent="0.25">
      <c r="A2725" t="s">
        <v>20</v>
      </c>
      <c r="B2725" t="s">
        <v>28</v>
      </c>
      <c r="C2725" t="s">
        <v>22</v>
      </c>
      <c r="D2725" t="s">
        <v>23</v>
      </c>
      <c r="E2725" t="s">
        <v>5</v>
      </c>
      <c r="G2725" t="s">
        <v>24</v>
      </c>
      <c r="H2725">
        <v>3374814</v>
      </c>
      <c r="I2725">
        <v>3375515</v>
      </c>
      <c r="J2725" t="s">
        <v>61</v>
      </c>
      <c r="K2725" t="s">
        <v>6941</v>
      </c>
      <c r="N2725" t="s">
        <v>6942</v>
      </c>
      <c r="Q2725" t="s">
        <v>6940</v>
      </c>
      <c r="R2725">
        <v>702</v>
      </c>
      <c r="S2725">
        <v>233</v>
      </c>
      <c r="U2725">
        <f t="shared" si="42"/>
        <v>701</v>
      </c>
    </row>
    <row r="2726" spans="1:21" x14ac:dyDescent="0.25">
      <c r="A2726" t="s">
        <v>20</v>
      </c>
      <c r="B2726" t="s">
        <v>28</v>
      </c>
      <c r="C2726" t="s">
        <v>22</v>
      </c>
      <c r="D2726" t="s">
        <v>23</v>
      </c>
      <c r="E2726" t="s">
        <v>5</v>
      </c>
      <c r="G2726" t="s">
        <v>24</v>
      </c>
      <c r="H2726">
        <v>3375512</v>
      </c>
      <c r="I2726">
        <v>3375928</v>
      </c>
      <c r="J2726" t="s">
        <v>61</v>
      </c>
      <c r="K2726" t="s">
        <v>6944</v>
      </c>
      <c r="N2726" t="s">
        <v>6945</v>
      </c>
      <c r="Q2726" t="s">
        <v>6943</v>
      </c>
      <c r="R2726">
        <v>417</v>
      </c>
      <c r="S2726">
        <v>138</v>
      </c>
      <c r="U2726">
        <f t="shared" si="42"/>
        <v>416</v>
      </c>
    </row>
    <row r="2727" spans="1:21" x14ac:dyDescent="0.25">
      <c r="A2727" t="s">
        <v>20</v>
      </c>
      <c r="B2727" t="s">
        <v>28</v>
      </c>
      <c r="C2727" t="s">
        <v>22</v>
      </c>
      <c r="D2727" t="s">
        <v>23</v>
      </c>
      <c r="E2727" t="s">
        <v>5</v>
      </c>
      <c r="G2727" t="s">
        <v>24</v>
      </c>
      <c r="H2727">
        <v>3376013</v>
      </c>
      <c r="I2727">
        <v>3378481</v>
      </c>
      <c r="J2727" t="s">
        <v>61</v>
      </c>
      <c r="K2727" t="s">
        <v>6947</v>
      </c>
      <c r="N2727" t="s">
        <v>42</v>
      </c>
      <c r="Q2727" t="s">
        <v>6946</v>
      </c>
      <c r="R2727">
        <v>2469</v>
      </c>
      <c r="S2727">
        <v>822</v>
      </c>
      <c r="U2727">
        <f t="shared" si="42"/>
        <v>2468</v>
      </c>
    </row>
    <row r="2728" spans="1:21" x14ac:dyDescent="0.25">
      <c r="A2728" t="s">
        <v>20</v>
      </c>
      <c r="B2728" t="s">
        <v>28</v>
      </c>
      <c r="C2728" t="s">
        <v>22</v>
      </c>
      <c r="D2728" t="s">
        <v>23</v>
      </c>
      <c r="E2728" t="s">
        <v>5</v>
      </c>
      <c r="G2728" t="s">
        <v>24</v>
      </c>
      <c r="H2728">
        <v>3378478</v>
      </c>
      <c r="I2728">
        <v>3379047</v>
      </c>
      <c r="J2728" t="s">
        <v>61</v>
      </c>
      <c r="K2728" t="s">
        <v>6949</v>
      </c>
      <c r="N2728" t="s">
        <v>42</v>
      </c>
      <c r="Q2728" t="s">
        <v>6948</v>
      </c>
      <c r="R2728">
        <v>570</v>
      </c>
      <c r="S2728">
        <v>189</v>
      </c>
      <c r="U2728">
        <f t="shared" si="42"/>
        <v>569</v>
      </c>
    </row>
    <row r="2729" spans="1:21" x14ac:dyDescent="0.25">
      <c r="A2729" t="s">
        <v>20</v>
      </c>
      <c r="B2729" t="s">
        <v>28</v>
      </c>
      <c r="C2729" t="s">
        <v>22</v>
      </c>
      <c r="D2729" t="s">
        <v>23</v>
      </c>
      <c r="E2729" t="s">
        <v>5</v>
      </c>
      <c r="G2729" t="s">
        <v>24</v>
      </c>
      <c r="H2729">
        <v>3379057</v>
      </c>
      <c r="I2729">
        <v>3379260</v>
      </c>
      <c r="J2729" t="s">
        <v>61</v>
      </c>
      <c r="K2729" t="s">
        <v>6951</v>
      </c>
      <c r="N2729" t="s">
        <v>42</v>
      </c>
      <c r="Q2729" t="s">
        <v>6950</v>
      </c>
      <c r="R2729">
        <v>204</v>
      </c>
      <c r="S2729">
        <v>67</v>
      </c>
      <c r="U2729">
        <f t="shared" si="42"/>
        <v>203</v>
      </c>
    </row>
    <row r="2730" spans="1:21" x14ac:dyDescent="0.25">
      <c r="A2730" t="s">
        <v>20</v>
      </c>
      <c r="B2730" t="s">
        <v>28</v>
      </c>
      <c r="C2730" t="s">
        <v>22</v>
      </c>
      <c r="D2730" t="s">
        <v>23</v>
      </c>
      <c r="E2730" t="s">
        <v>5</v>
      </c>
      <c r="G2730" t="s">
        <v>24</v>
      </c>
      <c r="H2730">
        <v>3379270</v>
      </c>
      <c r="I2730">
        <v>3381789</v>
      </c>
      <c r="J2730" t="s">
        <v>61</v>
      </c>
      <c r="K2730" t="s">
        <v>6953</v>
      </c>
      <c r="N2730" t="s">
        <v>6954</v>
      </c>
      <c r="Q2730" t="s">
        <v>6952</v>
      </c>
      <c r="R2730">
        <v>2520</v>
      </c>
      <c r="S2730">
        <v>839</v>
      </c>
      <c r="U2730">
        <f t="shared" si="42"/>
        <v>2519</v>
      </c>
    </row>
    <row r="2731" spans="1:21" x14ac:dyDescent="0.25">
      <c r="A2731" t="s">
        <v>20</v>
      </c>
      <c r="B2731" t="s">
        <v>28</v>
      </c>
      <c r="C2731" t="s">
        <v>22</v>
      </c>
      <c r="D2731" t="s">
        <v>23</v>
      </c>
      <c r="E2731" t="s">
        <v>5</v>
      </c>
      <c r="G2731" t="s">
        <v>24</v>
      </c>
      <c r="H2731">
        <v>3381795</v>
      </c>
      <c r="I2731">
        <v>3382568</v>
      </c>
      <c r="J2731" t="s">
        <v>61</v>
      </c>
      <c r="K2731" t="s">
        <v>6956</v>
      </c>
      <c r="N2731" t="s">
        <v>6957</v>
      </c>
      <c r="Q2731" t="s">
        <v>6955</v>
      </c>
      <c r="R2731">
        <v>774</v>
      </c>
      <c r="S2731">
        <v>257</v>
      </c>
      <c r="U2731">
        <f t="shared" si="42"/>
        <v>773</v>
      </c>
    </row>
    <row r="2732" spans="1:21" x14ac:dyDescent="0.25">
      <c r="A2732" t="s">
        <v>20</v>
      </c>
      <c r="B2732" t="s">
        <v>28</v>
      </c>
      <c r="C2732" t="s">
        <v>22</v>
      </c>
      <c r="D2732" t="s">
        <v>23</v>
      </c>
      <c r="E2732" t="s">
        <v>5</v>
      </c>
      <c r="G2732" t="s">
        <v>24</v>
      </c>
      <c r="H2732">
        <v>3382584</v>
      </c>
      <c r="I2732">
        <v>3385040</v>
      </c>
      <c r="J2732" t="s">
        <v>61</v>
      </c>
      <c r="K2732" t="s">
        <v>6959</v>
      </c>
      <c r="N2732" t="s">
        <v>42</v>
      </c>
      <c r="Q2732" t="s">
        <v>6958</v>
      </c>
      <c r="R2732">
        <v>2457</v>
      </c>
      <c r="S2732">
        <v>818</v>
      </c>
      <c r="U2732">
        <f t="shared" si="42"/>
        <v>2456</v>
      </c>
    </row>
    <row r="2733" spans="1:21" x14ac:dyDescent="0.25">
      <c r="A2733" t="s">
        <v>20</v>
      </c>
      <c r="B2733" t="s">
        <v>28</v>
      </c>
      <c r="C2733" t="s">
        <v>22</v>
      </c>
      <c r="D2733" t="s">
        <v>23</v>
      </c>
      <c r="E2733" t="s">
        <v>5</v>
      </c>
      <c r="G2733" t="s">
        <v>24</v>
      </c>
      <c r="H2733">
        <v>3385059</v>
      </c>
      <c r="I2733">
        <v>3385238</v>
      </c>
      <c r="J2733" t="s">
        <v>61</v>
      </c>
      <c r="K2733" t="s">
        <v>6961</v>
      </c>
      <c r="N2733" t="s">
        <v>42</v>
      </c>
      <c r="Q2733" t="s">
        <v>6960</v>
      </c>
      <c r="R2733">
        <v>180</v>
      </c>
      <c r="S2733">
        <v>59</v>
      </c>
      <c r="U2733">
        <f t="shared" si="42"/>
        <v>179</v>
      </c>
    </row>
    <row r="2734" spans="1:21" x14ac:dyDescent="0.25">
      <c r="A2734" t="s">
        <v>20</v>
      </c>
      <c r="B2734" t="s">
        <v>28</v>
      </c>
      <c r="C2734" t="s">
        <v>22</v>
      </c>
      <c r="D2734" t="s">
        <v>23</v>
      </c>
      <c r="E2734" t="s">
        <v>5</v>
      </c>
      <c r="G2734" t="s">
        <v>24</v>
      </c>
      <c r="H2734">
        <v>3385250</v>
      </c>
      <c r="I2734">
        <v>3385633</v>
      </c>
      <c r="J2734" t="s">
        <v>61</v>
      </c>
      <c r="K2734" t="s">
        <v>6963</v>
      </c>
      <c r="N2734" t="s">
        <v>42</v>
      </c>
      <c r="Q2734" t="s">
        <v>6962</v>
      </c>
      <c r="R2734">
        <v>384</v>
      </c>
      <c r="S2734">
        <v>127</v>
      </c>
      <c r="U2734">
        <f t="shared" si="42"/>
        <v>383</v>
      </c>
    </row>
    <row r="2735" spans="1:21" x14ac:dyDescent="0.25">
      <c r="A2735" t="s">
        <v>20</v>
      </c>
      <c r="B2735" t="s">
        <v>28</v>
      </c>
      <c r="C2735" t="s">
        <v>22</v>
      </c>
      <c r="D2735" t="s">
        <v>23</v>
      </c>
      <c r="E2735" t="s">
        <v>5</v>
      </c>
      <c r="G2735" t="s">
        <v>24</v>
      </c>
      <c r="H2735">
        <v>3385636</v>
      </c>
      <c r="I2735">
        <v>3386235</v>
      </c>
      <c r="J2735" t="s">
        <v>61</v>
      </c>
      <c r="K2735" t="s">
        <v>6965</v>
      </c>
      <c r="N2735" t="s">
        <v>6966</v>
      </c>
      <c r="Q2735" t="s">
        <v>6964</v>
      </c>
      <c r="R2735">
        <v>600</v>
      </c>
      <c r="S2735">
        <v>199</v>
      </c>
      <c r="U2735">
        <f t="shared" si="42"/>
        <v>599</v>
      </c>
    </row>
    <row r="2736" spans="1:21" x14ac:dyDescent="0.25">
      <c r="A2736" t="s">
        <v>20</v>
      </c>
      <c r="B2736" t="s">
        <v>28</v>
      </c>
      <c r="C2736" t="s">
        <v>22</v>
      </c>
      <c r="D2736" t="s">
        <v>23</v>
      </c>
      <c r="E2736" t="s">
        <v>5</v>
      </c>
      <c r="G2736" t="s">
        <v>24</v>
      </c>
      <c r="H2736">
        <v>3386238</v>
      </c>
      <c r="I2736">
        <v>3386582</v>
      </c>
      <c r="J2736" t="s">
        <v>61</v>
      </c>
      <c r="K2736" t="s">
        <v>6968</v>
      </c>
      <c r="N2736" t="s">
        <v>42</v>
      </c>
      <c r="Q2736" t="s">
        <v>6967</v>
      </c>
      <c r="R2736">
        <v>345</v>
      </c>
      <c r="S2736">
        <v>114</v>
      </c>
      <c r="U2736">
        <f t="shared" si="42"/>
        <v>344</v>
      </c>
    </row>
    <row r="2737" spans="1:21" x14ac:dyDescent="0.25">
      <c r="A2737" t="s">
        <v>20</v>
      </c>
      <c r="B2737" t="s">
        <v>28</v>
      </c>
      <c r="C2737" t="s">
        <v>22</v>
      </c>
      <c r="D2737" t="s">
        <v>23</v>
      </c>
      <c r="E2737" t="s">
        <v>5</v>
      </c>
      <c r="G2737" t="s">
        <v>24</v>
      </c>
      <c r="H2737">
        <v>3386579</v>
      </c>
      <c r="I2737">
        <v>3387010</v>
      </c>
      <c r="J2737" t="s">
        <v>61</v>
      </c>
      <c r="K2737" t="s">
        <v>6970</v>
      </c>
      <c r="N2737" t="s">
        <v>6971</v>
      </c>
      <c r="Q2737" t="s">
        <v>6969</v>
      </c>
      <c r="R2737">
        <v>432</v>
      </c>
      <c r="S2737">
        <v>143</v>
      </c>
      <c r="U2737">
        <f t="shared" si="42"/>
        <v>431</v>
      </c>
    </row>
    <row r="2738" spans="1:21" x14ac:dyDescent="0.25">
      <c r="A2738" t="s">
        <v>20</v>
      </c>
      <c r="B2738" t="s">
        <v>28</v>
      </c>
      <c r="C2738" t="s">
        <v>22</v>
      </c>
      <c r="D2738" t="s">
        <v>23</v>
      </c>
      <c r="E2738" t="s">
        <v>5</v>
      </c>
      <c r="G2738" t="s">
        <v>24</v>
      </c>
      <c r="H2738">
        <v>3387003</v>
      </c>
      <c r="I2738">
        <v>3387323</v>
      </c>
      <c r="J2738" t="s">
        <v>61</v>
      </c>
      <c r="K2738" t="s">
        <v>6973</v>
      </c>
      <c r="N2738" t="s">
        <v>6974</v>
      </c>
      <c r="Q2738" t="s">
        <v>6972</v>
      </c>
      <c r="R2738">
        <v>321</v>
      </c>
      <c r="S2738">
        <v>106</v>
      </c>
      <c r="U2738">
        <f t="shared" si="42"/>
        <v>320</v>
      </c>
    </row>
    <row r="2739" spans="1:21" x14ac:dyDescent="0.25">
      <c r="A2739" t="s">
        <v>20</v>
      </c>
      <c r="B2739" t="s">
        <v>28</v>
      </c>
      <c r="C2739" t="s">
        <v>22</v>
      </c>
      <c r="D2739" t="s">
        <v>23</v>
      </c>
      <c r="E2739" t="s">
        <v>5</v>
      </c>
      <c r="G2739" t="s">
        <v>24</v>
      </c>
      <c r="H2739">
        <v>3387340</v>
      </c>
      <c r="I2739">
        <v>3387660</v>
      </c>
      <c r="J2739" t="s">
        <v>61</v>
      </c>
      <c r="K2739" t="s">
        <v>6976</v>
      </c>
      <c r="N2739" t="s">
        <v>6977</v>
      </c>
      <c r="Q2739" t="s">
        <v>6975</v>
      </c>
      <c r="R2739">
        <v>321</v>
      </c>
      <c r="S2739">
        <v>106</v>
      </c>
      <c r="U2739">
        <f t="shared" si="42"/>
        <v>320</v>
      </c>
    </row>
    <row r="2740" spans="1:21" x14ac:dyDescent="0.25">
      <c r="A2740" t="s">
        <v>20</v>
      </c>
      <c r="B2740" t="s">
        <v>28</v>
      </c>
      <c r="C2740" t="s">
        <v>22</v>
      </c>
      <c r="D2740" t="s">
        <v>23</v>
      </c>
      <c r="E2740" t="s">
        <v>5</v>
      </c>
      <c r="G2740" t="s">
        <v>24</v>
      </c>
      <c r="H2740">
        <v>3387687</v>
      </c>
      <c r="I2740">
        <v>3387899</v>
      </c>
      <c r="J2740" t="s">
        <v>61</v>
      </c>
      <c r="K2740" t="s">
        <v>6979</v>
      </c>
      <c r="N2740" t="s">
        <v>42</v>
      </c>
      <c r="Q2740" t="s">
        <v>6978</v>
      </c>
      <c r="R2740">
        <v>213</v>
      </c>
      <c r="S2740">
        <v>70</v>
      </c>
      <c r="U2740">
        <f t="shared" si="42"/>
        <v>212</v>
      </c>
    </row>
    <row r="2741" spans="1:21" x14ac:dyDescent="0.25">
      <c r="A2741" t="s">
        <v>20</v>
      </c>
      <c r="B2741" t="s">
        <v>28</v>
      </c>
      <c r="C2741" t="s">
        <v>22</v>
      </c>
      <c r="D2741" t="s">
        <v>23</v>
      </c>
      <c r="E2741" t="s">
        <v>5</v>
      </c>
      <c r="G2741" t="s">
        <v>24</v>
      </c>
      <c r="H2741">
        <v>3387912</v>
      </c>
      <c r="I2741">
        <v>3389105</v>
      </c>
      <c r="J2741" t="s">
        <v>61</v>
      </c>
      <c r="K2741" t="s">
        <v>6981</v>
      </c>
      <c r="N2741" t="s">
        <v>6982</v>
      </c>
      <c r="Q2741" t="s">
        <v>6980</v>
      </c>
      <c r="R2741">
        <v>1194</v>
      </c>
      <c r="S2741">
        <v>397</v>
      </c>
      <c r="U2741">
        <f t="shared" si="42"/>
        <v>1193</v>
      </c>
    </row>
    <row r="2742" spans="1:21" x14ac:dyDescent="0.25">
      <c r="A2742" t="s">
        <v>20</v>
      </c>
      <c r="B2742" t="s">
        <v>28</v>
      </c>
      <c r="C2742" t="s">
        <v>22</v>
      </c>
      <c r="D2742" t="s">
        <v>23</v>
      </c>
      <c r="E2742" t="s">
        <v>5</v>
      </c>
      <c r="G2742" t="s">
        <v>24</v>
      </c>
      <c r="H2742">
        <v>3389125</v>
      </c>
      <c r="I2742">
        <v>3389814</v>
      </c>
      <c r="J2742" t="s">
        <v>61</v>
      </c>
      <c r="K2742" t="s">
        <v>6984</v>
      </c>
      <c r="N2742" t="s">
        <v>4306</v>
      </c>
      <c r="Q2742" t="s">
        <v>6983</v>
      </c>
      <c r="R2742">
        <v>690</v>
      </c>
      <c r="S2742">
        <v>229</v>
      </c>
      <c r="U2742">
        <f t="shared" si="42"/>
        <v>689</v>
      </c>
    </row>
    <row r="2743" spans="1:21" x14ac:dyDescent="0.25">
      <c r="A2743" t="s">
        <v>20</v>
      </c>
      <c r="B2743" t="s">
        <v>28</v>
      </c>
      <c r="C2743" t="s">
        <v>22</v>
      </c>
      <c r="D2743" t="s">
        <v>23</v>
      </c>
      <c r="E2743" t="s">
        <v>5</v>
      </c>
      <c r="G2743" t="s">
        <v>24</v>
      </c>
      <c r="H2743">
        <v>3389815</v>
      </c>
      <c r="I2743">
        <v>3391059</v>
      </c>
      <c r="J2743" t="s">
        <v>61</v>
      </c>
      <c r="K2743" t="s">
        <v>6986</v>
      </c>
      <c r="N2743" t="s">
        <v>6987</v>
      </c>
      <c r="Q2743" t="s">
        <v>6985</v>
      </c>
      <c r="R2743">
        <v>1245</v>
      </c>
      <c r="S2743">
        <v>414</v>
      </c>
      <c r="U2743">
        <f t="shared" si="42"/>
        <v>1244</v>
      </c>
    </row>
    <row r="2744" spans="1:21" x14ac:dyDescent="0.25">
      <c r="A2744" t="s">
        <v>20</v>
      </c>
      <c r="B2744" t="s">
        <v>28</v>
      </c>
      <c r="C2744" t="s">
        <v>22</v>
      </c>
      <c r="D2744" t="s">
        <v>23</v>
      </c>
      <c r="E2744" t="s">
        <v>5</v>
      </c>
      <c r="G2744" t="s">
        <v>24</v>
      </c>
      <c r="H2744">
        <v>3391103</v>
      </c>
      <c r="I2744">
        <v>3392707</v>
      </c>
      <c r="J2744" t="s">
        <v>61</v>
      </c>
      <c r="K2744" t="s">
        <v>6989</v>
      </c>
      <c r="N2744" t="s">
        <v>6990</v>
      </c>
      <c r="Q2744" t="s">
        <v>6988</v>
      </c>
      <c r="R2744">
        <v>1605</v>
      </c>
      <c r="S2744">
        <v>534</v>
      </c>
      <c r="U2744">
        <f t="shared" si="42"/>
        <v>1604</v>
      </c>
    </row>
    <row r="2745" spans="1:21" x14ac:dyDescent="0.25">
      <c r="A2745" t="s">
        <v>20</v>
      </c>
      <c r="B2745" t="s">
        <v>28</v>
      </c>
      <c r="C2745" t="s">
        <v>22</v>
      </c>
      <c r="D2745" t="s">
        <v>23</v>
      </c>
      <c r="E2745" t="s">
        <v>5</v>
      </c>
      <c r="G2745" t="s">
        <v>24</v>
      </c>
      <c r="H2745">
        <v>3392797</v>
      </c>
      <c r="I2745">
        <v>3392985</v>
      </c>
      <c r="J2745" t="s">
        <v>61</v>
      </c>
      <c r="K2745" t="s">
        <v>6992</v>
      </c>
      <c r="N2745" t="s">
        <v>42</v>
      </c>
      <c r="Q2745" t="s">
        <v>6991</v>
      </c>
      <c r="R2745">
        <v>189</v>
      </c>
      <c r="S2745">
        <v>62</v>
      </c>
      <c r="U2745">
        <f t="shared" si="42"/>
        <v>188</v>
      </c>
    </row>
    <row r="2746" spans="1:21" x14ac:dyDescent="0.25">
      <c r="A2746" t="s">
        <v>20</v>
      </c>
      <c r="B2746" t="s">
        <v>28</v>
      </c>
      <c r="C2746" t="s">
        <v>22</v>
      </c>
      <c r="D2746" t="s">
        <v>23</v>
      </c>
      <c r="E2746" t="s">
        <v>5</v>
      </c>
      <c r="G2746" t="s">
        <v>24</v>
      </c>
      <c r="H2746">
        <v>3393009</v>
      </c>
      <c r="I2746">
        <v>3393236</v>
      </c>
      <c r="J2746" t="s">
        <v>61</v>
      </c>
      <c r="K2746" t="s">
        <v>6994</v>
      </c>
      <c r="N2746" t="s">
        <v>42</v>
      </c>
      <c r="Q2746" t="s">
        <v>6993</v>
      </c>
      <c r="R2746">
        <v>228</v>
      </c>
      <c r="S2746">
        <v>75</v>
      </c>
      <c r="U2746">
        <f t="shared" si="42"/>
        <v>227</v>
      </c>
    </row>
    <row r="2747" spans="1:21" x14ac:dyDescent="0.25">
      <c r="A2747" t="s">
        <v>20</v>
      </c>
      <c r="B2747" t="s">
        <v>28</v>
      </c>
      <c r="C2747" t="s">
        <v>22</v>
      </c>
      <c r="D2747" t="s">
        <v>23</v>
      </c>
      <c r="E2747" t="s">
        <v>5</v>
      </c>
      <c r="G2747" t="s">
        <v>24</v>
      </c>
      <c r="H2747">
        <v>3393233</v>
      </c>
      <c r="I2747">
        <v>3393925</v>
      </c>
      <c r="J2747" t="s">
        <v>61</v>
      </c>
      <c r="K2747" t="s">
        <v>6996</v>
      </c>
      <c r="N2747" t="s">
        <v>42</v>
      </c>
      <c r="Q2747" t="s">
        <v>6995</v>
      </c>
      <c r="R2747">
        <v>693</v>
      </c>
      <c r="S2747">
        <v>230</v>
      </c>
      <c r="U2747">
        <f t="shared" si="42"/>
        <v>692</v>
      </c>
    </row>
    <row r="2748" spans="1:21" x14ac:dyDescent="0.25">
      <c r="A2748" t="s">
        <v>20</v>
      </c>
      <c r="B2748" t="s">
        <v>28</v>
      </c>
      <c r="C2748" t="s">
        <v>22</v>
      </c>
      <c r="D2748" t="s">
        <v>23</v>
      </c>
      <c r="E2748" t="s">
        <v>5</v>
      </c>
      <c r="G2748" t="s">
        <v>24</v>
      </c>
      <c r="H2748">
        <v>3394039</v>
      </c>
      <c r="I2748">
        <v>3396198</v>
      </c>
      <c r="J2748" t="s">
        <v>61</v>
      </c>
      <c r="K2748" t="s">
        <v>6998</v>
      </c>
      <c r="N2748" t="s">
        <v>6381</v>
      </c>
      <c r="Q2748" t="s">
        <v>6997</v>
      </c>
      <c r="R2748">
        <v>2160</v>
      </c>
      <c r="S2748">
        <v>719</v>
      </c>
      <c r="U2748">
        <f t="shared" si="42"/>
        <v>2159</v>
      </c>
    </row>
    <row r="2749" spans="1:21" x14ac:dyDescent="0.25">
      <c r="A2749" t="s">
        <v>20</v>
      </c>
      <c r="B2749" t="s">
        <v>28</v>
      </c>
      <c r="C2749" t="s">
        <v>22</v>
      </c>
      <c r="D2749" t="s">
        <v>23</v>
      </c>
      <c r="E2749" t="s">
        <v>5</v>
      </c>
      <c r="G2749" t="s">
        <v>24</v>
      </c>
      <c r="H2749">
        <v>3396191</v>
      </c>
      <c r="I2749">
        <v>3397432</v>
      </c>
      <c r="J2749" t="s">
        <v>61</v>
      </c>
      <c r="K2749" t="s">
        <v>7000</v>
      </c>
      <c r="N2749" t="s">
        <v>7001</v>
      </c>
      <c r="Q2749" t="s">
        <v>6999</v>
      </c>
      <c r="R2749">
        <v>1242</v>
      </c>
      <c r="S2749">
        <v>413</v>
      </c>
      <c r="U2749">
        <f t="shared" si="42"/>
        <v>1241</v>
      </c>
    </row>
    <row r="2750" spans="1:21" x14ac:dyDescent="0.25">
      <c r="A2750" t="s">
        <v>20</v>
      </c>
      <c r="B2750" t="s">
        <v>28</v>
      </c>
      <c r="C2750" t="s">
        <v>22</v>
      </c>
      <c r="D2750" t="s">
        <v>23</v>
      </c>
      <c r="E2750" t="s">
        <v>5</v>
      </c>
      <c r="G2750" t="s">
        <v>24</v>
      </c>
      <c r="H2750">
        <v>3397422</v>
      </c>
      <c r="I2750">
        <v>3398606</v>
      </c>
      <c r="J2750" t="s">
        <v>61</v>
      </c>
      <c r="K2750" t="s">
        <v>7003</v>
      </c>
      <c r="N2750" t="s">
        <v>271</v>
      </c>
      <c r="Q2750" t="s">
        <v>7002</v>
      </c>
      <c r="R2750">
        <v>1185</v>
      </c>
      <c r="S2750">
        <v>394</v>
      </c>
      <c r="U2750">
        <f t="shared" si="42"/>
        <v>1184</v>
      </c>
    </row>
    <row r="2751" spans="1:21" x14ac:dyDescent="0.25">
      <c r="A2751" t="s">
        <v>20</v>
      </c>
      <c r="B2751" t="s">
        <v>28</v>
      </c>
      <c r="C2751" t="s">
        <v>22</v>
      </c>
      <c r="D2751" t="s">
        <v>23</v>
      </c>
      <c r="E2751" t="s">
        <v>5</v>
      </c>
      <c r="G2751" t="s">
        <v>24</v>
      </c>
      <c r="H2751">
        <v>3398609</v>
      </c>
      <c r="I2751">
        <v>3399160</v>
      </c>
      <c r="J2751" t="s">
        <v>61</v>
      </c>
      <c r="K2751" t="s">
        <v>7005</v>
      </c>
      <c r="N2751" t="s">
        <v>42</v>
      </c>
      <c r="Q2751" t="s">
        <v>7004</v>
      </c>
      <c r="R2751">
        <v>552</v>
      </c>
      <c r="S2751">
        <v>183</v>
      </c>
      <c r="U2751">
        <f t="shared" si="42"/>
        <v>551</v>
      </c>
    </row>
    <row r="2752" spans="1:21" x14ac:dyDescent="0.25">
      <c r="A2752" t="s">
        <v>20</v>
      </c>
      <c r="B2752" t="s">
        <v>28</v>
      </c>
      <c r="C2752" t="s">
        <v>22</v>
      </c>
      <c r="D2752" t="s">
        <v>23</v>
      </c>
      <c r="E2752" t="s">
        <v>5</v>
      </c>
      <c r="G2752" t="s">
        <v>24</v>
      </c>
      <c r="H2752">
        <v>3399272</v>
      </c>
      <c r="I2752">
        <v>3399631</v>
      </c>
      <c r="J2752" t="s">
        <v>61</v>
      </c>
      <c r="K2752" t="s">
        <v>7007</v>
      </c>
      <c r="N2752" t="s">
        <v>7008</v>
      </c>
      <c r="Q2752" t="s">
        <v>7006</v>
      </c>
      <c r="R2752">
        <v>360</v>
      </c>
      <c r="S2752">
        <v>119</v>
      </c>
      <c r="U2752">
        <f t="shared" si="42"/>
        <v>359</v>
      </c>
    </row>
    <row r="2753" spans="1:21" x14ac:dyDescent="0.25">
      <c r="A2753" t="s">
        <v>20</v>
      </c>
      <c r="B2753" t="s">
        <v>28</v>
      </c>
      <c r="C2753" t="s">
        <v>22</v>
      </c>
      <c r="D2753" t="s">
        <v>23</v>
      </c>
      <c r="E2753" t="s">
        <v>5</v>
      </c>
      <c r="G2753" t="s">
        <v>24</v>
      </c>
      <c r="H2753">
        <v>3399787</v>
      </c>
      <c r="I2753">
        <v>3400200</v>
      </c>
      <c r="J2753" t="s">
        <v>61</v>
      </c>
      <c r="K2753" t="s">
        <v>7010</v>
      </c>
      <c r="N2753" t="s">
        <v>7011</v>
      </c>
      <c r="Q2753" t="s">
        <v>7009</v>
      </c>
      <c r="R2753">
        <v>414</v>
      </c>
      <c r="S2753">
        <v>137</v>
      </c>
      <c r="U2753">
        <f t="shared" si="42"/>
        <v>413</v>
      </c>
    </row>
    <row r="2754" spans="1:21" x14ac:dyDescent="0.25">
      <c r="A2754" t="s">
        <v>20</v>
      </c>
      <c r="B2754" t="s">
        <v>28</v>
      </c>
      <c r="C2754" t="s">
        <v>22</v>
      </c>
      <c r="D2754" t="s">
        <v>23</v>
      </c>
      <c r="E2754" t="s">
        <v>5</v>
      </c>
      <c r="G2754" t="s">
        <v>24</v>
      </c>
      <c r="H2754">
        <v>3400197</v>
      </c>
      <c r="I2754">
        <v>3400418</v>
      </c>
      <c r="J2754" t="s">
        <v>61</v>
      </c>
      <c r="K2754" t="s">
        <v>7013</v>
      </c>
      <c r="N2754" t="s">
        <v>42</v>
      </c>
      <c r="Q2754" t="s">
        <v>7012</v>
      </c>
      <c r="R2754">
        <v>222</v>
      </c>
      <c r="S2754">
        <v>73</v>
      </c>
      <c r="U2754">
        <f t="shared" si="42"/>
        <v>221</v>
      </c>
    </row>
    <row r="2755" spans="1:21" x14ac:dyDescent="0.25">
      <c r="A2755" t="s">
        <v>20</v>
      </c>
      <c r="B2755" t="s">
        <v>28</v>
      </c>
      <c r="C2755" t="s">
        <v>22</v>
      </c>
      <c r="D2755" t="s">
        <v>23</v>
      </c>
      <c r="E2755" t="s">
        <v>5</v>
      </c>
      <c r="G2755" t="s">
        <v>24</v>
      </c>
      <c r="H2755">
        <v>3400415</v>
      </c>
      <c r="I2755">
        <v>3401776</v>
      </c>
      <c r="J2755" t="s">
        <v>61</v>
      </c>
      <c r="K2755" t="s">
        <v>7015</v>
      </c>
      <c r="N2755" t="s">
        <v>7016</v>
      </c>
      <c r="Q2755" t="s">
        <v>7014</v>
      </c>
      <c r="R2755">
        <v>1362</v>
      </c>
      <c r="S2755">
        <v>453</v>
      </c>
      <c r="U2755">
        <f t="shared" ref="U2755:U2818" si="43">I2755-H2755</f>
        <v>1361</v>
      </c>
    </row>
    <row r="2756" spans="1:21" x14ac:dyDescent="0.25">
      <c r="A2756" t="s">
        <v>20</v>
      </c>
      <c r="B2756" t="s">
        <v>28</v>
      </c>
      <c r="C2756" t="s">
        <v>22</v>
      </c>
      <c r="D2756" t="s">
        <v>23</v>
      </c>
      <c r="E2756" t="s">
        <v>5</v>
      </c>
      <c r="G2756" t="s">
        <v>24</v>
      </c>
      <c r="H2756">
        <v>3401757</v>
      </c>
      <c r="I2756">
        <v>3402038</v>
      </c>
      <c r="J2756" t="s">
        <v>61</v>
      </c>
      <c r="K2756" t="s">
        <v>7018</v>
      </c>
      <c r="N2756" t="s">
        <v>7019</v>
      </c>
      <c r="Q2756" t="s">
        <v>7017</v>
      </c>
      <c r="R2756">
        <v>282</v>
      </c>
      <c r="S2756">
        <v>93</v>
      </c>
      <c r="U2756">
        <f t="shared" si="43"/>
        <v>281</v>
      </c>
    </row>
    <row r="2757" spans="1:21" x14ac:dyDescent="0.25">
      <c r="A2757" t="s">
        <v>20</v>
      </c>
      <c r="B2757" t="s">
        <v>28</v>
      </c>
      <c r="C2757" t="s">
        <v>22</v>
      </c>
      <c r="D2757" t="s">
        <v>23</v>
      </c>
      <c r="E2757" t="s">
        <v>5</v>
      </c>
      <c r="G2757" t="s">
        <v>24</v>
      </c>
      <c r="H2757">
        <v>3402258</v>
      </c>
      <c r="I2757">
        <v>3404624</v>
      </c>
      <c r="J2757" t="s">
        <v>61</v>
      </c>
      <c r="K2757" t="s">
        <v>7021</v>
      </c>
      <c r="N2757" t="s">
        <v>7022</v>
      </c>
      <c r="Q2757" t="s">
        <v>7020</v>
      </c>
      <c r="R2757">
        <v>2367</v>
      </c>
      <c r="S2757">
        <v>788</v>
      </c>
      <c r="U2757">
        <f t="shared" si="43"/>
        <v>2366</v>
      </c>
    </row>
    <row r="2758" spans="1:21" x14ac:dyDescent="0.25">
      <c r="A2758" t="s">
        <v>20</v>
      </c>
      <c r="B2758" t="s">
        <v>28</v>
      </c>
      <c r="C2758" t="s">
        <v>22</v>
      </c>
      <c r="D2758" t="s">
        <v>23</v>
      </c>
      <c r="E2758" t="s">
        <v>5</v>
      </c>
      <c r="G2758" t="s">
        <v>24</v>
      </c>
      <c r="H2758">
        <v>3404621</v>
      </c>
      <c r="I2758">
        <v>3405055</v>
      </c>
      <c r="J2758" t="s">
        <v>61</v>
      </c>
      <c r="K2758" t="s">
        <v>7024</v>
      </c>
      <c r="N2758" t="s">
        <v>42</v>
      </c>
      <c r="Q2758" t="s">
        <v>7023</v>
      </c>
      <c r="R2758">
        <v>435</v>
      </c>
      <c r="S2758">
        <v>144</v>
      </c>
      <c r="U2758">
        <f t="shared" si="43"/>
        <v>434</v>
      </c>
    </row>
    <row r="2759" spans="1:21" x14ac:dyDescent="0.25">
      <c r="A2759" t="s">
        <v>20</v>
      </c>
      <c r="B2759" t="s">
        <v>28</v>
      </c>
      <c r="C2759" t="s">
        <v>22</v>
      </c>
      <c r="D2759" t="s">
        <v>23</v>
      </c>
      <c r="E2759" t="s">
        <v>5</v>
      </c>
      <c r="G2759" t="s">
        <v>24</v>
      </c>
      <c r="H2759">
        <v>3405055</v>
      </c>
      <c r="I2759">
        <v>3405807</v>
      </c>
      <c r="J2759" t="s">
        <v>61</v>
      </c>
      <c r="K2759" t="s">
        <v>7026</v>
      </c>
      <c r="N2759" t="s">
        <v>7027</v>
      </c>
      <c r="Q2759" t="s">
        <v>7025</v>
      </c>
      <c r="R2759">
        <v>753</v>
      </c>
      <c r="S2759">
        <v>250</v>
      </c>
      <c r="U2759">
        <f t="shared" si="43"/>
        <v>752</v>
      </c>
    </row>
    <row r="2760" spans="1:21" x14ac:dyDescent="0.25">
      <c r="A2760" t="s">
        <v>20</v>
      </c>
      <c r="B2760" t="s">
        <v>28</v>
      </c>
      <c r="C2760" t="s">
        <v>22</v>
      </c>
      <c r="D2760" t="s">
        <v>23</v>
      </c>
      <c r="E2760" t="s">
        <v>5</v>
      </c>
      <c r="G2760" t="s">
        <v>24</v>
      </c>
      <c r="H2760">
        <v>3406193</v>
      </c>
      <c r="I2760">
        <v>3406411</v>
      </c>
      <c r="J2760" t="s">
        <v>61</v>
      </c>
      <c r="K2760" t="s">
        <v>7029</v>
      </c>
      <c r="N2760" t="s">
        <v>42</v>
      </c>
      <c r="Q2760" t="s">
        <v>7028</v>
      </c>
      <c r="R2760">
        <v>219</v>
      </c>
      <c r="S2760">
        <v>72</v>
      </c>
      <c r="U2760">
        <f t="shared" si="43"/>
        <v>218</v>
      </c>
    </row>
    <row r="2761" spans="1:21" x14ac:dyDescent="0.25">
      <c r="A2761" t="s">
        <v>20</v>
      </c>
      <c r="B2761" t="s">
        <v>28</v>
      </c>
      <c r="C2761" t="s">
        <v>22</v>
      </c>
      <c r="D2761" t="s">
        <v>23</v>
      </c>
      <c r="E2761" t="s">
        <v>5</v>
      </c>
      <c r="G2761" t="s">
        <v>24</v>
      </c>
      <c r="H2761">
        <v>3406437</v>
      </c>
      <c r="I2761">
        <v>3407150</v>
      </c>
      <c r="J2761" t="s">
        <v>61</v>
      </c>
      <c r="K2761" t="s">
        <v>7031</v>
      </c>
      <c r="N2761" t="s">
        <v>42</v>
      </c>
      <c r="Q2761" t="s">
        <v>7030</v>
      </c>
      <c r="R2761">
        <v>714</v>
      </c>
      <c r="S2761">
        <v>237</v>
      </c>
      <c r="U2761">
        <f t="shared" si="43"/>
        <v>713</v>
      </c>
    </row>
    <row r="2762" spans="1:21" x14ac:dyDescent="0.25">
      <c r="A2762" t="s">
        <v>20</v>
      </c>
      <c r="B2762" t="s">
        <v>28</v>
      </c>
      <c r="C2762" t="s">
        <v>22</v>
      </c>
      <c r="D2762" t="s">
        <v>23</v>
      </c>
      <c r="E2762" t="s">
        <v>5</v>
      </c>
      <c r="G2762" t="s">
        <v>24</v>
      </c>
      <c r="H2762">
        <v>3407253</v>
      </c>
      <c r="I2762">
        <v>3407852</v>
      </c>
      <c r="J2762" t="s">
        <v>25</v>
      </c>
      <c r="K2762" t="s">
        <v>7033</v>
      </c>
      <c r="N2762" t="s">
        <v>2759</v>
      </c>
      <c r="Q2762" t="s">
        <v>7032</v>
      </c>
      <c r="R2762">
        <v>600</v>
      </c>
      <c r="S2762">
        <v>199</v>
      </c>
      <c r="U2762">
        <f t="shared" si="43"/>
        <v>599</v>
      </c>
    </row>
    <row r="2763" spans="1:21" x14ac:dyDescent="0.25">
      <c r="A2763" t="s">
        <v>20</v>
      </c>
      <c r="B2763" t="s">
        <v>28</v>
      </c>
      <c r="C2763" t="s">
        <v>22</v>
      </c>
      <c r="D2763" t="s">
        <v>23</v>
      </c>
      <c r="E2763" t="s">
        <v>5</v>
      </c>
      <c r="G2763" t="s">
        <v>24</v>
      </c>
      <c r="H2763">
        <v>3408136</v>
      </c>
      <c r="I2763">
        <v>3410079</v>
      </c>
      <c r="J2763" t="s">
        <v>61</v>
      </c>
      <c r="K2763" t="s">
        <v>7035</v>
      </c>
      <c r="N2763" t="s">
        <v>7036</v>
      </c>
      <c r="Q2763" t="s">
        <v>7034</v>
      </c>
      <c r="R2763">
        <v>1944</v>
      </c>
      <c r="S2763">
        <v>647</v>
      </c>
      <c r="U2763">
        <f t="shared" si="43"/>
        <v>1943</v>
      </c>
    </row>
    <row r="2764" spans="1:21" x14ac:dyDescent="0.25">
      <c r="A2764" t="s">
        <v>20</v>
      </c>
      <c r="B2764" t="s">
        <v>28</v>
      </c>
      <c r="C2764" t="s">
        <v>22</v>
      </c>
      <c r="D2764" t="s">
        <v>23</v>
      </c>
      <c r="E2764" t="s">
        <v>5</v>
      </c>
      <c r="G2764" t="s">
        <v>24</v>
      </c>
      <c r="H2764">
        <v>3410067</v>
      </c>
      <c r="I2764">
        <v>3410594</v>
      </c>
      <c r="J2764" t="s">
        <v>61</v>
      </c>
      <c r="K2764" t="s">
        <v>7038</v>
      </c>
      <c r="N2764" t="s">
        <v>7008</v>
      </c>
      <c r="Q2764" t="s">
        <v>7037</v>
      </c>
      <c r="R2764">
        <v>528</v>
      </c>
      <c r="S2764">
        <v>175</v>
      </c>
      <c r="U2764">
        <f t="shared" si="43"/>
        <v>527</v>
      </c>
    </row>
    <row r="2765" spans="1:21" x14ac:dyDescent="0.25">
      <c r="A2765" t="s">
        <v>20</v>
      </c>
      <c r="B2765" t="s">
        <v>28</v>
      </c>
      <c r="C2765" t="s">
        <v>22</v>
      </c>
      <c r="D2765" t="s">
        <v>23</v>
      </c>
      <c r="E2765" t="s">
        <v>5</v>
      </c>
      <c r="G2765" t="s">
        <v>24</v>
      </c>
      <c r="H2765">
        <v>3410668</v>
      </c>
      <c r="I2765">
        <v>3411216</v>
      </c>
      <c r="J2765" t="s">
        <v>61</v>
      </c>
      <c r="K2765" t="s">
        <v>7040</v>
      </c>
      <c r="N2765" t="s">
        <v>42</v>
      </c>
      <c r="Q2765" t="s">
        <v>7039</v>
      </c>
      <c r="R2765">
        <v>549</v>
      </c>
      <c r="S2765">
        <v>182</v>
      </c>
      <c r="U2765">
        <f t="shared" si="43"/>
        <v>548</v>
      </c>
    </row>
    <row r="2766" spans="1:21" x14ac:dyDescent="0.25">
      <c r="A2766" t="s">
        <v>20</v>
      </c>
      <c r="B2766" t="s">
        <v>28</v>
      </c>
      <c r="C2766" t="s">
        <v>22</v>
      </c>
      <c r="D2766" t="s">
        <v>23</v>
      </c>
      <c r="E2766" t="s">
        <v>5</v>
      </c>
      <c r="G2766" t="s">
        <v>24</v>
      </c>
      <c r="H2766">
        <v>3411221</v>
      </c>
      <c r="I2766">
        <v>3412357</v>
      </c>
      <c r="J2766" t="s">
        <v>61</v>
      </c>
      <c r="K2766" t="s">
        <v>7042</v>
      </c>
      <c r="N2766" t="s">
        <v>42</v>
      </c>
      <c r="Q2766" t="s">
        <v>7041</v>
      </c>
      <c r="R2766">
        <v>1137</v>
      </c>
      <c r="S2766">
        <v>378</v>
      </c>
      <c r="U2766">
        <f t="shared" si="43"/>
        <v>1136</v>
      </c>
    </row>
    <row r="2767" spans="1:21" x14ac:dyDescent="0.25">
      <c r="A2767" t="s">
        <v>20</v>
      </c>
      <c r="B2767" t="s">
        <v>28</v>
      </c>
      <c r="C2767" t="s">
        <v>22</v>
      </c>
      <c r="D2767" t="s">
        <v>23</v>
      </c>
      <c r="E2767" t="s">
        <v>5</v>
      </c>
      <c r="G2767" t="s">
        <v>24</v>
      </c>
      <c r="H2767">
        <v>3412350</v>
      </c>
      <c r="I2767">
        <v>3412673</v>
      </c>
      <c r="J2767" t="s">
        <v>61</v>
      </c>
      <c r="K2767" t="s">
        <v>7044</v>
      </c>
      <c r="N2767" t="s">
        <v>7045</v>
      </c>
      <c r="Q2767" t="s">
        <v>7043</v>
      </c>
      <c r="R2767">
        <v>324</v>
      </c>
      <c r="S2767">
        <v>107</v>
      </c>
      <c r="U2767">
        <f t="shared" si="43"/>
        <v>323</v>
      </c>
    </row>
    <row r="2768" spans="1:21" x14ac:dyDescent="0.25">
      <c r="A2768" t="s">
        <v>20</v>
      </c>
      <c r="B2768" t="s">
        <v>28</v>
      </c>
      <c r="C2768" t="s">
        <v>22</v>
      </c>
      <c r="D2768" t="s">
        <v>23</v>
      </c>
      <c r="E2768" t="s">
        <v>5</v>
      </c>
      <c r="G2768" t="s">
        <v>24</v>
      </c>
      <c r="H2768">
        <v>3412648</v>
      </c>
      <c r="I2768">
        <v>3412866</v>
      </c>
      <c r="J2768" t="s">
        <v>61</v>
      </c>
      <c r="K2768" t="s">
        <v>7047</v>
      </c>
      <c r="N2768" t="s">
        <v>42</v>
      </c>
      <c r="Q2768" t="s">
        <v>7046</v>
      </c>
      <c r="R2768">
        <v>219</v>
      </c>
      <c r="S2768">
        <v>72</v>
      </c>
      <c r="U2768">
        <f t="shared" si="43"/>
        <v>218</v>
      </c>
    </row>
    <row r="2769" spans="1:21" x14ac:dyDescent="0.25">
      <c r="A2769" t="s">
        <v>20</v>
      </c>
      <c r="B2769" t="s">
        <v>28</v>
      </c>
      <c r="C2769" t="s">
        <v>22</v>
      </c>
      <c r="D2769" t="s">
        <v>23</v>
      </c>
      <c r="E2769" t="s">
        <v>5</v>
      </c>
      <c r="G2769" t="s">
        <v>24</v>
      </c>
      <c r="H2769">
        <v>3412913</v>
      </c>
      <c r="I2769">
        <v>3413446</v>
      </c>
      <c r="J2769" t="s">
        <v>61</v>
      </c>
      <c r="K2769" t="s">
        <v>7049</v>
      </c>
      <c r="N2769" t="s">
        <v>7011</v>
      </c>
      <c r="Q2769" t="s">
        <v>7048</v>
      </c>
      <c r="R2769">
        <v>534</v>
      </c>
      <c r="S2769">
        <v>177</v>
      </c>
      <c r="U2769">
        <f t="shared" si="43"/>
        <v>533</v>
      </c>
    </row>
    <row r="2770" spans="1:21" x14ac:dyDescent="0.25">
      <c r="A2770" t="s">
        <v>20</v>
      </c>
      <c r="B2770" t="s">
        <v>28</v>
      </c>
      <c r="C2770" t="s">
        <v>22</v>
      </c>
      <c r="D2770" t="s">
        <v>23</v>
      </c>
      <c r="E2770" t="s">
        <v>5</v>
      </c>
      <c r="G2770" t="s">
        <v>24</v>
      </c>
      <c r="H2770">
        <v>3413677</v>
      </c>
      <c r="I2770">
        <v>3413823</v>
      </c>
      <c r="J2770" t="s">
        <v>61</v>
      </c>
      <c r="K2770" t="s">
        <v>7051</v>
      </c>
      <c r="N2770" t="s">
        <v>42</v>
      </c>
      <c r="Q2770" t="s">
        <v>7050</v>
      </c>
      <c r="R2770">
        <v>147</v>
      </c>
      <c r="S2770">
        <v>48</v>
      </c>
      <c r="U2770">
        <f t="shared" si="43"/>
        <v>146</v>
      </c>
    </row>
    <row r="2771" spans="1:21" x14ac:dyDescent="0.25">
      <c r="A2771" t="s">
        <v>20</v>
      </c>
      <c r="B2771" t="s">
        <v>28</v>
      </c>
      <c r="C2771" t="s">
        <v>22</v>
      </c>
      <c r="D2771" t="s">
        <v>23</v>
      </c>
      <c r="E2771" t="s">
        <v>5</v>
      </c>
      <c r="G2771" t="s">
        <v>24</v>
      </c>
      <c r="H2771">
        <v>3413919</v>
      </c>
      <c r="I2771">
        <v>3415787</v>
      </c>
      <c r="J2771" t="s">
        <v>61</v>
      </c>
      <c r="K2771" t="s">
        <v>7053</v>
      </c>
      <c r="N2771" t="s">
        <v>42</v>
      </c>
      <c r="Q2771" t="s">
        <v>7052</v>
      </c>
      <c r="R2771">
        <v>1869</v>
      </c>
      <c r="S2771">
        <v>622</v>
      </c>
      <c r="U2771">
        <f t="shared" si="43"/>
        <v>1868</v>
      </c>
    </row>
    <row r="2772" spans="1:21" x14ac:dyDescent="0.25">
      <c r="A2772" t="s">
        <v>20</v>
      </c>
      <c r="B2772" t="s">
        <v>28</v>
      </c>
      <c r="C2772" t="s">
        <v>22</v>
      </c>
      <c r="D2772" t="s">
        <v>23</v>
      </c>
      <c r="E2772" t="s">
        <v>5</v>
      </c>
      <c r="G2772" t="s">
        <v>24</v>
      </c>
      <c r="H2772">
        <v>3415989</v>
      </c>
      <c r="I2772">
        <v>3416192</v>
      </c>
      <c r="J2772" t="s">
        <v>25</v>
      </c>
      <c r="K2772" t="s">
        <v>7055</v>
      </c>
      <c r="N2772" t="s">
        <v>200</v>
      </c>
      <c r="Q2772" t="s">
        <v>7054</v>
      </c>
      <c r="R2772">
        <v>204</v>
      </c>
      <c r="S2772">
        <v>67</v>
      </c>
      <c r="U2772">
        <f t="shared" si="43"/>
        <v>203</v>
      </c>
    </row>
    <row r="2773" spans="1:21" x14ac:dyDescent="0.25">
      <c r="A2773" t="s">
        <v>20</v>
      </c>
      <c r="B2773" t="s">
        <v>28</v>
      </c>
      <c r="C2773" t="s">
        <v>22</v>
      </c>
      <c r="D2773" t="s">
        <v>23</v>
      </c>
      <c r="E2773" t="s">
        <v>5</v>
      </c>
      <c r="G2773" t="s">
        <v>24</v>
      </c>
      <c r="H2773">
        <v>3416249</v>
      </c>
      <c r="I2773">
        <v>3417448</v>
      </c>
      <c r="J2773" t="s">
        <v>25</v>
      </c>
      <c r="K2773" t="s">
        <v>7057</v>
      </c>
      <c r="N2773" t="s">
        <v>7058</v>
      </c>
      <c r="Q2773" t="s">
        <v>7056</v>
      </c>
      <c r="R2773">
        <v>1200</v>
      </c>
      <c r="S2773">
        <v>399</v>
      </c>
      <c r="U2773">
        <f t="shared" si="43"/>
        <v>1199</v>
      </c>
    </row>
    <row r="2774" spans="1:21" x14ac:dyDescent="0.25">
      <c r="A2774" t="s">
        <v>20</v>
      </c>
      <c r="B2774" t="s">
        <v>28</v>
      </c>
      <c r="C2774" t="s">
        <v>22</v>
      </c>
      <c r="D2774" t="s">
        <v>23</v>
      </c>
      <c r="E2774" t="s">
        <v>5</v>
      </c>
      <c r="G2774" t="s">
        <v>24</v>
      </c>
      <c r="H2774">
        <v>3417503</v>
      </c>
      <c r="I2774">
        <v>3418753</v>
      </c>
      <c r="J2774" t="s">
        <v>61</v>
      </c>
      <c r="K2774" t="s">
        <v>7060</v>
      </c>
      <c r="N2774" t="s">
        <v>6381</v>
      </c>
      <c r="Q2774" t="s">
        <v>7059</v>
      </c>
      <c r="R2774">
        <v>1251</v>
      </c>
      <c r="S2774">
        <v>416</v>
      </c>
      <c r="U2774">
        <f t="shared" si="43"/>
        <v>1250</v>
      </c>
    </row>
    <row r="2775" spans="1:21" x14ac:dyDescent="0.25">
      <c r="A2775" t="s">
        <v>20</v>
      </c>
      <c r="B2775" t="s">
        <v>28</v>
      </c>
      <c r="C2775" t="s">
        <v>22</v>
      </c>
      <c r="D2775" t="s">
        <v>23</v>
      </c>
      <c r="E2775" t="s">
        <v>5</v>
      </c>
      <c r="G2775" t="s">
        <v>24</v>
      </c>
      <c r="H2775">
        <v>3419162</v>
      </c>
      <c r="I2775">
        <v>3420544</v>
      </c>
      <c r="J2775" t="s">
        <v>61</v>
      </c>
      <c r="K2775" t="s">
        <v>7062</v>
      </c>
      <c r="N2775" t="s">
        <v>7063</v>
      </c>
      <c r="Q2775" t="s">
        <v>7061</v>
      </c>
      <c r="R2775">
        <v>1383</v>
      </c>
      <c r="S2775">
        <v>460</v>
      </c>
      <c r="U2775">
        <f t="shared" si="43"/>
        <v>1382</v>
      </c>
    </row>
    <row r="2776" spans="1:21" x14ac:dyDescent="0.25">
      <c r="A2776" t="s">
        <v>20</v>
      </c>
      <c r="B2776" t="s">
        <v>28</v>
      </c>
      <c r="C2776" t="s">
        <v>22</v>
      </c>
      <c r="D2776" t="s">
        <v>23</v>
      </c>
      <c r="E2776" t="s">
        <v>5</v>
      </c>
      <c r="G2776" t="s">
        <v>24</v>
      </c>
      <c r="H2776">
        <v>3420733</v>
      </c>
      <c r="I2776">
        <v>3420939</v>
      </c>
      <c r="J2776" t="s">
        <v>61</v>
      </c>
      <c r="K2776" t="s">
        <v>7065</v>
      </c>
      <c r="N2776" t="s">
        <v>42</v>
      </c>
      <c r="Q2776" t="s">
        <v>7064</v>
      </c>
      <c r="R2776">
        <v>207</v>
      </c>
      <c r="S2776">
        <v>68</v>
      </c>
      <c r="U2776">
        <f t="shared" si="43"/>
        <v>206</v>
      </c>
    </row>
    <row r="2777" spans="1:21" x14ac:dyDescent="0.25">
      <c r="A2777" t="s">
        <v>20</v>
      </c>
      <c r="B2777" t="s">
        <v>28</v>
      </c>
      <c r="C2777" t="s">
        <v>22</v>
      </c>
      <c r="D2777" t="s">
        <v>23</v>
      </c>
      <c r="E2777" t="s">
        <v>5</v>
      </c>
      <c r="G2777" t="s">
        <v>24</v>
      </c>
      <c r="H2777">
        <v>3420955</v>
      </c>
      <c r="I2777">
        <v>3421506</v>
      </c>
      <c r="J2777" t="s">
        <v>61</v>
      </c>
      <c r="K2777" t="s">
        <v>7067</v>
      </c>
      <c r="N2777" t="s">
        <v>6062</v>
      </c>
      <c r="Q2777" t="s">
        <v>7066</v>
      </c>
      <c r="R2777">
        <v>552</v>
      </c>
      <c r="S2777">
        <v>183</v>
      </c>
      <c r="U2777">
        <f t="shared" si="43"/>
        <v>551</v>
      </c>
    </row>
    <row r="2778" spans="1:21" x14ac:dyDescent="0.25">
      <c r="A2778" t="s">
        <v>20</v>
      </c>
      <c r="B2778" t="s">
        <v>28</v>
      </c>
      <c r="C2778" t="s">
        <v>22</v>
      </c>
      <c r="D2778" t="s">
        <v>23</v>
      </c>
      <c r="E2778" t="s">
        <v>5</v>
      </c>
      <c r="G2778" t="s">
        <v>24</v>
      </c>
      <c r="H2778">
        <v>3421657</v>
      </c>
      <c r="I2778">
        <v>3422211</v>
      </c>
      <c r="J2778" t="s">
        <v>25</v>
      </c>
      <c r="K2778" t="s">
        <v>7069</v>
      </c>
      <c r="N2778" t="s">
        <v>7070</v>
      </c>
      <c r="Q2778" t="s">
        <v>7068</v>
      </c>
      <c r="R2778">
        <v>555</v>
      </c>
      <c r="S2778">
        <v>184</v>
      </c>
      <c r="U2778">
        <f t="shared" si="43"/>
        <v>554</v>
      </c>
    </row>
    <row r="2779" spans="1:21" x14ac:dyDescent="0.25">
      <c r="A2779" t="s">
        <v>20</v>
      </c>
      <c r="B2779" t="s">
        <v>28</v>
      </c>
      <c r="C2779" t="s">
        <v>22</v>
      </c>
      <c r="D2779" t="s">
        <v>23</v>
      </c>
      <c r="E2779" t="s">
        <v>5</v>
      </c>
      <c r="G2779" t="s">
        <v>24</v>
      </c>
      <c r="H2779">
        <v>3422196</v>
      </c>
      <c r="I2779">
        <v>3422645</v>
      </c>
      <c r="J2779" t="s">
        <v>25</v>
      </c>
      <c r="K2779" t="s">
        <v>7072</v>
      </c>
      <c r="N2779" t="s">
        <v>42</v>
      </c>
      <c r="Q2779" t="s">
        <v>7071</v>
      </c>
      <c r="R2779">
        <v>450</v>
      </c>
      <c r="S2779">
        <v>149</v>
      </c>
      <c r="U2779">
        <f t="shared" si="43"/>
        <v>449</v>
      </c>
    </row>
    <row r="2780" spans="1:21" x14ac:dyDescent="0.25">
      <c r="A2780" t="s">
        <v>20</v>
      </c>
      <c r="B2780" t="s">
        <v>28</v>
      </c>
      <c r="C2780" t="s">
        <v>22</v>
      </c>
      <c r="D2780" t="s">
        <v>23</v>
      </c>
      <c r="E2780" t="s">
        <v>5</v>
      </c>
      <c r="G2780" t="s">
        <v>24</v>
      </c>
      <c r="H2780">
        <v>3422737</v>
      </c>
      <c r="I2780">
        <v>3423096</v>
      </c>
      <c r="J2780" t="s">
        <v>25</v>
      </c>
      <c r="K2780" t="s">
        <v>7074</v>
      </c>
      <c r="N2780" t="s">
        <v>7075</v>
      </c>
      <c r="Q2780" t="s">
        <v>7073</v>
      </c>
      <c r="R2780">
        <v>360</v>
      </c>
      <c r="S2780">
        <v>119</v>
      </c>
      <c r="U2780">
        <f t="shared" si="43"/>
        <v>359</v>
      </c>
    </row>
    <row r="2781" spans="1:21" x14ac:dyDescent="0.25">
      <c r="A2781" t="s">
        <v>20</v>
      </c>
      <c r="B2781" t="s">
        <v>28</v>
      </c>
      <c r="C2781" t="s">
        <v>22</v>
      </c>
      <c r="D2781" t="s">
        <v>23</v>
      </c>
      <c r="E2781" t="s">
        <v>5</v>
      </c>
      <c r="G2781" t="s">
        <v>24</v>
      </c>
      <c r="H2781">
        <v>3423278</v>
      </c>
      <c r="I2781">
        <v>3425593</v>
      </c>
      <c r="J2781" t="s">
        <v>61</v>
      </c>
      <c r="K2781" t="s">
        <v>7077</v>
      </c>
      <c r="N2781" t="s">
        <v>171</v>
      </c>
      <c r="Q2781" t="s">
        <v>7076</v>
      </c>
      <c r="R2781">
        <v>2316</v>
      </c>
      <c r="S2781">
        <v>771</v>
      </c>
      <c r="U2781">
        <f t="shared" si="43"/>
        <v>2315</v>
      </c>
    </row>
    <row r="2782" spans="1:21" x14ac:dyDescent="0.25">
      <c r="A2782" t="s">
        <v>20</v>
      </c>
      <c r="B2782" t="s">
        <v>28</v>
      </c>
      <c r="C2782" t="s">
        <v>22</v>
      </c>
      <c r="D2782" t="s">
        <v>23</v>
      </c>
      <c r="E2782" t="s">
        <v>5</v>
      </c>
      <c r="G2782" t="s">
        <v>24</v>
      </c>
      <c r="H2782">
        <v>3425823</v>
      </c>
      <c r="I2782">
        <v>3426671</v>
      </c>
      <c r="J2782" t="s">
        <v>25</v>
      </c>
      <c r="K2782" t="s">
        <v>7079</v>
      </c>
      <c r="N2782" t="s">
        <v>788</v>
      </c>
      <c r="Q2782" t="s">
        <v>7078</v>
      </c>
      <c r="R2782">
        <v>849</v>
      </c>
      <c r="S2782">
        <v>282</v>
      </c>
      <c r="U2782">
        <f t="shared" si="43"/>
        <v>848</v>
      </c>
    </row>
    <row r="2783" spans="1:21" x14ac:dyDescent="0.25">
      <c r="A2783" t="s">
        <v>20</v>
      </c>
      <c r="B2783" t="s">
        <v>28</v>
      </c>
      <c r="C2783" t="s">
        <v>22</v>
      </c>
      <c r="D2783" t="s">
        <v>23</v>
      </c>
      <c r="E2783" t="s">
        <v>5</v>
      </c>
      <c r="G2783" t="s">
        <v>24</v>
      </c>
      <c r="H2783">
        <v>3426895</v>
      </c>
      <c r="I2783">
        <v>3429480</v>
      </c>
      <c r="J2783" t="s">
        <v>25</v>
      </c>
      <c r="K2783" t="s">
        <v>7081</v>
      </c>
      <c r="N2783" t="s">
        <v>7082</v>
      </c>
      <c r="Q2783" t="s">
        <v>7080</v>
      </c>
      <c r="R2783">
        <v>2586</v>
      </c>
      <c r="S2783">
        <v>861</v>
      </c>
      <c r="U2783">
        <f t="shared" si="43"/>
        <v>2585</v>
      </c>
    </row>
    <row r="2784" spans="1:21" x14ac:dyDescent="0.25">
      <c r="A2784" t="s">
        <v>20</v>
      </c>
      <c r="B2784" t="s">
        <v>28</v>
      </c>
      <c r="C2784" t="s">
        <v>22</v>
      </c>
      <c r="D2784" t="s">
        <v>23</v>
      </c>
      <c r="E2784" t="s">
        <v>5</v>
      </c>
      <c r="G2784" t="s">
        <v>24</v>
      </c>
      <c r="H2784">
        <v>3429533</v>
      </c>
      <c r="I2784">
        <v>3430351</v>
      </c>
      <c r="J2784" t="s">
        <v>61</v>
      </c>
      <c r="K2784" t="s">
        <v>7084</v>
      </c>
      <c r="N2784" t="s">
        <v>7085</v>
      </c>
      <c r="Q2784" t="s">
        <v>7083</v>
      </c>
      <c r="R2784">
        <v>819</v>
      </c>
      <c r="S2784">
        <v>272</v>
      </c>
      <c r="U2784">
        <f t="shared" si="43"/>
        <v>818</v>
      </c>
    </row>
    <row r="2785" spans="1:21" x14ac:dyDescent="0.25">
      <c r="A2785" t="s">
        <v>20</v>
      </c>
      <c r="B2785" t="s">
        <v>28</v>
      </c>
      <c r="C2785" t="s">
        <v>22</v>
      </c>
      <c r="D2785" t="s">
        <v>23</v>
      </c>
      <c r="E2785" t="s">
        <v>5</v>
      </c>
      <c r="G2785" t="s">
        <v>24</v>
      </c>
      <c r="H2785">
        <v>3430435</v>
      </c>
      <c r="I2785">
        <v>3431127</v>
      </c>
      <c r="J2785" t="s">
        <v>61</v>
      </c>
      <c r="K2785" t="s">
        <v>7087</v>
      </c>
      <c r="N2785" t="s">
        <v>72</v>
      </c>
      <c r="Q2785" t="s">
        <v>7086</v>
      </c>
      <c r="R2785">
        <v>693</v>
      </c>
      <c r="S2785">
        <v>230</v>
      </c>
      <c r="U2785">
        <f t="shared" si="43"/>
        <v>692</v>
      </c>
    </row>
    <row r="2786" spans="1:21" x14ac:dyDescent="0.25">
      <c r="A2786" t="s">
        <v>20</v>
      </c>
      <c r="B2786" t="s">
        <v>28</v>
      </c>
      <c r="C2786" t="s">
        <v>22</v>
      </c>
      <c r="D2786" t="s">
        <v>23</v>
      </c>
      <c r="E2786" t="s">
        <v>5</v>
      </c>
      <c r="G2786" t="s">
        <v>24</v>
      </c>
      <c r="H2786">
        <v>3431338</v>
      </c>
      <c r="I2786">
        <v>3433422</v>
      </c>
      <c r="J2786" t="s">
        <v>61</v>
      </c>
      <c r="K2786" t="s">
        <v>7089</v>
      </c>
      <c r="N2786" t="s">
        <v>881</v>
      </c>
      <c r="Q2786" t="s">
        <v>7088</v>
      </c>
      <c r="R2786">
        <v>2085</v>
      </c>
      <c r="S2786">
        <v>694</v>
      </c>
      <c r="U2786">
        <f t="shared" si="43"/>
        <v>2084</v>
      </c>
    </row>
    <row r="2787" spans="1:21" x14ac:dyDescent="0.25">
      <c r="A2787" t="s">
        <v>20</v>
      </c>
      <c r="B2787" t="s">
        <v>28</v>
      </c>
      <c r="C2787" t="s">
        <v>22</v>
      </c>
      <c r="D2787" t="s">
        <v>23</v>
      </c>
      <c r="E2787" t="s">
        <v>5</v>
      </c>
      <c r="G2787" t="s">
        <v>24</v>
      </c>
      <c r="H2787">
        <v>3433865</v>
      </c>
      <c r="I2787">
        <v>3434890</v>
      </c>
      <c r="J2787" t="s">
        <v>25</v>
      </c>
      <c r="K2787" t="s">
        <v>7091</v>
      </c>
      <c r="N2787" t="s">
        <v>4104</v>
      </c>
      <c r="Q2787" t="s">
        <v>7090</v>
      </c>
      <c r="R2787">
        <v>1026</v>
      </c>
      <c r="S2787">
        <v>341</v>
      </c>
      <c r="U2787">
        <f t="shared" si="43"/>
        <v>1025</v>
      </c>
    </row>
    <row r="2788" spans="1:21" x14ac:dyDescent="0.25">
      <c r="A2788" t="s">
        <v>20</v>
      </c>
      <c r="B2788" t="s">
        <v>28</v>
      </c>
      <c r="C2788" t="s">
        <v>22</v>
      </c>
      <c r="D2788" t="s">
        <v>23</v>
      </c>
      <c r="E2788" t="s">
        <v>5</v>
      </c>
      <c r="G2788" t="s">
        <v>24</v>
      </c>
      <c r="H2788">
        <v>3434880</v>
      </c>
      <c r="I2788">
        <v>3435980</v>
      </c>
      <c r="J2788" t="s">
        <v>25</v>
      </c>
      <c r="K2788" t="s">
        <v>7093</v>
      </c>
      <c r="N2788" t="s">
        <v>7094</v>
      </c>
      <c r="Q2788" t="s">
        <v>7092</v>
      </c>
      <c r="R2788">
        <v>1101</v>
      </c>
      <c r="S2788">
        <v>366</v>
      </c>
      <c r="U2788">
        <f t="shared" si="43"/>
        <v>1100</v>
      </c>
    </row>
    <row r="2789" spans="1:21" x14ac:dyDescent="0.25">
      <c r="A2789" t="s">
        <v>20</v>
      </c>
      <c r="B2789" t="s">
        <v>28</v>
      </c>
      <c r="C2789" t="s">
        <v>22</v>
      </c>
      <c r="D2789" t="s">
        <v>23</v>
      </c>
      <c r="E2789" t="s">
        <v>5</v>
      </c>
      <c r="G2789" t="s">
        <v>24</v>
      </c>
      <c r="H2789">
        <v>3436029</v>
      </c>
      <c r="I2789">
        <v>3436667</v>
      </c>
      <c r="J2789" t="s">
        <v>61</v>
      </c>
      <c r="K2789" t="s">
        <v>7096</v>
      </c>
      <c r="N2789" t="s">
        <v>7097</v>
      </c>
      <c r="Q2789" t="s">
        <v>7095</v>
      </c>
      <c r="R2789">
        <v>639</v>
      </c>
      <c r="S2789">
        <v>212</v>
      </c>
      <c r="U2789">
        <f t="shared" si="43"/>
        <v>638</v>
      </c>
    </row>
    <row r="2790" spans="1:21" x14ac:dyDescent="0.25">
      <c r="A2790" t="s">
        <v>20</v>
      </c>
      <c r="B2790" t="s">
        <v>28</v>
      </c>
      <c r="C2790" t="s">
        <v>22</v>
      </c>
      <c r="D2790" t="s">
        <v>23</v>
      </c>
      <c r="E2790" t="s">
        <v>5</v>
      </c>
      <c r="G2790" t="s">
        <v>24</v>
      </c>
      <c r="H2790">
        <v>3436909</v>
      </c>
      <c r="I2790">
        <v>3439146</v>
      </c>
      <c r="J2790" t="s">
        <v>25</v>
      </c>
      <c r="K2790" t="s">
        <v>7099</v>
      </c>
      <c r="N2790" t="s">
        <v>7100</v>
      </c>
      <c r="Q2790" t="s">
        <v>7098</v>
      </c>
      <c r="R2790">
        <v>2238</v>
      </c>
      <c r="S2790">
        <v>745</v>
      </c>
      <c r="U2790">
        <f t="shared" si="43"/>
        <v>2237</v>
      </c>
    </row>
    <row r="2791" spans="1:21" x14ac:dyDescent="0.25">
      <c r="A2791" t="s">
        <v>20</v>
      </c>
      <c r="B2791" t="s">
        <v>28</v>
      </c>
      <c r="C2791" t="s">
        <v>22</v>
      </c>
      <c r="D2791" t="s">
        <v>23</v>
      </c>
      <c r="E2791" t="s">
        <v>5</v>
      </c>
      <c r="G2791" t="s">
        <v>24</v>
      </c>
      <c r="H2791">
        <v>3439328</v>
      </c>
      <c r="I2791">
        <v>3441232</v>
      </c>
      <c r="J2791" t="s">
        <v>61</v>
      </c>
      <c r="K2791" t="s">
        <v>7102</v>
      </c>
      <c r="N2791" t="s">
        <v>362</v>
      </c>
      <c r="Q2791" t="s">
        <v>7101</v>
      </c>
      <c r="R2791">
        <v>1905</v>
      </c>
      <c r="S2791">
        <v>634</v>
      </c>
      <c r="U2791">
        <f t="shared" si="43"/>
        <v>1904</v>
      </c>
    </row>
    <row r="2792" spans="1:21" x14ac:dyDescent="0.25">
      <c r="A2792" t="s">
        <v>20</v>
      </c>
      <c r="B2792" t="s">
        <v>28</v>
      </c>
      <c r="C2792" t="s">
        <v>22</v>
      </c>
      <c r="D2792" t="s">
        <v>23</v>
      </c>
      <c r="E2792" t="s">
        <v>5</v>
      </c>
      <c r="G2792" t="s">
        <v>24</v>
      </c>
      <c r="H2792">
        <v>3441391</v>
      </c>
      <c r="I2792">
        <v>3442389</v>
      </c>
      <c r="J2792" t="s">
        <v>61</v>
      </c>
      <c r="K2792" t="s">
        <v>7104</v>
      </c>
      <c r="N2792" t="s">
        <v>2339</v>
      </c>
      <c r="Q2792" t="s">
        <v>7103</v>
      </c>
      <c r="R2792">
        <v>999</v>
      </c>
      <c r="S2792">
        <v>332</v>
      </c>
      <c r="U2792">
        <f t="shared" si="43"/>
        <v>998</v>
      </c>
    </row>
    <row r="2793" spans="1:21" x14ac:dyDescent="0.25">
      <c r="A2793" t="s">
        <v>20</v>
      </c>
      <c r="B2793" t="s">
        <v>28</v>
      </c>
      <c r="C2793" t="s">
        <v>22</v>
      </c>
      <c r="D2793" t="s">
        <v>23</v>
      </c>
      <c r="E2793" t="s">
        <v>5</v>
      </c>
      <c r="G2793" t="s">
        <v>24</v>
      </c>
      <c r="H2793">
        <v>3442650</v>
      </c>
      <c r="I2793">
        <v>3444134</v>
      </c>
      <c r="J2793" t="s">
        <v>25</v>
      </c>
      <c r="K2793" t="s">
        <v>7106</v>
      </c>
      <c r="N2793" t="s">
        <v>171</v>
      </c>
      <c r="Q2793" t="s">
        <v>7105</v>
      </c>
      <c r="R2793">
        <v>1485</v>
      </c>
      <c r="S2793">
        <v>494</v>
      </c>
      <c r="U2793">
        <f t="shared" si="43"/>
        <v>1484</v>
      </c>
    </row>
    <row r="2794" spans="1:21" x14ac:dyDescent="0.25">
      <c r="A2794" t="s">
        <v>20</v>
      </c>
      <c r="B2794" t="s">
        <v>28</v>
      </c>
      <c r="C2794" t="s">
        <v>22</v>
      </c>
      <c r="D2794" t="s">
        <v>23</v>
      </c>
      <c r="E2794" t="s">
        <v>5</v>
      </c>
      <c r="G2794" t="s">
        <v>24</v>
      </c>
      <c r="H2794">
        <v>3444203</v>
      </c>
      <c r="I2794">
        <v>3445201</v>
      </c>
      <c r="J2794" t="s">
        <v>61</v>
      </c>
      <c r="K2794" t="s">
        <v>7108</v>
      </c>
      <c r="N2794" t="s">
        <v>2339</v>
      </c>
      <c r="Q2794" t="s">
        <v>7107</v>
      </c>
      <c r="R2794">
        <v>999</v>
      </c>
      <c r="S2794">
        <v>332</v>
      </c>
      <c r="U2794">
        <f t="shared" si="43"/>
        <v>998</v>
      </c>
    </row>
    <row r="2795" spans="1:21" x14ac:dyDescent="0.25">
      <c r="A2795" t="s">
        <v>20</v>
      </c>
      <c r="B2795" t="s">
        <v>28</v>
      </c>
      <c r="C2795" t="s">
        <v>22</v>
      </c>
      <c r="D2795" t="s">
        <v>23</v>
      </c>
      <c r="E2795" t="s">
        <v>5</v>
      </c>
      <c r="G2795" t="s">
        <v>24</v>
      </c>
      <c r="H2795">
        <v>3445528</v>
      </c>
      <c r="I2795">
        <v>3447012</v>
      </c>
      <c r="J2795" t="s">
        <v>25</v>
      </c>
      <c r="K2795" t="s">
        <v>7110</v>
      </c>
      <c r="N2795" t="s">
        <v>171</v>
      </c>
      <c r="Q2795" t="s">
        <v>7109</v>
      </c>
      <c r="R2795">
        <v>1485</v>
      </c>
      <c r="S2795">
        <v>494</v>
      </c>
      <c r="U2795">
        <f t="shared" si="43"/>
        <v>1484</v>
      </c>
    </row>
    <row r="2796" spans="1:21" x14ac:dyDescent="0.25">
      <c r="A2796" t="s">
        <v>20</v>
      </c>
      <c r="B2796" t="s">
        <v>28</v>
      </c>
      <c r="C2796" t="s">
        <v>22</v>
      </c>
      <c r="D2796" t="s">
        <v>23</v>
      </c>
      <c r="E2796" t="s">
        <v>5</v>
      </c>
      <c r="G2796" t="s">
        <v>24</v>
      </c>
      <c r="H2796">
        <v>3447152</v>
      </c>
      <c r="I2796">
        <v>3448198</v>
      </c>
      <c r="J2796" t="s">
        <v>25</v>
      </c>
      <c r="K2796" t="s">
        <v>7112</v>
      </c>
      <c r="N2796" t="s">
        <v>589</v>
      </c>
      <c r="Q2796" t="s">
        <v>7111</v>
      </c>
      <c r="R2796">
        <v>1047</v>
      </c>
      <c r="S2796">
        <v>348</v>
      </c>
      <c r="U2796">
        <f t="shared" si="43"/>
        <v>1046</v>
      </c>
    </row>
    <row r="2797" spans="1:21" x14ac:dyDescent="0.25">
      <c r="A2797" t="s">
        <v>20</v>
      </c>
      <c r="B2797" t="s">
        <v>28</v>
      </c>
      <c r="C2797" t="s">
        <v>22</v>
      </c>
      <c r="D2797" t="s">
        <v>23</v>
      </c>
      <c r="E2797" t="s">
        <v>5</v>
      </c>
      <c r="G2797" t="s">
        <v>24</v>
      </c>
      <c r="H2797">
        <v>3448402</v>
      </c>
      <c r="I2797">
        <v>3449190</v>
      </c>
      <c r="J2797" t="s">
        <v>61</v>
      </c>
      <c r="K2797" t="s">
        <v>7114</v>
      </c>
      <c r="N2797" t="s">
        <v>2009</v>
      </c>
      <c r="Q2797" t="s">
        <v>7113</v>
      </c>
      <c r="R2797">
        <v>789</v>
      </c>
      <c r="S2797">
        <v>262</v>
      </c>
      <c r="U2797">
        <f t="shared" si="43"/>
        <v>788</v>
      </c>
    </row>
    <row r="2798" spans="1:21" x14ac:dyDescent="0.25">
      <c r="A2798" t="s">
        <v>20</v>
      </c>
      <c r="B2798" t="s">
        <v>28</v>
      </c>
      <c r="C2798" t="s">
        <v>22</v>
      </c>
      <c r="D2798" t="s">
        <v>23</v>
      </c>
      <c r="E2798" t="s">
        <v>5</v>
      </c>
      <c r="G2798" t="s">
        <v>24</v>
      </c>
      <c r="H2798">
        <v>3449343</v>
      </c>
      <c r="I2798">
        <v>3450206</v>
      </c>
      <c r="J2798" t="s">
        <v>61</v>
      </c>
      <c r="K2798" t="s">
        <v>7116</v>
      </c>
      <c r="N2798" t="s">
        <v>72</v>
      </c>
      <c r="Q2798" t="s">
        <v>7115</v>
      </c>
      <c r="R2798">
        <v>864</v>
      </c>
      <c r="S2798">
        <v>287</v>
      </c>
      <c r="U2798">
        <f t="shared" si="43"/>
        <v>863</v>
      </c>
    </row>
    <row r="2799" spans="1:21" x14ac:dyDescent="0.25">
      <c r="A2799" t="s">
        <v>20</v>
      </c>
      <c r="B2799" t="s">
        <v>28</v>
      </c>
      <c r="C2799" t="s">
        <v>22</v>
      </c>
      <c r="D2799" t="s">
        <v>23</v>
      </c>
      <c r="E2799" t="s">
        <v>5</v>
      </c>
      <c r="G2799" t="s">
        <v>24</v>
      </c>
      <c r="H2799">
        <v>3450207</v>
      </c>
      <c r="I2799">
        <v>3450743</v>
      </c>
      <c r="J2799" t="s">
        <v>61</v>
      </c>
      <c r="K2799" t="s">
        <v>7118</v>
      </c>
      <c r="N2799" t="s">
        <v>72</v>
      </c>
      <c r="Q2799" t="s">
        <v>7117</v>
      </c>
      <c r="R2799">
        <v>537</v>
      </c>
      <c r="S2799">
        <v>178</v>
      </c>
      <c r="U2799">
        <f t="shared" si="43"/>
        <v>536</v>
      </c>
    </row>
    <row r="2800" spans="1:21" x14ac:dyDescent="0.25">
      <c r="A2800" t="s">
        <v>20</v>
      </c>
      <c r="B2800" t="s">
        <v>28</v>
      </c>
      <c r="C2800" t="s">
        <v>22</v>
      </c>
      <c r="D2800" t="s">
        <v>23</v>
      </c>
      <c r="E2800" t="s">
        <v>5</v>
      </c>
      <c r="G2800" t="s">
        <v>24</v>
      </c>
      <c r="H2800">
        <v>3450821</v>
      </c>
      <c r="I2800">
        <v>3452584</v>
      </c>
      <c r="J2800" t="s">
        <v>61</v>
      </c>
      <c r="K2800" t="s">
        <v>7120</v>
      </c>
      <c r="N2800" t="s">
        <v>7121</v>
      </c>
      <c r="Q2800" t="s">
        <v>7119</v>
      </c>
      <c r="R2800">
        <v>1764</v>
      </c>
      <c r="S2800">
        <v>587</v>
      </c>
      <c r="U2800">
        <f t="shared" si="43"/>
        <v>1763</v>
      </c>
    </row>
    <row r="2801" spans="1:21" x14ac:dyDescent="0.25">
      <c r="A2801" t="s">
        <v>20</v>
      </c>
      <c r="B2801" t="s">
        <v>28</v>
      </c>
      <c r="C2801" t="s">
        <v>22</v>
      </c>
      <c r="D2801" t="s">
        <v>23</v>
      </c>
      <c r="E2801" t="s">
        <v>5</v>
      </c>
      <c r="G2801" t="s">
        <v>24</v>
      </c>
      <c r="H2801">
        <v>3452739</v>
      </c>
      <c r="I2801">
        <v>3453071</v>
      </c>
      <c r="J2801" t="s">
        <v>25</v>
      </c>
      <c r="K2801" t="s">
        <v>7123</v>
      </c>
      <c r="N2801" t="s">
        <v>72</v>
      </c>
      <c r="Q2801" t="s">
        <v>7122</v>
      </c>
      <c r="R2801">
        <v>333</v>
      </c>
      <c r="S2801">
        <v>110</v>
      </c>
      <c r="U2801">
        <f t="shared" si="43"/>
        <v>332</v>
      </c>
    </row>
    <row r="2802" spans="1:21" x14ac:dyDescent="0.25">
      <c r="A2802" t="s">
        <v>20</v>
      </c>
      <c r="B2802" t="s">
        <v>28</v>
      </c>
      <c r="C2802" t="s">
        <v>22</v>
      </c>
      <c r="D2802" t="s">
        <v>23</v>
      </c>
      <c r="E2802" t="s">
        <v>5</v>
      </c>
      <c r="G2802" t="s">
        <v>24</v>
      </c>
      <c r="H2802">
        <v>3453133</v>
      </c>
      <c r="I2802">
        <v>3453570</v>
      </c>
      <c r="J2802" t="s">
        <v>61</v>
      </c>
      <c r="K2802" t="s">
        <v>7125</v>
      </c>
      <c r="N2802" t="s">
        <v>42</v>
      </c>
      <c r="Q2802" t="s">
        <v>7124</v>
      </c>
      <c r="R2802">
        <v>438</v>
      </c>
      <c r="S2802">
        <v>145</v>
      </c>
      <c r="U2802">
        <f t="shared" si="43"/>
        <v>437</v>
      </c>
    </row>
    <row r="2803" spans="1:21" x14ac:dyDescent="0.25">
      <c r="A2803" t="s">
        <v>20</v>
      </c>
      <c r="B2803" t="s">
        <v>28</v>
      </c>
      <c r="C2803" t="s">
        <v>22</v>
      </c>
      <c r="D2803" t="s">
        <v>23</v>
      </c>
      <c r="E2803" t="s">
        <v>5</v>
      </c>
      <c r="G2803" t="s">
        <v>24</v>
      </c>
      <c r="H2803">
        <v>3453738</v>
      </c>
      <c r="I2803">
        <v>3454211</v>
      </c>
      <c r="J2803" t="s">
        <v>61</v>
      </c>
      <c r="K2803" t="s">
        <v>7127</v>
      </c>
      <c r="N2803" t="s">
        <v>42</v>
      </c>
      <c r="Q2803" t="s">
        <v>7126</v>
      </c>
      <c r="R2803">
        <v>474</v>
      </c>
      <c r="S2803">
        <v>157</v>
      </c>
      <c r="U2803">
        <f t="shared" si="43"/>
        <v>473</v>
      </c>
    </row>
    <row r="2804" spans="1:21" x14ac:dyDescent="0.25">
      <c r="A2804" t="s">
        <v>20</v>
      </c>
      <c r="B2804" t="s">
        <v>28</v>
      </c>
      <c r="C2804" t="s">
        <v>22</v>
      </c>
      <c r="D2804" t="s">
        <v>23</v>
      </c>
      <c r="E2804" t="s">
        <v>5</v>
      </c>
      <c r="G2804" t="s">
        <v>24</v>
      </c>
      <c r="H2804">
        <v>3454242</v>
      </c>
      <c r="I2804">
        <v>3454430</v>
      </c>
      <c r="J2804" t="s">
        <v>61</v>
      </c>
      <c r="K2804" t="s">
        <v>7129</v>
      </c>
      <c r="N2804" t="s">
        <v>72</v>
      </c>
      <c r="Q2804" t="s">
        <v>7128</v>
      </c>
      <c r="R2804">
        <v>189</v>
      </c>
      <c r="S2804">
        <v>62</v>
      </c>
      <c r="U2804">
        <f t="shared" si="43"/>
        <v>188</v>
      </c>
    </row>
    <row r="2805" spans="1:21" x14ac:dyDescent="0.25">
      <c r="A2805" t="s">
        <v>20</v>
      </c>
      <c r="B2805" t="s">
        <v>28</v>
      </c>
      <c r="C2805" t="s">
        <v>22</v>
      </c>
      <c r="D2805" t="s">
        <v>23</v>
      </c>
      <c r="E2805" t="s">
        <v>5</v>
      </c>
      <c r="G2805" t="s">
        <v>24</v>
      </c>
      <c r="H2805">
        <v>3454658</v>
      </c>
      <c r="I2805">
        <v>3455083</v>
      </c>
      <c r="J2805" t="s">
        <v>61</v>
      </c>
      <c r="K2805" t="s">
        <v>7131</v>
      </c>
      <c r="N2805" t="s">
        <v>42</v>
      </c>
      <c r="Q2805" t="s">
        <v>7130</v>
      </c>
      <c r="R2805">
        <v>426</v>
      </c>
      <c r="S2805">
        <v>141</v>
      </c>
      <c r="U2805">
        <f t="shared" si="43"/>
        <v>425</v>
      </c>
    </row>
    <row r="2806" spans="1:21" x14ac:dyDescent="0.25">
      <c r="A2806" t="s">
        <v>20</v>
      </c>
      <c r="B2806" t="s">
        <v>28</v>
      </c>
      <c r="C2806" t="s">
        <v>22</v>
      </c>
      <c r="D2806" t="s">
        <v>23</v>
      </c>
      <c r="E2806" t="s">
        <v>5</v>
      </c>
      <c r="G2806" t="s">
        <v>24</v>
      </c>
      <c r="H2806">
        <v>3455162</v>
      </c>
      <c r="I2806">
        <v>3455533</v>
      </c>
      <c r="J2806" t="s">
        <v>61</v>
      </c>
      <c r="K2806" t="s">
        <v>7133</v>
      </c>
      <c r="N2806" t="s">
        <v>42</v>
      </c>
      <c r="Q2806" t="s">
        <v>7132</v>
      </c>
      <c r="R2806">
        <v>372</v>
      </c>
      <c r="S2806">
        <v>123</v>
      </c>
      <c r="U2806">
        <f t="shared" si="43"/>
        <v>371</v>
      </c>
    </row>
    <row r="2807" spans="1:21" x14ac:dyDescent="0.25">
      <c r="A2807" t="s">
        <v>20</v>
      </c>
      <c r="B2807" t="s">
        <v>28</v>
      </c>
      <c r="C2807" t="s">
        <v>22</v>
      </c>
      <c r="D2807" t="s">
        <v>23</v>
      </c>
      <c r="E2807" t="s">
        <v>5</v>
      </c>
      <c r="G2807" t="s">
        <v>24</v>
      </c>
      <c r="H2807">
        <v>3456381</v>
      </c>
      <c r="I2807">
        <v>3457259</v>
      </c>
      <c r="J2807" t="s">
        <v>61</v>
      </c>
      <c r="K2807" t="s">
        <v>7141</v>
      </c>
      <c r="N2807" t="s">
        <v>7142</v>
      </c>
      <c r="Q2807" t="s">
        <v>7140</v>
      </c>
      <c r="R2807">
        <v>879</v>
      </c>
      <c r="S2807">
        <v>292</v>
      </c>
      <c r="U2807">
        <f t="shared" si="43"/>
        <v>878</v>
      </c>
    </row>
    <row r="2808" spans="1:21" x14ac:dyDescent="0.25">
      <c r="A2808" t="s">
        <v>20</v>
      </c>
      <c r="B2808" t="s">
        <v>28</v>
      </c>
      <c r="C2808" t="s">
        <v>22</v>
      </c>
      <c r="D2808" t="s">
        <v>23</v>
      </c>
      <c r="E2808" t="s">
        <v>5</v>
      </c>
      <c r="G2808" t="s">
        <v>24</v>
      </c>
      <c r="H2808">
        <v>3457410</v>
      </c>
      <c r="I2808">
        <v>3457610</v>
      </c>
      <c r="J2808" t="s">
        <v>61</v>
      </c>
      <c r="K2808" t="s">
        <v>7144</v>
      </c>
      <c r="N2808" t="s">
        <v>7145</v>
      </c>
      <c r="Q2808" t="s">
        <v>7143</v>
      </c>
      <c r="R2808">
        <v>201</v>
      </c>
      <c r="S2808">
        <v>66</v>
      </c>
      <c r="U2808">
        <f t="shared" si="43"/>
        <v>200</v>
      </c>
    </row>
    <row r="2809" spans="1:21" x14ac:dyDescent="0.25">
      <c r="A2809" t="s">
        <v>20</v>
      </c>
      <c r="B2809" t="s">
        <v>28</v>
      </c>
      <c r="C2809" t="s">
        <v>22</v>
      </c>
      <c r="D2809" t="s">
        <v>23</v>
      </c>
      <c r="E2809" t="s">
        <v>5</v>
      </c>
      <c r="G2809" t="s">
        <v>24</v>
      </c>
      <c r="H2809">
        <v>3457867</v>
      </c>
      <c r="I2809">
        <v>3458613</v>
      </c>
      <c r="J2809" t="s">
        <v>61</v>
      </c>
      <c r="K2809" t="s">
        <v>7147</v>
      </c>
      <c r="N2809" t="s">
        <v>2740</v>
      </c>
      <c r="Q2809" t="s">
        <v>7146</v>
      </c>
      <c r="R2809">
        <v>747</v>
      </c>
      <c r="S2809">
        <v>248</v>
      </c>
      <c r="U2809">
        <f t="shared" si="43"/>
        <v>746</v>
      </c>
    </row>
    <row r="2810" spans="1:21" x14ac:dyDescent="0.25">
      <c r="A2810" t="s">
        <v>20</v>
      </c>
      <c r="B2810" t="s">
        <v>28</v>
      </c>
      <c r="C2810" t="s">
        <v>22</v>
      </c>
      <c r="D2810" t="s">
        <v>23</v>
      </c>
      <c r="E2810" t="s">
        <v>5</v>
      </c>
      <c r="G2810" t="s">
        <v>24</v>
      </c>
      <c r="H2810">
        <v>3458681</v>
      </c>
      <c r="I2810">
        <v>3458848</v>
      </c>
      <c r="J2810" t="s">
        <v>61</v>
      </c>
      <c r="K2810" t="s">
        <v>7149</v>
      </c>
      <c r="N2810" t="s">
        <v>7150</v>
      </c>
      <c r="Q2810" t="s">
        <v>7148</v>
      </c>
      <c r="R2810">
        <v>168</v>
      </c>
      <c r="S2810">
        <v>55</v>
      </c>
      <c r="U2810">
        <f t="shared" si="43"/>
        <v>167</v>
      </c>
    </row>
    <row r="2811" spans="1:21" x14ac:dyDescent="0.25">
      <c r="A2811" t="s">
        <v>20</v>
      </c>
      <c r="B2811" t="s">
        <v>28</v>
      </c>
      <c r="C2811" t="s">
        <v>22</v>
      </c>
      <c r="D2811" t="s">
        <v>23</v>
      </c>
      <c r="E2811" t="s">
        <v>5</v>
      </c>
      <c r="G2811" t="s">
        <v>24</v>
      </c>
      <c r="H2811">
        <v>3458900</v>
      </c>
      <c r="I2811">
        <v>3460147</v>
      </c>
      <c r="J2811" t="s">
        <v>61</v>
      </c>
      <c r="K2811" t="s">
        <v>7152</v>
      </c>
      <c r="N2811" t="s">
        <v>808</v>
      </c>
      <c r="Q2811" t="s">
        <v>7151</v>
      </c>
      <c r="R2811">
        <v>1248</v>
      </c>
      <c r="S2811">
        <v>415</v>
      </c>
      <c r="U2811">
        <f t="shared" si="43"/>
        <v>1247</v>
      </c>
    </row>
    <row r="2812" spans="1:21" x14ac:dyDescent="0.25">
      <c r="A2812" t="s">
        <v>20</v>
      </c>
      <c r="B2812" t="s">
        <v>28</v>
      </c>
      <c r="C2812" t="s">
        <v>22</v>
      </c>
      <c r="D2812" t="s">
        <v>23</v>
      </c>
      <c r="E2812" t="s">
        <v>5</v>
      </c>
      <c r="G2812" t="s">
        <v>24</v>
      </c>
      <c r="H2812">
        <v>3460289</v>
      </c>
      <c r="I2812">
        <v>3461416</v>
      </c>
      <c r="J2812" t="s">
        <v>61</v>
      </c>
      <c r="K2812" t="s">
        <v>7154</v>
      </c>
      <c r="N2812" t="s">
        <v>788</v>
      </c>
      <c r="Q2812" t="s">
        <v>7153</v>
      </c>
      <c r="R2812">
        <v>1128</v>
      </c>
      <c r="S2812">
        <v>375</v>
      </c>
      <c r="U2812">
        <f t="shared" si="43"/>
        <v>1127</v>
      </c>
    </row>
    <row r="2813" spans="1:21" x14ac:dyDescent="0.25">
      <c r="A2813" t="s">
        <v>20</v>
      </c>
      <c r="B2813" t="s">
        <v>28</v>
      </c>
      <c r="C2813" t="s">
        <v>22</v>
      </c>
      <c r="D2813" t="s">
        <v>23</v>
      </c>
      <c r="E2813" t="s">
        <v>5</v>
      </c>
      <c r="G2813" t="s">
        <v>24</v>
      </c>
      <c r="H2813">
        <v>3461454</v>
      </c>
      <c r="I2813">
        <v>3462368</v>
      </c>
      <c r="J2813" t="s">
        <v>61</v>
      </c>
      <c r="K2813" t="s">
        <v>7156</v>
      </c>
      <c r="N2813" t="s">
        <v>1285</v>
      </c>
      <c r="Q2813" t="s">
        <v>7155</v>
      </c>
      <c r="R2813">
        <v>915</v>
      </c>
      <c r="S2813">
        <v>304</v>
      </c>
      <c r="U2813">
        <f t="shared" si="43"/>
        <v>914</v>
      </c>
    </row>
    <row r="2814" spans="1:21" x14ac:dyDescent="0.25">
      <c r="A2814" t="s">
        <v>20</v>
      </c>
      <c r="B2814" t="s">
        <v>28</v>
      </c>
      <c r="C2814" t="s">
        <v>22</v>
      </c>
      <c r="D2814" t="s">
        <v>23</v>
      </c>
      <c r="E2814" t="s">
        <v>5</v>
      </c>
      <c r="G2814" t="s">
        <v>24</v>
      </c>
      <c r="H2814">
        <v>3462337</v>
      </c>
      <c r="I2814">
        <v>3463044</v>
      </c>
      <c r="J2814" t="s">
        <v>61</v>
      </c>
      <c r="K2814" t="s">
        <v>7158</v>
      </c>
      <c r="N2814" t="s">
        <v>7159</v>
      </c>
      <c r="Q2814" t="s">
        <v>7157</v>
      </c>
      <c r="R2814">
        <v>708</v>
      </c>
      <c r="S2814">
        <v>235</v>
      </c>
      <c r="U2814">
        <f t="shared" si="43"/>
        <v>707</v>
      </c>
    </row>
    <row r="2815" spans="1:21" x14ac:dyDescent="0.25">
      <c r="A2815" t="s">
        <v>20</v>
      </c>
      <c r="B2815" t="s">
        <v>28</v>
      </c>
      <c r="C2815" t="s">
        <v>22</v>
      </c>
      <c r="D2815" t="s">
        <v>23</v>
      </c>
      <c r="E2815" t="s">
        <v>5</v>
      </c>
      <c r="G2815" t="s">
        <v>24</v>
      </c>
      <c r="H2815">
        <v>3463096</v>
      </c>
      <c r="I2815">
        <v>3464175</v>
      </c>
      <c r="J2815" t="s">
        <v>61</v>
      </c>
      <c r="K2815" t="s">
        <v>7161</v>
      </c>
      <c r="N2815" t="s">
        <v>7162</v>
      </c>
      <c r="Q2815" t="s">
        <v>7160</v>
      </c>
      <c r="R2815">
        <v>1080</v>
      </c>
      <c r="S2815">
        <v>359</v>
      </c>
      <c r="U2815">
        <f t="shared" si="43"/>
        <v>1079</v>
      </c>
    </row>
    <row r="2816" spans="1:21" x14ac:dyDescent="0.25">
      <c r="A2816" t="s">
        <v>20</v>
      </c>
      <c r="B2816" t="s">
        <v>28</v>
      </c>
      <c r="C2816" t="s">
        <v>22</v>
      </c>
      <c r="D2816" t="s">
        <v>23</v>
      </c>
      <c r="E2816" t="s">
        <v>5</v>
      </c>
      <c r="G2816" t="s">
        <v>24</v>
      </c>
      <c r="H2816">
        <v>3464432</v>
      </c>
      <c r="I2816">
        <v>3465550</v>
      </c>
      <c r="J2816" t="s">
        <v>61</v>
      </c>
      <c r="K2816" t="s">
        <v>7164</v>
      </c>
      <c r="N2816" t="s">
        <v>362</v>
      </c>
      <c r="Q2816" t="s">
        <v>7163</v>
      </c>
      <c r="R2816">
        <v>1119</v>
      </c>
      <c r="S2816">
        <v>372</v>
      </c>
      <c r="U2816">
        <f t="shared" si="43"/>
        <v>1118</v>
      </c>
    </row>
    <row r="2817" spans="1:21" x14ac:dyDescent="0.25">
      <c r="A2817" t="s">
        <v>20</v>
      </c>
      <c r="B2817" t="s">
        <v>28</v>
      </c>
      <c r="C2817" t="s">
        <v>22</v>
      </c>
      <c r="D2817" t="s">
        <v>23</v>
      </c>
      <c r="E2817" t="s">
        <v>5</v>
      </c>
      <c r="G2817" t="s">
        <v>24</v>
      </c>
      <c r="H2817">
        <v>3465879</v>
      </c>
      <c r="I2817">
        <v>3466820</v>
      </c>
      <c r="J2817" t="s">
        <v>25</v>
      </c>
      <c r="K2817" t="s">
        <v>7166</v>
      </c>
      <c r="N2817" t="s">
        <v>7167</v>
      </c>
      <c r="Q2817" t="s">
        <v>7165</v>
      </c>
      <c r="R2817">
        <v>942</v>
      </c>
      <c r="S2817">
        <v>313</v>
      </c>
      <c r="U2817">
        <f t="shared" si="43"/>
        <v>941</v>
      </c>
    </row>
    <row r="2818" spans="1:21" x14ac:dyDescent="0.25">
      <c r="A2818" t="s">
        <v>20</v>
      </c>
      <c r="B2818" t="s">
        <v>28</v>
      </c>
      <c r="C2818" t="s">
        <v>22</v>
      </c>
      <c r="D2818" t="s">
        <v>23</v>
      </c>
      <c r="E2818" t="s">
        <v>5</v>
      </c>
      <c r="G2818" t="s">
        <v>24</v>
      </c>
      <c r="H2818">
        <v>3466862</v>
      </c>
      <c r="I2818">
        <v>3467773</v>
      </c>
      <c r="J2818" t="s">
        <v>25</v>
      </c>
      <c r="K2818" t="s">
        <v>7169</v>
      </c>
      <c r="N2818" t="s">
        <v>7170</v>
      </c>
      <c r="Q2818" t="s">
        <v>7168</v>
      </c>
      <c r="R2818">
        <v>912</v>
      </c>
      <c r="S2818">
        <v>303</v>
      </c>
      <c r="U2818">
        <f t="shared" si="43"/>
        <v>911</v>
      </c>
    </row>
    <row r="2819" spans="1:21" x14ac:dyDescent="0.25">
      <c r="A2819" t="s">
        <v>20</v>
      </c>
      <c r="B2819" t="s">
        <v>28</v>
      </c>
      <c r="C2819" t="s">
        <v>22</v>
      </c>
      <c r="D2819" t="s">
        <v>23</v>
      </c>
      <c r="E2819" t="s">
        <v>5</v>
      </c>
      <c r="G2819" t="s">
        <v>24</v>
      </c>
      <c r="H2819">
        <v>3467958</v>
      </c>
      <c r="I2819">
        <v>3469160</v>
      </c>
      <c r="J2819" t="s">
        <v>25</v>
      </c>
      <c r="K2819" t="s">
        <v>7172</v>
      </c>
      <c r="N2819" t="s">
        <v>7173</v>
      </c>
      <c r="Q2819" t="s">
        <v>7171</v>
      </c>
      <c r="R2819">
        <v>1203</v>
      </c>
      <c r="S2819">
        <v>400</v>
      </c>
      <c r="U2819">
        <f t="shared" ref="U2819:U2882" si="44">I2819-H2819</f>
        <v>1202</v>
      </c>
    </row>
    <row r="2820" spans="1:21" x14ac:dyDescent="0.25">
      <c r="A2820" t="s">
        <v>20</v>
      </c>
      <c r="B2820" t="s">
        <v>28</v>
      </c>
      <c r="C2820" t="s">
        <v>22</v>
      </c>
      <c r="D2820" t="s">
        <v>23</v>
      </c>
      <c r="E2820" t="s">
        <v>5</v>
      </c>
      <c r="G2820" t="s">
        <v>24</v>
      </c>
      <c r="H2820">
        <v>3469203</v>
      </c>
      <c r="I2820">
        <v>3470258</v>
      </c>
      <c r="J2820" t="s">
        <v>25</v>
      </c>
      <c r="K2820" t="s">
        <v>7175</v>
      </c>
      <c r="N2820" t="s">
        <v>1674</v>
      </c>
      <c r="Q2820" t="s">
        <v>7174</v>
      </c>
      <c r="R2820">
        <v>1056</v>
      </c>
      <c r="S2820">
        <v>351</v>
      </c>
      <c r="U2820">
        <f t="shared" si="44"/>
        <v>1055</v>
      </c>
    </row>
    <row r="2821" spans="1:21" x14ac:dyDescent="0.25">
      <c r="A2821" t="s">
        <v>20</v>
      </c>
      <c r="B2821" t="s">
        <v>28</v>
      </c>
      <c r="C2821" t="s">
        <v>22</v>
      </c>
      <c r="D2821" t="s">
        <v>23</v>
      </c>
      <c r="E2821" t="s">
        <v>5</v>
      </c>
      <c r="G2821" t="s">
        <v>24</v>
      </c>
      <c r="H2821">
        <v>3470329</v>
      </c>
      <c r="I2821">
        <v>3473541</v>
      </c>
      <c r="J2821" t="s">
        <v>25</v>
      </c>
      <c r="K2821" t="s">
        <v>7177</v>
      </c>
      <c r="N2821" t="s">
        <v>1677</v>
      </c>
      <c r="Q2821" t="s">
        <v>7176</v>
      </c>
      <c r="R2821">
        <v>3213</v>
      </c>
      <c r="S2821">
        <v>1070</v>
      </c>
      <c r="U2821">
        <f t="shared" si="44"/>
        <v>3212</v>
      </c>
    </row>
    <row r="2822" spans="1:21" x14ac:dyDescent="0.25">
      <c r="A2822" t="s">
        <v>20</v>
      </c>
      <c r="B2822" t="s">
        <v>28</v>
      </c>
      <c r="C2822" t="s">
        <v>22</v>
      </c>
      <c r="D2822" t="s">
        <v>23</v>
      </c>
      <c r="E2822" t="s">
        <v>5</v>
      </c>
      <c r="G2822" t="s">
        <v>24</v>
      </c>
      <c r="H2822">
        <v>3473565</v>
      </c>
      <c r="I2822">
        <v>3474482</v>
      </c>
      <c r="J2822" t="s">
        <v>25</v>
      </c>
      <c r="K2822" t="s">
        <v>7179</v>
      </c>
      <c r="N2822" t="s">
        <v>7180</v>
      </c>
      <c r="Q2822" t="s">
        <v>7178</v>
      </c>
      <c r="R2822">
        <v>918</v>
      </c>
      <c r="S2822">
        <v>305</v>
      </c>
      <c r="U2822">
        <f t="shared" si="44"/>
        <v>917</v>
      </c>
    </row>
    <row r="2823" spans="1:21" x14ac:dyDescent="0.25">
      <c r="A2823" t="s">
        <v>20</v>
      </c>
      <c r="B2823" t="s">
        <v>28</v>
      </c>
      <c r="C2823" t="s">
        <v>22</v>
      </c>
      <c r="D2823" t="s">
        <v>23</v>
      </c>
      <c r="E2823" t="s">
        <v>5</v>
      </c>
      <c r="G2823" t="s">
        <v>24</v>
      </c>
      <c r="H2823">
        <v>3474504</v>
      </c>
      <c r="I2823">
        <v>3474980</v>
      </c>
      <c r="J2823" t="s">
        <v>25</v>
      </c>
      <c r="K2823" t="s">
        <v>7182</v>
      </c>
      <c r="N2823" t="s">
        <v>107</v>
      </c>
      <c r="Q2823" t="s">
        <v>7181</v>
      </c>
      <c r="R2823">
        <v>477</v>
      </c>
      <c r="S2823">
        <v>158</v>
      </c>
      <c r="U2823">
        <f t="shared" si="44"/>
        <v>476</v>
      </c>
    </row>
    <row r="2824" spans="1:21" x14ac:dyDescent="0.25">
      <c r="A2824" t="s">
        <v>20</v>
      </c>
      <c r="B2824" t="s">
        <v>28</v>
      </c>
      <c r="C2824" t="s">
        <v>22</v>
      </c>
      <c r="D2824" t="s">
        <v>23</v>
      </c>
      <c r="E2824" t="s">
        <v>5</v>
      </c>
      <c r="G2824" t="s">
        <v>24</v>
      </c>
      <c r="H2824">
        <v>3475068</v>
      </c>
      <c r="I2824">
        <v>3475685</v>
      </c>
      <c r="J2824" t="s">
        <v>61</v>
      </c>
      <c r="K2824" t="s">
        <v>7184</v>
      </c>
      <c r="N2824" t="s">
        <v>72</v>
      </c>
      <c r="Q2824" t="s">
        <v>7183</v>
      </c>
      <c r="R2824">
        <v>618</v>
      </c>
      <c r="S2824">
        <v>205</v>
      </c>
      <c r="U2824">
        <f t="shared" si="44"/>
        <v>617</v>
      </c>
    </row>
    <row r="2825" spans="1:21" x14ac:dyDescent="0.25">
      <c r="A2825" t="s">
        <v>20</v>
      </c>
      <c r="B2825" t="s">
        <v>28</v>
      </c>
      <c r="C2825" t="s">
        <v>22</v>
      </c>
      <c r="D2825" t="s">
        <v>23</v>
      </c>
      <c r="E2825" t="s">
        <v>5</v>
      </c>
      <c r="G2825" t="s">
        <v>24</v>
      </c>
      <c r="H2825">
        <v>3475857</v>
      </c>
      <c r="I2825">
        <v>3477989</v>
      </c>
      <c r="J2825" t="s">
        <v>25</v>
      </c>
      <c r="K2825" t="s">
        <v>7186</v>
      </c>
      <c r="N2825" t="s">
        <v>1199</v>
      </c>
      <c r="Q2825" t="s">
        <v>7185</v>
      </c>
      <c r="R2825">
        <v>2133</v>
      </c>
      <c r="S2825">
        <v>710</v>
      </c>
      <c r="U2825">
        <f t="shared" si="44"/>
        <v>2132</v>
      </c>
    </row>
    <row r="2826" spans="1:21" x14ac:dyDescent="0.25">
      <c r="A2826" t="s">
        <v>20</v>
      </c>
      <c r="B2826" t="s">
        <v>28</v>
      </c>
      <c r="C2826" t="s">
        <v>22</v>
      </c>
      <c r="D2826" t="s">
        <v>23</v>
      </c>
      <c r="E2826" t="s">
        <v>5</v>
      </c>
      <c r="G2826" t="s">
        <v>24</v>
      </c>
      <c r="H2826">
        <v>3478026</v>
      </c>
      <c r="I2826">
        <v>3478370</v>
      </c>
      <c r="J2826" t="s">
        <v>25</v>
      </c>
      <c r="K2826" t="s">
        <v>7188</v>
      </c>
      <c r="N2826" t="s">
        <v>42</v>
      </c>
      <c r="Q2826" t="s">
        <v>7187</v>
      </c>
      <c r="R2826">
        <v>345</v>
      </c>
      <c r="S2826">
        <v>114</v>
      </c>
      <c r="U2826">
        <f t="shared" si="44"/>
        <v>344</v>
      </c>
    </row>
    <row r="2827" spans="1:21" x14ac:dyDescent="0.25">
      <c r="A2827" t="s">
        <v>20</v>
      </c>
      <c r="B2827" t="s">
        <v>28</v>
      </c>
      <c r="C2827" t="s">
        <v>22</v>
      </c>
      <c r="D2827" t="s">
        <v>23</v>
      </c>
      <c r="E2827" t="s">
        <v>5</v>
      </c>
      <c r="G2827" t="s">
        <v>24</v>
      </c>
      <c r="H2827">
        <v>3478436</v>
      </c>
      <c r="I2827">
        <v>3479347</v>
      </c>
      <c r="J2827" t="s">
        <v>61</v>
      </c>
      <c r="K2827" t="s">
        <v>7190</v>
      </c>
      <c r="N2827" t="s">
        <v>7191</v>
      </c>
      <c r="Q2827" t="s">
        <v>7189</v>
      </c>
      <c r="R2827">
        <v>912</v>
      </c>
      <c r="S2827">
        <v>303</v>
      </c>
      <c r="U2827">
        <f t="shared" si="44"/>
        <v>911</v>
      </c>
    </row>
    <row r="2828" spans="1:21" x14ac:dyDescent="0.25">
      <c r="A2828" t="s">
        <v>20</v>
      </c>
      <c r="B2828" t="s">
        <v>28</v>
      </c>
      <c r="C2828" t="s">
        <v>22</v>
      </c>
      <c r="D2828" t="s">
        <v>23</v>
      </c>
      <c r="E2828" t="s">
        <v>5</v>
      </c>
      <c r="G2828" t="s">
        <v>24</v>
      </c>
      <c r="H2828">
        <v>3479544</v>
      </c>
      <c r="I2828">
        <v>3480287</v>
      </c>
      <c r="J2828" t="s">
        <v>25</v>
      </c>
      <c r="K2828" t="s">
        <v>7193</v>
      </c>
      <c r="N2828" t="s">
        <v>7194</v>
      </c>
      <c r="Q2828" t="s">
        <v>7192</v>
      </c>
      <c r="R2828">
        <v>744</v>
      </c>
      <c r="S2828">
        <v>247</v>
      </c>
      <c r="U2828">
        <f t="shared" si="44"/>
        <v>743</v>
      </c>
    </row>
    <row r="2829" spans="1:21" x14ac:dyDescent="0.25">
      <c r="A2829" t="s">
        <v>20</v>
      </c>
      <c r="B2829" t="s">
        <v>28</v>
      </c>
      <c r="C2829" t="s">
        <v>22</v>
      </c>
      <c r="D2829" t="s">
        <v>23</v>
      </c>
      <c r="E2829" t="s">
        <v>5</v>
      </c>
      <c r="G2829" t="s">
        <v>24</v>
      </c>
      <c r="H2829">
        <v>3480348</v>
      </c>
      <c r="I2829">
        <v>3482225</v>
      </c>
      <c r="J2829" t="s">
        <v>61</v>
      </c>
      <c r="K2829" t="s">
        <v>7196</v>
      </c>
      <c r="N2829" t="s">
        <v>72</v>
      </c>
      <c r="Q2829" t="s">
        <v>7195</v>
      </c>
      <c r="R2829">
        <v>1878</v>
      </c>
      <c r="S2829">
        <v>625</v>
      </c>
      <c r="U2829">
        <f t="shared" si="44"/>
        <v>1877</v>
      </c>
    </row>
    <row r="2830" spans="1:21" x14ac:dyDescent="0.25">
      <c r="A2830" t="s">
        <v>20</v>
      </c>
      <c r="B2830" t="s">
        <v>28</v>
      </c>
      <c r="C2830" t="s">
        <v>22</v>
      </c>
      <c r="D2830" t="s">
        <v>23</v>
      </c>
      <c r="E2830" t="s">
        <v>5</v>
      </c>
      <c r="G2830" t="s">
        <v>24</v>
      </c>
      <c r="H2830">
        <v>3482354</v>
      </c>
      <c r="I2830">
        <v>3482884</v>
      </c>
      <c r="J2830" t="s">
        <v>61</v>
      </c>
      <c r="K2830" t="s">
        <v>7198</v>
      </c>
      <c r="N2830" t="s">
        <v>42</v>
      </c>
      <c r="Q2830" t="s">
        <v>7197</v>
      </c>
      <c r="R2830">
        <v>531</v>
      </c>
      <c r="S2830">
        <v>176</v>
      </c>
      <c r="U2830">
        <f t="shared" si="44"/>
        <v>530</v>
      </c>
    </row>
    <row r="2831" spans="1:21" x14ac:dyDescent="0.25">
      <c r="A2831" t="s">
        <v>20</v>
      </c>
      <c r="B2831" t="s">
        <v>28</v>
      </c>
      <c r="C2831" t="s">
        <v>22</v>
      </c>
      <c r="D2831" t="s">
        <v>23</v>
      </c>
      <c r="E2831" t="s">
        <v>5</v>
      </c>
      <c r="G2831" t="s">
        <v>24</v>
      </c>
      <c r="H2831">
        <v>3482913</v>
      </c>
      <c r="I2831">
        <v>3483263</v>
      </c>
      <c r="J2831" t="s">
        <v>61</v>
      </c>
      <c r="K2831" t="s">
        <v>7200</v>
      </c>
      <c r="N2831" t="s">
        <v>7201</v>
      </c>
      <c r="Q2831" t="s">
        <v>7199</v>
      </c>
      <c r="R2831">
        <v>351</v>
      </c>
      <c r="S2831">
        <v>116</v>
      </c>
      <c r="U2831">
        <f t="shared" si="44"/>
        <v>350</v>
      </c>
    </row>
    <row r="2832" spans="1:21" x14ac:dyDescent="0.25">
      <c r="A2832" t="s">
        <v>20</v>
      </c>
      <c r="B2832" t="s">
        <v>28</v>
      </c>
      <c r="C2832" t="s">
        <v>22</v>
      </c>
      <c r="D2832" t="s">
        <v>23</v>
      </c>
      <c r="E2832" t="s">
        <v>5</v>
      </c>
      <c r="G2832" t="s">
        <v>24</v>
      </c>
      <c r="H2832">
        <v>3483257</v>
      </c>
      <c r="I2832">
        <v>3483541</v>
      </c>
      <c r="J2832" t="s">
        <v>61</v>
      </c>
      <c r="K2832" t="s">
        <v>7203</v>
      </c>
      <c r="N2832" t="s">
        <v>7204</v>
      </c>
      <c r="Q2832" t="s">
        <v>7202</v>
      </c>
      <c r="R2832">
        <v>285</v>
      </c>
      <c r="S2832">
        <v>94</v>
      </c>
      <c r="U2832">
        <f t="shared" si="44"/>
        <v>284</v>
      </c>
    </row>
    <row r="2833" spans="1:21" x14ac:dyDescent="0.25">
      <c r="A2833" t="s">
        <v>20</v>
      </c>
      <c r="B2833" t="s">
        <v>28</v>
      </c>
      <c r="C2833" t="s">
        <v>22</v>
      </c>
      <c r="D2833" t="s">
        <v>23</v>
      </c>
      <c r="E2833" t="s">
        <v>5</v>
      </c>
      <c r="G2833" t="s">
        <v>24</v>
      </c>
      <c r="H2833">
        <v>3483694</v>
      </c>
      <c r="I2833">
        <v>3484863</v>
      </c>
      <c r="J2833" t="s">
        <v>61</v>
      </c>
      <c r="K2833" t="s">
        <v>7206</v>
      </c>
      <c r="N2833" t="s">
        <v>7207</v>
      </c>
      <c r="Q2833" t="s">
        <v>7205</v>
      </c>
      <c r="R2833">
        <v>1170</v>
      </c>
      <c r="S2833">
        <v>389</v>
      </c>
      <c r="U2833">
        <f t="shared" si="44"/>
        <v>1169</v>
      </c>
    </row>
    <row r="2834" spans="1:21" x14ac:dyDescent="0.25">
      <c r="A2834" t="s">
        <v>20</v>
      </c>
      <c r="B2834" t="s">
        <v>28</v>
      </c>
      <c r="C2834" t="s">
        <v>22</v>
      </c>
      <c r="D2834" t="s">
        <v>23</v>
      </c>
      <c r="E2834" t="s">
        <v>5</v>
      </c>
      <c r="G2834" t="s">
        <v>24</v>
      </c>
      <c r="H2834">
        <v>3484953</v>
      </c>
      <c r="I2834">
        <v>3486503</v>
      </c>
      <c r="J2834" t="s">
        <v>61</v>
      </c>
      <c r="K2834" t="s">
        <v>7209</v>
      </c>
      <c r="N2834" t="s">
        <v>7210</v>
      </c>
      <c r="Q2834" t="s">
        <v>7208</v>
      </c>
      <c r="R2834">
        <v>1551</v>
      </c>
      <c r="S2834">
        <v>516</v>
      </c>
      <c r="U2834">
        <f t="shared" si="44"/>
        <v>1550</v>
      </c>
    </row>
    <row r="2835" spans="1:21" x14ac:dyDescent="0.25">
      <c r="A2835" t="s">
        <v>20</v>
      </c>
      <c r="B2835" t="s">
        <v>28</v>
      </c>
      <c r="C2835" t="s">
        <v>22</v>
      </c>
      <c r="D2835" t="s">
        <v>23</v>
      </c>
      <c r="E2835" t="s">
        <v>5</v>
      </c>
      <c r="G2835" t="s">
        <v>24</v>
      </c>
      <c r="H2835">
        <v>3486525</v>
      </c>
      <c r="I2835">
        <v>3487151</v>
      </c>
      <c r="J2835" t="s">
        <v>61</v>
      </c>
      <c r="K2835" t="s">
        <v>7212</v>
      </c>
      <c r="N2835" t="s">
        <v>42</v>
      </c>
      <c r="Q2835" t="s">
        <v>7211</v>
      </c>
      <c r="R2835">
        <v>627</v>
      </c>
      <c r="S2835">
        <v>208</v>
      </c>
      <c r="U2835">
        <f t="shared" si="44"/>
        <v>626</v>
      </c>
    </row>
    <row r="2836" spans="1:21" x14ac:dyDescent="0.25">
      <c r="A2836" t="s">
        <v>20</v>
      </c>
      <c r="B2836" t="s">
        <v>28</v>
      </c>
      <c r="C2836" t="s">
        <v>22</v>
      </c>
      <c r="D2836" t="s">
        <v>23</v>
      </c>
      <c r="E2836" t="s">
        <v>5</v>
      </c>
      <c r="G2836" t="s">
        <v>24</v>
      </c>
      <c r="H2836">
        <v>3487440</v>
      </c>
      <c r="I2836">
        <v>3488714</v>
      </c>
      <c r="J2836" t="s">
        <v>25</v>
      </c>
      <c r="K2836" t="s">
        <v>7214</v>
      </c>
      <c r="N2836" t="s">
        <v>6917</v>
      </c>
      <c r="Q2836" t="s">
        <v>7213</v>
      </c>
      <c r="R2836">
        <v>1275</v>
      </c>
      <c r="S2836">
        <v>424</v>
      </c>
      <c r="U2836">
        <f t="shared" si="44"/>
        <v>1274</v>
      </c>
    </row>
    <row r="2837" spans="1:21" x14ac:dyDescent="0.25">
      <c r="A2837" t="s">
        <v>20</v>
      </c>
      <c r="B2837" t="s">
        <v>28</v>
      </c>
      <c r="C2837" t="s">
        <v>22</v>
      </c>
      <c r="D2837" t="s">
        <v>23</v>
      </c>
      <c r="E2837" t="s">
        <v>5</v>
      </c>
      <c r="G2837" t="s">
        <v>24</v>
      </c>
      <c r="H2837">
        <v>3488779</v>
      </c>
      <c r="I2837">
        <v>3490026</v>
      </c>
      <c r="J2837" t="s">
        <v>25</v>
      </c>
      <c r="K2837" t="s">
        <v>7216</v>
      </c>
      <c r="N2837" t="s">
        <v>7217</v>
      </c>
      <c r="Q2837" t="s">
        <v>7215</v>
      </c>
      <c r="R2837">
        <v>1248</v>
      </c>
      <c r="S2837">
        <v>415</v>
      </c>
      <c r="U2837">
        <f t="shared" si="44"/>
        <v>1247</v>
      </c>
    </row>
    <row r="2838" spans="1:21" x14ac:dyDescent="0.25">
      <c r="A2838" t="s">
        <v>20</v>
      </c>
      <c r="B2838" t="s">
        <v>28</v>
      </c>
      <c r="C2838" t="s">
        <v>22</v>
      </c>
      <c r="D2838" t="s">
        <v>23</v>
      </c>
      <c r="E2838" t="s">
        <v>5</v>
      </c>
      <c r="G2838" t="s">
        <v>24</v>
      </c>
      <c r="H2838">
        <v>3490043</v>
      </c>
      <c r="I2838">
        <v>3490537</v>
      </c>
      <c r="J2838" t="s">
        <v>25</v>
      </c>
      <c r="K2838" t="s">
        <v>7219</v>
      </c>
      <c r="N2838" t="s">
        <v>42</v>
      </c>
      <c r="Q2838" t="s">
        <v>7218</v>
      </c>
      <c r="R2838">
        <v>495</v>
      </c>
      <c r="S2838">
        <v>164</v>
      </c>
      <c r="U2838">
        <f t="shared" si="44"/>
        <v>494</v>
      </c>
    </row>
    <row r="2839" spans="1:21" x14ac:dyDescent="0.25">
      <c r="A2839" t="s">
        <v>20</v>
      </c>
      <c r="B2839" t="s">
        <v>28</v>
      </c>
      <c r="C2839" t="s">
        <v>22</v>
      </c>
      <c r="D2839" t="s">
        <v>23</v>
      </c>
      <c r="E2839" t="s">
        <v>5</v>
      </c>
      <c r="G2839" t="s">
        <v>24</v>
      </c>
      <c r="H2839">
        <v>3490573</v>
      </c>
      <c r="I2839">
        <v>3491094</v>
      </c>
      <c r="J2839" t="s">
        <v>25</v>
      </c>
      <c r="K2839" t="s">
        <v>7221</v>
      </c>
      <c r="N2839" t="s">
        <v>72</v>
      </c>
      <c r="Q2839" t="s">
        <v>7220</v>
      </c>
      <c r="R2839">
        <v>522</v>
      </c>
      <c r="S2839">
        <v>173</v>
      </c>
      <c r="U2839">
        <f t="shared" si="44"/>
        <v>521</v>
      </c>
    </row>
    <row r="2840" spans="1:21" x14ac:dyDescent="0.25">
      <c r="A2840" t="s">
        <v>20</v>
      </c>
      <c r="B2840" t="s">
        <v>28</v>
      </c>
      <c r="C2840" t="s">
        <v>22</v>
      </c>
      <c r="D2840" t="s">
        <v>23</v>
      </c>
      <c r="E2840" t="s">
        <v>5</v>
      </c>
      <c r="G2840" t="s">
        <v>24</v>
      </c>
      <c r="H2840">
        <v>3491121</v>
      </c>
      <c r="I2840">
        <v>3492497</v>
      </c>
      <c r="J2840" t="s">
        <v>25</v>
      </c>
      <c r="K2840" t="s">
        <v>7223</v>
      </c>
      <c r="N2840" t="s">
        <v>7224</v>
      </c>
      <c r="Q2840" t="s">
        <v>7222</v>
      </c>
      <c r="R2840">
        <v>1377</v>
      </c>
      <c r="S2840">
        <v>458</v>
      </c>
      <c r="U2840">
        <f t="shared" si="44"/>
        <v>1376</v>
      </c>
    </row>
    <row r="2841" spans="1:21" x14ac:dyDescent="0.25">
      <c r="A2841" t="s">
        <v>20</v>
      </c>
      <c r="B2841" t="s">
        <v>28</v>
      </c>
      <c r="C2841" t="s">
        <v>22</v>
      </c>
      <c r="D2841" t="s">
        <v>23</v>
      </c>
      <c r="E2841" t="s">
        <v>5</v>
      </c>
      <c r="G2841" t="s">
        <v>24</v>
      </c>
      <c r="H2841">
        <v>3492833</v>
      </c>
      <c r="I2841">
        <v>3494179</v>
      </c>
      <c r="J2841" t="s">
        <v>61</v>
      </c>
      <c r="K2841" t="s">
        <v>7226</v>
      </c>
      <c r="N2841" t="s">
        <v>6216</v>
      </c>
      <c r="Q2841" t="s">
        <v>7225</v>
      </c>
      <c r="R2841">
        <v>1347</v>
      </c>
      <c r="S2841">
        <v>448</v>
      </c>
      <c r="U2841">
        <f t="shared" si="44"/>
        <v>1346</v>
      </c>
    </row>
    <row r="2842" spans="1:21" x14ac:dyDescent="0.25">
      <c r="A2842" t="s">
        <v>20</v>
      </c>
      <c r="B2842" t="s">
        <v>28</v>
      </c>
      <c r="C2842" t="s">
        <v>22</v>
      </c>
      <c r="D2842" t="s">
        <v>23</v>
      </c>
      <c r="E2842" t="s">
        <v>5</v>
      </c>
      <c r="G2842" t="s">
        <v>24</v>
      </c>
      <c r="H2842">
        <v>3494160</v>
      </c>
      <c r="I2842">
        <v>3494510</v>
      </c>
      <c r="J2842" t="s">
        <v>61</v>
      </c>
      <c r="K2842" t="s">
        <v>7228</v>
      </c>
      <c r="N2842" t="s">
        <v>612</v>
      </c>
      <c r="Q2842" t="s">
        <v>7227</v>
      </c>
      <c r="R2842">
        <v>351</v>
      </c>
      <c r="S2842">
        <v>116</v>
      </c>
      <c r="U2842">
        <f t="shared" si="44"/>
        <v>350</v>
      </c>
    </row>
    <row r="2843" spans="1:21" x14ac:dyDescent="0.25">
      <c r="A2843" t="s">
        <v>20</v>
      </c>
      <c r="B2843" t="s">
        <v>28</v>
      </c>
      <c r="C2843" t="s">
        <v>22</v>
      </c>
      <c r="D2843" t="s">
        <v>23</v>
      </c>
      <c r="E2843" t="s">
        <v>5</v>
      </c>
      <c r="G2843" t="s">
        <v>24</v>
      </c>
      <c r="H2843">
        <v>3494665</v>
      </c>
      <c r="I2843">
        <v>3496128</v>
      </c>
      <c r="J2843" t="s">
        <v>61</v>
      </c>
      <c r="K2843" t="s">
        <v>7230</v>
      </c>
      <c r="N2843" t="s">
        <v>42</v>
      </c>
      <c r="Q2843" t="s">
        <v>7229</v>
      </c>
      <c r="R2843">
        <v>1464</v>
      </c>
      <c r="S2843">
        <v>487</v>
      </c>
      <c r="U2843">
        <f t="shared" si="44"/>
        <v>1463</v>
      </c>
    </row>
    <row r="2844" spans="1:21" x14ac:dyDescent="0.25">
      <c r="A2844" t="s">
        <v>20</v>
      </c>
      <c r="B2844" t="s">
        <v>28</v>
      </c>
      <c r="C2844" t="s">
        <v>22</v>
      </c>
      <c r="D2844" t="s">
        <v>23</v>
      </c>
      <c r="E2844" t="s">
        <v>5</v>
      </c>
      <c r="G2844" t="s">
        <v>24</v>
      </c>
      <c r="H2844">
        <v>3496268</v>
      </c>
      <c r="I2844">
        <v>3497110</v>
      </c>
      <c r="J2844" t="s">
        <v>25</v>
      </c>
      <c r="K2844" t="s">
        <v>7232</v>
      </c>
      <c r="N2844" t="s">
        <v>516</v>
      </c>
      <c r="Q2844" t="s">
        <v>7231</v>
      </c>
      <c r="R2844">
        <v>843</v>
      </c>
      <c r="S2844">
        <v>280</v>
      </c>
      <c r="U2844">
        <f t="shared" si="44"/>
        <v>842</v>
      </c>
    </row>
    <row r="2845" spans="1:21" x14ac:dyDescent="0.25">
      <c r="A2845" t="s">
        <v>20</v>
      </c>
      <c r="B2845" t="s">
        <v>28</v>
      </c>
      <c r="C2845" t="s">
        <v>22</v>
      </c>
      <c r="D2845" t="s">
        <v>23</v>
      </c>
      <c r="E2845" t="s">
        <v>5</v>
      </c>
      <c r="G2845" t="s">
        <v>24</v>
      </c>
      <c r="H2845">
        <v>3497176</v>
      </c>
      <c r="I2845">
        <v>3497613</v>
      </c>
      <c r="J2845" t="s">
        <v>61</v>
      </c>
      <c r="K2845" t="s">
        <v>7234</v>
      </c>
      <c r="N2845" t="s">
        <v>7235</v>
      </c>
      <c r="Q2845" t="s">
        <v>7233</v>
      </c>
      <c r="R2845">
        <v>438</v>
      </c>
      <c r="S2845">
        <v>145</v>
      </c>
      <c r="U2845">
        <f t="shared" si="44"/>
        <v>437</v>
      </c>
    </row>
    <row r="2846" spans="1:21" x14ac:dyDescent="0.25">
      <c r="A2846" t="s">
        <v>20</v>
      </c>
      <c r="B2846" t="s">
        <v>28</v>
      </c>
      <c r="C2846" t="s">
        <v>22</v>
      </c>
      <c r="D2846" t="s">
        <v>23</v>
      </c>
      <c r="E2846" t="s">
        <v>5</v>
      </c>
      <c r="G2846" t="s">
        <v>24</v>
      </c>
      <c r="H2846">
        <v>3497781</v>
      </c>
      <c r="I2846">
        <v>3499349</v>
      </c>
      <c r="J2846" t="s">
        <v>61</v>
      </c>
      <c r="K2846" t="s">
        <v>7237</v>
      </c>
      <c r="N2846" t="s">
        <v>6224</v>
      </c>
      <c r="Q2846" t="s">
        <v>7236</v>
      </c>
      <c r="R2846">
        <v>1569</v>
      </c>
      <c r="S2846">
        <v>522</v>
      </c>
      <c r="U2846">
        <f t="shared" si="44"/>
        <v>1568</v>
      </c>
    </row>
    <row r="2847" spans="1:21" x14ac:dyDescent="0.25">
      <c r="A2847" t="s">
        <v>20</v>
      </c>
      <c r="B2847" t="s">
        <v>28</v>
      </c>
      <c r="C2847" t="s">
        <v>22</v>
      </c>
      <c r="D2847" t="s">
        <v>23</v>
      </c>
      <c r="E2847" t="s">
        <v>5</v>
      </c>
      <c r="G2847" t="s">
        <v>24</v>
      </c>
      <c r="H2847">
        <v>3499733</v>
      </c>
      <c r="I2847">
        <v>3500530</v>
      </c>
      <c r="J2847" t="s">
        <v>25</v>
      </c>
      <c r="K2847" t="s">
        <v>7239</v>
      </c>
      <c r="N2847" t="s">
        <v>125</v>
      </c>
      <c r="Q2847" t="s">
        <v>7238</v>
      </c>
      <c r="R2847">
        <v>798</v>
      </c>
      <c r="S2847">
        <v>265</v>
      </c>
      <c r="U2847">
        <f t="shared" si="44"/>
        <v>797</v>
      </c>
    </row>
    <row r="2848" spans="1:21" x14ac:dyDescent="0.25">
      <c r="A2848" t="s">
        <v>20</v>
      </c>
      <c r="B2848" t="s">
        <v>28</v>
      </c>
      <c r="C2848" t="s">
        <v>22</v>
      </c>
      <c r="D2848" t="s">
        <v>23</v>
      </c>
      <c r="E2848" t="s">
        <v>5</v>
      </c>
      <c r="G2848" t="s">
        <v>24</v>
      </c>
      <c r="H2848">
        <v>3500650</v>
      </c>
      <c r="I2848">
        <v>3501402</v>
      </c>
      <c r="J2848" t="s">
        <v>25</v>
      </c>
      <c r="K2848" t="s">
        <v>7241</v>
      </c>
      <c r="N2848" t="s">
        <v>2009</v>
      </c>
      <c r="Q2848" t="s">
        <v>7240</v>
      </c>
      <c r="R2848">
        <v>753</v>
      </c>
      <c r="S2848">
        <v>250</v>
      </c>
      <c r="U2848">
        <f t="shared" si="44"/>
        <v>752</v>
      </c>
    </row>
    <row r="2849" spans="1:21" x14ac:dyDescent="0.25">
      <c r="A2849" t="s">
        <v>20</v>
      </c>
      <c r="B2849" t="s">
        <v>28</v>
      </c>
      <c r="C2849" t="s">
        <v>22</v>
      </c>
      <c r="D2849" t="s">
        <v>23</v>
      </c>
      <c r="E2849" t="s">
        <v>5</v>
      </c>
      <c r="G2849" t="s">
        <v>24</v>
      </c>
      <c r="H2849">
        <v>3501368</v>
      </c>
      <c r="I2849">
        <v>3502330</v>
      </c>
      <c r="J2849" t="s">
        <v>61</v>
      </c>
      <c r="K2849" t="s">
        <v>7243</v>
      </c>
      <c r="N2849" t="s">
        <v>7244</v>
      </c>
      <c r="Q2849" t="s">
        <v>7242</v>
      </c>
      <c r="R2849">
        <v>963</v>
      </c>
      <c r="S2849">
        <v>320</v>
      </c>
      <c r="U2849">
        <f t="shared" si="44"/>
        <v>962</v>
      </c>
    </row>
    <row r="2850" spans="1:21" x14ac:dyDescent="0.25">
      <c r="A2850" t="s">
        <v>20</v>
      </c>
      <c r="B2850" t="s">
        <v>28</v>
      </c>
      <c r="C2850" t="s">
        <v>22</v>
      </c>
      <c r="D2850" t="s">
        <v>23</v>
      </c>
      <c r="E2850" t="s">
        <v>5</v>
      </c>
      <c r="G2850" t="s">
        <v>24</v>
      </c>
      <c r="H2850">
        <v>3502987</v>
      </c>
      <c r="I2850">
        <v>3503454</v>
      </c>
      <c r="J2850" t="s">
        <v>61</v>
      </c>
      <c r="K2850" t="s">
        <v>7246</v>
      </c>
      <c r="N2850" t="s">
        <v>6945</v>
      </c>
      <c r="Q2850" t="s">
        <v>7245</v>
      </c>
      <c r="R2850">
        <v>468</v>
      </c>
      <c r="S2850">
        <v>155</v>
      </c>
      <c r="U2850">
        <f t="shared" si="44"/>
        <v>467</v>
      </c>
    </row>
    <row r="2851" spans="1:21" x14ac:dyDescent="0.25">
      <c r="A2851" t="s">
        <v>20</v>
      </c>
      <c r="B2851" t="s">
        <v>28</v>
      </c>
      <c r="C2851" t="s">
        <v>22</v>
      </c>
      <c r="D2851" t="s">
        <v>23</v>
      </c>
      <c r="E2851" t="s">
        <v>5</v>
      </c>
      <c r="G2851" t="s">
        <v>24</v>
      </c>
      <c r="H2851">
        <v>3503481</v>
      </c>
      <c r="I2851">
        <v>3504182</v>
      </c>
      <c r="J2851" t="s">
        <v>61</v>
      </c>
      <c r="K2851" t="s">
        <v>7248</v>
      </c>
      <c r="N2851" t="s">
        <v>2252</v>
      </c>
      <c r="Q2851" t="s">
        <v>7247</v>
      </c>
      <c r="R2851">
        <v>702</v>
      </c>
      <c r="S2851">
        <v>233</v>
      </c>
      <c r="U2851">
        <f t="shared" si="44"/>
        <v>701</v>
      </c>
    </row>
    <row r="2852" spans="1:21" x14ac:dyDescent="0.25">
      <c r="A2852" t="s">
        <v>20</v>
      </c>
      <c r="B2852" t="s">
        <v>28</v>
      </c>
      <c r="C2852" t="s">
        <v>22</v>
      </c>
      <c r="D2852" t="s">
        <v>23</v>
      </c>
      <c r="E2852" t="s">
        <v>5</v>
      </c>
      <c r="G2852" t="s">
        <v>24</v>
      </c>
      <c r="H2852">
        <v>3504314</v>
      </c>
      <c r="I2852">
        <v>3504814</v>
      </c>
      <c r="J2852" t="s">
        <v>61</v>
      </c>
      <c r="K2852" t="s">
        <v>7250</v>
      </c>
      <c r="N2852" t="s">
        <v>7201</v>
      </c>
      <c r="Q2852" t="s">
        <v>7249</v>
      </c>
      <c r="R2852">
        <v>501</v>
      </c>
      <c r="S2852">
        <v>166</v>
      </c>
      <c r="U2852">
        <f t="shared" si="44"/>
        <v>500</v>
      </c>
    </row>
    <row r="2853" spans="1:21" x14ac:dyDescent="0.25">
      <c r="A2853" t="s">
        <v>20</v>
      </c>
      <c r="B2853" t="s">
        <v>28</v>
      </c>
      <c r="C2853" t="s">
        <v>22</v>
      </c>
      <c r="D2853" t="s">
        <v>23</v>
      </c>
      <c r="E2853" t="s">
        <v>5</v>
      </c>
      <c r="G2853" t="s">
        <v>24</v>
      </c>
      <c r="H2853">
        <v>3504818</v>
      </c>
      <c r="I2853">
        <v>3505066</v>
      </c>
      <c r="J2853" t="s">
        <v>61</v>
      </c>
      <c r="K2853" t="s">
        <v>7252</v>
      </c>
      <c r="N2853" t="s">
        <v>72</v>
      </c>
      <c r="Q2853" t="s">
        <v>7251</v>
      </c>
      <c r="R2853">
        <v>249</v>
      </c>
      <c r="S2853">
        <v>82</v>
      </c>
      <c r="U2853">
        <f t="shared" si="44"/>
        <v>248</v>
      </c>
    </row>
    <row r="2854" spans="1:21" x14ac:dyDescent="0.25">
      <c r="A2854" t="s">
        <v>20</v>
      </c>
      <c r="B2854" t="s">
        <v>28</v>
      </c>
      <c r="C2854" t="s">
        <v>22</v>
      </c>
      <c r="D2854" t="s">
        <v>23</v>
      </c>
      <c r="E2854" t="s">
        <v>5</v>
      </c>
      <c r="G2854" t="s">
        <v>24</v>
      </c>
      <c r="H2854">
        <v>3505395</v>
      </c>
      <c r="I2854">
        <v>3505511</v>
      </c>
      <c r="J2854" t="s">
        <v>61</v>
      </c>
      <c r="K2854" t="s">
        <v>7254</v>
      </c>
      <c r="N2854" t="s">
        <v>72</v>
      </c>
      <c r="Q2854" t="s">
        <v>7253</v>
      </c>
      <c r="R2854">
        <v>117</v>
      </c>
      <c r="S2854">
        <v>38</v>
      </c>
      <c r="U2854">
        <f t="shared" si="44"/>
        <v>116</v>
      </c>
    </row>
    <row r="2855" spans="1:21" x14ac:dyDescent="0.25">
      <c r="A2855" t="s">
        <v>20</v>
      </c>
      <c r="B2855" t="s">
        <v>28</v>
      </c>
      <c r="C2855" t="s">
        <v>22</v>
      </c>
      <c r="D2855" t="s">
        <v>23</v>
      </c>
      <c r="E2855" t="s">
        <v>5</v>
      </c>
      <c r="G2855" t="s">
        <v>24</v>
      </c>
      <c r="H2855">
        <v>3505516</v>
      </c>
      <c r="I2855">
        <v>3505911</v>
      </c>
      <c r="J2855" t="s">
        <v>61</v>
      </c>
      <c r="K2855" t="s">
        <v>7256</v>
      </c>
      <c r="N2855" t="s">
        <v>72</v>
      </c>
      <c r="Q2855" t="s">
        <v>7255</v>
      </c>
      <c r="R2855">
        <v>396</v>
      </c>
      <c r="S2855">
        <v>131</v>
      </c>
      <c r="U2855">
        <f t="shared" si="44"/>
        <v>395</v>
      </c>
    </row>
    <row r="2856" spans="1:21" x14ac:dyDescent="0.25">
      <c r="A2856" t="s">
        <v>20</v>
      </c>
      <c r="B2856" t="s">
        <v>28</v>
      </c>
      <c r="C2856" t="s">
        <v>22</v>
      </c>
      <c r="D2856" t="s">
        <v>23</v>
      </c>
      <c r="E2856" t="s">
        <v>5</v>
      </c>
      <c r="G2856" t="s">
        <v>24</v>
      </c>
      <c r="H2856">
        <v>3506177</v>
      </c>
      <c r="I2856">
        <v>3506989</v>
      </c>
      <c r="J2856" t="s">
        <v>61</v>
      </c>
      <c r="K2856" t="s">
        <v>7258</v>
      </c>
      <c r="N2856" t="s">
        <v>589</v>
      </c>
      <c r="Q2856" t="s">
        <v>7257</v>
      </c>
      <c r="R2856">
        <v>813</v>
      </c>
      <c r="S2856">
        <v>270</v>
      </c>
      <c r="U2856">
        <f t="shared" si="44"/>
        <v>812</v>
      </c>
    </row>
    <row r="2857" spans="1:21" x14ac:dyDescent="0.25">
      <c r="A2857" t="s">
        <v>20</v>
      </c>
      <c r="B2857" t="s">
        <v>28</v>
      </c>
      <c r="C2857" t="s">
        <v>22</v>
      </c>
      <c r="D2857" t="s">
        <v>23</v>
      </c>
      <c r="E2857" t="s">
        <v>5</v>
      </c>
      <c r="G2857" t="s">
        <v>24</v>
      </c>
      <c r="H2857">
        <v>3507037</v>
      </c>
      <c r="I2857">
        <v>3507321</v>
      </c>
      <c r="J2857" t="s">
        <v>61</v>
      </c>
      <c r="K2857" t="s">
        <v>7260</v>
      </c>
      <c r="N2857" t="s">
        <v>586</v>
      </c>
      <c r="Q2857" t="s">
        <v>7259</v>
      </c>
      <c r="R2857">
        <v>285</v>
      </c>
      <c r="S2857">
        <v>94</v>
      </c>
      <c r="U2857">
        <f t="shared" si="44"/>
        <v>284</v>
      </c>
    </row>
    <row r="2858" spans="1:21" x14ac:dyDescent="0.25">
      <c r="A2858" t="s">
        <v>20</v>
      </c>
      <c r="B2858" t="s">
        <v>28</v>
      </c>
      <c r="C2858" t="s">
        <v>22</v>
      </c>
      <c r="D2858" t="s">
        <v>23</v>
      </c>
      <c r="E2858" t="s">
        <v>5</v>
      </c>
      <c r="G2858" t="s">
        <v>24</v>
      </c>
      <c r="H2858">
        <v>3507346</v>
      </c>
      <c r="I2858">
        <v>3507504</v>
      </c>
      <c r="J2858" t="s">
        <v>61</v>
      </c>
      <c r="K2858" t="s">
        <v>7262</v>
      </c>
      <c r="N2858" t="s">
        <v>72</v>
      </c>
      <c r="Q2858" t="s">
        <v>7261</v>
      </c>
      <c r="R2858">
        <v>159</v>
      </c>
      <c r="S2858">
        <v>52</v>
      </c>
      <c r="U2858">
        <f t="shared" si="44"/>
        <v>158</v>
      </c>
    </row>
    <row r="2859" spans="1:21" x14ac:dyDescent="0.25">
      <c r="A2859" t="s">
        <v>20</v>
      </c>
      <c r="B2859" t="s">
        <v>28</v>
      </c>
      <c r="C2859" t="s">
        <v>22</v>
      </c>
      <c r="D2859" t="s">
        <v>23</v>
      </c>
      <c r="E2859" t="s">
        <v>5</v>
      </c>
      <c r="G2859" t="s">
        <v>24</v>
      </c>
      <c r="H2859">
        <v>3507509</v>
      </c>
      <c r="I2859">
        <v>3507967</v>
      </c>
      <c r="J2859" t="s">
        <v>61</v>
      </c>
      <c r="K2859" t="s">
        <v>7264</v>
      </c>
      <c r="N2859" t="s">
        <v>42</v>
      </c>
      <c r="Q2859" t="s">
        <v>7263</v>
      </c>
      <c r="R2859">
        <v>459</v>
      </c>
      <c r="S2859">
        <v>152</v>
      </c>
      <c r="U2859">
        <f t="shared" si="44"/>
        <v>458</v>
      </c>
    </row>
    <row r="2860" spans="1:21" x14ac:dyDescent="0.25">
      <c r="A2860" t="s">
        <v>20</v>
      </c>
      <c r="B2860" t="s">
        <v>28</v>
      </c>
      <c r="C2860" t="s">
        <v>22</v>
      </c>
      <c r="D2860" t="s">
        <v>23</v>
      </c>
      <c r="E2860" t="s">
        <v>5</v>
      </c>
      <c r="G2860" t="s">
        <v>24</v>
      </c>
      <c r="H2860">
        <v>3507977</v>
      </c>
      <c r="I2860">
        <v>3508396</v>
      </c>
      <c r="J2860" t="s">
        <v>61</v>
      </c>
      <c r="K2860" t="s">
        <v>7266</v>
      </c>
      <c r="N2860" t="s">
        <v>42</v>
      </c>
      <c r="Q2860" t="s">
        <v>7265</v>
      </c>
      <c r="R2860">
        <v>420</v>
      </c>
      <c r="S2860">
        <v>139</v>
      </c>
      <c r="U2860">
        <f t="shared" si="44"/>
        <v>419</v>
      </c>
    </row>
    <row r="2861" spans="1:21" x14ac:dyDescent="0.25">
      <c r="A2861" t="s">
        <v>20</v>
      </c>
      <c r="B2861" t="s">
        <v>28</v>
      </c>
      <c r="C2861" t="s">
        <v>22</v>
      </c>
      <c r="D2861" t="s">
        <v>23</v>
      </c>
      <c r="E2861" t="s">
        <v>5</v>
      </c>
      <c r="G2861" t="s">
        <v>24</v>
      </c>
      <c r="H2861">
        <v>3508397</v>
      </c>
      <c r="I2861">
        <v>3508729</v>
      </c>
      <c r="J2861" t="s">
        <v>61</v>
      </c>
      <c r="K2861" t="s">
        <v>7268</v>
      </c>
      <c r="N2861" t="s">
        <v>6974</v>
      </c>
      <c r="Q2861" t="s">
        <v>7267</v>
      </c>
      <c r="R2861">
        <v>333</v>
      </c>
      <c r="S2861">
        <v>110</v>
      </c>
      <c r="U2861">
        <f t="shared" si="44"/>
        <v>332</v>
      </c>
    </row>
    <row r="2862" spans="1:21" x14ac:dyDescent="0.25">
      <c r="A2862" t="s">
        <v>20</v>
      </c>
      <c r="B2862" t="s">
        <v>28</v>
      </c>
      <c r="C2862" t="s">
        <v>22</v>
      </c>
      <c r="D2862" t="s">
        <v>23</v>
      </c>
      <c r="E2862" t="s">
        <v>5</v>
      </c>
      <c r="G2862" t="s">
        <v>24</v>
      </c>
      <c r="H2862">
        <v>3508726</v>
      </c>
      <c r="I2862">
        <v>3509007</v>
      </c>
      <c r="J2862" t="s">
        <v>61</v>
      </c>
      <c r="K2862" t="s">
        <v>7270</v>
      </c>
      <c r="N2862" t="s">
        <v>6977</v>
      </c>
      <c r="Q2862" t="s">
        <v>7269</v>
      </c>
      <c r="R2862">
        <v>282</v>
      </c>
      <c r="S2862">
        <v>93</v>
      </c>
      <c r="U2862">
        <f t="shared" si="44"/>
        <v>281</v>
      </c>
    </row>
    <row r="2863" spans="1:21" x14ac:dyDescent="0.25">
      <c r="A2863" t="s">
        <v>20</v>
      </c>
      <c r="B2863" t="s">
        <v>28</v>
      </c>
      <c r="C2863" t="s">
        <v>22</v>
      </c>
      <c r="D2863" t="s">
        <v>23</v>
      </c>
      <c r="E2863" t="s">
        <v>5</v>
      </c>
      <c r="G2863" t="s">
        <v>24</v>
      </c>
      <c r="H2863">
        <v>3509057</v>
      </c>
      <c r="I2863">
        <v>3510019</v>
      </c>
      <c r="J2863" t="s">
        <v>61</v>
      </c>
      <c r="K2863" t="s">
        <v>7272</v>
      </c>
      <c r="N2863" t="s">
        <v>6982</v>
      </c>
      <c r="Q2863" t="s">
        <v>7271</v>
      </c>
      <c r="R2863">
        <v>963</v>
      </c>
      <c r="S2863">
        <v>320</v>
      </c>
      <c r="U2863">
        <f t="shared" si="44"/>
        <v>962</v>
      </c>
    </row>
    <row r="2864" spans="1:21" x14ac:dyDescent="0.25">
      <c r="A2864" t="s">
        <v>20</v>
      </c>
      <c r="B2864" t="s">
        <v>28</v>
      </c>
      <c r="C2864" t="s">
        <v>22</v>
      </c>
      <c r="D2864" t="s">
        <v>23</v>
      </c>
      <c r="E2864" t="s">
        <v>5</v>
      </c>
      <c r="G2864" t="s">
        <v>24</v>
      </c>
      <c r="H2864">
        <v>3510049</v>
      </c>
      <c r="I2864">
        <v>3510144</v>
      </c>
      <c r="J2864" t="s">
        <v>61</v>
      </c>
      <c r="K2864" t="s">
        <v>7274</v>
      </c>
      <c r="N2864" t="s">
        <v>72</v>
      </c>
      <c r="Q2864" t="s">
        <v>7273</v>
      </c>
      <c r="R2864">
        <v>96</v>
      </c>
      <c r="S2864">
        <v>31</v>
      </c>
      <c r="U2864">
        <f t="shared" si="44"/>
        <v>95</v>
      </c>
    </row>
    <row r="2865" spans="1:21" x14ac:dyDescent="0.25">
      <c r="A2865" t="s">
        <v>20</v>
      </c>
      <c r="B2865" t="s">
        <v>28</v>
      </c>
      <c r="C2865" t="s">
        <v>22</v>
      </c>
      <c r="D2865" t="s">
        <v>23</v>
      </c>
      <c r="E2865" t="s">
        <v>5</v>
      </c>
      <c r="G2865" t="s">
        <v>24</v>
      </c>
      <c r="H2865">
        <v>3510191</v>
      </c>
      <c r="I2865">
        <v>3510802</v>
      </c>
      <c r="J2865" t="s">
        <v>61</v>
      </c>
      <c r="K2865" t="s">
        <v>7276</v>
      </c>
      <c r="N2865" t="s">
        <v>7277</v>
      </c>
      <c r="Q2865" t="s">
        <v>7275</v>
      </c>
      <c r="R2865">
        <v>612</v>
      </c>
      <c r="S2865">
        <v>203</v>
      </c>
      <c r="U2865">
        <f t="shared" si="44"/>
        <v>611</v>
      </c>
    </row>
    <row r="2866" spans="1:21" x14ac:dyDescent="0.25">
      <c r="A2866" t="s">
        <v>20</v>
      </c>
      <c r="B2866" t="s">
        <v>28</v>
      </c>
      <c r="C2866" t="s">
        <v>22</v>
      </c>
      <c r="D2866" t="s">
        <v>23</v>
      </c>
      <c r="E2866" t="s">
        <v>5</v>
      </c>
      <c r="G2866" t="s">
        <v>24</v>
      </c>
      <c r="H2866">
        <v>3510792</v>
      </c>
      <c r="I2866">
        <v>3512039</v>
      </c>
      <c r="J2866" t="s">
        <v>61</v>
      </c>
      <c r="K2866" t="s">
        <v>7279</v>
      </c>
      <c r="N2866" t="s">
        <v>6987</v>
      </c>
      <c r="Q2866" t="s">
        <v>7278</v>
      </c>
      <c r="R2866">
        <v>1248</v>
      </c>
      <c r="S2866">
        <v>415</v>
      </c>
      <c r="U2866">
        <f t="shared" si="44"/>
        <v>1247</v>
      </c>
    </row>
    <row r="2867" spans="1:21" x14ac:dyDescent="0.25">
      <c r="A2867" t="s">
        <v>20</v>
      </c>
      <c r="B2867" t="s">
        <v>28</v>
      </c>
      <c r="C2867" t="s">
        <v>22</v>
      </c>
      <c r="D2867" t="s">
        <v>23</v>
      </c>
      <c r="E2867" t="s">
        <v>5</v>
      </c>
      <c r="G2867" t="s">
        <v>24</v>
      </c>
      <c r="H2867">
        <v>3512258</v>
      </c>
      <c r="I2867">
        <v>3513925</v>
      </c>
      <c r="J2867" t="s">
        <v>61</v>
      </c>
      <c r="K2867" t="s">
        <v>7281</v>
      </c>
      <c r="N2867" t="s">
        <v>6990</v>
      </c>
      <c r="Q2867" t="s">
        <v>7280</v>
      </c>
      <c r="R2867">
        <v>1668</v>
      </c>
      <c r="S2867">
        <v>555</v>
      </c>
      <c r="U2867">
        <f t="shared" si="44"/>
        <v>1667</v>
      </c>
    </row>
    <row r="2868" spans="1:21" x14ac:dyDescent="0.25">
      <c r="A2868" t="s">
        <v>20</v>
      </c>
      <c r="B2868" t="s">
        <v>28</v>
      </c>
      <c r="C2868" t="s">
        <v>22</v>
      </c>
      <c r="D2868" t="s">
        <v>23</v>
      </c>
      <c r="E2868" t="s">
        <v>5</v>
      </c>
      <c r="G2868" t="s">
        <v>24</v>
      </c>
      <c r="H2868">
        <v>3514083</v>
      </c>
      <c r="I2868">
        <v>3515129</v>
      </c>
      <c r="J2868" t="s">
        <v>61</v>
      </c>
      <c r="K2868" t="s">
        <v>7283</v>
      </c>
      <c r="N2868" t="s">
        <v>589</v>
      </c>
      <c r="Q2868" t="s">
        <v>7282</v>
      </c>
      <c r="R2868">
        <v>1047</v>
      </c>
      <c r="S2868">
        <v>348</v>
      </c>
      <c r="U2868">
        <f t="shared" si="44"/>
        <v>1046</v>
      </c>
    </row>
    <row r="2869" spans="1:21" x14ac:dyDescent="0.25">
      <c r="A2869" t="s">
        <v>20</v>
      </c>
      <c r="B2869" t="s">
        <v>28</v>
      </c>
      <c r="C2869" t="s">
        <v>22</v>
      </c>
      <c r="D2869" t="s">
        <v>23</v>
      </c>
      <c r="E2869" t="s">
        <v>5</v>
      </c>
      <c r="G2869" t="s">
        <v>24</v>
      </c>
      <c r="H2869">
        <v>3515217</v>
      </c>
      <c r="I2869">
        <v>3517409</v>
      </c>
      <c r="J2869" t="s">
        <v>61</v>
      </c>
      <c r="K2869" t="s">
        <v>7285</v>
      </c>
      <c r="N2869" t="s">
        <v>7286</v>
      </c>
      <c r="Q2869" t="s">
        <v>7284</v>
      </c>
      <c r="R2869">
        <v>2193</v>
      </c>
      <c r="S2869">
        <v>730</v>
      </c>
      <c r="U2869">
        <f t="shared" si="44"/>
        <v>2192</v>
      </c>
    </row>
    <row r="2870" spans="1:21" x14ac:dyDescent="0.25">
      <c r="A2870" t="s">
        <v>20</v>
      </c>
      <c r="B2870" t="s">
        <v>28</v>
      </c>
      <c r="C2870" t="s">
        <v>22</v>
      </c>
      <c r="D2870" t="s">
        <v>23</v>
      </c>
      <c r="E2870" t="s">
        <v>5</v>
      </c>
      <c r="G2870" t="s">
        <v>24</v>
      </c>
      <c r="H2870">
        <v>3517496</v>
      </c>
      <c r="I2870">
        <v>3518893</v>
      </c>
      <c r="J2870" t="s">
        <v>61</v>
      </c>
      <c r="K2870" t="s">
        <v>7288</v>
      </c>
      <c r="N2870" t="s">
        <v>72</v>
      </c>
      <c r="Q2870" t="s">
        <v>7287</v>
      </c>
      <c r="R2870">
        <v>1398</v>
      </c>
      <c r="S2870">
        <v>465</v>
      </c>
      <c r="U2870">
        <f t="shared" si="44"/>
        <v>1397</v>
      </c>
    </row>
    <row r="2871" spans="1:21" x14ac:dyDescent="0.25">
      <c r="A2871" t="s">
        <v>20</v>
      </c>
      <c r="B2871" t="s">
        <v>28</v>
      </c>
      <c r="C2871" t="s">
        <v>22</v>
      </c>
      <c r="D2871" t="s">
        <v>23</v>
      </c>
      <c r="E2871" t="s">
        <v>5</v>
      </c>
      <c r="G2871" t="s">
        <v>24</v>
      </c>
      <c r="H2871">
        <v>3519517</v>
      </c>
      <c r="I2871">
        <v>3520089</v>
      </c>
      <c r="J2871" t="s">
        <v>61</v>
      </c>
      <c r="K2871" t="s">
        <v>7290</v>
      </c>
      <c r="N2871" t="s">
        <v>42</v>
      </c>
      <c r="Q2871" t="s">
        <v>7289</v>
      </c>
      <c r="R2871">
        <v>573</v>
      </c>
      <c r="S2871">
        <v>190</v>
      </c>
      <c r="U2871">
        <f t="shared" si="44"/>
        <v>572</v>
      </c>
    </row>
    <row r="2872" spans="1:21" x14ac:dyDescent="0.25">
      <c r="A2872" t="s">
        <v>20</v>
      </c>
      <c r="B2872" t="s">
        <v>28</v>
      </c>
      <c r="C2872" t="s">
        <v>22</v>
      </c>
      <c r="D2872" t="s">
        <v>23</v>
      </c>
      <c r="E2872" t="s">
        <v>5</v>
      </c>
      <c r="G2872" t="s">
        <v>24</v>
      </c>
      <c r="H2872">
        <v>3520764</v>
      </c>
      <c r="I2872">
        <v>3521372</v>
      </c>
      <c r="J2872" t="s">
        <v>61</v>
      </c>
      <c r="K2872" t="s">
        <v>7292</v>
      </c>
      <c r="N2872" t="s">
        <v>72</v>
      </c>
      <c r="Q2872" t="s">
        <v>7291</v>
      </c>
      <c r="R2872">
        <v>609</v>
      </c>
      <c r="S2872">
        <v>202</v>
      </c>
      <c r="U2872">
        <f t="shared" si="44"/>
        <v>608</v>
      </c>
    </row>
    <row r="2873" spans="1:21" x14ac:dyDescent="0.25">
      <c r="A2873" t="s">
        <v>20</v>
      </c>
      <c r="B2873" t="s">
        <v>28</v>
      </c>
      <c r="C2873" t="s">
        <v>22</v>
      </c>
      <c r="D2873" t="s">
        <v>23</v>
      </c>
      <c r="E2873" t="s">
        <v>5</v>
      </c>
      <c r="G2873" t="s">
        <v>24</v>
      </c>
      <c r="H2873">
        <v>3521531</v>
      </c>
      <c r="I2873">
        <v>3521746</v>
      </c>
      <c r="J2873" t="s">
        <v>25</v>
      </c>
      <c r="K2873" t="s">
        <v>7294</v>
      </c>
      <c r="N2873" t="s">
        <v>72</v>
      </c>
      <c r="Q2873" t="s">
        <v>7293</v>
      </c>
      <c r="R2873">
        <v>216</v>
      </c>
      <c r="S2873">
        <v>71</v>
      </c>
      <c r="U2873">
        <f t="shared" si="44"/>
        <v>215</v>
      </c>
    </row>
    <row r="2874" spans="1:21" x14ac:dyDescent="0.25">
      <c r="A2874" t="s">
        <v>20</v>
      </c>
      <c r="B2874" t="s">
        <v>28</v>
      </c>
      <c r="C2874" t="s">
        <v>22</v>
      </c>
      <c r="D2874" t="s">
        <v>23</v>
      </c>
      <c r="E2874" t="s">
        <v>5</v>
      </c>
      <c r="G2874" t="s">
        <v>24</v>
      </c>
      <c r="H2874">
        <v>3521869</v>
      </c>
      <c r="I2874">
        <v>3523473</v>
      </c>
      <c r="J2874" t="s">
        <v>25</v>
      </c>
      <c r="K2874" t="s">
        <v>7296</v>
      </c>
      <c r="N2874" t="s">
        <v>72</v>
      </c>
      <c r="Q2874" t="s">
        <v>7295</v>
      </c>
      <c r="R2874">
        <v>1605</v>
      </c>
      <c r="S2874">
        <v>534</v>
      </c>
      <c r="U2874">
        <f t="shared" si="44"/>
        <v>1604</v>
      </c>
    </row>
    <row r="2875" spans="1:21" x14ac:dyDescent="0.25">
      <c r="A2875" t="s">
        <v>20</v>
      </c>
      <c r="B2875" t="s">
        <v>28</v>
      </c>
      <c r="C2875" t="s">
        <v>22</v>
      </c>
      <c r="D2875" t="s">
        <v>23</v>
      </c>
      <c r="E2875" t="s">
        <v>5</v>
      </c>
      <c r="G2875" t="s">
        <v>24</v>
      </c>
      <c r="H2875">
        <v>3523877</v>
      </c>
      <c r="I2875">
        <v>3524215</v>
      </c>
      <c r="J2875" t="s">
        <v>25</v>
      </c>
      <c r="K2875" t="s">
        <v>7298</v>
      </c>
      <c r="N2875" t="s">
        <v>72</v>
      </c>
      <c r="Q2875" t="s">
        <v>7297</v>
      </c>
      <c r="R2875">
        <v>339</v>
      </c>
      <c r="S2875">
        <v>112</v>
      </c>
      <c r="U2875">
        <f t="shared" si="44"/>
        <v>338</v>
      </c>
    </row>
    <row r="2876" spans="1:21" x14ac:dyDescent="0.25">
      <c r="A2876" t="s">
        <v>20</v>
      </c>
      <c r="B2876" t="s">
        <v>28</v>
      </c>
      <c r="C2876" t="s">
        <v>22</v>
      </c>
      <c r="D2876" t="s">
        <v>23</v>
      </c>
      <c r="E2876" t="s">
        <v>5</v>
      </c>
      <c r="G2876" t="s">
        <v>24</v>
      </c>
      <c r="H2876">
        <v>3524209</v>
      </c>
      <c r="I2876">
        <v>3524565</v>
      </c>
      <c r="J2876" t="s">
        <v>25</v>
      </c>
      <c r="K2876" t="s">
        <v>7300</v>
      </c>
      <c r="N2876" t="s">
        <v>4641</v>
      </c>
      <c r="Q2876" t="s">
        <v>7299</v>
      </c>
      <c r="R2876">
        <v>357</v>
      </c>
      <c r="S2876">
        <v>118</v>
      </c>
      <c r="U2876">
        <f t="shared" si="44"/>
        <v>356</v>
      </c>
    </row>
    <row r="2877" spans="1:21" x14ac:dyDescent="0.25">
      <c r="A2877" t="s">
        <v>20</v>
      </c>
      <c r="B2877" t="s">
        <v>28</v>
      </c>
      <c r="C2877" t="s">
        <v>22</v>
      </c>
      <c r="D2877" t="s">
        <v>23</v>
      </c>
      <c r="E2877" t="s">
        <v>5</v>
      </c>
      <c r="G2877" t="s">
        <v>24</v>
      </c>
      <c r="H2877">
        <v>3524641</v>
      </c>
      <c r="I2877">
        <v>3526230</v>
      </c>
      <c r="J2877" t="s">
        <v>25</v>
      </c>
      <c r="K2877" t="s">
        <v>7302</v>
      </c>
      <c r="N2877" t="s">
        <v>4644</v>
      </c>
      <c r="Q2877" t="s">
        <v>7301</v>
      </c>
      <c r="R2877">
        <v>1590</v>
      </c>
      <c r="S2877">
        <v>529</v>
      </c>
      <c r="U2877">
        <f t="shared" si="44"/>
        <v>1589</v>
      </c>
    </row>
    <row r="2878" spans="1:21" x14ac:dyDescent="0.25">
      <c r="A2878" t="s">
        <v>20</v>
      </c>
      <c r="B2878" t="s">
        <v>28</v>
      </c>
      <c r="C2878" t="s">
        <v>22</v>
      </c>
      <c r="D2878" t="s">
        <v>23</v>
      </c>
      <c r="E2878" t="s">
        <v>5</v>
      </c>
      <c r="G2878" t="s">
        <v>24</v>
      </c>
      <c r="H2878">
        <v>3526361</v>
      </c>
      <c r="I2878">
        <v>3526501</v>
      </c>
      <c r="J2878" t="s">
        <v>61</v>
      </c>
      <c r="K2878" t="s">
        <v>7304</v>
      </c>
      <c r="N2878" t="s">
        <v>72</v>
      </c>
      <c r="Q2878" t="s">
        <v>7303</v>
      </c>
      <c r="R2878">
        <v>141</v>
      </c>
      <c r="S2878">
        <v>46</v>
      </c>
      <c r="U2878">
        <f t="shared" si="44"/>
        <v>140</v>
      </c>
    </row>
    <row r="2879" spans="1:21" x14ac:dyDescent="0.25">
      <c r="A2879" t="s">
        <v>20</v>
      </c>
      <c r="B2879" t="s">
        <v>28</v>
      </c>
      <c r="C2879" t="s">
        <v>22</v>
      </c>
      <c r="D2879" t="s">
        <v>23</v>
      </c>
      <c r="E2879" t="s">
        <v>5</v>
      </c>
      <c r="G2879" t="s">
        <v>24</v>
      </c>
      <c r="H2879">
        <v>3526664</v>
      </c>
      <c r="I2879">
        <v>3527710</v>
      </c>
      <c r="J2879" t="s">
        <v>61</v>
      </c>
      <c r="K2879" t="s">
        <v>7306</v>
      </c>
      <c r="N2879" t="s">
        <v>589</v>
      </c>
      <c r="Q2879" t="s">
        <v>7305</v>
      </c>
      <c r="R2879">
        <v>1047</v>
      </c>
      <c r="S2879">
        <v>348</v>
      </c>
      <c r="U2879">
        <f t="shared" si="44"/>
        <v>1046</v>
      </c>
    </row>
    <row r="2880" spans="1:21" x14ac:dyDescent="0.25">
      <c r="A2880" t="s">
        <v>20</v>
      </c>
      <c r="B2880" t="s">
        <v>28</v>
      </c>
      <c r="C2880" t="s">
        <v>22</v>
      </c>
      <c r="D2880" t="s">
        <v>23</v>
      </c>
      <c r="E2880" t="s">
        <v>5</v>
      </c>
      <c r="G2880" t="s">
        <v>24</v>
      </c>
      <c r="H2880">
        <v>3527790</v>
      </c>
      <c r="I2880">
        <v>3527909</v>
      </c>
      <c r="J2880" t="s">
        <v>61</v>
      </c>
      <c r="K2880" t="s">
        <v>7308</v>
      </c>
      <c r="N2880" t="s">
        <v>72</v>
      </c>
      <c r="Q2880" t="s">
        <v>7307</v>
      </c>
      <c r="R2880">
        <v>120</v>
      </c>
      <c r="S2880">
        <v>39</v>
      </c>
      <c r="U2880">
        <f t="shared" si="44"/>
        <v>119</v>
      </c>
    </row>
    <row r="2881" spans="1:21" x14ac:dyDescent="0.25">
      <c r="A2881" t="s">
        <v>20</v>
      </c>
      <c r="B2881" t="s">
        <v>28</v>
      </c>
      <c r="C2881" t="s">
        <v>22</v>
      </c>
      <c r="D2881" t="s">
        <v>23</v>
      </c>
      <c r="E2881" t="s">
        <v>5</v>
      </c>
      <c r="G2881" t="s">
        <v>24</v>
      </c>
      <c r="H2881">
        <v>3527949</v>
      </c>
      <c r="I2881">
        <v>3528818</v>
      </c>
      <c r="J2881" t="s">
        <v>61</v>
      </c>
      <c r="K2881" t="s">
        <v>7310</v>
      </c>
      <c r="N2881" t="s">
        <v>72</v>
      </c>
      <c r="Q2881" t="s">
        <v>7309</v>
      </c>
      <c r="R2881">
        <v>870</v>
      </c>
      <c r="S2881">
        <v>289</v>
      </c>
      <c r="U2881">
        <f t="shared" si="44"/>
        <v>869</v>
      </c>
    </row>
    <row r="2882" spans="1:21" x14ac:dyDescent="0.25">
      <c r="A2882" t="s">
        <v>20</v>
      </c>
      <c r="B2882" t="s">
        <v>28</v>
      </c>
      <c r="C2882" t="s">
        <v>22</v>
      </c>
      <c r="D2882" t="s">
        <v>23</v>
      </c>
      <c r="E2882" t="s">
        <v>5</v>
      </c>
      <c r="G2882" t="s">
        <v>24</v>
      </c>
      <c r="H2882">
        <v>3528945</v>
      </c>
      <c r="I2882">
        <v>3529757</v>
      </c>
      <c r="J2882" t="s">
        <v>25</v>
      </c>
      <c r="K2882" t="s">
        <v>7312</v>
      </c>
      <c r="N2882" t="s">
        <v>72</v>
      </c>
      <c r="Q2882" t="s">
        <v>7311</v>
      </c>
      <c r="R2882">
        <v>813</v>
      </c>
      <c r="S2882">
        <v>270</v>
      </c>
      <c r="U2882">
        <f t="shared" si="44"/>
        <v>812</v>
      </c>
    </row>
    <row r="2883" spans="1:21" x14ac:dyDescent="0.25">
      <c r="A2883" t="s">
        <v>20</v>
      </c>
      <c r="B2883" t="s">
        <v>28</v>
      </c>
      <c r="C2883" t="s">
        <v>22</v>
      </c>
      <c r="D2883" t="s">
        <v>23</v>
      </c>
      <c r="E2883" t="s">
        <v>5</v>
      </c>
      <c r="G2883" t="s">
        <v>24</v>
      </c>
      <c r="H2883">
        <v>3529814</v>
      </c>
      <c r="I2883">
        <v>3530119</v>
      </c>
      <c r="J2883" t="s">
        <v>61</v>
      </c>
      <c r="K2883" t="s">
        <v>7314</v>
      </c>
      <c r="N2883" t="s">
        <v>72</v>
      </c>
      <c r="Q2883" t="s">
        <v>7313</v>
      </c>
      <c r="R2883">
        <v>306</v>
      </c>
      <c r="S2883">
        <v>101</v>
      </c>
      <c r="U2883">
        <f t="shared" ref="U2883:U2946" si="45">I2883-H2883</f>
        <v>305</v>
      </c>
    </row>
    <row r="2884" spans="1:21" x14ac:dyDescent="0.25">
      <c r="A2884" t="s">
        <v>20</v>
      </c>
      <c r="B2884" t="s">
        <v>28</v>
      </c>
      <c r="C2884" t="s">
        <v>22</v>
      </c>
      <c r="D2884" t="s">
        <v>23</v>
      </c>
      <c r="E2884" t="s">
        <v>5</v>
      </c>
      <c r="G2884" t="s">
        <v>24</v>
      </c>
      <c r="H2884">
        <v>3530165</v>
      </c>
      <c r="I2884">
        <v>3531211</v>
      </c>
      <c r="J2884" t="s">
        <v>25</v>
      </c>
      <c r="K2884" t="s">
        <v>7316</v>
      </c>
      <c r="N2884" t="s">
        <v>589</v>
      </c>
      <c r="Q2884" t="s">
        <v>7315</v>
      </c>
      <c r="R2884">
        <v>1047</v>
      </c>
      <c r="S2884">
        <v>348</v>
      </c>
      <c r="U2884">
        <f t="shared" si="45"/>
        <v>1046</v>
      </c>
    </row>
    <row r="2885" spans="1:21" x14ac:dyDescent="0.25">
      <c r="A2885" t="s">
        <v>20</v>
      </c>
      <c r="B2885" t="s">
        <v>28</v>
      </c>
      <c r="C2885" t="s">
        <v>22</v>
      </c>
      <c r="D2885" t="s">
        <v>23</v>
      </c>
      <c r="E2885" t="s">
        <v>5</v>
      </c>
      <c r="G2885" t="s">
        <v>24</v>
      </c>
      <c r="H2885">
        <v>3531425</v>
      </c>
      <c r="I2885">
        <v>3531718</v>
      </c>
      <c r="J2885" t="s">
        <v>61</v>
      </c>
      <c r="K2885" t="s">
        <v>7318</v>
      </c>
      <c r="N2885" t="s">
        <v>42</v>
      </c>
      <c r="Q2885" t="s">
        <v>7317</v>
      </c>
      <c r="R2885">
        <v>294</v>
      </c>
      <c r="S2885">
        <v>97</v>
      </c>
      <c r="U2885">
        <f t="shared" si="45"/>
        <v>293</v>
      </c>
    </row>
    <row r="2886" spans="1:21" x14ac:dyDescent="0.25">
      <c r="A2886" t="s">
        <v>20</v>
      </c>
      <c r="B2886" t="s">
        <v>28</v>
      </c>
      <c r="C2886" t="s">
        <v>22</v>
      </c>
      <c r="D2886" t="s">
        <v>23</v>
      </c>
      <c r="E2886" t="s">
        <v>5</v>
      </c>
      <c r="G2886" t="s">
        <v>24</v>
      </c>
      <c r="H2886">
        <v>3531741</v>
      </c>
      <c r="I2886">
        <v>3532283</v>
      </c>
      <c r="J2886" t="s">
        <v>61</v>
      </c>
      <c r="K2886" t="s">
        <v>7320</v>
      </c>
      <c r="N2886" t="s">
        <v>42</v>
      </c>
      <c r="Q2886" t="s">
        <v>7319</v>
      </c>
      <c r="R2886">
        <v>543</v>
      </c>
      <c r="S2886">
        <v>180</v>
      </c>
      <c r="U2886">
        <f t="shared" si="45"/>
        <v>542</v>
      </c>
    </row>
    <row r="2887" spans="1:21" x14ac:dyDescent="0.25">
      <c r="A2887" t="s">
        <v>20</v>
      </c>
      <c r="B2887" t="s">
        <v>28</v>
      </c>
      <c r="C2887" t="s">
        <v>22</v>
      </c>
      <c r="D2887" t="s">
        <v>23</v>
      </c>
      <c r="E2887" t="s">
        <v>5</v>
      </c>
      <c r="G2887" t="s">
        <v>24</v>
      </c>
      <c r="H2887">
        <v>3532292</v>
      </c>
      <c r="I2887">
        <v>3532546</v>
      </c>
      <c r="J2887" t="s">
        <v>61</v>
      </c>
      <c r="K2887" t="s">
        <v>7322</v>
      </c>
      <c r="N2887" t="s">
        <v>72</v>
      </c>
      <c r="Q2887" t="s">
        <v>7321</v>
      </c>
      <c r="R2887">
        <v>255</v>
      </c>
      <c r="S2887">
        <v>84</v>
      </c>
      <c r="U2887">
        <f t="shared" si="45"/>
        <v>254</v>
      </c>
    </row>
    <row r="2888" spans="1:21" x14ac:dyDescent="0.25">
      <c r="A2888" t="s">
        <v>20</v>
      </c>
      <c r="B2888" t="s">
        <v>28</v>
      </c>
      <c r="C2888" t="s">
        <v>22</v>
      </c>
      <c r="D2888" t="s">
        <v>23</v>
      </c>
      <c r="E2888" t="s">
        <v>5</v>
      </c>
      <c r="G2888" t="s">
        <v>24</v>
      </c>
      <c r="H2888">
        <v>3532674</v>
      </c>
      <c r="I2888">
        <v>3533597</v>
      </c>
      <c r="J2888" t="s">
        <v>61</v>
      </c>
      <c r="K2888" t="s">
        <v>7324</v>
      </c>
      <c r="N2888" t="s">
        <v>222</v>
      </c>
      <c r="Q2888" t="s">
        <v>7323</v>
      </c>
      <c r="R2888">
        <v>924</v>
      </c>
      <c r="S2888">
        <v>307</v>
      </c>
      <c r="U2888">
        <f t="shared" si="45"/>
        <v>923</v>
      </c>
    </row>
    <row r="2889" spans="1:21" x14ac:dyDescent="0.25">
      <c r="A2889" t="s">
        <v>20</v>
      </c>
      <c r="B2889" t="s">
        <v>28</v>
      </c>
      <c r="C2889" t="s">
        <v>22</v>
      </c>
      <c r="D2889" t="s">
        <v>23</v>
      </c>
      <c r="E2889" t="s">
        <v>5</v>
      </c>
      <c r="G2889" t="s">
        <v>24</v>
      </c>
      <c r="H2889">
        <v>3533967</v>
      </c>
      <c r="I2889">
        <v>3534083</v>
      </c>
      <c r="J2889" t="s">
        <v>61</v>
      </c>
      <c r="K2889" t="s">
        <v>7327</v>
      </c>
      <c r="N2889" t="s">
        <v>72</v>
      </c>
      <c r="Q2889" t="s">
        <v>7326</v>
      </c>
      <c r="R2889">
        <v>117</v>
      </c>
      <c r="S2889">
        <v>38</v>
      </c>
      <c r="U2889">
        <f t="shared" si="45"/>
        <v>116</v>
      </c>
    </row>
    <row r="2890" spans="1:21" x14ac:dyDescent="0.25">
      <c r="A2890" t="s">
        <v>20</v>
      </c>
      <c r="B2890" t="s">
        <v>28</v>
      </c>
      <c r="C2890" t="s">
        <v>22</v>
      </c>
      <c r="D2890" t="s">
        <v>23</v>
      </c>
      <c r="E2890" t="s">
        <v>5</v>
      </c>
      <c r="G2890" t="s">
        <v>24</v>
      </c>
      <c r="H2890">
        <v>3534121</v>
      </c>
      <c r="I2890">
        <v>3534924</v>
      </c>
      <c r="J2890" t="s">
        <v>61</v>
      </c>
      <c r="K2890" t="s">
        <v>7329</v>
      </c>
      <c r="N2890" t="s">
        <v>42</v>
      </c>
      <c r="Q2890" t="s">
        <v>7328</v>
      </c>
      <c r="R2890">
        <v>804</v>
      </c>
      <c r="S2890">
        <v>267</v>
      </c>
      <c r="U2890">
        <f t="shared" si="45"/>
        <v>803</v>
      </c>
    </row>
    <row r="2891" spans="1:21" x14ac:dyDescent="0.25">
      <c r="A2891" t="s">
        <v>20</v>
      </c>
      <c r="B2891" t="s">
        <v>28</v>
      </c>
      <c r="C2891" t="s">
        <v>22</v>
      </c>
      <c r="D2891" t="s">
        <v>23</v>
      </c>
      <c r="E2891" t="s">
        <v>5</v>
      </c>
      <c r="G2891" t="s">
        <v>24</v>
      </c>
      <c r="H2891">
        <v>3535083</v>
      </c>
      <c r="I2891">
        <v>3535724</v>
      </c>
      <c r="J2891" t="s">
        <v>61</v>
      </c>
      <c r="K2891" t="s">
        <v>7331</v>
      </c>
      <c r="N2891" t="s">
        <v>72</v>
      </c>
      <c r="Q2891" t="s">
        <v>7330</v>
      </c>
      <c r="R2891">
        <v>642</v>
      </c>
      <c r="S2891">
        <v>213</v>
      </c>
      <c r="U2891">
        <f t="shared" si="45"/>
        <v>641</v>
      </c>
    </row>
    <row r="2892" spans="1:21" x14ac:dyDescent="0.25">
      <c r="A2892" t="s">
        <v>20</v>
      </c>
      <c r="B2892" t="s">
        <v>28</v>
      </c>
      <c r="C2892" t="s">
        <v>22</v>
      </c>
      <c r="D2892" t="s">
        <v>23</v>
      </c>
      <c r="E2892" t="s">
        <v>5</v>
      </c>
      <c r="G2892" t="s">
        <v>24</v>
      </c>
      <c r="H2892">
        <v>3535807</v>
      </c>
      <c r="I2892">
        <v>3536175</v>
      </c>
      <c r="J2892" t="s">
        <v>61</v>
      </c>
      <c r="K2892" t="s">
        <v>7333</v>
      </c>
      <c r="N2892" t="s">
        <v>42</v>
      </c>
      <c r="Q2892" t="s">
        <v>7332</v>
      </c>
      <c r="R2892">
        <v>369</v>
      </c>
      <c r="S2892">
        <v>122</v>
      </c>
      <c r="U2892">
        <f t="shared" si="45"/>
        <v>368</v>
      </c>
    </row>
    <row r="2893" spans="1:21" x14ac:dyDescent="0.25">
      <c r="A2893" t="s">
        <v>20</v>
      </c>
      <c r="B2893" t="s">
        <v>28</v>
      </c>
      <c r="C2893" t="s">
        <v>22</v>
      </c>
      <c r="D2893" t="s">
        <v>23</v>
      </c>
      <c r="E2893" t="s">
        <v>5</v>
      </c>
      <c r="G2893" t="s">
        <v>24</v>
      </c>
      <c r="H2893">
        <v>3536245</v>
      </c>
      <c r="I2893">
        <v>3538659</v>
      </c>
      <c r="J2893" t="s">
        <v>61</v>
      </c>
      <c r="K2893" t="s">
        <v>7335</v>
      </c>
      <c r="N2893" t="s">
        <v>7336</v>
      </c>
      <c r="Q2893" t="s">
        <v>7334</v>
      </c>
      <c r="R2893">
        <v>2415</v>
      </c>
      <c r="S2893">
        <v>804</v>
      </c>
      <c r="U2893">
        <f t="shared" si="45"/>
        <v>2414</v>
      </c>
    </row>
    <row r="2894" spans="1:21" x14ac:dyDescent="0.25">
      <c r="A2894" t="s">
        <v>20</v>
      </c>
      <c r="B2894" t="s">
        <v>28</v>
      </c>
      <c r="C2894" t="s">
        <v>22</v>
      </c>
      <c r="D2894" t="s">
        <v>23</v>
      </c>
      <c r="E2894" t="s">
        <v>5</v>
      </c>
      <c r="G2894" t="s">
        <v>24</v>
      </c>
      <c r="H2894">
        <v>3538902</v>
      </c>
      <c r="I2894">
        <v>3540341</v>
      </c>
      <c r="J2894" t="s">
        <v>61</v>
      </c>
      <c r="K2894" t="s">
        <v>7338</v>
      </c>
      <c r="N2894" t="s">
        <v>7339</v>
      </c>
      <c r="Q2894" t="s">
        <v>7337</v>
      </c>
      <c r="R2894">
        <v>1440</v>
      </c>
      <c r="S2894">
        <v>479</v>
      </c>
      <c r="U2894">
        <f t="shared" si="45"/>
        <v>1439</v>
      </c>
    </row>
    <row r="2895" spans="1:21" x14ac:dyDescent="0.25">
      <c r="A2895" t="s">
        <v>20</v>
      </c>
      <c r="B2895" t="s">
        <v>28</v>
      </c>
      <c r="C2895" t="s">
        <v>22</v>
      </c>
      <c r="D2895" t="s">
        <v>23</v>
      </c>
      <c r="E2895" t="s">
        <v>5</v>
      </c>
      <c r="G2895" t="s">
        <v>24</v>
      </c>
      <c r="H2895">
        <v>3541120</v>
      </c>
      <c r="I2895">
        <v>3541851</v>
      </c>
      <c r="J2895" t="s">
        <v>61</v>
      </c>
      <c r="K2895" t="s">
        <v>7344</v>
      </c>
      <c r="N2895" t="s">
        <v>42</v>
      </c>
      <c r="Q2895" t="s">
        <v>7343</v>
      </c>
      <c r="R2895">
        <v>732</v>
      </c>
      <c r="S2895">
        <v>243</v>
      </c>
      <c r="U2895">
        <f t="shared" si="45"/>
        <v>731</v>
      </c>
    </row>
    <row r="2896" spans="1:21" x14ac:dyDescent="0.25">
      <c r="A2896" t="s">
        <v>20</v>
      </c>
      <c r="B2896" t="s">
        <v>28</v>
      </c>
      <c r="C2896" t="s">
        <v>22</v>
      </c>
      <c r="D2896" t="s">
        <v>23</v>
      </c>
      <c r="E2896" t="s">
        <v>5</v>
      </c>
      <c r="G2896" t="s">
        <v>24</v>
      </c>
      <c r="H2896">
        <v>3542089</v>
      </c>
      <c r="I2896">
        <v>3542319</v>
      </c>
      <c r="J2896" t="s">
        <v>25</v>
      </c>
      <c r="K2896" t="s">
        <v>7346</v>
      </c>
      <c r="N2896" t="s">
        <v>72</v>
      </c>
      <c r="Q2896" t="s">
        <v>7345</v>
      </c>
      <c r="R2896">
        <v>231</v>
      </c>
      <c r="S2896">
        <v>76</v>
      </c>
      <c r="U2896">
        <f t="shared" si="45"/>
        <v>230</v>
      </c>
    </row>
    <row r="2897" spans="1:21" x14ac:dyDescent="0.25">
      <c r="A2897" t="s">
        <v>20</v>
      </c>
      <c r="B2897" t="s">
        <v>28</v>
      </c>
      <c r="C2897" t="s">
        <v>22</v>
      </c>
      <c r="D2897" t="s">
        <v>23</v>
      </c>
      <c r="E2897" t="s">
        <v>5</v>
      </c>
      <c r="G2897" t="s">
        <v>24</v>
      </c>
      <c r="H2897">
        <v>3542542</v>
      </c>
      <c r="I2897">
        <v>3543828</v>
      </c>
      <c r="J2897" t="s">
        <v>25</v>
      </c>
      <c r="K2897" t="s">
        <v>7348</v>
      </c>
      <c r="N2897" t="s">
        <v>4346</v>
      </c>
      <c r="Q2897" t="s">
        <v>7347</v>
      </c>
      <c r="R2897">
        <v>1287</v>
      </c>
      <c r="S2897">
        <v>428</v>
      </c>
      <c r="U2897">
        <f t="shared" si="45"/>
        <v>1286</v>
      </c>
    </row>
    <row r="2898" spans="1:21" x14ac:dyDescent="0.25">
      <c r="A2898" t="s">
        <v>20</v>
      </c>
      <c r="B2898" t="s">
        <v>28</v>
      </c>
      <c r="C2898" t="s">
        <v>22</v>
      </c>
      <c r="D2898" t="s">
        <v>23</v>
      </c>
      <c r="E2898" t="s">
        <v>5</v>
      </c>
      <c r="G2898" t="s">
        <v>24</v>
      </c>
      <c r="H2898">
        <v>3543873</v>
      </c>
      <c r="I2898">
        <v>3544487</v>
      </c>
      <c r="J2898" t="s">
        <v>61</v>
      </c>
      <c r="K2898" t="s">
        <v>7350</v>
      </c>
      <c r="N2898" t="s">
        <v>72</v>
      </c>
      <c r="Q2898" t="s">
        <v>7349</v>
      </c>
      <c r="R2898">
        <v>615</v>
      </c>
      <c r="S2898">
        <v>204</v>
      </c>
      <c r="U2898">
        <f t="shared" si="45"/>
        <v>614</v>
      </c>
    </row>
    <row r="2899" spans="1:21" x14ac:dyDescent="0.25">
      <c r="A2899" t="s">
        <v>20</v>
      </c>
      <c r="B2899" t="s">
        <v>28</v>
      </c>
      <c r="C2899" t="s">
        <v>22</v>
      </c>
      <c r="D2899" t="s">
        <v>23</v>
      </c>
      <c r="E2899" t="s">
        <v>5</v>
      </c>
      <c r="G2899" t="s">
        <v>24</v>
      </c>
      <c r="H2899">
        <v>3544529</v>
      </c>
      <c r="I2899">
        <v>3544810</v>
      </c>
      <c r="J2899" t="s">
        <v>61</v>
      </c>
      <c r="K2899" t="s">
        <v>7352</v>
      </c>
      <c r="N2899" t="s">
        <v>7353</v>
      </c>
      <c r="Q2899" t="s">
        <v>7351</v>
      </c>
      <c r="R2899">
        <v>282</v>
      </c>
      <c r="S2899">
        <v>93</v>
      </c>
      <c r="U2899">
        <f t="shared" si="45"/>
        <v>281</v>
      </c>
    </row>
    <row r="2900" spans="1:21" x14ac:dyDescent="0.25">
      <c r="A2900" t="s">
        <v>20</v>
      </c>
      <c r="B2900" t="s">
        <v>28</v>
      </c>
      <c r="C2900" t="s">
        <v>22</v>
      </c>
      <c r="D2900" t="s">
        <v>23</v>
      </c>
      <c r="E2900" t="s">
        <v>5</v>
      </c>
      <c r="G2900" t="s">
        <v>24</v>
      </c>
      <c r="H2900">
        <v>3544844</v>
      </c>
      <c r="I2900">
        <v>3545518</v>
      </c>
      <c r="J2900" t="s">
        <v>61</v>
      </c>
      <c r="K2900" t="s">
        <v>7355</v>
      </c>
      <c r="N2900" t="s">
        <v>7356</v>
      </c>
      <c r="Q2900" t="s">
        <v>7354</v>
      </c>
      <c r="R2900">
        <v>675</v>
      </c>
      <c r="S2900">
        <v>224</v>
      </c>
      <c r="U2900">
        <f t="shared" si="45"/>
        <v>674</v>
      </c>
    </row>
    <row r="2901" spans="1:21" x14ac:dyDescent="0.25">
      <c r="A2901" t="s">
        <v>20</v>
      </c>
      <c r="B2901" t="s">
        <v>28</v>
      </c>
      <c r="C2901" t="s">
        <v>22</v>
      </c>
      <c r="D2901" t="s">
        <v>23</v>
      </c>
      <c r="E2901" t="s">
        <v>5</v>
      </c>
      <c r="G2901" t="s">
        <v>24</v>
      </c>
      <c r="H2901">
        <v>3545536</v>
      </c>
      <c r="I2901">
        <v>3545997</v>
      </c>
      <c r="J2901" t="s">
        <v>61</v>
      </c>
      <c r="K2901" t="s">
        <v>7358</v>
      </c>
      <c r="N2901" t="s">
        <v>7359</v>
      </c>
      <c r="Q2901" t="s">
        <v>7357</v>
      </c>
      <c r="R2901">
        <v>462</v>
      </c>
      <c r="S2901">
        <v>153</v>
      </c>
      <c r="U2901">
        <f t="shared" si="45"/>
        <v>461</v>
      </c>
    </row>
    <row r="2902" spans="1:21" x14ac:dyDescent="0.25">
      <c r="A2902" t="s">
        <v>20</v>
      </c>
      <c r="B2902" t="s">
        <v>28</v>
      </c>
      <c r="C2902" t="s">
        <v>22</v>
      </c>
      <c r="D2902" t="s">
        <v>23</v>
      </c>
      <c r="E2902" t="s">
        <v>5</v>
      </c>
      <c r="G2902" t="s">
        <v>24</v>
      </c>
      <c r="H2902">
        <v>3546061</v>
      </c>
      <c r="I2902">
        <v>3546897</v>
      </c>
      <c r="J2902" t="s">
        <v>61</v>
      </c>
      <c r="K2902" t="s">
        <v>7361</v>
      </c>
      <c r="N2902" t="s">
        <v>166</v>
      </c>
      <c r="Q2902" t="s">
        <v>7360</v>
      </c>
      <c r="R2902">
        <v>837</v>
      </c>
      <c r="S2902">
        <v>278</v>
      </c>
      <c r="U2902">
        <f t="shared" si="45"/>
        <v>836</v>
      </c>
    </row>
    <row r="2903" spans="1:21" x14ac:dyDescent="0.25">
      <c r="A2903" t="s">
        <v>20</v>
      </c>
      <c r="B2903" t="s">
        <v>28</v>
      </c>
      <c r="C2903" t="s">
        <v>22</v>
      </c>
      <c r="D2903" t="s">
        <v>23</v>
      </c>
      <c r="E2903" t="s">
        <v>5</v>
      </c>
      <c r="G2903" t="s">
        <v>24</v>
      </c>
      <c r="H2903">
        <v>3546897</v>
      </c>
      <c r="I2903">
        <v>3547784</v>
      </c>
      <c r="J2903" t="s">
        <v>61</v>
      </c>
      <c r="K2903" t="s">
        <v>7363</v>
      </c>
      <c r="N2903" t="s">
        <v>166</v>
      </c>
      <c r="Q2903" t="s">
        <v>7362</v>
      </c>
      <c r="R2903">
        <v>888</v>
      </c>
      <c r="S2903">
        <v>295</v>
      </c>
      <c r="U2903">
        <f t="shared" si="45"/>
        <v>887</v>
      </c>
    </row>
    <row r="2904" spans="1:21" x14ac:dyDescent="0.25">
      <c r="A2904" t="s">
        <v>20</v>
      </c>
      <c r="B2904" t="s">
        <v>28</v>
      </c>
      <c r="C2904" t="s">
        <v>22</v>
      </c>
      <c r="D2904" t="s">
        <v>23</v>
      </c>
      <c r="E2904" t="s">
        <v>5</v>
      </c>
      <c r="G2904" t="s">
        <v>24</v>
      </c>
      <c r="H2904">
        <v>3547922</v>
      </c>
      <c r="I2904">
        <v>3549310</v>
      </c>
      <c r="J2904" t="s">
        <v>61</v>
      </c>
      <c r="K2904" t="s">
        <v>7365</v>
      </c>
      <c r="N2904" t="s">
        <v>422</v>
      </c>
      <c r="Q2904" t="s">
        <v>7364</v>
      </c>
      <c r="R2904">
        <v>1389</v>
      </c>
      <c r="S2904">
        <v>462</v>
      </c>
      <c r="U2904">
        <f t="shared" si="45"/>
        <v>1388</v>
      </c>
    </row>
    <row r="2905" spans="1:21" x14ac:dyDescent="0.25">
      <c r="A2905" t="s">
        <v>20</v>
      </c>
      <c r="B2905" t="s">
        <v>28</v>
      </c>
      <c r="C2905" t="s">
        <v>22</v>
      </c>
      <c r="D2905" t="s">
        <v>23</v>
      </c>
      <c r="E2905" t="s">
        <v>5</v>
      </c>
      <c r="G2905" t="s">
        <v>24</v>
      </c>
      <c r="H2905">
        <v>3549661</v>
      </c>
      <c r="I2905">
        <v>3550131</v>
      </c>
      <c r="J2905" t="s">
        <v>61</v>
      </c>
      <c r="K2905" t="s">
        <v>7367</v>
      </c>
      <c r="N2905" t="s">
        <v>207</v>
      </c>
      <c r="Q2905" t="s">
        <v>7366</v>
      </c>
      <c r="R2905">
        <v>471</v>
      </c>
      <c r="S2905">
        <v>156</v>
      </c>
      <c r="U2905">
        <f t="shared" si="45"/>
        <v>470</v>
      </c>
    </row>
    <row r="2906" spans="1:21" x14ac:dyDescent="0.25">
      <c r="A2906" t="s">
        <v>20</v>
      </c>
      <c r="B2906" t="s">
        <v>28</v>
      </c>
      <c r="C2906" t="s">
        <v>22</v>
      </c>
      <c r="D2906" t="s">
        <v>23</v>
      </c>
      <c r="E2906" t="s">
        <v>5</v>
      </c>
      <c r="G2906" t="s">
        <v>24</v>
      </c>
      <c r="H2906">
        <v>3550337</v>
      </c>
      <c r="I2906">
        <v>3551347</v>
      </c>
      <c r="J2906" t="s">
        <v>61</v>
      </c>
      <c r="K2906" t="s">
        <v>7369</v>
      </c>
      <c r="N2906" t="s">
        <v>2631</v>
      </c>
      <c r="Q2906" t="s">
        <v>7368</v>
      </c>
      <c r="R2906">
        <v>1011</v>
      </c>
      <c r="S2906">
        <v>336</v>
      </c>
      <c r="U2906">
        <f t="shared" si="45"/>
        <v>1010</v>
      </c>
    </row>
    <row r="2907" spans="1:21" x14ac:dyDescent="0.25">
      <c r="A2907" t="s">
        <v>20</v>
      </c>
      <c r="B2907" t="s">
        <v>28</v>
      </c>
      <c r="C2907" t="s">
        <v>22</v>
      </c>
      <c r="D2907" t="s">
        <v>23</v>
      </c>
      <c r="E2907" t="s">
        <v>5</v>
      </c>
      <c r="G2907" t="s">
        <v>24</v>
      </c>
      <c r="H2907">
        <v>3551485</v>
      </c>
      <c r="I2907">
        <v>3552525</v>
      </c>
      <c r="J2907" t="s">
        <v>61</v>
      </c>
      <c r="K2907" t="s">
        <v>7371</v>
      </c>
      <c r="N2907" t="s">
        <v>2631</v>
      </c>
      <c r="Q2907" t="s">
        <v>7370</v>
      </c>
      <c r="R2907">
        <v>1041</v>
      </c>
      <c r="S2907">
        <v>346</v>
      </c>
      <c r="U2907">
        <f t="shared" si="45"/>
        <v>1040</v>
      </c>
    </row>
    <row r="2908" spans="1:21" x14ac:dyDescent="0.25">
      <c r="A2908" t="s">
        <v>20</v>
      </c>
      <c r="B2908" t="s">
        <v>28</v>
      </c>
      <c r="C2908" t="s">
        <v>22</v>
      </c>
      <c r="D2908" t="s">
        <v>23</v>
      </c>
      <c r="E2908" t="s">
        <v>5</v>
      </c>
      <c r="G2908" t="s">
        <v>24</v>
      </c>
      <c r="H2908">
        <v>3552745</v>
      </c>
      <c r="I2908">
        <v>3553755</v>
      </c>
      <c r="J2908" t="s">
        <v>25</v>
      </c>
      <c r="K2908" t="s">
        <v>7373</v>
      </c>
      <c r="N2908" t="s">
        <v>7374</v>
      </c>
      <c r="Q2908" t="s">
        <v>7372</v>
      </c>
      <c r="R2908">
        <v>1011</v>
      </c>
      <c r="S2908">
        <v>336</v>
      </c>
      <c r="U2908">
        <f t="shared" si="45"/>
        <v>1010</v>
      </c>
    </row>
    <row r="2909" spans="1:21" x14ac:dyDescent="0.25">
      <c r="A2909" t="s">
        <v>20</v>
      </c>
      <c r="B2909" t="s">
        <v>28</v>
      </c>
      <c r="C2909" t="s">
        <v>22</v>
      </c>
      <c r="D2909" t="s">
        <v>23</v>
      </c>
      <c r="E2909" t="s">
        <v>5</v>
      </c>
      <c r="G2909" t="s">
        <v>24</v>
      </c>
      <c r="H2909">
        <v>3553773</v>
      </c>
      <c r="I2909">
        <v>3554981</v>
      </c>
      <c r="J2909" t="s">
        <v>25</v>
      </c>
      <c r="K2909" t="s">
        <v>7376</v>
      </c>
      <c r="N2909" t="s">
        <v>7377</v>
      </c>
      <c r="Q2909" t="s">
        <v>7375</v>
      </c>
      <c r="R2909">
        <v>1209</v>
      </c>
      <c r="S2909">
        <v>402</v>
      </c>
      <c r="U2909">
        <f t="shared" si="45"/>
        <v>1208</v>
      </c>
    </row>
    <row r="2910" spans="1:21" x14ac:dyDescent="0.25">
      <c r="A2910" t="s">
        <v>20</v>
      </c>
      <c r="B2910" t="s">
        <v>28</v>
      </c>
      <c r="C2910" t="s">
        <v>22</v>
      </c>
      <c r="D2910" t="s">
        <v>23</v>
      </c>
      <c r="E2910" t="s">
        <v>5</v>
      </c>
      <c r="G2910" t="s">
        <v>24</v>
      </c>
      <c r="H2910">
        <v>3555006</v>
      </c>
      <c r="I2910">
        <v>3556196</v>
      </c>
      <c r="J2910" t="s">
        <v>25</v>
      </c>
      <c r="K2910" t="s">
        <v>7379</v>
      </c>
      <c r="N2910" t="s">
        <v>7374</v>
      </c>
      <c r="Q2910" t="s">
        <v>7378</v>
      </c>
      <c r="R2910">
        <v>1191</v>
      </c>
      <c r="S2910">
        <v>396</v>
      </c>
      <c r="U2910">
        <f t="shared" si="45"/>
        <v>1190</v>
      </c>
    </row>
    <row r="2911" spans="1:21" x14ac:dyDescent="0.25">
      <c r="A2911" t="s">
        <v>20</v>
      </c>
      <c r="B2911" t="s">
        <v>28</v>
      </c>
      <c r="C2911" t="s">
        <v>22</v>
      </c>
      <c r="D2911" t="s">
        <v>23</v>
      </c>
      <c r="E2911" t="s">
        <v>5</v>
      </c>
      <c r="G2911" t="s">
        <v>24</v>
      </c>
      <c r="H2911">
        <v>3556237</v>
      </c>
      <c r="I2911">
        <v>3556989</v>
      </c>
      <c r="J2911" t="s">
        <v>61</v>
      </c>
      <c r="K2911" t="s">
        <v>7381</v>
      </c>
      <c r="N2911" t="s">
        <v>7382</v>
      </c>
      <c r="Q2911" t="s">
        <v>7380</v>
      </c>
      <c r="R2911">
        <v>753</v>
      </c>
      <c r="S2911">
        <v>250</v>
      </c>
      <c r="U2911">
        <f t="shared" si="45"/>
        <v>752</v>
      </c>
    </row>
    <row r="2912" spans="1:21" x14ac:dyDescent="0.25">
      <c r="A2912" t="s">
        <v>20</v>
      </c>
      <c r="B2912" t="s">
        <v>28</v>
      </c>
      <c r="C2912" t="s">
        <v>22</v>
      </c>
      <c r="D2912" t="s">
        <v>23</v>
      </c>
      <c r="E2912" t="s">
        <v>5</v>
      </c>
      <c r="G2912" t="s">
        <v>24</v>
      </c>
      <c r="H2912">
        <v>3557001</v>
      </c>
      <c r="I2912">
        <v>3558575</v>
      </c>
      <c r="J2912" t="s">
        <v>61</v>
      </c>
      <c r="K2912" t="s">
        <v>7384</v>
      </c>
      <c r="N2912" t="s">
        <v>2417</v>
      </c>
      <c r="Q2912" t="s">
        <v>7383</v>
      </c>
      <c r="R2912">
        <v>1575</v>
      </c>
      <c r="S2912">
        <v>524</v>
      </c>
      <c r="U2912">
        <f t="shared" si="45"/>
        <v>1574</v>
      </c>
    </row>
    <row r="2913" spans="1:21" x14ac:dyDescent="0.25">
      <c r="A2913" t="s">
        <v>20</v>
      </c>
      <c r="B2913" t="s">
        <v>28</v>
      </c>
      <c r="C2913" t="s">
        <v>22</v>
      </c>
      <c r="D2913" t="s">
        <v>23</v>
      </c>
      <c r="E2913" t="s">
        <v>5</v>
      </c>
      <c r="G2913" t="s">
        <v>24</v>
      </c>
      <c r="H2913">
        <v>3558577</v>
      </c>
      <c r="I2913">
        <v>3559509</v>
      </c>
      <c r="J2913" t="s">
        <v>61</v>
      </c>
      <c r="K2913" t="s">
        <v>7386</v>
      </c>
      <c r="N2913" t="s">
        <v>7387</v>
      </c>
      <c r="Q2913" t="s">
        <v>7385</v>
      </c>
      <c r="R2913">
        <v>933</v>
      </c>
      <c r="S2913">
        <v>310</v>
      </c>
      <c r="U2913">
        <f t="shared" si="45"/>
        <v>932</v>
      </c>
    </row>
    <row r="2914" spans="1:21" x14ac:dyDescent="0.25">
      <c r="A2914" t="s">
        <v>20</v>
      </c>
      <c r="B2914" t="s">
        <v>28</v>
      </c>
      <c r="C2914" t="s">
        <v>22</v>
      </c>
      <c r="D2914" t="s">
        <v>23</v>
      </c>
      <c r="E2914" t="s">
        <v>5</v>
      </c>
      <c r="G2914" t="s">
        <v>24</v>
      </c>
      <c r="H2914">
        <v>3559638</v>
      </c>
      <c r="I2914">
        <v>3560069</v>
      </c>
      <c r="J2914" t="s">
        <v>25</v>
      </c>
      <c r="K2914" t="s">
        <v>7389</v>
      </c>
      <c r="N2914" t="s">
        <v>5050</v>
      </c>
      <c r="Q2914" t="s">
        <v>7388</v>
      </c>
      <c r="R2914">
        <v>432</v>
      </c>
      <c r="S2914">
        <v>143</v>
      </c>
      <c r="U2914">
        <f t="shared" si="45"/>
        <v>431</v>
      </c>
    </row>
    <row r="2915" spans="1:21" x14ac:dyDescent="0.25">
      <c r="A2915" t="s">
        <v>20</v>
      </c>
      <c r="B2915" t="s">
        <v>28</v>
      </c>
      <c r="C2915" t="s">
        <v>22</v>
      </c>
      <c r="D2915" t="s">
        <v>23</v>
      </c>
      <c r="E2915" t="s">
        <v>5</v>
      </c>
      <c r="G2915" t="s">
        <v>24</v>
      </c>
      <c r="H2915">
        <v>3560059</v>
      </c>
      <c r="I2915">
        <v>3560616</v>
      </c>
      <c r="J2915" t="s">
        <v>61</v>
      </c>
      <c r="K2915" t="s">
        <v>7391</v>
      </c>
      <c r="N2915" t="s">
        <v>107</v>
      </c>
      <c r="Q2915" t="s">
        <v>7390</v>
      </c>
      <c r="R2915">
        <v>558</v>
      </c>
      <c r="S2915">
        <v>185</v>
      </c>
      <c r="U2915">
        <f t="shared" si="45"/>
        <v>557</v>
      </c>
    </row>
    <row r="2916" spans="1:21" x14ac:dyDescent="0.25">
      <c r="A2916" t="s">
        <v>20</v>
      </c>
      <c r="B2916" t="s">
        <v>28</v>
      </c>
      <c r="C2916" t="s">
        <v>22</v>
      </c>
      <c r="D2916" t="s">
        <v>23</v>
      </c>
      <c r="E2916" t="s">
        <v>5</v>
      </c>
      <c r="G2916" t="s">
        <v>24</v>
      </c>
      <c r="H2916">
        <v>3560846</v>
      </c>
      <c r="I2916">
        <v>3561373</v>
      </c>
      <c r="J2916" t="s">
        <v>25</v>
      </c>
      <c r="K2916" t="s">
        <v>7393</v>
      </c>
      <c r="N2916" t="s">
        <v>939</v>
      </c>
      <c r="Q2916" t="s">
        <v>7392</v>
      </c>
      <c r="R2916">
        <v>528</v>
      </c>
      <c r="S2916">
        <v>175</v>
      </c>
      <c r="U2916">
        <f t="shared" si="45"/>
        <v>527</v>
      </c>
    </row>
    <row r="2917" spans="1:21" x14ac:dyDescent="0.25">
      <c r="A2917" t="s">
        <v>20</v>
      </c>
      <c r="B2917" t="s">
        <v>28</v>
      </c>
      <c r="C2917" t="s">
        <v>22</v>
      </c>
      <c r="D2917" t="s">
        <v>23</v>
      </c>
      <c r="E2917" t="s">
        <v>5</v>
      </c>
      <c r="G2917" t="s">
        <v>24</v>
      </c>
      <c r="H2917">
        <v>3561374</v>
      </c>
      <c r="I2917">
        <v>3561862</v>
      </c>
      <c r="J2917" t="s">
        <v>25</v>
      </c>
      <c r="K2917" t="s">
        <v>7395</v>
      </c>
      <c r="N2917" t="s">
        <v>72</v>
      </c>
      <c r="Q2917" t="s">
        <v>7394</v>
      </c>
      <c r="R2917">
        <v>489</v>
      </c>
      <c r="S2917">
        <v>162</v>
      </c>
      <c r="U2917">
        <f t="shared" si="45"/>
        <v>488</v>
      </c>
    </row>
    <row r="2918" spans="1:21" x14ac:dyDescent="0.25">
      <c r="A2918" t="s">
        <v>20</v>
      </c>
      <c r="B2918" t="s">
        <v>28</v>
      </c>
      <c r="C2918" t="s">
        <v>22</v>
      </c>
      <c r="D2918" t="s">
        <v>23</v>
      </c>
      <c r="E2918" t="s">
        <v>5</v>
      </c>
      <c r="G2918" t="s">
        <v>24</v>
      </c>
      <c r="H2918">
        <v>3562356</v>
      </c>
      <c r="I2918">
        <v>3563462</v>
      </c>
      <c r="J2918" t="s">
        <v>61</v>
      </c>
      <c r="K2918" t="s">
        <v>7397</v>
      </c>
      <c r="N2918" t="s">
        <v>1770</v>
      </c>
      <c r="Q2918" t="s">
        <v>7396</v>
      </c>
      <c r="R2918">
        <v>1107</v>
      </c>
      <c r="S2918">
        <v>368</v>
      </c>
      <c r="U2918">
        <f t="shared" si="45"/>
        <v>1106</v>
      </c>
    </row>
    <row r="2919" spans="1:21" x14ac:dyDescent="0.25">
      <c r="A2919" t="s">
        <v>20</v>
      </c>
      <c r="B2919" t="s">
        <v>28</v>
      </c>
      <c r="C2919" t="s">
        <v>22</v>
      </c>
      <c r="D2919" t="s">
        <v>23</v>
      </c>
      <c r="E2919" t="s">
        <v>5</v>
      </c>
      <c r="G2919" t="s">
        <v>24</v>
      </c>
      <c r="H2919">
        <v>3563476</v>
      </c>
      <c r="I2919">
        <v>3563700</v>
      </c>
      <c r="J2919" t="s">
        <v>61</v>
      </c>
      <c r="K2919" t="s">
        <v>7399</v>
      </c>
      <c r="N2919" t="s">
        <v>72</v>
      </c>
      <c r="Q2919" t="s">
        <v>7398</v>
      </c>
      <c r="R2919">
        <v>225</v>
      </c>
      <c r="S2919">
        <v>74</v>
      </c>
      <c r="U2919">
        <f t="shared" si="45"/>
        <v>224</v>
      </c>
    </row>
    <row r="2920" spans="1:21" x14ac:dyDescent="0.25">
      <c r="A2920" t="s">
        <v>20</v>
      </c>
      <c r="B2920" t="s">
        <v>28</v>
      </c>
      <c r="C2920" t="s">
        <v>22</v>
      </c>
      <c r="D2920" t="s">
        <v>23</v>
      </c>
      <c r="E2920" t="s">
        <v>5</v>
      </c>
      <c r="G2920" t="s">
        <v>24</v>
      </c>
      <c r="H2920">
        <v>3563704</v>
      </c>
      <c r="I2920">
        <v>3564846</v>
      </c>
      <c r="J2920" t="s">
        <v>61</v>
      </c>
      <c r="K2920" t="s">
        <v>7401</v>
      </c>
      <c r="N2920" t="s">
        <v>1425</v>
      </c>
      <c r="Q2920" t="s">
        <v>7400</v>
      </c>
      <c r="R2920">
        <v>1143</v>
      </c>
      <c r="S2920">
        <v>380</v>
      </c>
      <c r="U2920">
        <f t="shared" si="45"/>
        <v>1142</v>
      </c>
    </row>
    <row r="2921" spans="1:21" x14ac:dyDescent="0.25">
      <c r="A2921" t="s">
        <v>20</v>
      </c>
      <c r="B2921" t="s">
        <v>28</v>
      </c>
      <c r="C2921" t="s">
        <v>22</v>
      </c>
      <c r="D2921" t="s">
        <v>23</v>
      </c>
      <c r="E2921" t="s">
        <v>5</v>
      </c>
      <c r="G2921" t="s">
        <v>24</v>
      </c>
      <c r="H2921">
        <v>3564843</v>
      </c>
      <c r="I2921">
        <v>3566402</v>
      </c>
      <c r="J2921" t="s">
        <v>61</v>
      </c>
      <c r="K2921" t="s">
        <v>7403</v>
      </c>
      <c r="N2921" t="s">
        <v>1419</v>
      </c>
      <c r="Q2921" t="s">
        <v>7402</v>
      </c>
      <c r="R2921">
        <v>1560</v>
      </c>
      <c r="S2921">
        <v>519</v>
      </c>
      <c r="U2921">
        <f t="shared" si="45"/>
        <v>1559</v>
      </c>
    </row>
    <row r="2922" spans="1:21" x14ac:dyDescent="0.25">
      <c r="A2922" t="s">
        <v>20</v>
      </c>
      <c r="B2922" t="s">
        <v>28</v>
      </c>
      <c r="C2922" t="s">
        <v>22</v>
      </c>
      <c r="D2922" t="s">
        <v>23</v>
      </c>
      <c r="E2922" t="s">
        <v>5</v>
      </c>
      <c r="G2922" t="s">
        <v>24</v>
      </c>
      <c r="H2922">
        <v>3567564</v>
      </c>
      <c r="I2922">
        <v>3567755</v>
      </c>
      <c r="J2922" t="s">
        <v>25</v>
      </c>
      <c r="K2922" t="s">
        <v>7406</v>
      </c>
      <c r="N2922" t="s">
        <v>72</v>
      </c>
      <c r="Q2922" t="s">
        <v>7405</v>
      </c>
      <c r="R2922">
        <v>192</v>
      </c>
      <c r="S2922">
        <v>63</v>
      </c>
      <c r="U2922">
        <f t="shared" si="45"/>
        <v>191</v>
      </c>
    </row>
    <row r="2923" spans="1:21" x14ac:dyDescent="0.25">
      <c r="A2923" t="s">
        <v>20</v>
      </c>
      <c r="B2923" t="s">
        <v>28</v>
      </c>
      <c r="C2923" t="s">
        <v>22</v>
      </c>
      <c r="D2923" t="s">
        <v>23</v>
      </c>
      <c r="E2923" t="s">
        <v>5</v>
      </c>
      <c r="G2923" t="s">
        <v>24</v>
      </c>
      <c r="H2923">
        <v>3568987</v>
      </c>
      <c r="I2923">
        <v>3569157</v>
      </c>
      <c r="J2923" t="s">
        <v>61</v>
      </c>
      <c r="K2923" t="s">
        <v>7409</v>
      </c>
      <c r="N2923" t="s">
        <v>72</v>
      </c>
      <c r="Q2923" t="s">
        <v>7408</v>
      </c>
      <c r="R2923">
        <v>171</v>
      </c>
      <c r="S2923">
        <v>56</v>
      </c>
      <c r="U2923">
        <f t="shared" si="45"/>
        <v>170</v>
      </c>
    </row>
    <row r="2924" spans="1:21" x14ac:dyDescent="0.25">
      <c r="A2924" t="s">
        <v>20</v>
      </c>
      <c r="B2924" t="s">
        <v>28</v>
      </c>
      <c r="C2924" t="s">
        <v>22</v>
      </c>
      <c r="D2924" t="s">
        <v>23</v>
      </c>
      <c r="E2924" t="s">
        <v>5</v>
      </c>
      <c r="G2924" t="s">
        <v>24</v>
      </c>
      <c r="H2924">
        <v>3569800</v>
      </c>
      <c r="I2924">
        <v>3571629</v>
      </c>
      <c r="J2924" t="s">
        <v>61</v>
      </c>
      <c r="K2924" t="s">
        <v>7411</v>
      </c>
      <c r="N2924" t="s">
        <v>143</v>
      </c>
      <c r="Q2924" t="s">
        <v>7410</v>
      </c>
      <c r="R2924">
        <v>1830</v>
      </c>
      <c r="S2924">
        <v>609</v>
      </c>
      <c r="U2924">
        <f t="shared" si="45"/>
        <v>1829</v>
      </c>
    </row>
    <row r="2925" spans="1:21" x14ac:dyDescent="0.25">
      <c r="A2925" t="s">
        <v>20</v>
      </c>
      <c r="B2925" t="s">
        <v>28</v>
      </c>
      <c r="C2925" t="s">
        <v>22</v>
      </c>
      <c r="D2925" t="s">
        <v>23</v>
      </c>
      <c r="E2925" t="s">
        <v>5</v>
      </c>
      <c r="G2925" t="s">
        <v>24</v>
      </c>
      <c r="H2925">
        <v>3571650</v>
      </c>
      <c r="I2925">
        <v>3575402</v>
      </c>
      <c r="J2925" t="s">
        <v>61</v>
      </c>
      <c r="K2925" t="s">
        <v>7413</v>
      </c>
      <c r="N2925" t="s">
        <v>72</v>
      </c>
      <c r="Q2925" t="s">
        <v>7412</v>
      </c>
      <c r="R2925">
        <v>3753</v>
      </c>
      <c r="S2925">
        <v>1250</v>
      </c>
      <c r="U2925">
        <f t="shared" si="45"/>
        <v>3752</v>
      </c>
    </row>
    <row r="2926" spans="1:21" x14ac:dyDescent="0.25">
      <c r="A2926" t="s">
        <v>20</v>
      </c>
      <c r="B2926" t="s">
        <v>28</v>
      </c>
      <c r="C2926" t="s">
        <v>22</v>
      </c>
      <c r="D2926" t="s">
        <v>23</v>
      </c>
      <c r="E2926" t="s">
        <v>5</v>
      </c>
      <c r="G2926" t="s">
        <v>24</v>
      </c>
      <c r="H2926">
        <v>3576085</v>
      </c>
      <c r="I2926">
        <v>3576234</v>
      </c>
      <c r="J2926" t="s">
        <v>61</v>
      </c>
      <c r="K2926" t="s">
        <v>7415</v>
      </c>
      <c r="N2926" t="s">
        <v>72</v>
      </c>
      <c r="Q2926" t="s">
        <v>7414</v>
      </c>
      <c r="R2926">
        <v>150</v>
      </c>
      <c r="S2926">
        <v>49</v>
      </c>
      <c r="U2926">
        <f t="shared" si="45"/>
        <v>149</v>
      </c>
    </row>
    <row r="2927" spans="1:21" x14ac:dyDescent="0.25">
      <c r="A2927" t="s">
        <v>20</v>
      </c>
      <c r="B2927" t="s">
        <v>28</v>
      </c>
      <c r="C2927" t="s">
        <v>22</v>
      </c>
      <c r="D2927" t="s">
        <v>23</v>
      </c>
      <c r="E2927" t="s">
        <v>5</v>
      </c>
      <c r="G2927" t="s">
        <v>24</v>
      </c>
      <c r="H2927">
        <v>3576213</v>
      </c>
      <c r="I2927">
        <v>3576548</v>
      </c>
      <c r="J2927" t="s">
        <v>61</v>
      </c>
      <c r="K2927" t="s">
        <v>7417</v>
      </c>
      <c r="N2927" t="s">
        <v>72</v>
      </c>
      <c r="Q2927" t="s">
        <v>7416</v>
      </c>
      <c r="R2927">
        <v>336</v>
      </c>
      <c r="S2927">
        <v>111</v>
      </c>
      <c r="U2927">
        <f t="shared" si="45"/>
        <v>335</v>
      </c>
    </row>
    <row r="2928" spans="1:21" x14ac:dyDescent="0.25">
      <c r="A2928" t="s">
        <v>20</v>
      </c>
      <c r="B2928" t="s">
        <v>28</v>
      </c>
      <c r="C2928" t="s">
        <v>22</v>
      </c>
      <c r="D2928" t="s">
        <v>23</v>
      </c>
      <c r="E2928" t="s">
        <v>5</v>
      </c>
      <c r="G2928" t="s">
        <v>24</v>
      </c>
      <c r="H2928">
        <v>3577404</v>
      </c>
      <c r="I2928">
        <v>3577895</v>
      </c>
      <c r="J2928" t="s">
        <v>61</v>
      </c>
      <c r="K2928" t="s">
        <v>7419</v>
      </c>
      <c r="N2928" t="s">
        <v>72</v>
      </c>
      <c r="Q2928" t="s">
        <v>7418</v>
      </c>
      <c r="R2928">
        <v>492</v>
      </c>
      <c r="S2928">
        <v>163</v>
      </c>
      <c r="U2928">
        <f t="shared" si="45"/>
        <v>491</v>
      </c>
    </row>
    <row r="2929" spans="1:21" x14ac:dyDescent="0.25">
      <c r="A2929" t="s">
        <v>20</v>
      </c>
      <c r="B2929" t="s">
        <v>28</v>
      </c>
      <c r="C2929" t="s">
        <v>22</v>
      </c>
      <c r="D2929" t="s">
        <v>23</v>
      </c>
      <c r="E2929" t="s">
        <v>5</v>
      </c>
      <c r="G2929" t="s">
        <v>24</v>
      </c>
      <c r="H2929">
        <v>3578044</v>
      </c>
      <c r="I2929">
        <v>3578214</v>
      </c>
      <c r="J2929" t="s">
        <v>61</v>
      </c>
      <c r="K2929" t="s">
        <v>7421</v>
      </c>
      <c r="N2929" t="s">
        <v>72</v>
      </c>
      <c r="Q2929" t="s">
        <v>7420</v>
      </c>
      <c r="R2929">
        <v>171</v>
      </c>
      <c r="S2929">
        <v>56</v>
      </c>
      <c r="U2929">
        <f t="shared" si="45"/>
        <v>170</v>
      </c>
    </row>
    <row r="2930" spans="1:21" x14ac:dyDescent="0.25">
      <c r="A2930" t="s">
        <v>20</v>
      </c>
      <c r="B2930" t="s">
        <v>28</v>
      </c>
      <c r="C2930" t="s">
        <v>22</v>
      </c>
      <c r="D2930" t="s">
        <v>23</v>
      </c>
      <c r="E2930" t="s">
        <v>5</v>
      </c>
      <c r="G2930" t="s">
        <v>24</v>
      </c>
      <c r="H2930">
        <v>3578215</v>
      </c>
      <c r="I2930">
        <v>3578916</v>
      </c>
      <c r="J2930" t="s">
        <v>61</v>
      </c>
      <c r="K2930" t="s">
        <v>7423</v>
      </c>
      <c r="N2930" t="s">
        <v>2252</v>
      </c>
      <c r="Q2930" t="s">
        <v>7422</v>
      </c>
      <c r="R2930">
        <v>702</v>
      </c>
      <c r="S2930">
        <v>233</v>
      </c>
      <c r="U2930">
        <f t="shared" si="45"/>
        <v>701</v>
      </c>
    </row>
    <row r="2931" spans="1:21" x14ac:dyDescent="0.25">
      <c r="A2931" t="s">
        <v>20</v>
      </c>
      <c r="B2931" t="s">
        <v>28</v>
      </c>
      <c r="C2931" t="s">
        <v>22</v>
      </c>
      <c r="D2931" t="s">
        <v>23</v>
      </c>
      <c r="E2931" t="s">
        <v>5</v>
      </c>
      <c r="G2931" t="s">
        <v>24</v>
      </c>
      <c r="H2931">
        <v>3578927</v>
      </c>
      <c r="I2931">
        <v>3579181</v>
      </c>
      <c r="J2931" t="s">
        <v>61</v>
      </c>
      <c r="K2931" t="s">
        <v>7425</v>
      </c>
      <c r="N2931" t="s">
        <v>72</v>
      </c>
      <c r="Q2931" t="s">
        <v>7424</v>
      </c>
      <c r="R2931">
        <v>255</v>
      </c>
      <c r="S2931">
        <v>84</v>
      </c>
      <c r="U2931">
        <f t="shared" si="45"/>
        <v>254</v>
      </c>
    </row>
    <row r="2932" spans="1:21" x14ac:dyDescent="0.25">
      <c r="A2932" t="s">
        <v>20</v>
      </c>
      <c r="B2932" t="s">
        <v>28</v>
      </c>
      <c r="C2932" t="s">
        <v>22</v>
      </c>
      <c r="D2932" t="s">
        <v>23</v>
      </c>
      <c r="E2932" t="s">
        <v>5</v>
      </c>
      <c r="G2932" t="s">
        <v>24</v>
      </c>
      <c r="H2932">
        <v>3579212</v>
      </c>
      <c r="I2932">
        <v>3579502</v>
      </c>
      <c r="J2932" t="s">
        <v>61</v>
      </c>
      <c r="K2932" t="s">
        <v>7427</v>
      </c>
      <c r="N2932" t="s">
        <v>72</v>
      </c>
      <c r="Q2932" t="s">
        <v>7426</v>
      </c>
      <c r="R2932">
        <v>291</v>
      </c>
      <c r="S2932">
        <v>96</v>
      </c>
      <c r="U2932">
        <f t="shared" si="45"/>
        <v>290</v>
      </c>
    </row>
    <row r="2933" spans="1:21" x14ac:dyDescent="0.25">
      <c r="A2933" t="s">
        <v>20</v>
      </c>
      <c r="B2933" t="s">
        <v>28</v>
      </c>
      <c r="C2933" t="s">
        <v>22</v>
      </c>
      <c r="D2933" t="s">
        <v>23</v>
      </c>
      <c r="E2933" t="s">
        <v>5</v>
      </c>
      <c r="G2933" t="s">
        <v>24</v>
      </c>
      <c r="H2933">
        <v>3579519</v>
      </c>
      <c r="I2933">
        <v>3580379</v>
      </c>
      <c r="J2933" t="s">
        <v>61</v>
      </c>
      <c r="K2933" t="s">
        <v>7429</v>
      </c>
      <c r="N2933" t="s">
        <v>72</v>
      </c>
      <c r="Q2933" t="s">
        <v>7428</v>
      </c>
      <c r="R2933">
        <v>861</v>
      </c>
      <c r="S2933">
        <v>286</v>
      </c>
      <c r="U2933">
        <f t="shared" si="45"/>
        <v>860</v>
      </c>
    </row>
    <row r="2934" spans="1:21" x14ac:dyDescent="0.25">
      <c r="A2934" t="s">
        <v>20</v>
      </c>
      <c r="B2934" t="s">
        <v>28</v>
      </c>
      <c r="C2934" t="s">
        <v>22</v>
      </c>
      <c r="D2934" t="s">
        <v>23</v>
      </c>
      <c r="E2934" t="s">
        <v>5</v>
      </c>
      <c r="G2934" t="s">
        <v>24</v>
      </c>
      <c r="H2934">
        <v>3580379</v>
      </c>
      <c r="I2934">
        <v>3580822</v>
      </c>
      <c r="J2934" t="s">
        <v>61</v>
      </c>
      <c r="K2934" t="s">
        <v>7431</v>
      </c>
      <c r="N2934" t="s">
        <v>72</v>
      </c>
      <c r="Q2934" t="s">
        <v>7430</v>
      </c>
      <c r="R2934">
        <v>444</v>
      </c>
      <c r="S2934">
        <v>147</v>
      </c>
      <c r="U2934">
        <f t="shared" si="45"/>
        <v>443</v>
      </c>
    </row>
    <row r="2935" spans="1:21" x14ac:dyDescent="0.25">
      <c r="A2935" t="s">
        <v>20</v>
      </c>
      <c r="B2935" t="s">
        <v>28</v>
      </c>
      <c r="C2935" t="s">
        <v>22</v>
      </c>
      <c r="D2935" t="s">
        <v>23</v>
      </c>
      <c r="E2935" t="s">
        <v>5</v>
      </c>
      <c r="G2935" t="s">
        <v>24</v>
      </c>
      <c r="H2935">
        <v>3580824</v>
      </c>
      <c r="I2935">
        <v>3581642</v>
      </c>
      <c r="J2935" t="s">
        <v>61</v>
      </c>
      <c r="K2935" t="s">
        <v>7433</v>
      </c>
      <c r="N2935" t="s">
        <v>72</v>
      </c>
      <c r="Q2935" t="s">
        <v>7432</v>
      </c>
      <c r="R2935">
        <v>819</v>
      </c>
      <c r="S2935">
        <v>272</v>
      </c>
      <c r="U2935">
        <f t="shared" si="45"/>
        <v>818</v>
      </c>
    </row>
    <row r="2936" spans="1:21" x14ac:dyDescent="0.25">
      <c r="A2936" t="s">
        <v>20</v>
      </c>
      <c r="B2936" t="s">
        <v>28</v>
      </c>
      <c r="C2936" t="s">
        <v>22</v>
      </c>
      <c r="D2936" t="s">
        <v>23</v>
      </c>
      <c r="E2936" t="s">
        <v>5</v>
      </c>
      <c r="G2936" t="s">
        <v>24</v>
      </c>
      <c r="H2936">
        <v>3581620</v>
      </c>
      <c r="I2936">
        <v>3581886</v>
      </c>
      <c r="J2936" t="s">
        <v>61</v>
      </c>
      <c r="K2936" t="s">
        <v>7435</v>
      </c>
      <c r="N2936" t="s">
        <v>72</v>
      </c>
      <c r="Q2936" t="s">
        <v>7434</v>
      </c>
      <c r="R2936">
        <v>267</v>
      </c>
      <c r="S2936">
        <v>88</v>
      </c>
      <c r="U2936">
        <f t="shared" si="45"/>
        <v>266</v>
      </c>
    </row>
    <row r="2937" spans="1:21" x14ac:dyDescent="0.25">
      <c r="A2937" t="s">
        <v>20</v>
      </c>
      <c r="B2937" t="s">
        <v>28</v>
      </c>
      <c r="C2937" t="s">
        <v>22</v>
      </c>
      <c r="D2937" t="s">
        <v>23</v>
      </c>
      <c r="E2937" t="s">
        <v>5</v>
      </c>
      <c r="G2937" t="s">
        <v>24</v>
      </c>
      <c r="H2937">
        <v>3582009</v>
      </c>
      <c r="I2937">
        <v>3582671</v>
      </c>
      <c r="J2937" t="s">
        <v>25</v>
      </c>
      <c r="K2937" t="s">
        <v>7437</v>
      </c>
      <c r="N2937" t="s">
        <v>72</v>
      </c>
      <c r="Q2937" t="s">
        <v>7436</v>
      </c>
      <c r="R2937">
        <v>663</v>
      </c>
      <c r="S2937">
        <v>220</v>
      </c>
      <c r="U2937">
        <f t="shared" si="45"/>
        <v>662</v>
      </c>
    </row>
    <row r="2938" spans="1:21" x14ac:dyDescent="0.25">
      <c r="A2938" t="s">
        <v>20</v>
      </c>
      <c r="B2938" t="s">
        <v>28</v>
      </c>
      <c r="C2938" t="s">
        <v>22</v>
      </c>
      <c r="D2938" t="s">
        <v>23</v>
      </c>
      <c r="E2938" t="s">
        <v>5</v>
      </c>
      <c r="G2938" t="s">
        <v>24</v>
      </c>
      <c r="H2938">
        <v>3582720</v>
      </c>
      <c r="I2938">
        <v>3584711</v>
      </c>
      <c r="J2938" t="s">
        <v>61</v>
      </c>
      <c r="K2938" t="s">
        <v>7439</v>
      </c>
      <c r="N2938" t="s">
        <v>72</v>
      </c>
      <c r="Q2938" t="s">
        <v>7438</v>
      </c>
      <c r="R2938">
        <v>1992</v>
      </c>
      <c r="S2938">
        <v>663</v>
      </c>
      <c r="U2938">
        <f t="shared" si="45"/>
        <v>1991</v>
      </c>
    </row>
    <row r="2939" spans="1:21" x14ac:dyDescent="0.25">
      <c r="A2939" t="s">
        <v>20</v>
      </c>
      <c r="B2939" t="s">
        <v>28</v>
      </c>
      <c r="C2939" t="s">
        <v>22</v>
      </c>
      <c r="D2939" t="s">
        <v>23</v>
      </c>
      <c r="E2939" t="s">
        <v>5</v>
      </c>
      <c r="G2939" t="s">
        <v>24</v>
      </c>
      <c r="H2939">
        <v>3584716</v>
      </c>
      <c r="I2939">
        <v>3585075</v>
      </c>
      <c r="J2939" t="s">
        <v>61</v>
      </c>
      <c r="K2939" t="s">
        <v>7441</v>
      </c>
      <c r="N2939" t="s">
        <v>7442</v>
      </c>
      <c r="Q2939" t="s">
        <v>7440</v>
      </c>
      <c r="R2939">
        <v>360</v>
      </c>
      <c r="S2939">
        <v>119</v>
      </c>
      <c r="U2939">
        <f t="shared" si="45"/>
        <v>359</v>
      </c>
    </row>
    <row r="2940" spans="1:21" x14ac:dyDescent="0.25">
      <c r="A2940" t="s">
        <v>20</v>
      </c>
      <c r="B2940" t="s">
        <v>28</v>
      </c>
      <c r="C2940" t="s">
        <v>22</v>
      </c>
      <c r="D2940" t="s">
        <v>23</v>
      </c>
      <c r="E2940" t="s">
        <v>5</v>
      </c>
      <c r="G2940" t="s">
        <v>24</v>
      </c>
      <c r="H2940">
        <v>3585089</v>
      </c>
      <c r="I2940">
        <v>3587614</v>
      </c>
      <c r="J2940" t="s">
        <v>61</v>
      </c>
      <c r="K2940" t="s">
        <v>7444</v>
      </c>
      <c r="N2940" t="s">
        <v>7445</v>
      </c>
      <c r="Q2940" t="s">
        <v>7443</v>
      </c>
      <c r="R2940">
        <v>2526</v>
      </c>
      <c r="S2940">
        <v>841</v>
      </c>
      <c r="U2940">
        <f t="shared" si="45"/>
        <v>2525</v>
      </c>
    </row>
    <row r="2941" spans="1:21" x14ac:dyDescent="0.25">
      <c r="A2941" t="s">
        <v>20</v>
      </c>
      <c r="B2941" t="s">
        <v>28</v>
      </c>
      <c r="C2941" t="s">
        <v>22</v>
      </c>
      <c r="D2941" t="s">
        <v>23</v>
      </c>
      <c r="E2941" t="s">
        <v>5</v>
      </c>
      <c r="G2941" t="s">
        <v>24</v>
      </c>
      <c r="H2941">
        <v>3587607</v>
      </c>
      <c r="I2941">
        <v>3588017</v>
      </c>
      <c r="J2941" t="s">
        <v>61</v>
      </c>
      <c r="K2941" t="s">
        <v>7447</v>
      </c>
      <c r="N2941" t="s">
        <v>72</v>
      </c>
      <c r="Q2941" t="s">
        <v>7446</v>
      </c>
      <c r="R2941">
        <v>411</v>
      </c>
      <c r="S2941">
        <v>136</v>
      </c>
      <c r="U2941">
        <f t="shared" si="45"/>
        <v>410</v>
      </c>
    </row>
    <row r="2942" spans="1:21" x14ac:dyDescent="0.25">
      <c r="A2942" t="s">
        <v>20</v>
      </c>
      <c r="B2942" t="s">
        <v>28</v>
      </c>
      <c r="C2942" t="s">
        <v>22</v>
      </c>
      <c r="D2942" t="s">
        <v>23</v>
      </c>
      <c r="E2942" t="s">
        <v>5</v>
      </c>
      <c r="G2942" t="s">
        <v>24</v>
      </c>
      <c r="H2942">
        <v>3587959</v>
      </c>
      <c r="I2942">
        <v>3588264</v>
      </c>
      <c r="J2942" t="s">
        <v>61</v>
      </c>
      <c r="K2942" t="s">
        <v>7449</v>
      </c>
      <c r="N2942" t="s">
        <v>72</v>
      </c>
      <c r="Q2942" t="s">
        <v>7448</v>
      </c>
      <c r="R2942">
        <v>306</v>
      </c>
      <c r="S2942">
        <v>101</v>
      </c>
      <c r="U2942">
        <f t="shared" si="45"/>
        <v>305</v>
      </c>
    </row>
    <row r="2943" spans="1:21" x14ac:dyDescent="0.25">
      <c r="A2943" t="s">
        <v>20</v>
      </c>
      <c r="B2943" t="s">
        <v>28</v>
      </c>
      <c r="C2943" t="s">
        <v>22</v>
      </c>
      <c r="D2943" t="s">
        <v>23</v>
      </c>
      <c r="E2943" t="s">
        <v>5</v>
      </c>
      <c r="G2943" t="s">
        <v>24</v>
      </c>
      <c r="H2943">
        <v>3588302</v>
      </c>
      <c r="I2943">
        <v>3588754</v>
      </c>
      <c r="J2943" t="s">
        <v>61</v>
      </c>
      <c r="K2943" t="s">
        <v>7451</v>
      </c>
      <c r="N2943" t="s">
        <v>42</v>
      </c>
      <c r="Q2943" t="s">
        <v>7450</v>
      </c>
      <c r="R2943">
        <v>453</v>
      </c>
      <c r="S2943">
        <v>150</v>
      </c>
      <c r="U2943">
        <f t="shared" si="45"/>
        <v>452</v>
      </c>
    </row>
    <row r="2944" spans="1:21" x14ac:dyDescent="0.25">
      <c r="A2944" t="s">
        <v>20</v>
      </c>
      <c r="B2944" t="s">
        <v>28</v>
      </c>
      <c r="C2944" t="s">
        <v>22</v>
      </c>
      <c r="D2944" t="s">
        <v>23</v>
      </c>
      <c r="E2944" t="s">
        <v>5</v>
      </c>
      <c r="G2944" t="s">
        <v>24</v>
      </c>
      <c r="H2944">
        <v>3588754</v>
      </c>
      <c r="I2944">
        <v>3589152</v>
      </c>
      <c r="J2944" t="s">
        <v>61</v>
      </c>
      <c r="K2944" t="s">
        <v>7453</v>
      </c>
      <c r="N2944" t="s">
        <v>42</v>
      </c>
      <c r="Q2944" t="s">
        <v>7452</v>
      </c>
      <c r="R2944">
        <v>399</v>
      </c>
      <c r="S2944">
        <v>132</v>
      </c>
      <c r="U2944">
        <f t="shared" si="45"/>
        <v>398</v>
      </c>
    </row>
    <row r="2945" spans="1:21" x14ac:dyDescent="0.25">
      <c r="A2945" t="s">
        <v>20</v>
      </c>
      <c r="B2945" t="s">
        <v>28</v>
      </c>
      <c r="C2945" t="s">
        <v>22</v>
      </c>
      <c r="D2945" t="s">
        <v>23</v>
      </c>
      <c r="E2945" t="s">
        <v>5</v>
      </c>
      <c r="G2945" t="s">
        <v>24</v>
      </c>
      <c r="H2945">
        <v>3589149</v>
      </c>
      <c r="I2945">
        <v>3589532</v>
      </c>
      <c r="J2945" t="s">
        <v>61</v>
      </c>
      <c r="K2945" t="s">
        <v>7455</v>
      </c>
      <c r="N2945" t="s">
        <v>42</v>
      </c>
      <c r="Q2945" t="s">
        <v>7454</v>
      </c>
      <c r="R2945">
        <v>384</v>
      </c>
      <c r="S2945">
        <v>127</v>
      </c>
      <c r="U2945">
        <f t="shared" si="45"/>
        <v>383</v>
      </c>
    </row>
    <row r="2946" spans="1:21" x14ac:dyDescent="0.25">
      <c r="A2946" t="s">
        <v>20</v>
      </c>
      <c r="B2946" t="s">
        <v>28</v>
      </c>
      <c r="C2946" t="s">
        <v>22</v>
      </c>
      <c r="D2946" t="s">
        <v>23</v>
      </c>
      <c r="E2946" t="s">
        <v>5</v>
      </c>
      <c r="G2946" t="s">
        <v>24</v>
      </c>
      <c r="H2946">
        <v>3589532</v>
      </c>
      <c r="I2946">
        <v>3589849</v>
      </c>
      <c r="J2946" t="s">
        <v>61</v>
      </c>
      <c r="K2946" t="s">
        <v>7457</v>
      </c>
      <c r="N2946" t="s">
        <v>42</v>
      </c>
      <c r="Q2946" t="s">
        <v>7456</v>
      </c>
      <c r="R2946">
        <v>318</v>
      </c>
      <c r="S2946">
        <v>105</v>
      </c>
      <c r="U2946">
        <f t="shared" si="45"/>
        <v>317</v>
      </c>
    </row>
    <row r="2947" spans="1:21" x14ac:dyDescent="0.25">
      <c r="A2947" t="s">
        <v>20</v>
      </c>
      <c r="B2947" t="s">
        <v>28</v>
      </c>
      <c r="C2947" t="s">
        <v>22</v>
      </c>
      <c r="D2947" t="s">
        <v>23</v>
      </c>
      <c r="E2947" t="s">
        <v>5</v>
      </c>
      <c r="G2947" t="s">
        <v>24</v>
      </c>
      <c r="H2947">
        <v>3589852</v>
      </c>
      <c r="I2947">
        <v>3590214</v>
      </c>
      <c r="J2947" t="s">
        <v>61</v>
      </c>
      <c r="K2947" t="s">
        <v>7459</v>
      </c>
      <c r="N2947" t="s">
        <v>42</v>
      </c>
      <c r="Q2947" t="s">
        <v>7458</v>
      </c>
      <c r="R2947">
        <v>363</v>
      </c>
      <c r="S2947">
        <v>120</v>
      </c>
      <c r="U2947">
        <f t="shared" ref="U2947:U3010" si="46">I2947-H2947</f>
        <v>362</v>
      </c>
    </row>
    <row r="2948" spans="1:21" x14ac:dyDescent="0.25">
      <c r="A2948" t="s">
        <v>20</v>
      </c>
      <c r="B2948" t="s">
        <v>28</v>
      </c>
      <c r="C2948" t="s">
        <v>22</v>
      </c>
      <c r="D2948" t="s">
        <v>23</v>
      </c>
      <c r="E2948" t="s">
        <v>5</v>
      </c>
      <c r="G2948" t="s">
        <v>24</v>
      </c>
      <c r="H2948">
        <v>3590227</v>
      </c>
      <c r="I2948">
        <v>3590502</v>
      </c>
      <c r="J2948" t="s">
        <v>61</v>
      </c>
      <c r="K2948" t="s">
        <v>7461</v>
      </c>
      <c r="N2948" t="s">
        <v>42</v>
      </c>
      <c r="Q2948" t="s">
        <v>7460</v>
      </c>
      <c r="R2948">
        <v>276</v>
      </c>
      <c r="S2948">
        <v>91</v>
      </c>
      <c r="U2948">
        <f t="shared" si="46"/>
        <v>275</v>
      </c>
    </row>
    <row r="2949" spans="1:21" x14ac:dyDescent="0.25">
      <c r="A2949" t="s">
        <v>20</v>
      </c>
      <c r="B2949" t="s">
        <v>28</v>
      </c>
      <c r="C2949" t="s">
        <v>22</v>
      </c>
      <c r="D2949" t="s">
        <v>23</v>
      </c>
      <c r="E2949" t="s">
        <v>5</v>
      </c>
      <c r="G2949" t="s">
        <v>24</v>
      </c>
      <c r="H2949">
        <v>3590514</v>
      </c>
      <c r="I2949">
        <v>3591419</v>
      </c>
      <c r="J2949" t="s">
        <v>61</v>
      </c>
      <c r="K2949" t="s">
        <v>7463</v>
      </c>
      <c r="N2949" t="s">
        <v>7464</v>
      </c>
      <c r="Q2949" t="s">
        <v>7462</v>
      </c>
      <c r="R2949">
        <v>906</v>
      </c>
      <c r="S2949">
        <v>301</v>
      </c>
      <c r="U2949">
        <f t="shared" si="46"/>
        <v>905</v>
      </c>
    </row>
    <row r="2950" spans="1:21" x14ac:dyDescent="0.25">
      <c r="A2950" t="s">
        <v>20</v>
      </c>
      <c r="B2950" t="s">
        <v>28</v>
      </c>
      <c r="C2950" t="s">
        <v>22</v>
      </c>
      <c r="D2950" t="s">
        <v>23</v>
      </c>
      <c r="E2950" t="s">
        <v>5</v>
      </c>
      <c r="G2950" t="s">
        <v>24</v>
      </c>
      <c r="H2950">
        <v>3591434</v>
      </c>
      <c r="I2950">
        <v>3592015</v>
      </c>
      <c r="J2950" t="s">
        <v>61</v>
      </c>
      <c r="K2950" t="s">
        <v>7466</v>
      </c>
      <c r="N2950" t="s">
        <v>7467</v>
      </c>
      <c r="Q2950" t="s">
        <v>7465</v>
      </c>
      <c r="R2950">
        <v>582</v>
      </c>
      <c r="S2950">
        <v>193</v>
      </c>
      <c r="U2950">
        <f t="shared" si="46"/>
        <v>581</v>
      </c>
    </row>
    <row r="2951" spans="1:21" x14ac:dyDescent="0.25">
      <c r="A2951" t="s">
        <v>20</v>
      </c>
      <c r="B2951" t="s">
        <v>28</v>
      </c>
      <c r="C2951" t="s">
        <v>22</v>
      </c>
      <c r="D2951" t="s">
        <v>23</v>
      </c>
      <c r="E2951" t="s">
        <v>5</v>
      </c>
      <c r="G2951" t="s">
        <v>24</v>
      </c>
      <c r="H2951">
        <v>3592165</v>
      </c>
      <c r="I2951">
        <v>3592398</v>
      </c>
      <c r="J2951" t="s">
        <v>61</v>
      </c>
      <c r="K2951" t="s">
        <v>7469</v>
      </c>
      <c r="N2951" t="s">
        <v>72</v>
      </c>
      <c r="Q2951" t="s">
        <v>7468</v>
      </c>
      <c r="R2951">
        <v>234</v>
      </c>
      <c r="S2951">
        <v>77</v>
      </c>
      <c r="U2951">
        <f t="shared" si="46"/>
        <v>233</v>
      </c>
    </row>
    <row r="2952" spans="1:21" x14ac:dyDescent="0.25">
      <c r="A2952" t="s">
        <v>20</v>
      </c>
      <c r="B2952" t="s">
        <v>28</v>
      </c>
      <c r="C2952" t="s">
        <v>22</v>
      </c>
      <c r="D2952" t="s">
        <v>23</v>
      </c>
      <c r="E2952" t="s">
        <v>5</v>
      </c>
      <c r="G2952" t="s">
        <v>24</v>
      </c>
      <c r="H2952">
        <v>3592456</v>
      </c>
      <c r="I2952">
        <v>3592674</v>
      </c>
      <c r="J2952" t="s">
        <v>61</v>
      </c>
      <c r="K2952" t="s">
        <v>7471</v>
      </c>
      <c r="N2952" t="s">
        <v>72</v>
      </c>
      <c r="Q2952" t="s">
        <v>7470</v>
      </c>
      <c r="R2952">
        <v>219</v>
      </c>
      <c r="S2952">
        <v>72</v>
      </c>
      <c r="U2952">
        <f t="shared" si="46"/>
        <v>218</v>
      </c>
    </row>
    <row r="2953" spans="1:21" x14ac:dyDescent="0.25">
      <c r="A2953" t="s">
        <v>20</v>
      </c>
      <c r="B2953" t="s">
        <v>28</v>
      </c>
      <c r="C2953" t="s">
        <v>22</v>
      </c>
      <c r="D2953" t="s">
        <v>23</v>
      </c>
      <c r="E2953" t="s">
        <v>5</v>
      </c>
      <c r="G2953" t="s">
        <v>24</v>
      </c>
      <c r="H2953">
        <v>3592679</v>
      </c>
      <c r="I2953">
        <v>3594610</v>
      </c>
      <c r="J2953" t="s">
        <v>61</v>
      </c>
      <c r="K2953" t="s">
        <v>7473</v>
      </c>
      <c r="N2953" t="s">
        <v>72</v>
      </c>
      <c r="Q2953" t="s">
        <v>7472</v>
      </c>
      <c r="R2953">
        <v>1932</v>
      </c>
      <c r="S2953">
        <v>643</v>
      </c>
      <c r="U2953">
        <f t="shared" si="46"/>
        <v>1931</v>
      </c>
    </row>
    <row r="2954" spans="1:21" x14ac:dyDescent="0.25">
      <c r="A2954" t="s">
        <v>20</v>
      </c>
      <c r="B2954" t="s">
        <v>28</v>
      </c>
      <c r="C2954" t="s">
        <v>22</v>
      </c>
      <c r="D2954" t="s">
        <v>23</v>
      </c>
      <c r="E2954" t="s">
        <v>5</v>
      </c>
      <c r="G2954" t="s">
        <v>24</v>
      </c>
      <c r="H2954">
        <v>3594591</v>
      </c>
      <c r="I2954">
        <v>3596093</v>
      </c>
      <c r="J2954" t="s">
        <v>61</v>
      </c>
      <c r="K2954" t="s">
        <v>7475</v>
      </c>
      <c r="N2954" t="s">
        <v>7476</v>
      </c>
      <c r="Q2954" t="s">
        <v>7474</v>
      </c>
      <c r="R2954">
        <v>1503</v>
      </c>
      <c r="S2954">
        <v>500</v>
      </c>
      <c r="U2954">
        <f t="shared" si="46"/>
        <v>1502</v>
      </c>
    </row>
    <row r="2955" spans="1:21" x14ac:dyDescent="0.25">
      <c r="A2955" t="s">
        <v>20</v>
      </c>
      <c r="B2955" t="s">
        <v>28</v>
      </c>
      <c r="C2955" t="s">
        <v>22</v>
      </c>
      <c r="D2955" t="s">
        <v>23</v>
      </c>
      <c r="E2955" t="s">
        <v>5</v>
      </c>
      <c r="G2955" t="s">
        <v>24</v>
      </c>
      <c r="H2955">
        <v>3596097</v>
      </c>
      <c r="I2955">
        <v>3597449</v>
      </c>
      <c r="J2955" t="s">
        <v>61</v>
      </c>
      <c r="K2955" t="s">
        <v>7478</v>
      </c>
      <c r="N2955" t="s">
        <v>7479</v>
      </c>
      <c r="Q2955" t="s">
        <v>7477</v>
      </c>
      <c r="R2955">
        <v>1353</v>
      </c>
      <c r="S2955">
        <v>450</v>
      </c>
      <c r="U2955">
        <f t="shared" si="46"/>
        <v>1352</v>
      </c>
    </row>
    <row r="2956" spans="1:21" x14ac:dyDescent="0.25">
      <c r="A2956" t="s">
        <v>20</v>
      </c>
      <c r="B2956" t="s">
        <v>28</v>
      </c>
      <c r="C2956" t="s">
        <v>22</v>
      </c>
      <c r="D2956" t="s">
        <v>23</v>
      </c>
      <c r="E2956" t="s">
        <v>5</v>
      </c>
      <c r="G2956" t="s">
        <v>24</v>
      </c>
      <c r="H2956">
        <v>3597452</v>
      </c>
      <c r="I2956">
        <v>3597964</v>
      </c>
      <c r="J2956" t="s">
        <v>61</v>
      </c>
      <c r="K2956" t="s">
        <v>7481</v>
      </c>
      <c r="N2956" t="s">
        <v>7482</v>
      </c>
      <c r="Q2956" t="s">
        <v>7480</v>
      </c>
      <c r="R2956">
        <v>513</v>
      </c>
      <c r="S2956">
        <v>170</v>
      </c>
      <c r="U2956">
        <f t="shared" si="46"/>
        <v>512</v>
      </c>
    </row>
    <row r="2957" spans="1:21" x14ac:dyDescent="0.25">
      <c r="A2957" t="s">
        <v>20</v>
      </c>
      <c r="B2957" t="s">
        <v>28</v>
      </c>
      <c r="C2957" t="s">
        <v>22</v>
      </c>
      <c r="D2957" t="s">
        <v>23</v>
      </c>
      <c r="E2957" t="s">
        <v>5</v>
      </c>
      <c r="G2957" t="s">
        <v>24</v>
      </c>
      <c r="H2957">
        <v>3598019</v>
      </c>
      <c r="I2957">
        <v>3598348</v>
      </c>
      <c r="J2957" t="s">
        <v>61</v>
      </c>
      <c r="K2957" t="s">
        <v>7484</v>
      </c>
      <c r="N2957" t="s">
        <v>72</v>
      </c>
      <c r="Q2957" t="s">
        <v>7483</v>
      </c>
      <c r="R2957">
        <v>330</v>
      </c>
      <c r="S2957">
        <v>109</v>
      </c>
      <c r="U2957">
        <f t="shared" si="46"/>
        <v>329</v>
      </c>
    </row>
    <row r="2958" spans="1:21" x14ac:dyDescent="0.25">
      <c r="A2958" t="s">
        <v>20</v>
      </c>
      <c r="B2958" t="s">
        <v>28</v>
      </c>
      <c r="C2958" t="s">
        <v>22</v>
      </c>
      <c r="D2958" t="s">
        <v>23</v>
      </c>
      <c r="E2958" t="s">
        <v>5</v>
      </c>
      <c r="G2958" t="s">
        <v>24</v>
      </c>
      <c r="H2958">
        <v>3598547</v>
      </c>
      <c r="I2958">
        <v>3598981</v>
      </c>
      <c r="J2958" t="s">
        <v>61</v>
      </c>
      <c r="K2958" t="s">
        <v>7486</v>
      </c>
      <c r="N2958" t="s">
        <v>42</v>
      </c>
      <c r="Q2958" t="s">
        <v>7485</v>
      </c>
      <c r="R2958">
        <v>435</v>
      </c>
      <c r="S2958">
        <v>144</v>
      </c>
      <c r="U2958">
        <f t="shared" si="46"/>
        <v>434</v>
      </c>
    </row>
    <row r="2959" spans="1:21" x14ac:dyDescent="0.25">
      <c r="A2959" t="s">
        <v>20</v>
      </c>
      <c r="B2959" t="s">
        <v>28</v>
      </c>
      <c r="C2959" t="s">
        <v>22</v>
      </c>
      <c r="D2959" t="s">
        <v>23</v>
      </c>
      <c r="E2959" t="s">
        <v>5</v>
      </c>
      <c r="G2959" t="s">
        <v>24</v>
      </c>
      <c r="H2959">
        <v>3598994</v>
      </c>
      <c r="I2959">
        <v>3599179</v>
      </c>
      <c r="J2959" t="s">
        <v>61</v>
      </c>
      <c r="K2959" t="s">
        <v>7488</v>
      </c>
      <c r="N2959" t="s">
        <v>72</v>
      </c>
      <c r="Q2959" t="s">
        <v>7487</v>
      </c>
      <c r="R2959">
        <v>186</v>
      </c>
      <c r="S2959">
        <v>61</v>
      </c>
      <c r="U2959">
        <f t="shared" si="46"/>
        <v>185</v>
      </c>
    </row>
    <row r="2960" spans="1:21" x14ac:dyDescent="0.25">
      <c r="A2960" t="s">
        <v>20</v>
      </c>
      <c r="B2960" t="s">
        <v>28</v>
      </c>
      <c r="C2960" t="s">
        <v>22</v>
      </c>
      <c r="D2960" t="s">
        <v>23</v>
      </c>
      <c r="E2960" t="s">
        <v>5</v>
      </c>
      <c r="G2960" t="s">
        <v>24</v>
      </c>
      <c r="H2960">
        <v>3599179</v>
      </c>
      <c r="I2960">
        <v>3600552</v>
      </c>
      <c r="J2960" t="s">
        <v>61</v>
      </c>
      <c r="K2960" t="s">
        <v>7490</v>
      </c>
      <c r="N2960" t="s">
        <v>7016</v>
      </c>
      <c r="Q2960" t="s">
        <v>7489</v>
      </c>
      <c r="R2960">
        <v>1374</v>
      </c>
      <c r="S2960">
        <v>457</v>
      </c>
      <c r="U2960">
        <f t="shared" si="46"/>
        <v>1373</v>
      </c>
    </row>
    <row r="2961" spans="1:21" x14ac:dyDescent="0.25">
      <c r="A2961" t="s">
        <v>20</v>
      </c>
      <c r="B2961" t="s">
        <v>28</v>
      </c>
      <c r="C2961" t="s">
        <v>22</v>
      </c>
      <c r="D2961" t="s">
        <v>23</v>
      </c>
      <c r="E2961" t="s">
        <v>5</v>
      </c>
      <c r="G2961" t="s">
        <v>24</v>
      </c>
      <c r="H2961">
        <v>3600542</v>
      </c>
      <c r="I2961">
        <v>3600802</v>
      </c>
      <c r="J2961" t="s">
        <v>61</v>
      </c>
      <c r="K2961" t="s">
        <v>7492</v>
      </c>
      <c r="N2961" t="s">
        <v>7019</v>
      </c>
      <c r="Q2961" t="s">
        <v>7491</v>
      </c>
      <c r="R2961">
        <v>261</v>
      </c>
      <c r="S2961">
        <v>86</v>
      </c>
      <c r="U2961">
        <f t="shared" si="46"/>
        <v>260</v>
      </c>
    </row>
    <row r="2962" spans="1:21" x14ac:dyDescent="0.25">
      <c r="A2962" t="s">
        <v>20</v>
      </c>
      <c r="B2962" t="s">
        <v>28</v>
      </c>
      <c r="C2962" t="s">
        <v>22</v>
      </c>
      <c r="D2962" t="s">
        <v>23</v>
      </c>
      <c r="E2962" t="s">
        <v>5</v>
      </c>
      <c r="G2962" t="s">
        <v>24</v>
      </c>
      <c r="H2962">
        <v>3601092</v>
      </c>
      <c r="I2962">
        <v>3603461</v>
      </c>
      <c r="J2962" t="s">
        <v>61</v>
      </c>
      <c r="K2962" t="s">
        <v>7494</v>
      </c>
      <c r="N2962" t="s">
        <v>7022</v>
      </c>
      <c r="Q2962" t="s">
        <v>7493</v>
      </c>
      <c r="R2962">
        <v>2370</v>
      </c>
      <c r="S2962">
        <v>789</v>
      </c>
      <c r="U2962">
        <f t="shared" si="46"/>
        <v>2369</v>
      </c>
    </row>
    <row r="2963" spans="1:21" x14ac:dyDescent="0.25">
      <c r="A2963" t="s">
        <v>20</v>
      </c>
      <c r="B2963" t="s">
        <v>28</v>
      </c>
      <c r="C2963" t="s">
        <v>22</v>
      </c>
      <c r="D2963" t="s">
        <v>23</v>
      </c>
      <c r="E2963" t="s">
        <v>5</v>
      </c>
      <c r="G2963" t="s">
        <v>24</v>
      </c>
      <c r="H2963">
        <v>3603481</v>
      </c>
      <c r="I2963">
        <v>3603897</v>
      </c>
      <c r="J2963" t="s">
        <v>61</v>
      </c>
      <c r="K2963" t="s">
        <v>7496</v>
      </c>
      <c r="N2963" t="s">
        <v>72</v>
      </c>
      <c r="Q2963" t="s">
        <v>7495</v>
      </c>
      <c r="R2963">
        <v>417</v>
      </c>
      <c r="S2963">
        <v>138</v>
      </c>
      <c r="U2963">
        <f t="shared" si="46"/>
        <v>416</v>
      </c>
    </row>
    <row r="2964" spans="1:21" x14ac:dyDescent="0.25">
      <c r="A2964" t="s">
        <v>20</v>
      </c>
      <c r="B2964" t="s">
        <v>28</v>
      </c>
      <c r="C2964" t="s">
        <v>22</v>
      </c>
      <c r="D2964" t="s">
        <v>23</v>
      </c>
      <c r="E2964" t="s">
        <v>5</v>
      </c>
      <c r="G2964" t="s">
        <v>24</v>
      </c>
      <c r="H2964">
        <v>3603909</v>
      </c>
      <c r="I2964">
        <v>3604886</v>
      </c>
      <c r="J2964" t="s">
        <v>61</v>
      </c>
      <c r="K2964" t="s">
        <v>7498</v>
      </c>
      <c r="N2964" t="s">
        <v>7001</v>
      </c>
      <c r="Q2964" t="s">
        <v>7497</v>
      </c>
      <c r="R2964">
        <v>978</v>
      </c>
      <c r="S2964">
        <v>325</v>
      </c>
      <c r="U2964">
        <f t="shared" si="46"/>
        <v>977</v>
      </c>
    </row>
    <row r="2965" spans="1:21" x14ac:dyDescent="0.25">
      <c r="A2965" t="s">
        <v>20</v>
      </c>
      <c r="B2965" t="s">
        <v>28</v>
      </c>
      <c r="C2965" t="s">
        <v>22</v>
      </c>
      <c r="D2965" t="s">
        <v>23</v>
      </c>
      <c r="E2965" t="s">
        <v>5</v>
      </c>
      <c r="G2965" t="s">
        <v>24</v>
      </c>
      <c r="H2965">
        <v>3604870</v>
      </c>
      <c r="I2965">
        <v>3606252</v>
      </c>
      <c r="J2965" t="s">
        <v>61</v>
      </c>
      <c r="K2965" t="s">
        <v>7500</v>
      </c>
      <c r="N2965" t="s">
        <v>7501</v>
      </c>
      <c r="Q2965" t="s">
        <v>7499</v>
      </c>
      <c r="R2965">
        <v>1383</v>
      </c>
      <c r="S2965">
        <v>460</v>
      </c>
      <c r="U2965">
        <f t="shared" si="46"/>
        <v>1382</v>
      </c>
    </row>
    <row r="2966" spans="1:21" x14ac:dyDescent="0.25">
      <c r="A2966" t="s">
        <v>20</v>
      </c>
      <c r="B2966" t="s">
        <v>28</v>
      </c>
      <c r="C2966" t="s">
        <v>22</v>
      </c>
      <c r="D2966" t="s">
        <v>23</v>
      </c>
      <c r="E2966" t="s">
        <v>5</v>
      </c>
      <c r="G2966" t="s">
        <v>24</v>
      </c>
      <c r="H2966">
        <v>3606288</v>
      </c>
      <c r="I2966">
        <v>3606437</v>
      </c>
      <c r="J2966" t="s">
        <v>61</v>
      </c>
      <c r="K2966" t="s">
        <v>7503</v>
      </c>
      <c r="N2966" t="s">
        <v>72</v>
      </c>
      <c r="Q2966" t="s">
        <v>7502</v>
      </c>
      <c r="R2966">
        <v>150</v>
      </c>
      <c r="S2966">
        <v>49</v>
      </c>
      <c r="U2966">
        <f t="shared" si="46"/>
        <v>149</v>
      </c>
    </row>
    <row r="2967" spans="1:21" x14ac:dyDescent="0.25">
      <c r="A2967" t="s">
        <v>20</v>
      </c>
      <c r="B2967" t="s">
        <v>28</v>
      </c>
      <c r="C2967" t="s">
        <v>22</v>
      </c>
      <c r="D2967" t="s">
        <v>23</v>
      </c>
      <c r="E2967" t="s">
        <v>5</v>
      </c>
      <c r="G2967" t="s">
        <v>24</v>
      </c>
      <c r="H2967">
        <v>3606409</v>
      </c>
      <c r="I2967">
        <v>3608367</v>
      </c>
      <c r="J2967" t="s">
        <v>61</v>
      </c>
      <c r="K2967" t="s">
        <v>7505</v>
      </c>
      <c r="N2967" t="s">
        <v>7036</v>
      </c>
      <c r="Q2967" t="s">
        <v>7504</v>
      </c>
      <c r="R2967">
        <v>1959</v>
      </c>
      <c r="S2967">
        <v>652</v>
      </c>
      <c r="U2967">
        <f t="shared" si="46"/>
        <v>1958</v>
      </c>
    </row>
    <row r="2968" spans="1:21" x14ac:dyDescent="0.25">
      <c r="A2968" t="s">
        <v>20</v>
      </c>
      <c r="B2968" t="s">
        <v>28</v>
      </c>
      <c r="C2968" t="s">
        <v>22</v>
      </c>
      <c r="D2968" t="s">
        <v>23</v>
      </c>
      <c r="E2968" t="s">
        <v>5</v>
      </c>
      <c r="G2968" t="s">
        <v>24</v>
      </c>
      <c r="H2968">
        <v>3608381</v>
      </c>
      <c r="I2968">
        <v>3608614</v>
      </c>
      <c r="J2968" t="s">
        <v>61</v>
      </c>
      <c r="K2968" t="s">
        <v>7507</v>
      </c>
      <c r="N2968" t="s">
        <v>72</v>
      </c>
      <c r="Q2968" t="s">
        <v>7506</v>
      </c>
      <c r="R2968">
        <v>234</v>
      </c>
      <c r="S2968">
        <v>77</v>
      </c>
      <c r="U2968">
        <f t="shared" si="46"/>
        <v>233</v>
      </c>
    </row>
    <row r="2969" spans="1:21" x14ac:dyDescent="0.25">
      <c r="A2969" t="s">
        <v>20</v>
      </c>
      <c r="B2969" t="s">
        <v>28</v>
      </c>
      <c r="C2969" t="s">
        <v>22</v>
      </c>
      <c r="D2969" t="s">
        <v>23</v>
      </c>
      <c r="E2969" t="s">
        <v>5</v>
      </c>
      <c r="G2969" t="s">
        <v>24</v>
      </c>
      <c r="H2969">
        <v>3608653</v>
      </c>
      <c r="I2969">
        <v>3608928</v>
      </c>
      <c r="J2969" t="s">
        <v>61</v>
      </c>
      <c r="K2969" t="s">
        <v>7509</v>
      </c>
      <c r="N2969" t="s">
        <v>72</v>
      </c>
      <c r="Q2969" t="s">
        <v>7508</v>
      </c>
      <c r="R2969">
        <v>276</v>
      </c>
      <c r="S2969">
        <v>91</v>
      </c>
      <c r="U2969">
        <f t="shared" si="46"/>
        <v>275</v>
      </c>
    </row>
    <row r="2970" spans="1:21" x14ac:dyDescent="0.25">
      <c r="A2970" t="s">
        <v>20</v>
      </c>
      <c r="B2970" t="s">
        <v>28</v>
      </c>
      <c r="C2970" t="s">
        <v>22</v>
      </c>
      <c r="D2970" t="s">
        <v>23</v>
      </c>
      <c r="E2970" t="s">
        <v>5</v>
      </c>
      <c r="G2970" t="s">
        <v>24</v>
      </c>
      <c r="H2970">
        <v>3609012</v>
      </c>
      <c r="I2970">
        <v>3609578</v>
      </c>
      <c r="J2970" t="s">
        <v>61</v>
      </c>
      <c r="K2970" t="s">
        <v>7511</v>
      </c>
      <c r="N2970" t="s">
        <v>42</v>
      </c>
      <c r="Q2970" t="s">
        <v>7510</v>
      </c>
      <c r="R2970">
        <v>567</v>
      </c>
      <c r="S2970">
        <v>188</v>
      </c>
      <c r="U2970">
        <f t="shared" si="46"/>
        <v>566</v>
      </c>
    </row>
    <row r="2971" spans="1:21" x14ac:dyDescent="0.25">
      <c r="A2971" t="s">
        <v>20</v>
      </c>
      <c r="B2971" t="s">
        <v>28</v>
      </c>
      <c r="C2971" t="s">
        <v>22</v>
      </c>
      <c r="D2971" t="s">
        <v>23</v>
      </c>
      <c r="E2971" t="s">
        <v>5</v>
      </c>
      <c r="G2971" t="s">
        <v>24</v>
      </c>
      <c r="H2971">
        <v>3609595</v>
      </c>
      <c r="I2971">
        <v>3610830</v>
      </c>
      <c r="J2971" t="s">
        <v>61</v>
      </c>
      <c r="K2971" t="s">
        <v>7513</v>
      </c>
      <c r="N2971" t="s">
        <v>42</v>
      </c>
      <c r="Q2971" t="s">
        <v>7512</v>
      </c>
      <c r="R2971">
        <v>1236</v>
      </c>
      <c r="S2971">
        <v>411</v>
      </c>
      <c r="U2971">
        <f t="shared" si="46"/>
        <v>1235</v>
      </c>
    </row>
    <row r="2972" spans="1:21" x14ac:dyDescent="0.25">
      <c r="A2972" t="s">
        <v>20</v>
      </c>
      <c r="B2972" t="s">
        <v>28</v>
      </c>
      <c r="C2972" t="s">
        <v>22</v>
      </c>
      <c r="D2972" t="s">
        <v>23</v>
      </c>
      <c r="E2972" t="s">
        <v>5</v>
      </c>
      <c r="G2972" t="s">
        <v>24</v>
      </c>
      <c r="H2972">
        <v>3610832</v>
      </c>
      <c r="I2972">
        <v>3611233</v>
      </c>
      <c r="J2972" t="s">
        <v>61</v>
      </c>
      <c r="K2972" t="s">
        <v>7515</v>
      </c>
      <c r="N2972" t="s">
        <v>42</v>
      </c>
      <c r="Q2972" t="s">
        <v>7514</v>
      </c>
      <c r="R2972">
        <v>402</v>
      </c>
      <c r="S2972">
        <v>133</v>
      </c>
      <c r="U2972">
        <f t="shared" si="46"/>
        <v>401</v>
      </c>
    </row>
    <row r="2973" spans="1:21" x14ac:dyDescent="0.25">
      <c r="A2973" t="s">
        <v>20</v>
      </c>
      <c r="B2973" t="s">
        <v>28</v>
      </c>
      <c r="C2973" t="s">
        <v>22</v>
      </c>
      <c r="D2973" t="s">
        <v>23</v>
      </c>
      <c r="E2973" t="s">
        <v>5</v>
      </c>
      <c r="G2973" t="s">
        <v>24</v>
      </c>
      <c r="H2973">
        <v>3611258</v>
      </c>
      <c r="I2973">
        <v>3611833</v>
      </c>
      <c r="J2973" t="s">
        <v>61</v>
      </c>
      <c r="K2973" t="s">
        <v>7517</v>
      </c>
      <c r="N2973" t="s">
        <v>72</v>
      </c>
      <c r="Q2973" t="s">
        <v>7516</v>
      </c>
      <c r="R2973">
        <v>576</v>
      </c>
      <c r="S2973">
        <v>191</v>
      </c>
      <c r="U2973">
        <f t="shared" si="46"/>
        <v>575</v>
      </c>
    </row>
    <row r="2974" spans="1:21" x14ac:dyDescent="0.25">
      <c r="A2974" t="s">
        <v>20</v>
      </c>
      <c r="B2974" t="s">
        <v>28</v>
      </c>
      <c r="C2974" t="s">
        <v>22</v>
      </c>
      <c r="D2974" t="s">
        <v>23</v>
      </c>
      <c r="E2974" t="s">
        <v>5</v>
      </c>
      <c r="G2974" t="s">
        <v>24</v>
      </c>
      <c r="H2974">
        <v>3611892</v>
      </c>
      <c r="I2974">
        <v>3612179</v>
      </c>
      <c r="J2974" t="s">
        <v>61</v>
      </c>
      <c r="K2974" t="s">
        <v>7519</v>
      </c>
      <c r="N2974" t="s">
        <v>72</v>
      </c>
      <c r="Q2974" t="s">
        <v>7518</v>
      </c>
      <c r="R2974">
        <v>288</v>
      </c>
      <c r="S2974">
        <v>95</v>
      </c>
      <c r="U2974">
        <f t="shared" si="46"/>
        <v>287</v>
      </c>
    </row>
    <row r="2975" spans="1:21" x14ac:dyDescent="0.25">
      <c r="A2975" t="s">
        <v>20</v>
      </c>
      <c r="B2975" t="s">
        <v>28</v>
      </c>
      <c r="C2975" t="s">
        <v>22</v>
      </c>
      <c r="D2975" t="s">
        <v>23</v>
      </c>
      <c r="E2975" t="s">
        <v>5</v>
      </c>
      <c r="G2975" t="s">
        <v>24</v>
      </c>
      <c r="H2975">
        <v>3612179</v>
      </c>
      <c r="I2975">
        <v>3612424</v>
      </c>
      <c r="J2975" t="s">
        <v>61</v>
      </c>
      <c r="K2975" t="s">
        <v>7521</v>
      </c>
      <c r="N2975" t="s">
        <v>475</v>
      </c>
      <c r="Q2975" t="s">
        <v>7520</v>
      </c>
      <c r="R2975">
        <v>246</v>
      </c>
      <c r="S2975">
        <v>81</v>
      </c>
      <c r="U2975">
        <f t="shared" si="46"/>
        <v>245</v>
      </c>
    </row>
    <row r="2976" spans="1:21" x14ac:dyDescent="0.25">
      <c r="A2976" t="s">
        <v>20</v>
      </c>
      <c r="B2976" t="s">
        <v>28</v>
      </c>
      <c r="C2976" t="s">
        <v>22</v>
      </c>
      <c r="D2976" t="s">
        <v>23</v>
      </c>
      <c r="E2976" t="s">
        <v>5</v>
      </c>
      <c r="G2976" t="s">
        <v>24</v>
      </c>
      <c r="H2976">
        <v>3612393</v>
      </c>
      <c r="I2976">
        <v>3612593</v>
      </c>
      <c r="J2976" t="s">
        <v>61</v>
      </c>
      <c r="K2976" t="s">
        <v>7523</v>
      </c>
      <c r="N2976" t="s">
        <v>72</v>
      </c>
      <c r="Q2976" t="s">
        <v>7522</v>
      </c>
      <c r="R2976">
        <v>201</v>
      </c>
      <c r="S2976">
        <v>66</v>
      </c>
      <c r="U2976">
        <f t="shared" si="46"/>
        <v>200</v>
      </c>
    </row>
    <row r="2977" spans="1:21" x14ac:dyDescent="0.25">
      <c r="A2977" t="s">
        <v>20</v>
      </c>
      <c r="B2977" t="s">
        <v>28</v>
      </c>
      <c r="C2977" t="s">
        <v>22</v>
      </c>
      <c r="D2977" t="s">
        <v>23</v>
      </c>
      <c r="E2977" t="s">
        <v>5</v>
      </c>
      <c r="G2977" t="s">
        <v>24</v>
      </c>
      <c r="H2977">
        <v>3612598</v>
      </c>
      <c r="I2977">
        <v>3612852</v>
      </c>
      <c r="J2977" t="s">
        <v>61</v>
      </c>
      <c r="K2977" t="s">
        <v>7525</v>
      </c>
      <c r="N2977" t="s">
        <v>72</v>
      </c>
      <c r="Q2977" t="s">
        <v>7524</v>
      </c>
      <c r="R2977">
        <v>255</v>
      </c>
      <c r="S2977">
        <v>84</v>
      </c>
      <c r="U2977">
        <f t="shared" si="46"/>
        <v>254</v>
      </c>
    </row>
    <row r="2978" spans="1:21" x14ac:dyDescent="0.25">
      <c r="A2978" t="s">
        <v>20</v>
      </c>
      <c r="B2978" t="s">
        <v>28</v>
      </c>
      <c r="C2978" t="s">
        <v>22</v>
      </c>
      <c r="D2978" t="s">
        <v>23</v>
      </c>
      <c r="E2978" t="s">
        <v>5</v>
      </c>
      <c r="G2978" t="s">
        <v>24</v>
      </c>
      <c r="H2978">
        <v>3612856</v>
      </c>
      <c r="I2978">
        <v>3613389</v>
      </c>
      <c r="J2978" t="s">
        <v>61</v>
      </c>
      <c r="K2978" t="s">
        <v>7527</v>
      </c>
      <c r="N2978" t="s">
        <v>7528</v>
      </c>
      <c r="Q2978" t="s">
        <v>7526</v>
      </c>
      <c r="R2978">
        <v>534</v>
      </c>
      <c r="S2978">
        <v>177</v>
      </c>
      <c r="U2978">
        <f t="shared" si="46"/>
        <v>533</v>
      </c>
    </row>
    <row r="2979" spans="1:21" x14ac:dyDescent="0.25">
      <c r="A2979" t="s">
        <v>20</v>
      </c>
      <c r="B2979" t="s">
        <v>28</v>
      </c>
      <c r="C2979" t="s">
        <v>22</v>
      </c>
      <c r="D2979" t="s">
        <v>23</v>
      </c>
      <c r="E2979" t="s">
        <v>5</v>
      </c>
      <c r="G2979" t="s">
        <v>24</v>
      </c>
      <c r="H2979">
        <v>3613463</v>
      </c>
      <c r="I2979">
        <v>3613597</v>
      </c>
      <c r="J2979" t="s">
        <v>61</v>
      </c>
      <c r="K2979" t="s">
        <v>7530</v>
      </c>
      <c r="N2979" t="s">
        <v>72</v>
      </c>
      <c r="Q2979" t="s">
        <v>7529</v>
      </c>
      <c r="R2979">
        <v>135</v>
      </c>
      <c r="S2979">
        <v>44</v>
      </c>
      <c r="U2979">
        <f t="shared" si="46"/>
        <v>134</v>
      </c>
    </row>
    <row r="2980" spans="1:21" x14ac:dyDescent="0.25">
      <c r="A2980" t="s">
        <v>20</v>
      </c>
      <c r="B2980" t="s">
        <v>28</v>
      </c>
      <c r="C2980" t="s">
        <v>22</v>
      </c>
      <c r="D2980" t="s">
        <v>23</v>
      </c>
      <c r="E2980" t="s">
        <v>5</v>
      </c>
      <c r="G2980" t="s">
        <v>24</v>
      </c>
      <c r="H2980">
        <v>3613630</v>
      </c>
      <c r="I2980">
        <v>3613947</v>
      </c>
      <c r="J2980" t="s">
        <v>61</v>
      </c>
      <c r="K2980" t="s">
        <v>7532</v>
      </c>
      <c r="N2980" t="s">
        <v>200</v>
      </c>
      <c r="Q2980" t="s">
        <v>7531</v>
      </c>
      <c r="R2980">
        <v>318</v>
      </c>
      <c r="S2980">
        <v>105</v>
      </c>
      <c r="U2980">
        <f t="shared" si="46"/>
        <v>317</v>
      </c>
    </row>
    <row r="2981" spans="1:21" x14ac:dyDescent="0.25">
      <c r="A2981" t="s">
        <v>20</v>
      </c>
      <c r="B2981" t="s">
        <v>28</v>
      </c>
      <c r="C2981" t="s">
        <v>22</v>
      </c>
      <c r="D2981" t="s">
        <v>23</v>
      </c>
      <c r="E2981" t="s">
        <v>5</v>
      </c>
      <c r="G2981" t="s">
        <v>24</v>
      </c>
      <c r="H2981">
        <v>3614180</v>
      </c>
      <c r="I2981">
        <v>3614530</v>
      </c>
      <c r="J2981" t="s">
        <v>25</v>
      </c>
      <c r="K2981" t="s">
        <v>7534</v>
      </c>
      <c r="N2981" t="s">
        <v>7535</v>
      </c>
      <c r="Q2981" t="s">
        <v>7533</v>
      </c>
      <c r="R2981">
        <v>351</v>
      </c>
      <c r="S2981">
        <v>116</v>
      </c>
      <c r="U2981">
        <f t="shared" si="46"/>
        <v>350</v>
      </c>
    </row>
    <row r="2982" spans="1:21" x14ac:dyDescent="0.25">
      <c r="A2982" t="s">
        <v>20</v>
      </c>
      <c r="B2982" t="s">
        <v>28</v>
      </c>
      <c r="C2982" t="s">
        <v>22</v>
      </c>
      <c r="D2982" t="s">
        <v>23</v>
      </c>
      <c r="E2982" t="s">
        <v>5</v>
      </c>
      <c r="G2982" t="s">
        <v>24</v>
      </c>
      <c r="H2982">
        <v>3614535</v>
      </c>
      <c r="I2982">
        <v>3615125</v>
      </c>
      <c r="J2982" t="s">
        <v>25</v>
      </c>
      <c r="K2982" t="s">
        <v>7537</v>
      </c>
      <c r="N2982" t="s">
        <v>7538</v>
      </c>
      <c r="Q2982" t="s">
        <v>7536</v>
      </c>
      <c r="R2982">
        <v>591</v>
      </c>
      <c r="S2982">
        <v>196</v>
      </c>
      <c r="U2982">
        <f t="shared" si="46"/>
        <v>590</v>
      </c>
    </row>
    <row r="2983" spans="1:21" x14ac:dyDescent="0.25">
      <c r="A2983" t="s">
        <v>20</v>
      </c>
      <c r="B2983" t="s">
        <v>28</v>
      </c>
      <c r="C2983" t="s">
        <v>22</v>
      </c>
      <c r="D2983" t="s">
        <v>23</v>
      </c>
      <c r="E2983" t="s">
        <v>5</v>
      </c>
      <c r="G2983" t="s">
        <v>24</v>
      </c>
      <c r="H2983">
        <v>3615122</v>
      </c>
      <c r="I2983">
        <v>3616570</v>
      </c>
      <c r="J2983" t="s">
        <v>25</v>
      </c>
      <c r="K2983" t="s">
        <v>7540</v>
      </c>
      <c r="N2983" t="s">
        <v>1173</v>
      </c>
      <c r="Q2983" t="s">
        <v>7539</v>
      </c>
      <c r="R2983">
        <v>1449</v>
      </c>
      <c r="S2983">
        <v>482</v>
      </c>
      <c r="U2983">
        <f t="shared" si="46"/>
        <v>1448</v>
      </c>
    </row>
    <row r="2984" spans="1:21" x14ac:dyDescent="0.25">
      <c r="A2984" t="s">
        <v>20</v>
      </c>
      <c r="B2984" t="s">
        <v>28</v>
      </c>
      <c r="C2984" t="s">
        <v>22</v>
      </c>
      <c r="D2984" t="s">
        <v>23</v>
      </c>
      <c r="E2984" t="s">
        <v>5</v>
      </c>
      <c r="G2984" t="s">
        <v>24</v>
      </c>
      <c r="H2984">
        <v>3616874</v>
      </c>
      <c r="I2984">
        <v>3617500</v>
      </c>
      <c r="J2984" t="s">
        <v>25</v>
      </c>
      <c r="K2984" t="s">
        <v>7543</v>
      </c>
      <c r="N2984" t="s">
        <v>3580</v>
      </c>
      <c r="Q2984" t="s">
        <v>7542</v>
      </c>
      <c r="R2984">
        <v>627</v>
      </c>
      <c r="S2984">
        <v>208</v>
      </c>
      <c r="U2984">
        <f t="shared" si="46"/>
        <v>626</v>
      </c>
    </row>
    <row r="2985" spans="1:21" x14ac:dyDescent="0.25">
      <c r="A2985" t="s">
        <v>20</v>
      </c>
      <c r="B2985" t="s">
        <v>28</v>
      </c>
      <c r="C2985" t="s">
        <v>22</v>
      </c>
      <c r="D2985" t="s">
        <v>23</v>
      </c>
      <c r="E2985" t="s">
        <v>5</v>
      </c>
      <c r="G2985" t="s">
        <v>24</v>
      </c>
      <c r="H2985">
        <v>3617834</v>
      </c>
      <c r="I2985">
        <v>3618268</v>
      </c>
      <c r="J2985" t="s">
        <v>61</v>
      </c>
      <c r="K2985" t="s">
        <v>7546</v>
      </c>
      <c r="N2985" t="s">
        <v>977</v>
      </c>
      <c r="Q2985" t="s">
        <v>7545</v>
      </c>
      <c r="R2985">
        <v>435</v>
      </c>
      <c r="S2985">
        <v>144</v>
      </c>
      <c r="U2985">
        <f t="shared" si="46"/>
        <v>434</v>
      </c>
    </row>
    <row r="2986" spans="1:21" x14ac:dyDescent="0.25">
      <c r="A2986" t="s">
        <v>20</v>
      </c>
      <c r="B2986" t="s">
        <v>28</v>
      </c>
      <c r="C2986" t="s">
        <v>22</v>
      </c>
      <c r="D2986" t="s">
        <v>23</v>
      </c>
      <c r="E2986" t="s">
        <v>5</v>
      </c>
      <c r="G2986" t="s">
        <v>24</v>
      </c>
      <c r="H2986">
        <v>3618389</v>
      </c>
      <c r="I2986">
        <v>3618667</v>
      </c>
      <c r="J2986" t="s">
        <v>61</v>
      </c>
      <c r="K2986" t="s">
        <v>7548</v>
      </c>
      <c r="N2986" t="s">
        <v>7549</v>
      </c>
      <c r="Q2986" t="s">
        <v>7547</v>
      </c>
      <c r="R2986">
        <v>279</v>
      </c>
      <c r="S2986">
        <v>92</v>
      </c>
      <c r="U2986">
        <f t="shared" si="46"/>
        <v>278</v>
      </c>
    </row>
    <row r="2987" spans="1:21" x14ac:dyDescent="0.25">
      <c r="A2987" t="s">
        <v>20</v>
      </c>
      <c r="B2987" t="s">
        <v>28</v>
      </c>
      <c r="C2987" t="s">
        <v>22</v>
      </c>
      <c r="D2987" t="s">
        <v>23</v>
      </c>
      <c r="E2987" t="s">
        <v>5</v>
      </c>
      <c r="G2987" t="s">
        <v>24</v>
      </c>
      <c r="H2987">
        <v>3618746</v>
      </c>
      <c r="I2987">
        <v>3619285</v>
      </c>
      <c r="J2987" t="s">
        <v>61</v>
      </c>
      <c r="K2987" t="s">
        <v>7551</v>
      </c>
      <c r="N2987" t="s">
        <v>42</v>
      </c>
      <c r="Q2987" t="s">
        <v>7550</v>
      </c>
      <c r="R2987">
        <v>540</v>
      </c>
      <c r="S2987">
        <v>179</v>
      </c>
      <c r="U2987">
        <f t="shared" si="46"/>
        <v>539</v>
      </c>
    </row>
    <row r="2988" spans="1:21" x14ac:dyDescent="0.25">
      <c r="A2988" t="s">
        <v>20</v>
      </c>
      <c r="B2988" t="s">
        <v>28</v>
      </c>
      <c r="C2988" t="s">
        <v>22</v>
      </c>
      <c r="D2988" t="s">
        <v>23</v>
      </c>
      <c r="E2988" t="s">
        <v>5</v>
      </c>
      <c r="G2988" t="s">
        <v>24</v>
      </c>
      <c r="H2988">
        <v>3619310</v>
      </c>
      <c r="I2988">
        <v>3619594</v>
      </c>
      <c r="J2988" t="s">
        <v>61</v>
      </c>
      <c r="K2988" t="s">
        <v>7553</v>
      </c>
      <c r="N2988" t="s">
        <v>7554</v>
      </c>
      <c r="Q2988" t="s">
        <v>7552</v>
      </c>
      <c r="R2988">
        <v>285</v>
      </c>
      <c r="S2988">
        <v>94</v>
      </c>
      <c r="U2988">
        <f t="shared" si="46"/>
        <v>284</v>
      </c>
    </row>
    <row r="2989" spans="1:21" x14ac:dyDescent="0.25">
      <c r="A2989" t="s">
        <v>20</v>
      </c>
      <c r="B2989" t="s">
        <v>28</v>
      </c>
      <c r="C2989" t="s">
        <v>22</v>
      </c>
      <c r="D2989" t="s">
        <v>23</v>
      </c>
      <c r="E2989" t="s">
        <v>5</v>
      </c>
      <c r="G2989" t="s">
        <v>24</v>
      </c>
      <c r="H2989">
        <v>3619722</v>
      </c>
      <c r="I2989">
        <v>3619961</v>
      </c>
      <c r="J2989" t="s">
        <v>61</v>
      </c>
      <c r="K2989" t="s">
        <v>7556</v>
      </c>
      <c r="N2989" t="s">
        <v>36</v>
      </c>
      <c r="Q2989" t="s">
        <v>7555</v>
      </c>
      <c r="R2989">
        <v>240</v>
      </c>
      <c r="S2989">
        <v>79</v>
      </c>
      <c r="U2989">
        <f t="shared" si="46"/>
        <v>239</v>
      </c>
    </row>
    <row r="2990" spans="1:21" x14ac:dyDescent="0.25">
      <c r="A2990" t="s">
        <v>20</v>
      </c>
      <c r="B2990" t="s">
        <v>28</v>
      </c>
      <c r="C2990" t="s">
        <v>22</v>
      </c>
      <c r="D2990" t="s">
        <v>23</v>
      </c>
      <c r="E2990" t="s">
        <v>5</v>
      </c>
      <c r="G2990" t="s">
        <v>24</v>
      </c>
      <c r="H2990">
        <v>3620104</v>
      </c>
      <c r="I2990">
        <v>3620379</v>
      </c>
      <c r="J2990" t="s">
        <v>61</v>
      </c>
      <c r="K2990" t="s">
        <v>7558</v>
      </c>
      <c r="N2990" t="s">
        <v>6093</v>
      </c>
      <c r="Q2990" t="s">
        <v>7557</v>
      </c>
      <c r="R2990">
        <v>276</v>
      </c>
      <c r="S2990">
        <v>91</v>
      </c>
      <c r="U2990">
        <f t="shared" si="46"/>
        <v>275</v>
      </c>
    </row>
    <row r="2991" spans="1:21" x14ac:dyDescent="0.25">
      <c r="A2991" t="s">
        <v>20</v>
      </c>
      <c r="B2991" t="s">
        <v>28</v>
      </c>
      <c r="C2991" t="s">
        <v>22</v>
      </c>
      <c r="D2991" t="s">
        <v>23</v>
      </c>
      <c r="E2991" t="s">
        <v>5</v>
      </c>
      <c r="G2991" t="s">
        <v>24</v>
      </c>
      <c r="H2991">
        <v>3620416</v>
      </c>
      <c r="I2991">
        <v>3621210</v>
      </c>
      <c r="J2991" t="s">
        <v>61</v>
      </c>
      <c r="K2991" t="s">
        <v>7560</v>
      </c>
      <c r="N2991" t="s">
        <v>7561</v>
      </c>
      <c r="Q2991" t="s">
        <v>7559</v>
      </c>
      <c r="R2991">
        <v>795</v>
      </c>
      <c r="S2991">
        <v>264</v>
      </c>
      <c r="U2991">
        <f t="shared" si="46"/>
        <v>794</v>
      </c>
    </row>
    <row r="2992" spans="1:21" x14ac:dyDescent="0.25">
      <c r="A2992" t="s">
        <v>20</v>
      </c>
      <c r="B2992" t="s">
        <v>28</v>
      </c>
      <c r="C2992" t="s">
        <v>22</v>
      </c>
      <c r="D2992" t="s">
        <v>23</v>
      </c>
      <c r="E2992" t="s">
        <v>5</v>
      </c>
      <c r="G2992" t="s">
        <v>24</v>
      </c>
      <c r="H2992">
        <v>3621322</v>
      </c>
      <c r="I2992">
        <v>3621744</v>
      </c>
      <c r="J2992" t="s">
        <v>61</v>
      </c>
      <c r="K2992" t="s">
        <v>7563</v>
      </c>
      <c r="N2992" t="s">
        <v>194</v>
      </c>
      <c r="Q2992" t="s">
        <v>7562</v>
      </c>
      <c r="R2992">
        <v>423</v>
      </c>
      <c r="S2992">
        <v>140</v>
      </c>
      <c r="U2992">
        <f t="shared" si="46"/>
        <v>422</v>
      </c>
    </row>
    <row r="2993" spans="1:21" x14ac:dyDescent="0.25">
      <c r="A2993" t="s">
        <v>20</v>
      </c>
      <c r="B2993" t="s">
        <v>28</v>
      </c>
      <c r="C2993" t="s">
        <v>22</v>
      </c>
      <c r="D2993" t="s">
        <v>23</v>
      </c>
      <c r="E2993" t="s">
        <v>5</v>
      </c>
      <c r="G2993" t="s">
        <v>24</v>
      </c>
      <c r="H2993">
        <v>3622161</v>
      </c>
      <c r="I2993">
        <v>3622715</v>
      </c>
      <c r="J2993" t="s">
        <v>61</v>
      </c>
      <c r="K2993" t="s">
        <v>7565</v>
      </c>
      <c r="N2993" t="s">
        <v>475</v>
      </c>
      <c r="Q2993" t="s">
        <v>7564</v>
      </c>
      <c r="R2993">
        <v>555</v>
      </c>
      <c r="S2993">
        <v>184</v>
      </c>
      <c r="U2993">
        <f t="shared" si="46"/>
        <v>554</v>
      </c>
    </row>
    <row r="2994" spans="1:21" x14ac:dyDescent="0.25">
      <c r="A2994" t="s">
        <v>20</v>
      </c>
      <c r="B2994" t="s">
        <v>28</v>
      </c>
      <c r="C2994" t="s">
        <v>22</v>
      </c>
      <c r="D2994" t="s">
        <v>23</v>
      </c>
      <c r="E2994" t="s">
        <v>5</v>
      </c>
      <c r="G2994" t="s">
        <v>24</v>
      </c>
      <c r="H2994">
        <v>3622949</v>
      </c>
      <c r="I2994">
        <v>3624040</v>
      </c>
      <c r="J2994" t="s">
        <v>61</v>
      </c>
      <c r="K2994" t="s">
        <v>7567</v>
      </c>
      <c r="N2994" t="s">
        <v>2029</v>
      </c>
      <c r="Q2994" t="s">
        <v>7566</v>
      </c>
      <c r="R2994">
        <v>1092</v>
      </c>
      <c r="S2994">
        <v>363</v>
      </c>
      <c r="U2994">
        <f t="shared" si="46"/>
        <v>1091</v>
      </c>
    </row>
    <row r="2995" spans="1:21" x14ac:dyDescent="0.25">
      <c r="A2995" t="s">
        <v>20</v>
      </c>
      <c r="B2995" t="s">
        <v>28</v>
      </c>
      <c r="C2995" t="s">
        <v>22</v>
      </c>
      <c r="D2995" t="s">
        <v>23</v>
      </c>
      <c r="E2995" t="s">
        <v>5</v>
      </c>
      <c r="G2995" t="s">
        <v>24</v>
      </c>
      <c r="H2995">
        <v>3624126</v>
      </c>
      <c r="I2995">
        <v>3627650</v>
      </c>
      <c r="J2995" t="s">
        <v>61</v>
      </c>
      <c r="K2995" t="s">
        <v>7569</v>
      </c>
      <c r="N2995" t="s">
        <v>7570</v>
      </c>
      <c r="Q2995" t="s">
        <v>7568</v>
      </c>
      <c r="R2995">
        <v>3525</v>
      </c>
      <c r="S2995">
        <v>1174</v>
      </c>
      <c r="U2995">
        <f t="shared" si="46"/>
        <v>3524</v>
      </c>
    </row>
    <row r="2996" spans="1:21" x14ac:dyDescent="0.25">
      <c r="A2996" t="s">
        <v>20</v>
      </c>
      <c r="B2996" t="s">
        <v>28</v>
      </c>
      <c r="C2996" t="s">
        <v>22</v>
      </c>
      <c r="D2996" t="s">
        <v>23</v>
      </c>
      <c r="E2996" t="s">
        <v>5</v>
      </c>
      <c r="G2996" t="s">
        <v>24</v>
      </c>
      <c r="H2996">
        <v>3627671</v>
      </c>
      <c r="I2996">
        <v>3628240</v>
      </c>
      <c r="J2996" t="s">
        <v>61</v>
      </c>
      <c r="K2996" t="s">
        <v>7572</v>
      </c>
      <c r="N2996" t="s">
        <v>7573</v>
      </c>
      <c r="Q2996" t="s">
        <v>7571</v>
      </c>
      <c r="R2996">
        <v>570</v>
      </c>
      <c r="S2996">
        <v>189</v>
      </c>
      <c r="U2996">
        <f t="shared" si="46"/>
        <v>569</v>
      </c>
    </row>
    <row r="2997" spans="1:21" x14ac:dyDescent="0.25">
      <c r="A2997" t="s">
        <v>20</v>
      </c>
      <c r="B2997" t="s">
        <v>28</v>
      </c>
      <c r="C2997" t="s">
        <v>22</v>
      </c>
      <c r="D2997" t="s">
        <v>23</v>
      </c>
      <c r="E2997" t="s">
        <v>5</v>
      </c>
      <c r="G2997" t="s">
        <v>24</v>
      </c>
      <c r="H2997">
        <v>3628339</v>
      </c>
      <c r="I2997">
        <v>3629298</v>
      </c>
      <c r="J2997" t="s">
        <v>61</v>
      </c>
      <c r="K2997" t="s">
        <v>7575</v>
      </c>
      <c r="N2997" t="s">
        <v>7576</v>
      </c>
      <c r="Q2997" t="s">
        <v>7574</v>
      </c>
      <c r="R2997">
        <v>960</v>
      </c>
      <c r="S2997">
        <v>319</v>
      </c>
      <c r="U2997">
        <f t="shared" si="46"/>
        <v>959</v>
      </c>
    </row>
    <row r="2998" spans="1:21" x14ac:dyDescent="0.25">
      <c r="A2998" t="s">
        <v>20</v>
      </c>
      <c r="B2998" t="s">
        <v>28</v>
      </c>
      <c r="C2998" t="s">
        <v>22</v>
      </c>
      <c r="D2998" t="s">
        <v>23</v>
      </c>
      <c r="E2998" t="s">
        <v>5</v>
      </c>
      <c r="G2998" t="s">
        <v>24</v>
      </c>
      <c r="H2998">
        <v>3629336</v>
      </c>
      <c r="I2998">
        <v>3630508</v>
      </c>
      <c r="J2998" t="s">
        <v>61</v>
      </c>
      <c r="K2998" t="s">
        <v>7578</v>
      </c>
      <c r="N2998" t="s">
        <v>7579</v>
      </c>
      <c r="Q2998" t="s">
        <v>7577</v>
      </c>
      <c r="R2998">
        <v>1173</v>
      </c>
      <c r="S2998">
        <v>390</v>
      </c>
      <c r="U2998">
        <f t="shared" si="46"/>
        <v>1172</v>
      </c>
    </row>
    <row r="2999" spans="1:21" x14ac:dyDescent="0.25">
      <c r="A2999" t="s">
        <v>20</v>
      </c>
      <c r="B2999" t="s">
        <v>28</v>
      </c>
      <c r="C2999" t="s">
        <v>22</v>
      </c>
      <c r="D2999" t="s">
        <v>23</v>
      </c>
      <c r="E2999" t="s">
        <v>5</v>
      </c>
      <c r="G2999" t="s">
        <v>24</v>
      </c>
      <c r="H2999">
        <v>3630706</v>
      </c>
      <c r="I2999">
        <v>3630957</v>
      </c>
      <c r="J2999" t="s">
        <v>61</v>
      </c>
      <c r="K2999" t="s">
        <v>7581</v>
      </c>
      <c r="N2999" t="s">
        <v>6865</v>
      </c>
      <c r="Q2999" t="s">
        <v>7580</v>
      </c>
      <c r="R2999">
        <v>252</v>
      </c>
      <c r="S2999">
        <v>83</v>
      </c>
      <c r="U2999">
        <f t="shared" si="46"/>
        <v>251</v>
      </c>
    </row>
    <row r="3000" spans="1:21" x14ac:dyDescent="0.25">
      <c r="A3000" t="s">
        <v>20</v>
      </c>
      <c r="B3000" t="s">
        <v>28</v>
      </c>
      <c r="C3000" t="s">
        <v>22</v>
      </c>
      <c r="D3000" t="s">
        <v>23</v>
      </c>
      <c r="E3000" t="s">
        <v>5</v>
      </c>
      <c r="G3000" t="s">
        <v>24</v>
      </c>
      <c r="H3000">
        <v>3631087</v>
      </c>
      <c r="I3000">
        <v>3631899</v>
      </c>
      <c r="J3000" t="s">
        <v>61</v>
      </c>
      <c r="K3000" t="s">
        <v>7583</v>
      </c>
      <c r="N3000" t="s">
        <v>7584</v>
      </c>
      <c r="Q3000" t="s">
        <v>7582</v>
      </c>
      <c r="R3000">
        <v>813</v>
      </c>
      <c r="S3000">
        <v>270</v>
      </c>
      <c r="U3000">
        <f t="shared" si="46"/>
        <v>812</v>
      </c>
    </row>
    <row r="3001" spans="1:21" x14ac:dyDescent="0.25">
      <c r="A3001" t="s">
        <v>20</v>
      </c>
      <c r="B3001" t="s">
        <v>28</v>
      </c>
      <c r="C3001" t="s">
        <v>22</v>
      </c>
      <c r="D3001" t="s">
        <v>23</v>
      </c>
      <c r="E3001" t="s">
        <v>5</v>
      </c>
      <c r="G3001" t="s">
        <v>24</v>
      </c>
      <c r="H3001">
        <v>3632183</v>
      </c>
      <c r="I3001">
        <v>3633586</v>
      </c>
      <c r="J3001" t="s">
        <v>25</v>
      </c>
      <c r="K3001" t="s">
        <v>7586</v>
      </c>
      <c r="N3001" t="s">
        <v>7587</v>
      </c>
      <c r="Q3001" t="s">
        <v>7585</v>
      </c>
      <c r="R3001">
        <v>1404</v>
      </c>
      <c r="S3001">
        <v>467</v>
      </c>
      <c r="U3001">
        <f t="shared" si="46"/>
        <v>1403</v>
      </c>
    </row>
    <row r="3002" spans="1:21" x14ac:dyDescent="0.25">
      <c r="A3002" t="s">
        <v>20</v>
      </c>
      <c r="B3002" t="s">
        <v>28</v>
      </c>
      <c r="C3002" t="s">
        <v>22</v>
      </c>
      <c r="D3002" t="s">
        <v>23</v>
      </c>
      <c r="E3002" t="s">
        <v>5</v>
      </c>
      <c r="G3002" t="s">
        <v>24</v>
      </c>
      <c r="H3002">
        <v>3633928</v>
      </c>
      <c r="I3002">
        <v>3634356</v>
      </c>
      <c r="J3002" t="s">
        <v>61</v>
      </c>
      <c r="K3002" t="s">
        <v>7589</v>
      </c>
      <c r="N3002" t="s">
        <v>7590</v>
      </c>
      <c r="Q3002" t="s">
        <v>7588</v>
      </c>
      <c r="R3002">
        <v>429</v>
      </c>
      <c r="S3002">
        <v>142</v>
      </c>
      <c r="U3002">
        <f t="shared" si="46"/>
        <v>428</v>
      </c>
    </row>
    <row r="3003" spans="1:21" x14ac:dyDescent="0.25">
      <c r="A3003" t="s">
        <v>20</v>
      </c>
      <c r="B3003" t="s">
        <v>28</v>
      </c>
      <c r="C3003" t="s">
        <v>22</v>
      </c>
      <c r="D3003" t="s">
        <v>23</v>
      </c>
      <c r="E3003" t="s">
        <v>5</v>
      </c>
      <c r="G3003" t="s">
        <v>24</v>
      </c>
      <c r="H3003">
        <v>3634475</v>
      </c>
      <c r="I3003">
        <v>3635626</v>
      </c>
      <c r="J3003" t="s">
        <v>61</v>
      </c>
      <c r="K3003" t="s">
        <v>7592</v>
      </c>
      <c r="N3003" t="s">
        <v>7593</v>
      </c>
      <c r="Q3003" t="s">
        <v>7591</v>
      </c>
      <c r="R3003">
        <v>1152</v>
      </c>
      <c r="S3003">
        <v>383</v>
      </c>
      <c r="U3003">
        <f t="shared" si="46"/>
        <v>1151</v>
      </c>
    </row>
    <row r="3004" spans="1:21" x14ac:dyDescent="0.25">
      <c r="A3004" t="s">
        <v>20</v>
      </c>
      <c r="B3004" t="s">
        <v>28</v>
      </c>
      <c r="C3004" t="s">
        <v>22</v>
      </c>
      <c r="D3004" t="s">
        <v>23</v>
      </c>
      <c r="E3004" t="s">
        <v>5</v>
      </c>
      <c r="G3004" t="s">
        <v>24</v>
      </c>
      <c r="H3004">
        <v>3635613</v>
      </c>
      <c r="I3004">
        <v>3636002</v>
      </c>
      <c r="J3004" t="s">
        <v>61</v>
      </c>
      <c r="K3004" t="s">
        <v>7595</v>
      </c>
      <c r="N3004" t="s">
        <v>42</v>
      </c>
      <c r="Q3004" t="s">
        <v>7594</v>
      </c>
      <c r="R3004">
        <v>390</v>
      </c>
      <c r="S3004">
        <v>129</v>
      </c>
      <c r="U3004">
        <f t="shared" si="46"/>
        <v>389</v>
      </c>
    </row>
    <row r="3005" spans="1:21" x14ac:dyDescent="0.25">
      <c r="A3005" t="s">
        <v>20</v>
      </c>
      <c r="B3005" t="s">
        <v>28</v>
      </c>
      <c r="C3005" t="s">
        <v>22</v>
      </c>
      <c r="D3005" t="s">
        <v>23</v>
      </c>
      <c r="E3005" t="s">
        <v>5</v>
      </c>
      <c r="G3005" t="s">
        <v>24</v>
      </c>
      <c r="H3005">
        <v>3636020</v>
      </c>
      <c r="I3005">
        <v>3636832</v>
      </c>
      <c r="J3005" t="s">
        <v>61</v>
      </c>
      <c r="K3005" t="s">
        <v>7597</v>
      </c>
      <c r="N3005" t="s">
        <v>5169</v>
      </c>
      <c r="Q3005" t="s">
        <v>7596</v>
      </c>
      <c r="R3005">
        <v>813</v>
      </c>
      <c r="S3005">
        <v>270</v>
      </c>
      <c r="U3005">
        <f t="shared" si="46"/>
        <v>812</v>
      </c>
    </row>
    <row r="3006" spans="1:21" x14ac:dyDescent="0.25">
      <c r="A3006" t="s">
        <v>20</v>
      </c>
      <c r="B3006" t="s">
        <v>28</v>
      </c>
      <c r="C3006" t="s">
        <v>22</v>
      </c>
      <c r="D3006" t="s">
        <v>23</v>
      </c>
      <c r="E3006" t="s">
        <v>5</v>
      </c>
      <c r="G3006" t="s">
        <v>24</v>
      </c>
      <c r="H3006">
        <v>3636882</v>
      </c>
      <c r="I3006">
        <v>3637679</v>
      </c>
      <c r="J3006" t="s">
        <v>61</v>
      </c>
      <c r="K3006" t="s">
        <v>7599</v>
      </c>
      <c r="N3006" t="s">
        <v>5169</v>
      </c>
      <c r="Q3006" t="s">
        <v>7598</v>
      </c>
      <c r="R3006">
        <v>798</v>
      </c>
      <c r="S3006">
        <v>265</v>
      </c>
      <c r="U3006">
        <f t="shared" si="46"/>
        <v>797</v>
      </c>
    </row>
    <row r="3007" spans="1:21" x14ac:dyDescent="0.25">
      <c r="A3007" t="s">
        <v>20</v>
      </c>
      <c r="B3007" t="s">
        <v>28</v>
      </c>
      <c r="C3007" t="s">
        <v>22</v>
      </c>
      <c r="D3007" t="s">
        <v>23</v>
      </c>
      <c r="E3007" t="s">
        <v>5</v>
      </c>
      <c r="G3007" t="s">
        <v>24</v>
      </c>
      <c r="H3007">
        <v>3637812</v>
      </c>
      <c r="I3007">
        <v>3638840</v>
      </c>
      <c r="J3007" t="s">
        <v>61</v>
      </c>
      <c r="K3007" t="s">
        <v>7601</v>
      </c>
      <c r="N3007" t="s">
        <v>6417</v>
      </c>
      <c r="Q3007" t="s">
        <v>7600</v>
      </c>
      <c r="R3007">
        <v>1029</v>
      </c>
      <c r="S3007">
        <v>342</v>
      </c>
      <c r="U3007">
        <f t="shared" si="46"/>
        <v>1028</v>
      </c>
    </row>
    <row r="3008" spans="1:21" x14ac:dyDescent="0.25">
      <c r="A3008" t="s">
        <v>20</v>
      </c>
      <c r="B3008" t="s">
        <v>28</v>
      </c>
      <c r="C3008" t="s">
        <v>22</v>
      </c>
      <c r="D3008" t="s">
        <v>23</v>
      </c>
      <c r="E3008" t="s">
        <v>5</v>
      </c>
      <c r="G3008" t="s">
        <v>24</v>
      </c>
      <c r="H3008">
        <v>3639025</v>
      </c>
      <c r="I3008">
        <v>3640215</v>
      </c>
      <c r="J3008" t="s">
        <v>61</v>
      </c>
      <c r="K3008" t="s">
        <v>7603</v>
      </c>
      <c r="N3008" t="s">
        <v>2743</v>
      </c>
      <c r="Q3008" t="s">
        <v>7602</v>
      </c>
      <c r="R3008">
        <v>1191</v>
      </c>
      <c r="S3008">
        <v>396</v>
      </c>
      <c r="U3008">
        <f t="shared" si="46"/>
        <v>1190</v>
      </c>
    </row>
    <row r="3009" spans="1:21" x14ac:dyDescent="0.25">
      <c r="A3009" t="s">
        <v>20</v>
      </c>
      <c r="B3009" t="s">
        <v>28</v>
      </c>
      <c r="C3009" t="s">
        <v>22</v>
      </c>
      <c r="D3009" t="s">
        <v>23</v>
      </c>
      <c r="E3009" t="s">
        <v>5</v>
      </c>
      <c r="G3009" t="s">
        <v>24</v>
      </c>
      <c r="H3009">
        <v>3640231</v>
      </c>
      <c r="I3009">
        <v>3641643</v>
      </c>
      <c r="J3009" t="s">
        <v>61</v>
      </c>
      <c r="K3009" t="s">
        <v>7605</v>
      </c>
      <c r="N3009" t="s">
        <v>7606</v>
      </c>
      <c r="Q3009" t="s">
        <v>7604</v>
      </c>
      <c r="R3009">
        <v>1413</v>
      </c>
      <c r="S3009">
        <v>470</v>
      </c>
      <c r="U3009">
        <f t="shared" si="46"/>
        <v>1412</v>
      </c>
    </row>
    <row r="3010" spans="1:21" x14ac:dyDescent="0.25">
      <c r="A3010" t="s">
        <v>20</v>
      </c>
      <c r="B3010" t="s">
        <v>28</v>
      </c>
      <c r="C3010" t="s">
        <v>22</v>
      </c>
      <c r="D3010" t="s">
        <v>23</v>
      </c>
      <c r="E3010" t="s">
        <v>5</v>
      </c>
      <c r="G3010" t="s">
        <v>24</v>
      </c>
      <c r="H3010">
        <v>3641703</v>
      </c>
      <c r="I3010">
        <v>3641948</v>
      </c>
      <c r="J3010" t="s">
        <v>61</v>
      </c>
      <c r="K3010" t="s">
        <v>7608</v>
      </c>
      <c r="N3010" t="s">
        <v>42</v>
      </c>
      <c r="Q3010" t="s">
        <v>7607</v>
      </c>
      <c r="R3010">
        <v>246</v>
      </c>
      <c r="S3010">
        <v>81</v>
      </c>
      <c r="U3010">
        <f t="shared" si="46"/>
        <v>245</v>
      </c>
    </row>
    <row r="3011" spans="1:21" x14ac:dyDescent="0.25">
      <c r="A3011" t="s">
        <v>20</v>
      </c>
      <c r="B3011" t="s">
        <v>28</v>
      </c>
      <c r="C3011" t="s">
        <v>22</v>
      </c>
      <c r="D3011" t="s">
        <v>23</v>
      </c>
      <c r="E3011" t="s">
        <v>5</v>
      </c>
      <c r="G3011" t="s">
        <v>24</v>
      </c>
      <c r="H3011">
        <v>3642271</v>
      </c>
      <c r="I3011">
        <v>3642663</v>
      </c>
      <c r="J3011" t="s">
        <v>25</v>
      </c>
      <c r="K3011" t="s">
        <v>7610</v>
      </c>
      <c r="N3011" t="s">
        <v>7611</v>
      </c>
      <c r="Q3011" t="s">
        <v>7609</v>
      </c>
      <c r="R3011">
        <v>393</v>
      </c>
      <c r="S3011">
        <v>130</v>
      </c>
      <c r="U3011">
        <f t="shared" ref="U3011:U3074" si="47">I3011-H3011</f>
        <v>392</v>
      </c>
    </row>
    <row r="3012" spans="1:21" x14ac:dyDescent="0.25">
      <c r="A3012" t="s">
        <v>20</v>
      </c>
      <c r="B3012" t="s">
        <v>28</v>
      </c>
      <c r="C3012" t="s">
        <v>22</v>
      </c>
      <c r="D3012" t="s">
        <v>23</v>
      </c>
      <c r="E3012" t="s">
        <v>5</v>
      </c>
      <c r="G3012" t="s">
        <v>24</v>
      </c>
      <c r="H3012">
        <v>3642699</v>
      </c>
      <c r="I3012">
        <v>3642866</v>
      </c>
      <c r="J3012" t="s">
        <v>61</v>
      </c>
      <c r="K3012" t="s">
        <v>7613</v>
      </c>
      <c r="N3012" t="s">
        <v>72</v>
      </c>
      <c r="Q3012" t="s">
        <v>7612</v>
      </c>
      <c r="R3012">
        <v>168</v>
      </c>
      <c r="S3012">
        <v>55</v>
      </c>
      <c r="U3012">
        <f t="shared" si="47"/>
        <v>167</v>
      </c>
    </row>
    <row r="3013" spans="1:21" x14ac:dyDescent="0.25">
      <c r="A3013" t="s">
        <v>20</v>
      </c>
      <c r="B3013" t="s">
        <v>28</v>
      </c>
      <c r="C3013" t="s">
        <v>22</v>
      </c>
      <c r="D3013" t="s">
        <v>23</v>
      </c>
      <c r="E3013" t="s">
        <v>5</v>
      </c>
      <c r="G3013" t="s">
        <v>24</v>
      </c>
      <c r="H3013">
        <v>3643213</v>
      </c>
      <c r="I3013">
        <v>3644415</v>
      </c>
      <c r="J3013" t="s">
        <v>61</v>
      </c>
      <c r="K3013" t="s">
        <v>7615</v>
      </c>
      <c r="N3013" t="s">
        <v>6141</v>
      </c>
      <c r="Q3013" t="s">
        <v>7614</v>
      </c>
      <c r="R3013">
        <v>1203</v>
      </c>
      <c r="S3013">
        <v>400</v>
      </c>
      <c r="U3013">
        <f t="shared" si="47"/>
        <v>1202</v>
      </c>
    </row>
    <row r="3014" spans="1:21" x14ac:dyDescent="0.25">
      <c r="A3014" t="s">
        <v>20</v>
      </c>
      <c r="B3014" t="s">
        <v>28</v>
      </c>
      <c r="C3014" t="s">
        <v>22</v>
      </c>
      <c r="D3014" t="s">
        <v>23</v>
      </c>
      <c r="E3014" t="s">
        <v>5</v>
      </c>
      <c r="G3014" t="s">
        <v>24</v>
      </c>
      <c r="H3014">
        <v>3644415</v>
      </c>
      <c r="I3014">
        <v>3644903</v>
      </c>
      <c r="J3014" t="s">
        <v>61</v>
      </c>
      <c r="K3014" t="s">
        <v>7617</v>
      </c>
      <c r="N3014" t="s">
        <v>7618</v>
      </c>
      <c r="Q3014" t="s">
        <v>7616</v>
      </c>
      <c r="R3014">
        <v>489</v>
      </c>
      <c r="S3014">
        <v>162</v>
      </c>
      <c r="U3014">
        <f t="shared" si="47"/>
        <v>488</v>
      </c>
    </row>
    <row r="3015" spans="1:21" x14ac:dyDescent="0.25">
      <c r="A3015" t="s">
        <v>20</v>
      </c>
      <c r="B3015" t="s">
        <v>28</v>
      </c>
      <c r="C3015" t="s">
        <v>22</v>
      </c>
      <c r="D3015" t="s">
        <v>23</v>
      </c>
      <c r="E3015" t="s">
        <v>5</v>
      </c>
      <c r="G3015" t="s">
        <v>24</v>
      </c>
      <c r="H3015">
        <v>3646232</v>
      </c>
      <c r="I3015">
        <v>3647767</v>
      </c>
      <c r="J3015" t="s">
        <v>61</v>
      </c>
      <c r="K3015" t="s">
        <v>7621</v>
      </c>
      <c r="N3015" t="s">
        <v>1173</v>
      </c>
      <c r="Q3015" t="s">
        <v>7620</v>
      </c>
      <c r="R3015">
        <v>1536</v>
      </c>
      <c r="S3015">
        <v>511</v>
      </c>
      <c r="U3015">
        <f t="shared" si="47"/>
        <v>1535</v>
      </c>
    </row>
    <row r="3016" spans="1:21" x14ac:dyDescent="0.25">
      <c r="A3016" t="s">
        <v>20</v>
      </c>
      <c r="B3016" t="s">
        <v>28</v>
      </c>
      <c r="C3016" t="s">
        <v>22</v>
      </c>
      <c r="D3016" t="s">
        <v>23</v>
      </c>
      <c r="E3016" t="s">
        <v>5</v>
      </c>
      <c r="G3016" t="s">
        <v>24</v>
      </c>
      <c r="H3016">
        <v>3647793</v>
      </c>
      <c r="I3016">
        <v>3647930</v>
      </c>
      <c r="J3016" t="s">
        <v>61</v>
      </c>
      <c r="K3016" t="s">
        <v>7623</v>
      </c>
      <c r="N3016" t="s">
        <v>72</v>
      </c>
      <c r="Q3016" t="s">
        <v>7622</v>
      </c>
      <c r="R3016">
        <v>138</v>
      </c>
      <c r="S3016">
        <v>45</v>
      </c>
      <c r="U3016">
        <f t="shared" si="47"/>
        <v>137</v>
      </c>
    </row>
    <row r="3017" spans="1:21" x14ac:dyDescent="0.25">
      <c r="A3017" t="s">
        <v>20</v>
      </c>
      <c r="B3017" t="s">
        <v>28</v>
      </c>
      <c r="C3017" t="s">
        <v>22</v>
      </c>
      <c r="D3017" t="s">
        <v>23</v>
      </c>
      <c r="E3017" t="s">
        <v>5</v>
      </c>
      <c r="G3017" t="s">
        <v>24</v>
      </c>
      <c r="H3017">
        <v>3648542</v>
      </c>
      <c r="I3017">
        <v>3648673</v>
      </c>
      <c r="J3017" t="s">
        <v>61</v>
      </c>
      <c r="K3017" t="s">
        <v>7625</v>
      </c>
      <c r="N3017" t="s">
        <v>72</v>
      </c>
      <c r="Q3017" t="s">
        <v>7624</v>
      </c>
      <c r="R3017">
        <v>132</v>
      </c>
      <c r="S3017">
        <v>43</v>
      </c>
      <c r="U3017">
        <f t="shared" si="47"/>
        <v>131</v>
      </c>
    </row>
    <row r="3018" spans="1:21" x14ac:dyDescent="0.25">
      <c r="A3018" t="s">
        <v>20</v>
      </c>
      <c r="B3018" t="s">
        <v>28</v>
      </c>
      <c r="C3018" t="s">
        <v>22</v>
      </c>
      <c r="D3018" t="s">
        <v>23</v>
      </c>
      <c r="E3018" t="s">
        <v>5</v>
      </c>
      <c r="G3018" t="s">
        <v>24</v>
      </c>
      <c r="H3018">
        <v>3648648</v>
      </c>
      <c r="I3018">
        <v>3648863</v>
      </c>
      <c r="J3018" t="s">
        <v>61</v>
      </c>
      <c r="K3018" t="s">
        <v>7627</v>
      </c>
      <c r="N3018" t="s">
        <v>7628</v>
      </c>
      <c r="Q3018" t="s">
        <v>7626</v>
      </c>
      <c r="R3018">
        <v>216</v>
      </c>
      <c r="S3018">
        <v>71</v>
      </c>
      <c r="U3018">
        <f t="shared" si="47"/>
        <v>215</v>
      </c>
    </row>
    <row r="3019" spans="1:21" x14ac:dyDescent="0.25">
      <c r="A3019" t="s">
        <v>20</v>
      </c>
      <c r="B3019" t="s">
        <v>28</v>
      </c>
      <c r="C3019" t="s">
        <v>22</v>
      </c>
      <c r="D3019" t="s">
        <v>23</v>
      </c>
      <c r="E3019" t="s">
        <v>5</v>
      </c>
      <c r="G3019" t="s">
        <v>24</v>
      </c>
      <c r="H3019">
        <v>3649027</v>
      </c>
      <c r="I3019">
        <v>3649350</v>
      </c>
      <c r="J3019" t="s">
        <v>25</v>
      </c>
      <c r="K3019" t="s">
        <v>7630</v>
      </c>
      <c r="N3019" t="s">
        <v>200</v>
      </c>
      <c r="Q3019" t="s">
        <v>7629</v>
      </c>
      <c r="R3019">
        <v>324</v>
      </c>
      <c r="S3019">
        <v>107</v>
      </c>
      <c r="U3019">
        <f t="shared" si="47"/>
        <v>323</v>
      </c>
    </row>
    <row r="3020" spans="1:21" x14ac:dyDescent="0.25">
      <c r="A3020" t="s">
        <v>20</v>
      </c>
      <c r="B3020" t="s">
        <v>28</v>
      </c>
      <c r="C3020" t="s">
        <v>22</v>
      </c>
      <c r="D3020" t="s">
        <v>23</v>
      </c>
      <c r="E3020" t="s">
        <v>5</v>
      </c>
      <c r="G3020" t="s">
        <v>24</v>
      </c>
      <c r="H3020">
        <v>3649730</v>
      </c>
      <c r="I3020">
        <v>3650437</v>
      </c>
      <c r="J3020" t="s">
        <v>25</v>
      </c>
      <c r="K3020" t="s">
        <v>7632</v>
      </c>
      <c r="N3020" t="s">
        <v>3009</v>
      </c>
      <c r="Q3020" t="s">
        <v>7631</v>
      </c>
      <c r="R3020">
        <v>708</v>
      </c>
      <c r="S3020">
        <v>235</v>
      </c>
      <c r="U3020">
        <f t="shared" si="47"/>
        <v>707</v>
      </c>
    </row>
    <row r="3021" spans="1:21" x14ac:dyDescent="0.25">
      <c r="A3021" t="s">
        <v>20</v>
      </c>
      <c r="B3021" t="s">
        <v>28</v>
      </c>
      <c r="C3021" t="s">
        <v>22</v>
      </c>
      <c r="D3021" t="s">
        <v>23</v>
      </c>
      <c r="E3021" t="s">
        <v>5</v>
      </c>
      <c r="G3021" t="s">
        <v>24</v>
      </c>
      <c r="H3021">
        <v>3650437</v>
      </c>
      <c r="I3021">
        <v>3651729</v>
      </c>
      <c r="J3021" t="s">
        <v>25</v>
      </c>
      <c r="K3021" t="s">
        <v>7634</v>
      </c>
      <c r="N3021" t="s">
        <v>5387</v>
      </c>
      <c r="Q3021" t="s">
        <v>7633</v>
      </c>
      <c r="R3021">
        <v>1293</v>
      </c>
      <c r="S3021">
        <v>430</v>
      </c>
      <c r="U3021">
        <f t="shared" si="47"/>
        <v>1292</v>
      </c>
    </row>
    <row r="3022" spans="1:21" x14ac:dyDescent="0.25">
      <c r="A3022" t="s">
        <v>20</v>
      </c>
      <c r="B3022" t="s">
        <v>28</v>
      </c>
      <c r="C3022" t="s">
        <v>22</v>
      </c>
      <c r="D3022" t="s">
        <v>23</v>
      </c>
      <c r="E3022" t="s">
        <v>5</v>
      </c>
      <c r="G3022" t="s">
        <v>24</v>
      </c>
      <c r="H3022">
        <v>3652990</v>
      </c>
      <c r="I3022">
        <v>3653337</v>
      </c>
      <c r="J3022" t="s">
        <v>61</v>
      </c>
      <c r="K3022" t="s">
        <v>7636</v>
      </c>
      <c r="N3022" t="s">
        <v>3786</v>
      </c>
      <c r="Q3022" t="s">
        <v>7635</v>
      </c>
      <c r="R3022">
        <v>348</v>
      </c>
      <c r="S3022">
        <v>115</v>
      </c>
      <c r="U3022">
        <f t="shared" si="47"/>
        <v>347</v>
      </c>
    </row>
    <row r="3023" spans="1:21" x14ac:dyDescent="0.25">
      <c r="A3023" t="s">
        <v>20</v>
      </c>
      <c r="B3023" t="s">
        <v>28</v>
      </c>
      <c r="C3023" t="s">
        <v>22</v>
      </c>
      <c r="D3023" t="s">
        <v>23</v>
      </c>
      <c r="E3023" t="s">
        <v>5</v>
      </c>
      <c r="G3023" t="s">
        <v>24</v>
      </c>
      <c r="H3023">
        <v>3653330</v>
      </c>
      <c r="I3023">
        <v>3654226</v>
      </c>
      <c r="J3023" t="s">
        <v>61</v>
      </c>
      <c r="K3023" t="s">
        <v>7638</v>
      </c>
      <c r="N3023" t="s">
        <v>3783</v>
      </c>
      <c r="Q3023" t="s">
        <v>7637</v>
      </c>
      <c r="R3023">
        <v>897</v>
      </c>
      <c r="S3023">
        <v>298</v>
      </c>
      <c r="U3023">
        <f t="shared" si="47"/>
        <v>896</v>
      </c>
    </row>
    <row r="3024" spans="1:21" x14ac:dyDescent="0.25">
      <c r="A3024" t="s">
        <v>20</v>
      </c>
      <c r="B3024" t="s">
        <v>28</v>
      </c>
      <c r="C3024" t="s">
        <v>22</v>
      </c>
      <c r="D3024" t="s">
        <v>23</v>
      </c>
      <c r="E3024" t="s">
        <v>5</v>
      </c>
      <c r="G3024" t="s">
        <v>24</v>
      </c>
      <c r="H3024">
        <v>3654189</v>
      </c>
      <c r="I3024">
        <v>3657254</v>
      </c>
      <c r="J3024" t="s">
        <v>61</v>
      </c>
      <c r="K3024" t="s">
        <v>7640</v>
      </c>
      <c r="N3024" t="s">
        <v>7641</v>
      </c>
      <c r="Q3024" t="s">
        <v>7639</v>
      </c>
      <c r="R3024">
        <v>3066</v>
      </c>
      <c r="S3024">
        <v>1021</v>
      </c>
      <c r="U3024">
        <f t="shared" si="47"/>
        <v>3065</v>
      </c>
    </row>
    <row r="3025" spans="1:21" x14ac:dyDescent="0.25">
      <c r="A3025" t="s">
        <v>20</v>
      </c>
      <c r="B3025" t="s">
        <v>28</v>
      </c>
      <c r="C3025" t="s">
        <v>22</v>
      </c>
      <c r="D3025" t="s">
        <v>23</v>
      </c>
      <c r="E3025" t="s">
        <v>5</v>
      </c>
      <c r="G3025" t="s">
        <v>24</v>
      </c>
      <c r="H3025">
        <v>3658372</v>
      </c>
      <c r="I3025">
        <v>3658629</v>
      </c>
      <c r="J3025" t="s">
        <v>25</v>
      </c>
      <c r="K3025" t="s">
        <v>7643</v>
      </c>
      <c r="N3025" t="s">
        <v>72</v>
      </c>
      <c r="Q3025" t="s">
        <v>7642</v>
      </c>
      <c r="R3025">
        <v>258</v>
      </c>
      <c r="S3025">
        <v>85</v>
      </c>
      <c r="U3025">
        <f t="shared" si="47"/>
        <v>257</v>
      </c>
    </row>
    <row r="3026" spans="1:21" x14ac:dyDescent="0.25">
      <c r="A3026" t="s">
        <v>20</v>
      </c>
      <c r="B3026" t="s">
        <v>28</v>
      </c>
      <c r="C3026" t="s">
        <v>22</v>
      </c>
      <c r="D3026" t="s">
        <v>23</v>
      </c>
      <c r="E3026" t="s">
        <v>5</v>
      </c>
      <c r="G3026" t="s">
        <v>24</v>
      </c>
      <c r="H3026">
        <v>3658714</v>
      </c>
      <c r="I3026">
        <v>3659283</v>
      </c>
      <c r="J3026" t="s">
        <v>61</v>
      </c>
      <c r="K3026" t="s">
        <v>7645</v>
      </c>
      <c r="N3026" t="s">
        <v>72</v>
      </c>
      <c r="Q3026" t="s">
        <v>7644</v>
      </c>
      <c r="R3026">
        <v>570</v>
      </c>
      <c r="S3026">
        <v>189</v>
      </c>
      <c r="U3026">
        <f t="shared" si="47"/>
        <v>569</v>
      </c>
    </row>
    <row r="3027" spans="1:21" x14ac:dyDescent="0.25">
      <c r="A3027" t="s">
        <v>20</v>
      </c>
      <c r="B3027" t="s">
        <v>28</v>
      </c>
      <c r="C3027" t="s">
        <v>22</v>
      </c>
      <c r="D3027" t="s">
        <v>23</v>
      </c>
      <c r="E3027" t="s">
        <v>5</v>
      </c>
      <c r="G3027" t="s">
        <v>24</v>
      </c>
      <c r="H3027">
        <v>3659966</v>
      </c>
      <c r="I3027">
        <v>3660706</v>
      </c>
      <c r="J3027" t="s">
        <v>61</v>
      </c>
      <c r="K3027" t="s">
        <v>7647</v>
      </c>
      <c r="N3027" t="s">
        <v>72</v>
      </c>
      <c r="Q3027" t="s">
        <v>7646</v>
      </c>
      <c r="R3027">
        <v>741</v>
      </c>
      <c r="S3027">
        <v>246</v>
      </c>
      <c r="U3027">
        <f t="shared" si="47"/>
        <v>740</v>
      </c>
    </row>
    <row r="3028" spans="1:21" x14ac:dyDescent="0.25">
      <c r="A3028" t="s">
        <v>20</v>
      </c>
      <c r="B3028" t="s">
        <v>28</v>
      </c>
      <c r="C3028" t="s">
        <v>22</v>
      </c>
      <c r="D3028" t="s">
        <v>23</v>
      </c>
      <c r="E3028" t="s">
        <v>5</v>
      </c>
      <c r="G3028" t="s">
        <v>24</v>
      </c>
      <c r="H3028">
        <v>3660783</v>
      </c>
      <c r="I3028">
        <v>3661916</v>
      </c>
      <c r="J3028" t="s">
        <v>61</v>
      </c>
      <c r="K3028" t="s">
        <v>7649</v>
      </c>
      <c r="N3028" t="s">
        <v>72</v>
      </c>
      <c r="Q3028" t="s">
        <v>7648</v>
      </c>
      <c r="R3028">
        <v>1134</v>
      </c>
      <c r="S3028">
        <v>377</v>
      </c>
      <c r="U3028">
        <f t="shared" si="47"/>
        <v>1133</v>
      </c>
    </row>
    <row r="3029" spans="1:21" x14ac:dyDescent="0.25">
      <c r="A3029" t="s">
        <v>20</v>
      </c>
      <c r="B3029" t="s">
        <v>28</v>
      </c>
      <c r="C3029" t="s">
        <v>22</v>
      </c>
      <c r="D3029" t="s">
        <v>23</v>
      </c>
      <c r="E3029" t="s">
        <v>5</v>
      </c>
      <c r="G3029" t="s">
        <v>24</v>
      </c>
      <c r="H3029">
        <v>3661891</v>
      </c>
      <c r="I3029">
        <v>3662073</v>
      </c>
      <c r="J3029" t="s">
        <v>61</v>
      </c>
      <c r="K3029" t="s">
        <v>7651</v>
      </c>
      <c r="N3029" t="s">
        <v>72</v>
      </c>
      <c r="Q3029" t="s">
        <v>7650</v>
      </c>
      <c r="R3029">
        <v>183</v>
      </c>
      <c r="S3029">
        <v>60</v>
      </c>
      <c r="U3029">
        <f t="shared" si="47"/>
        <v>182</v>
      </c>
    </row>
    <row r="3030" spans="1:21" x14ac:dyDescent="0.25">
      <c r="A3030" t="s">
        <v>20</v>
      </c>
      <c r="B3030" t="s">
        <v>28</v>
      </c>
      <c r="C3030" t="s">
        <v>22</v>
      </c>
      <c r="D3030" t="s">
        <v>23</v>
      </c>
      <c r="E3030" t="s">
        <v>5</v>
      </c>
      <c r="G3030" t="s">
        <v>24</v>
      </c>
      <c r="H3030">
        <v>3662085</v>
      </c>
      <c r="I3030">
        <v>3663017</v>
      </c>
      <c r="J3030" t="s">
        <v>61</v>
      </c>
      <c r="K3030" t="s">
        <v>7653</v>
      </c>
      <c r="N3030" t="s">
        <v>788</v>
      </c>
      <c r="Q3030" t="s">
        <v>7652</v>
      </c>
      <c r="R3030">
        <v>933</v>
      </c>
      <c r="S3030">
        <v>310</v>
      </c>
      <c r="U3030">
        <f t="shared" si="47"/>
        <v>932</v>
      </c>
    </row>
    <row r="3031" spans="1:21" x14ac:dyDescent="0.25">
      <c r="A3031" t="s">
        <v>20</v>
      </c>
      <c r="B3031" t="s">
        <v>28</v>
      </c>
      <c r="C3031" t="s">
        <v>22</v>
      </c>
      <c r="D3031" t="s">
        <v>23</v>
      </c>
      <c r="E3031" t="s">
        <v>5</v>
      </c>
      <c r="G3031" t="s">
        <v>24</v>
      </c>
      <c r="H3031">
        <v>3663030</v>
      </c>
      <c r="I3031">
        <v>3664862</v>
      </c>
      <c r="J3031" t="s">
        <v>61</v>
      </c>
      <c r="K3031" t="s">
        <v>7655</v>
      </c>
      <c r="N3031" t="s">
        <v>42</v>
      </c>
      <c r="Q3031" t="s">
        <v>7654</v>
      </c>
      <c r="R3031">
        <v>1833</v>
      </c>
      <c r="S3031">
        <v>610</v>
      </c>
      <c r="U3031">
        <f t="shared" si="47"/>
        <v>1832</v>
      </c>
    </row>
    <row r="3032" spans="1:21" x14ac:dyDescent="0.25">
      <c r="A3032" t="s">
        <v>20</v>
      </c>
      <c r="B3032" t="s">
        <v>28</v>
      </c>
      <c r="C3032" t="s">
        <v>22</v>
      </c>
      <c r="D3032" t="s">
        <v>23</v>
      </c>
      <c r="E3032" t="s">
        <v>5</v>
      </c>
      <c r="G3032" t="s">
        <v>24</v>
      </c>
      <c r="H3032">
        <v>3664865</v>
      </c>
      <c r="I3032">
        <v>3665608</v>
      </c>
      <c r="J3032" t="s">
        <v>61</v>
      </c>
      <c r="K3032" t="s">
        <v>7657</v>
      </c>
      <c r="N3032" t="s">
        <v>42</v>
      </c>
      <c r="Q3032" t="s">
        <v>7656</v>
      </c>
      <c r="R3032">
        <v>744</v>
      </c>
      <c r="S3032">
        <v>247</v>
      </c>
      <c r="U3032">
        <f t="shared" si="47"/>
        <v>743</v>
      </c>
    </row>
    <row r="3033" spans="1:21" x14ac:dyDescent="0.25">
      <c r="A3033" t="s">
        <v>20</v>
      </c>
      <c r="B3033" t="s">
        <v>28</v>
      </c>
      <c r="C3033" t="s">
        <v>22</v>
      </c>
      <c r="D3033" t="s">
        <v>23</v>
      </c>
      <c r="E3033" t="s">
        <v>5</v>
      </c>
      <c r="G3033" t="s">
        <v>24</v>
      </c>
      <c r="H3033">
        <v>3665612</v>
      </c>
      <c r="I3033">
        <v>3665713</v>
      </c>
      <c r="J3033" t="s">
        <v>61</v>
      </c>
      <c r="K3033" t="s">
        <v>7659</v>
      </c>
      <c r="N3033" t="s">
        <v>72</v>
      </c>
      <c r="Q3033" t="s">
        <v>7658</v>
      </c>
      <c r="R3033">
        <v>102</v>
      </c>
      <c r="S3033">
        <v>33</v>
      </c>
      <c r="U3033">
        <f t="shared" si="47"/>
        <v>101</v>
      </c>
    </row>
    <row r="3034" spans="1:21" x14ac:dyDescent="0.25">
      <c r="A3034" t="s">
        <v>20</v>
      </c>
      <c r="B3034" t="s">
        <v>28</v>
      </c>
      <c r="C3034" t="s">
        <v>22</v>
      </c>
      <c r="D3034" t="s">
        <v>23</v>
      </c>
      <c r="E3034" t="s">
        <v>5</v>
      </c>
      <c r="G3034" t="s">
        <v>24</v>
      </c>
      <c r="H3034">
        <v>3665762</v>
      </c>
      <c r="I3034">
        <v>3666004</v>
      </c>
      <c r="J3034" t="s">
        <v>61</v>
      </c>
      <c r="K3034" t="s">
        <v>7661</v>
      </c>
      <c r="N3034" t="s">
        <v>475</v>
      </c>
      <c r="Q3034" t="s">
        <v>7660</v>
      </c>
      <c r="R3034">
        <v>243</v>
      </c>
      <c r="S3034">
        <v>80</v>
      </c>
      <c r="U3034">
        <f t="shared" si="47"/>
        <v>242</v>
      </c>
    </row>
    <row r="3035" spans="1:21" x14ac:dyDescent="0.25">
      <c r="A3035" t="s">
        <v>20</v>
      </c>
      <c r="B3035" t="s">
        <v>28</v>
      </c>
      <c r="C3035" t="s">
        <v>22</v>
      </c>
      <c r="D3035" t="s">
        <v>23</v>
      </c>
      <c r="E3035" t="s">
        <v>5</v>
      </c>
      <c r="G3035" t="s">
        <v>24</v>
      </c>
      <c r="H3035">
        <v>3666033</v>
      </c>
      <c r="I3035">
        <v>3671306</v>
      </c>
      <c r="J3035" t="s">
        <v>61</v>
      </c>
      <c r="K3035" t="s">
        <v>7663</v>
      </c>
      <c r="N3035" t="s">
        <v>72</v>
      </c>
      <c r="Q3035" t="s">
        <v>7662</v>
      </c>
      <c r="R3035">
        <v>5274</v>
      </c>
      <c r="S3035">
        <v>1757</v>
      </c>
      <c r="U3035">
        <f t="shared" si="47"/>
        <v>5273</v>
      </c>
    </row>
    <row r="3036" spans="1:21" x14ac:dyDescent="0.25">
      <c r="A3036" t="s">
        <v>20</v>
      </c>
      <c r="B3036" t="s">
        <v>28</v>
      </c>
      <c r="C3036" t="s">
        <v>22</v>
      </c>
      <c r="D3036" t="s">
        <v>23</v>
      </c>
      <c r="E3036" t="s">
        <v>5</v>
      </c>
      <c r="G3036" t="s">
        <v>24</v>
      </c>
      <c r="H3036">
        <v>3671326</v>
      </c>
      <c r="I3036">
        <v>3672762</v>
      </c>
      <c r="J3036" t="s">
        <v>61</v>
      </c>
      <c r="K3036" t="s">
        <v>7665</v>
      </c>
      <c r="N3036" t="s">
        <v>143</v>
      </c>
      <c r="Q3036" t="s">
        <v>7664</v>
      </c>
      <c r="R3036">
        <v>1437</v>
      </c>
      <c r="S3036">
        <v>478</v>
      </c>
      <c r="U3036">
        <f t="shared" si="47"/>
        <v>1436</v>
      </c>
    </row>
    <row r="3037" spans="1:21" x14ac:dyDescent="0.25">
      <c r="A3037" t="s">
        <v>20</v>
      </c>
      <c r="B3037" t="s">
        <v>28</v>
      </c>
      <c r="C3037" t="s">
        <v>22</v>
      </c>
      <c r="D3037" t="s">
        <v>23</v>
      </c>
      <c r="E3037" t="s">
        <v>5</v>
      </c>
      <c r="G3037" t="s">
        <v>24</v>
      </c>
      <c r="H3037">
        <v>3673267</v>
      </c>
      <c r="I3037">
        <v>3673758</v>
      </c>
      <c r="J3037" t="s">
        <v>61</v>
      </c>
      <c r="K3037" t="s">
        <v>7667</v>
      </c>
      <c r="N3037" t="s">
        <v>72</v>
      </c>
      <c r="Q3037" t="s">
        <v>7666</v>
      </c>
      <c r="R3037">
        <v>492</v>
      </c>
      <c r="S3037">
        <v>163</v>
      </c>
      <c r="U3037">
        <f t="shared" si="47"/>
        <v>491</v>
      </c>
    </row>
    <row r="3038" spans="1:21" x14ac:dyDescent="0.25">
      <c r="A3038" t="s">
        <v>20</v>
      </c>
      <c r="B3038" t="s">
        <v>28</v>
      </c>
      <c r="C3038" t="s">
        <v>22</v>
      </c>
      <c r="D3038" t="s">
        <v>23</v>
      </c>
      <c r="E3038" t="s">
        <v>5</v>
      </c>
      <c r="G3038" t="s">
        <v>24</v>
      </c>
      <c r="H3038">
        <v>3673755</v>
      </c>
      <c r="I3038">
        <v>3674171</v>
      </c>
      <c r="J3038" t="s">
        <v>61</v>
      </c>
      <c r="K3038" t="s">
        <v>7669</v>
      </c>
      <c r="N3038" t="s">
        <v>72</v>
      </c>
      <c r="Q3038" t="s">
        <v>7668</v>
      </c>
      <c r="R3038">
        <v>417</v>
      </c>
      <c r="S3038">
        <v>138</v>
      </c>
      <c r="U3038">
        <f t="shared" si="47"/>
        <v>416</v>
      </c>
    </row>
    <row r="3039" spans="1:21" x14ac:dyDescent="0.25">
      <c r="A3039" t="s">
        <v>20</v>
      </c>
      <c r="B3039" t="s">
        <v>28</v>
      </c>
      <c r="C3039" t="s">
        <v>22</v>
      </c>
      <c r="D3039" t="s">
        <v>23</v>
      </c>
      <c r="E3039" t="s">
        <v>5</v>
      </c>
      <c r="G3039" t="s">
        <v>24</v>
      </c>
      <c r="H3039">
        <v>3674248</v>
      </c>
      <c r="I3039">
        <v>3674403</v>
      </c>
      <c r="J3039" t="s">
        <v>61</v>
      </c>
      <c r="K3039" t="s">
        <v>7671</v>
      </c>
      <c r="N3039" t="s">
        <v>72</v>
      </c>
      <c r="Q3039" t="s">
        <v>7670</v>
      </c>
      <c r="R3039">
        <v>156</v>
      </c>
      <c r="S3039">
        <v>51</v>
      </c>
      <c r="U3039">
        <f t="shared" si="47"/>
        <v>155</v>
      </c>
    </row>
    <row r="3040" spans="1:21" x14ac:dyDescent="0.25">
      <c r="A3040" t="s">
        <v>20</v>
      </c>
      <c r="B3040" t="s">
        <v>28</v>
      </c>
      <c r="C3040" t="s">
        <v>22</v>
      </c>
      <c r="D3040" t="s">
        <v>23</v>
      </c>
      <c r="E3040" t="s">
        <v>5</v>
      </c>
      <c r="G3040" t="s">
        <v>24</v>
      </c>
      <c r="H3040">
        <v>3674418</v>
      </c>
      <c r="I3040">
        <v>3674585</v>
      </c>
      <c r="J3040" t="s">
        <v>61</v>
      </c>
      <c r="K3040" t="s">
        <v>7673</v>
      </c>
      <c r="N3040" t="s">
        <v>72</v>
      </c>
      <c r="Q3040" t="s">
        <v>7672</v>
      </c>
      <c r="R3040">
        <v>168</v>
      </c>
      <c r="S3040">
        <v>55</v>
      </c>
      <c r="U3040">
        <f t="shared" si="47"/>
        <v>167</v>
      </c>
    </row>
    <row r="3041" spans="1:21" x14ac:dyDescent="0.25">
      <c r="A3041" t="s">
        <v>20</v>
      </c>
      <c r="B3041" t="s">
        <v>28</v>
      </c>
      <c r="C3041" t="s">
        <v>22</v>
      </c>
      <c r="D3041" t="s">
        <v>23</v>
      </c>
      <c r="E3041" t="s">
        <v>5</v>
      </c>
      <c r="G3041" t="s">
        <v>24</v>
      </c>
      <c r="H3041">
        <v>3674733</v>
      </c>
      <c r="I3041">
        <v>3675617</v>
      </c>
      <c r="J3041" t="s">
        <v>61</v>
      </c>
      <c r="K3041" t="s">
        <v>7675</v>
      </c>
      <c r="N3041" t="s">
        <v>72</v>
      </c>
      <c r="Q3041" t="s">
        <v>7674</v>
      </c>
      <c r="R3041">
        <v>885</v>
      </c>
      <c r="S3041">
        <v>294</v>
      </c>
      <c r="U3041">
        <f t="shared" si="47"/>
        <v>884</v>
      </c>
    </row>
    <row r="3042" spans="1:21" x14ac:dyDescent="0.25">
      <c r="A3042" t="s">
        <v>20</v>
      </c>
      <c r="B3042" t="s">
        <v>28</v>
      </c>
      <c r="C3042" t="s">
        <v>22</v>
      </c>
      <c r="D3042" t="s">
        <v>23</v>
      </c>
      <c r="E3042" t="s">
        <v>5</v>
      </c>
      <c r="G3042" t="s">
        <v>24</v>
      </c>
      <c r="H3042">
        <v>3675634</v>
      </c>
      <c r="I3042">
        <v>3676605</v>
      </c>
      <c r="J3042" t="s">
        <v>61</v>
      </c>
      <c r="K3042" t="s">
        <v>7677</v>
      </c>
      <c r="N3042" t="s">
        <v>72</v>
      </c>
      <c r="Q3042" t="s">
        <v>7676</v>
      </c>
      <c r="R3042">
        <v>972</v>
      </c>
      <c r="S3042">
        <v>323</v>
      </c>
      <c r="U3042">
        <f t="shared" si="47"/>
        <v>971</v>
      </c>
    </row>
    <row r="3043" spans="1:21" x14ac:dyDescent="0.25">
      <c r="A3043" t="s">
        <v>20</v>
      </c>
      <c r="B3043" t="s">
        <v>28</v>
      </c>
      <c r="C3043" t="s">
        <v>22</v>
      </c>
      <c r="D3043" t="s">
        <v>23</v>
      </c>
      <c r="E3043" t="s">
        <v>5</v>
      </c>
      <c r="G3043" t="s">
        <v>24</v>
      </c>
      <c r="H3043">
        <v>3676602</v>
      </c>
      <c r="I3043">
        <v>3678089</v>
      </c>
      <c r="J3043" t="s">
        <v>61</v>
      </c>
      <c r="K3043" t="s">
        <v>7679</v>
      </c>
      <c r="N3043" t="s">
        <v>72</v>
      </c>
      <c r="Q3043" t="s">
        <v>7678</v>
      </c>
      <c r="R3043">
        <v>1488</v>
      </c>
      <c r="S3043">
        <v>495</v>
      </c>
      <c r="U3043">
        <f t="shared" si="47"/>
        <v>1487</v>
      </c>
    </row>
    <row r="3044" spans="1:21" x14ac:dyDescent="0.25">
      <c r="A3044" t="s">
        <v>20</v>
      </c>
      <c r="B3044" t="s">
        <v>28</v>
      </c>
      <c r="C3044" t="s">
        <v>22</v>
      </c>
      <c r="D3044" t="s">
        <v>23</v>
      </c>
      <c r="E3044" t="s">
        <v>5</v>
      </c>
      <c r="G3044" t="s">
        <v>24</v>
      </c>
      <c r="H3044">
        <v>3678093</v>
      </c>
      <c r="I3044">
        <v>3679259</v>
      </c>
      <c r="J3044" t="s">
        <v>61</v>
      </c>
      <c r="K3044" t="s">
        <v>7681</v>
      </c>
      <c r="N3044" t="s">
        <v>72</v>
      </c>
      <c r="Q3044" t="s">
        <v>7680</v>
      </c>
      <c r="R3044">
        <v>1167</v>
      </c>
      <c r="S3044">
        <v>388</v>
      </c>
      <c r="U3044">
        <f t="shared" si="47"/>
        <v>1166</v>
      </c>
    </row>
    <row r="3045" spans="1:21" x14ac:dyDescent="0.25">
      <c r="A3045" t="s">
        <v>20</v>
      </c>
      <c r="B3045" t="s">
        <v>28</v>
      </c>
      <c r="C3045" t="s">
        <v>22</v>
      </c>
      <c r="D3045" t="s">
        <v>23</v>
      </c>
      <c r="E3045" t="s">
        <v>5</v>
      </c>
      <c r="G3045" t="s">
        <v>24</v>
      </c>
      <c r="H3045">
        <v>3679274</v>
      </c>
      <c r="I3045">
        <v>3679954</v>
      </c>
      <c r="J3045" t="s">
        <v>61</v>
      </c>
      <c r="K3045" t="s">
        <v>7683</v>
      </c>
      <c r="N3045" t="s">
        <v>72</v>
      </c>
      <c r="Q3045" t="s">
        <v>7682</v>
      </c>
      <c r="R3045">
        <v>681</v>
      </c>
      <c r="S3045">
        <v>226</v>
      </c>
      <c r="U3045">
        <f t="shared" si="47"/>
        <v>680</v>
      </c>
    </row>
    <row r="3046" spans="1:21" x14ac:dyDescent="0.25">
      <c r="A3046" t="s">
        <v>20</v>
      </c>
      <c r="B3046" t="s">
        <v>28</v>
      </c>
      <c r="C3046" t="s">
        <v>22</v>
      </c>
      <c r="D3046" t="s">
        <v>23</v>
      </c>
      <c r="E3046" t="s">
        <v>5</v>
      </c>
      <c r="G3046" t="s">
        <v>24</v>
      </c>
      <c r="H3046">
        <v>3679957</v>
      </c>
      <c r="I3046">
        <v>3681144</v>
      </c>
      <c r="J3046" t="s">
        <v>61</v>
      </c>
      <c r="K3046" t="s">
        <v>7685</v>
      </c>
      <c r="N3046" t="s">
        <v>72</v>
      </c>
      <c r="Q3046" t="s">
        <v>7684</v>
      </c>
      <c r="R3046">
        <v>1188</v>
      </c>
      <c r="S3046">
        <v>395</v>
      </c>
      <c r="U3046">
        <f t="shared" si="47"/>
        <v>1187</v>
      </c>
    </row>
    <row r="3047" spans="1:21" x14ac:dyDescent="0.25">
      <c r="A3047" t="s">
        <v>20</v>
      </c>
      <c r="B3047" t="s">
        <v>28</v>
      </c>
      <c r="C3047" t="s">
        <v>22</v>
      </c>
      <c r="D3047" t="s">
        <v>23</v>
      </c>
      <c r="E3047" t="s">
        <v>5</v>
      </c>
      <c r="G3047" t="s">
        <v>24</v>
      </c>
      <c r="H3047">
        <v>3681141</v>
      </c>
      <c r="I3047">
        <v>3681485</v>
      </c>
      <c r="J3047" t="s">
        <v>61</v>
      </c>
      <c r="K3047" t="s">
        <v>7687</v>
      </c>
      <c r="N3047" t="s">
        <v>42</v>
      </c>
      <c r="Q3047" t="s">
        <v>7686</v>
      </c>
      <c r="R3047">
        <v>345</v>
      </c>
      <c r="S3047">
        <v>114</v>
      </c>
      <c r="U3047">
        <f t="shared" si="47"/>
        <v>344</v>
      </c>
    </row>
    <row r="3048" spans="1:21" x14ac:dyDescent="0.25">
      <c r="A3048" t="s">
        <v>20</v>
      </c>
      <c r="B3048" t="s">
        <v>28</v>
      </c>
      <c r="C3048" t="s">
        <v>22</v>
      </c>
      <c r="D3048" t="s">
        <v>23</v>
      </c>
      <c r="E3048" t="s">
        <v>5</v>
      </c>
      <c r="G3048" t="s">
        <v>24</v>
      </c>
      <c r="H3048">
        <v>3681482</v>
      </c>
      <c r="I3048">
        <v>3681715</v>
      </c>
      <c r="J3048" t="s">
        <v>61</v>
      </c>
      <c r="K3048" t="s">
        <v>7689</v>
      </c>
      <c r="N3048" t="s">
        <v>72</v>
      </c>
      <c r="Q3048" t="s">
        <v>7688</v>
      </c>
      <c r="R3048">
        <v>234</v>
      </c>
      <c r="S3048">
        <v>77</v>
      </c>
      <c r="U3048">
        <f t="shared" si="47"/>
        <v>233</v>
      </c>
    </row>
    <row r="3049" spans="1:21" x14ac:dyDescent="0.25">
      <c r="A3049" t="s">
        <v>20</v>
      </c>
      <c r="B3049" t="s">
        <v>28</v>
      </c>
      <c r="C3049" t="s">
        <v>22</v>
      </c>
      <c r="D3049" t="s">
        <v>23</v>
      </c>
      <c r="E3049" t="s">
        <v>5</v>
      </c>
      <c r="G3049" t="s">
        <v>24</v>
      </c>
      <c r="H3049">
        <v>3681728</v>
      </c>
      <c r="I3049">
        <v>3682618</v>
      </c>
      <c r="J3049" t="s">
        <v>61</v>
      </c>
      <c r="K3049" t="s">
        <v>7691</v>
      </c>
      <c r="N3049" t="s">
        <v>72</v>
      </c>
      <c r="Q3049" t="s">
        <v>7690</v>
      </c>
      <c r="R3049">
        <v>891</v>
      </c>
      <c r="S3049">
        <v>296</v>
      </c>
      <c r="U3049">
        <f t="shared" si="47"/>
        <v>890</v>
      </c>
    </row>
    <row r="3050" spans="1:21" x14ac:dyDescent="0.25">
      <c r="A3050" t="s">
        <v>20</v>
      </c>
      <c r="B3050" t="s">
        <v>28</v>
      </c>
      <c r="C3050" t="s">
        <v>22</v>
      </c>
      <c r="D3050" t="s">
        <v>23</v>
      </c>
      <c r="E3050" t="s">
        <v>5</v>
      </c>
      <c r="G3050" t="s">
        <v>24</v>
      </c>
      <c r="H3050">
        <v>3682652</v>
      </c>
      <c r="I3050">
        <v>3683047</v>
      </c>
      <c r="J3050" t="s">
        <v>61</v>
      </c>
      <c r="K3050" t="s">
        <v>7693</v>
      </c>
      <c r="N3050" t="s">
        <v>72</v>
      </c>
      <c r="Q3050" t="s">
        <v>7692</v>
      </c>
      <c r="R3050">
        <v>396</v>
      </c>
      <c r="S3050">
        <v>131</v>
      </c>
      <c r="U3050">
        <f t="shared" si="47"/>
        <v>395</v>
      </c>
    </row>
    <row r="3051" spans="1:21" x14ac:dyDescent="0.25">
      <c r="A3051" t="s">
        <v>20</v>
      </c>
      <c r="B3051" t="s">
        <v>28</v>
      </c>
      <c r="C3051" t="s">
        <v>22</v>
      </c>
      <c r="D3051" t="s">
        <v>23</v>
      </c>
      <c r="E3051" t="s">
        <v>5</v>
      </c>
      <c r="G3051" t="s">
        <v>24</v>
      </c>
      <c r="H3051">
        <v>3683053</v>
      </c>
      <c r="I3051">
        <v>3683994</v>
      </c>
      <c r="J3051" t="s">
        <v>61</v>
      </c>
      <c r="K3051" t="s">
        <v>7695</v>
      </c>
      <c r="N3051" t="s">
        <v>72</v>
      </c>
      <c r="Q3051" t="s">
        <v>7694</v>
      </c>
      <c r="R3051">
        <v>942</v>
      </c>
      <c r="S3051">
        <v>313</v>
      </c>
      <c r="U3051">
        <f t="shared" si="47"/>
        <v>941</v>
      </c>
    </row>
    <row r="3052" spans="1:21" x14ac:dyDescent="0.25">
      <c r="A3052" t="s">
        <v>20</v>
      </c>
      <c r="B3052" t="s">
        <v>28</v>
      </c>
      <c r="C3052" t="s">
        <v>22</v>
      </c>
      <c r="D3052" t="s">
        <v>23</v>
      </c>
      <c r="E3052" t="s">
        <v>5</v>
      </c>
      <c r="G3052" t="s">
        <v>24</v>
      </c>
      <c r="H3052">
        <v>3684267</v>
      </c>
      <c r="I3052">
        <v>3684479</v>
      </c>
      <c r="J3052" t="s">
        <v>61</v>
      </c>
      <c r="K3052" t="s">
        <v>7697</v>
      </c>
      <c r="N3052" t="s">
        <v>72</v>
      </c>
      <c r="Q3052" t="s">
        <v>7696</v>
      </c>
      <c r="R3052">
        <v>213</v>
      </c>
      <c r="S3052">
        <v>70</v>
      </c>
      <c r="U3052">
        <f t="shared" si="47"/>
        <v>212</v>
      </c>
    </row>
    <row r="3053" spans="1:21" x14ac:dyDescent="0.25">
      <c r="A3053" t="s">
        <v>20</v>
      </c>
      <c r="B3053" t="s">
        <v>28</v>
      </c>
      <c r="C3053" t="s">
        <v>22</v>
      </c>
      <c r="D3053" t="s">
        <v>23</v>
      </c>
      <c r="E3053" t="s">
        <v>5</v>
      </c>
      <c r="G3053" t="s">
        <v>24</v>
      </c>
      <c r="H3053">
        <v>3684558</v>
      </c>
      <c r="I3053">
        <v>3685019</v>
      </c>
      <c r="J3053" t="s">
        <v>61</v>
      </c>
      <c r="K3053" t="s">
        <v>7699</v>
      </c>
      <c r="N3053" t="s">
        <v>72</v>
      </c>
      <c r="Q3053" t="s">
        <v>7698</v>
      </c>
      <c r="R3053">
        <v>462</v>
      </c>
      <c r="S3053">
        <v>153</v>
      </c>
      <c r="U3053">
        <f t="shared" si="47"/>
        <v>461</v>
      </c>
    </row>
    <row r="3054" spans="1:21" x14ac:dyDescent="0.25">
      <c r="A3054" t="s">
        <v>20</v>
      </c>
      <c r="B3054" t="s">
        <v>28</v>
      </c>
      <c r="C3054" t="s">
        <v>22</v>
      </c>
      <c r="D3054" t="s">
        <v>23</v>
      </c>
      <c r="E3054" t="s">
        <v>5</v>
      </c>
      <c r="G3054" t="s">
        <v>24</v>
      </c>
      <c r="H3054">
        <v>3685055</v>
      </c>
      <c r="I3054">
        <v>3686011</v>
      </c>
      <c r="J3054" t="s">
        <v>61</v>
      </c>
      <c r="K3054" t="s">
        <v>7701</v>
      </c>
      <c r="N3054" t="s">
        <v>72</v>
      </c>
      <c r="Q3054" t="s">
        <v>7700</v>
      </c>
      <c r="R3054">
        <v>957</v>
      </c>
      <c r="S3054">
        <v>318</v>
      </c>
      <c r="U3054">
        <f t="shared" si="47"/>
        <v>956</v>
      </c>
    </row>
    <row r="3055" spans="1:21" x14ac:dyDescent="0.25">
      <c r="A3055" t="s">
        <v>20</v>
      </c>
      <c r="B3055" t="s">
        <v>28</v>
      </c>
      <c r="C3055" t="s">
        <v>22</v>
      </c>
      <c r="D3055" t="s">
        <v>23</v>
      </c>
      <c r="E3055" t="s">
        <v>5</v>
      </c>
      <c r="G3055" t="s">
        <v>24</v>
      </c>
      <c r="H3055">
        <v>3686059</v>
      </c>
      <c r="I3055">
        <v>3686343</v>
      </c>
      <c r="J3055" t="s">
        <v>61</v>
      </c>
      <c r="K3055" t="s">
        <v>7703</v>
      </c>
      <c r="N3055" t="s">
        <v>72</v>
      </c>
      <c r="Q3055" t="s">
        <v>7702</v>
      </c>
      <c r="R3055">
        <v>285</v>
      </c>
      <c r="S3055">
        <v>94</v>
      </c>
      <c r="U3055">
        <f t="shared" si="47"/>
        <v>284</v>
      </c>
    </row>
    <row r="3056" spans="1:21" x14ac:dyDescent="0.25">
      <c r="A3056" t="s">
        <v>20</v>
      </c>
      <c r="B3056" t="s">
        <v>28</v>
      </c>
      <c r="C3056" t="s">
        <v>22</v>
      </c>
      <c r="D3056" t="s">
        <v>23</v>
      </c>
      <c r="E3056" t="s">
        <v>5</v>
      </c>
      <c r="G3056" t="s">
        <v>24</v>
      </c>
      <c r="H3056">
        <v>3686398</v>
      </c>
      <c r="I3056">
        <v>3687477</v>
      </c>
      <c r="J3056" t="s">
        <v>61</v>
      </c>
      <c r="K3056" t="s">
        <v>7705</v>
      </c>
      <c r="N3056" t="s">
        <v>7001</v>
      </c>
      <c r="Q3056" t="s">
        <v>7704</v>
      </c>
      <c r="R3056">
        <v>1080</v>
      </c>
      <c r="S3056">
        <v>359</v>
      </c>
      <c r="U3056">
        <f t="shared" si="47"/>
        <v>1079</v>
      </c>
    </row>
    <row r="3057" spans="1:21" x14ac:dyDescent="0.25">
      <c r="A3057" t="s">
        <v>20</v>
      </c>
      <c r="B3057" t="s">
        <v>28</v>
      </c>
      <c r="C3057" t="s">
        <v>22</v>
      </c>
      <c r="D3057" t="s">
        <v>23</v>
      </c>
      <c r="E3057" t="s">
        <v>5</v>
      </c>
      <c r="G3057" t="s">
        <v>24</v>
      </c>
      <c r="H3057">
        <v>3687633</v>
      </c>
      <c r="I3057">
        <v>3689921</v>
      </c>
      <c r="J3057" t="s">
        <v>61</v>
      </c>
      <c r="K3057" t="s">
        <v>7707</v>
      </c>
      <c r="N3057" t="s">
        <v>6786</v>
      </c>
      <c r="Q3057" t="s">
        <v>7706</v>
      </c>
      <c r="R3057">
        <v>2289</v>
      </c>
      <c r="S3057">
        <v>762</v>
      </c>
      <c r="U3057">
        <f t="shared" si="47"/>
        <v>2288</v>
      </c>
    </row>
    <row r="3058" spans="1:21" x14ac:dyDescent="0.25">
      <c r="A3058" t="s">
        <v>20</v>
      </c>
      <c r="B3058" t="s">
        <v>28</v>
      </c>
      <c r="C3058" t="s">
        <v>22</v>
      </c>
      <c r="D3058" t="s">
        <v>23</v>
      </c>
      <c r="E3058" t="s">
        <v>5</v>
      </c>
      <c r="G3058" t="s">
        <v>24</v>
      </c>
      <c r="H3058">
        <v>3689946</v>
      </c>
      <c r="I3058">
        <v>3691160</v>
      </c>
      <c r="J3058" t="s">
        <v>61</v>
      </c>
      <c r="K3058" t="s">
        <v>7709</v>
      </c>
      <c r="N3058" t="s">
        <v>72</v>
      </c>
      <c r="Q3058" t="s">
        <v>7708</v>
      </c>
      <c r="R3058">
        <v>1215</v>
      </c>
      <c r="S3058">
        <v>404</v>
      </c>
      <c r="U3058">
        <f t="shared" si="47"/>
        <v>1214</v>
      </c>
    </row>
    <row r="3059" spans="1:21" x14ac:dyDescent="0.25">
      <c r="A3059" t="s">
        <v>20</v>
      </c>
      <c r="B3059" t="s">
        <v>28</v>
      </c>
      <c r="C3059" t="s">
        <v>22</v>
      </c>
      <c r="D3059" t="s">
        <v>23</v>
      </c>
      <c r="E3059" t="s">
        <v>5</v>
      </c>
      <c r="G3059" t="s">
        <v>24</v>
      </c>
      <c r="H3059">
        <v>3691303</v>
      </c>
      <c r="I3059">
        <v>3692022</v>
      </c>
      <c r="J3059" t="s">
        <v>61</v>
      </c>
      <c r="K3059" t="s">
        <v>7711</v>
      </c>
      <c r="N3059" t="s">
        <v>72</v>
      </c>
      <c r="Q3059" t="s">
        <v>7710</v>
      </c>
      <c r="R3059">
        <v>720</v>
      </c>
      <c r="S3059">
        <v>239</v>
      </c>
      <c r="U3059">
        <f t="shared" si="47"/>
        <v>719</v>
      </c>
    </row>
    <row r="3060" spans="1:21" x14ac:dyDescent="0.25">
      <c r="A3060" t="s">
        <v>20</v>
      </c>
      <c r="B3060" t="s">
        <v>28</v>
      </c>
      <c r="C3060" t="s">
        <v>22</v>
      </c>
      <c r="D3060" t="s">
        <v>23</v>
      </c>
      <c r="E3060" t="s">
        <v>5</v>
      </c>
      <c r="G3060" t="s">
        <v>24</v>
      </c>
      <c r="H3060">
        <v>3692172</v>
      </c>
      <c r="I3060">
        <v>3692867</v>
      </c>
      <c r="J3060" t="s">
        <v>61</v>
      </c>
      <c r="K3060" t="s">
        <v>7713</v>
      </c>
      <c r="N3060" t="s">
        <v>72</v>
      </c>
      <c r="Q3060" t="s">
        <v>7712</v>
      </c>
      <c r="R3060">
        <v>696</v>
      </c>
      <c r="S3060">
        <v>231</v>
      </c>
      <c r="U3060">
        <f t="shared" si="47"/>
        <v>695</v>
      </c>
    </row>
    <row r="3061" spans="1:21" x14ac:dyDescent="0.25">
      <c r="A3061" t="s">
        <v>20</v>
      </c>
      <c r="B3061" t="s">
        <v>28</v>
      </c>
      <c r="C3061" t="s">
        <v>22</v>
      </c>
      <c r="D3061" t="s">
        <v>23</v>
      </c>
      <c r="E3061" t="s">
        <v>5</v>
      </c>
      <c r="G3061" t="s">
        <v>24</v>
      </c>
      <c r="H3061">
        <v>3693019</v>
      </c>
      <c r="I3061">
        <v>3693630</v>
      </c>
      <c r="J3061" t="s">
        <v>61</v>
      </c>
      <c r="K3061" t="s">
        <v>7715</v>
      </c>
      <c r="N3061" t="s">
        <v>72</v>
      </c>
      <c r="Q3061" t="s">
        <v>7714</v>
      </c>
      <c r="R3061">
        <v>612</v>
      </c>
      <c r="S3061">
        <v>203</v>
      </c>
      <c r="U3061">
        <f t="shared" si="47"/>
        <v>611</v>
      </c>
    </row>
    <row r="3062" spans="1:21" x14ac:dyDescent="0.25">
      <c r="A3062" t="s">
        <v>20</v>
      </c>
      <c r="B3062" t="s">
        <v>28</v>
      </c>
      <c r="C3062" t="s">
        <v>22</v>
      </c>
      <c r="D3062" t="s">
        <v>23</v>
      </c>
      <c r="E3062" t="s">
        <v>5</v>
      </c>
      <c r="G3062" t="s">
        <v>24</v>
      </c>
      <c r="H3062">
        <v>3693712</v>
      </c>
      <c r="I3062">
        <v>3694128</v>
      </c>
      <c r="J3062" t="s">
        <v>61</v>
      </c>
      <c r="K3062" t="s">
        <v>7717</v>
      </c>
      <c r="N3062" t="s">
        <v>72</v>
      </c>
      <c r="Q3062" t="s">
        <v>7716</v>
      </c>
      <c r="R3062">
        <v>417</v>
      </c>
      <c r="S3062">
        <v>138</v>
      </c>
      <c r="U3062">
        <f t="shared" si="47"/>
        <v>416</v>
      </c>
    </row>
    <row r="3063" spans="1:21" x14ac:dyDescent="0.25">
      <c r="A3063" t="s">
        <v>20</v>
      </c>
      <c r="B3063" t="s">
        <v>28</v>
      </c>
      <c r="C3063" t="s">
        <v>22</v>
      </c>
      <c r="D3063" t="s">
        <v>23</v>
      </c>
      <c r="E3063" t="s">
        <v>5</v>
      </c>
      <c r="G3063" t="s">
        <v>24</v>
      </c>
      <c r="H3063">
        <v>3694144</v>
      </c>
      <c r="I3063">
        <v>3694341</v>
      </c>
      <c r="J3063" t="s">
        <v>61</v>
      </c>
      <c r="K3063" t="s">
        <v>7719</v>
      </c>
      <c r="N3063" t="s">
        <v>72</v>
      </c>
      <c r="Q3063" t="s">
        <v>7718</v>
      </c>
      <c r="R3063">
        <v>198</v>
      </c>
      <c r="S3063">
        <v>65</v>
      </c>
      <c r="U3063">
        <f t="shared" si="47"/>
        <v>197</v>
      </c>
    </row>
    <row r="3064" spans="1:21" x14ac:dyDescent="0.25">
      <c r="A3064" t="s">
        <v>20</v>
      </c>
      <c r="B3064" t="s">
        <v>28</v>
      </c>
      <c r="C3064" t="s">
        <v>22</v>
      </c>
      <c r="D3064" t="s">
        <v>23</v>
      </c>
      <c r="E3064" t="s">
        <v>5</v>
      </c>
      <c r="G3064" t="s">
        <v>24</v>
      </c>
      <c r="H3064">
        <v>3694376</v>
      </c>
      <c r="I3064">
        <v>3694834</v>
      </c>
      <c r="J3064" t="s">
        <v>61</v>
      </c>
      <c r="K3064" t="s">
        <v>7721</v>
      </c>
      <c r="N3064" t="s">
        <v>72</v>
      </c>
      <c r="Q3064" t="s">
        <v>7720</v>
      </c>
      <c r="R3064">
        <v>459</v>
      </c>
      <c r="S3064">
        <v>152</v>
      </c>
      <c r="U3064">
        <f t="shared" si="47"/>
        <v>458</v>
      </c>
    </row>
    <row r="3065" spans="1:21" x14ac:dyDescent="0.25">
      <c r="A3065" t="s">
        <v>20</v>
      </c>
      <c r="B3065" t="s">
        <v>28</v>
      </c>
      <c r="C3065" t="s">
        <v>22</v>
      </c>
      <c r="D3065" t="s">
        <v>23</v>
      </c>
      <c r="E3065" t="s">
        <v>5</v>
      </c>
      <c r="G3065" t="s">
        <v>24</v>
      </c>
      <c r="H3065">
        <v>3695297</v>
      </c>
      <c r="I3065">
        <v>3696319</v>
      </c>
      <c r="J3065" t="s">
        <v>61</v>
      </c>
      <c r="K3065" t="s">
        <v>7723</v>
      </c>
      <c r="N3065" t="s">
        <v>7724</v>
      </c>
      <c r="Q3065" t="s">
        <v>7722</v>
      </c>
      <c r="R3065">
        <v>1023</v>
      </c>
      <c r="S3065">
        <v>340</v>
      </c>
      <c r="U3065">
        <f t="shared" si="47"/>
        <v>1022</v>
      </c>
    </row>
    <row r="3066" spans="1:21" x14ac:dyDescent="0.25">
      <c r="A3066" t="s">
        <v>20</v>
      </c>
      <c r="B3066" t="s">
        <v>28</v>
      </c>
      <c r="C3066" t="s">
        <v>22</v>
      </c>
      <c r="D3066" t="s">
        <v>23</v>
      </c>
      <c r="E3066" t="s">
        <v>5</v>
      </c>
      <c r="G3066" t="s">
        <v>24</v>
      </c>
      <c r="H3066">
        <v>3696328</v>
      </c>
      <c r="I3066">
        <v>3698046</v>
      </c>
      <c r="J3066" t="s">
        <v>61</v>
      </c>
      <c r="K3066" t="s">
        <v>7726</v>
      </c>
      <c r="N3066" t="s">
        <v>3808</v>
      </c>
      <c r="Q3066" t="s">
        <v>7725</v>
      </c>
      <c r="R3066">
        <v>1719</v>
      </c>
      <c r="S3066">
        <v>572</v>
      </c>
      <c r="U3066">
        <f t="shared" si="47"/>
        <v>1718</v>
      </c>
    </row>
    <row r="3067" spans="1:21" x14ac:dyDescent="0.25">
      <c r="A3067" t="s">
        <v>20</v>
      </c>
      <c r="B3067" t="s">
        <v>28</v>
      </c>
      <c r="C3067" t="s">
        <v>22</v>
      </c>
      <c r="D3067" t="s">
        <v>23</v>
      </c>
      <c r="E3067" t="s">
        <v>5</v>
      </c>
      <c r="G3067" t="s">
        <v>24</v>
      </c>
      <c r="H3067">
        <v>3698033</v>
      </c>
      <c r="I3067">
        <v>3699091</v>
      </c>
      <c r="J3067" t="s">
        <v>61</v>
      </c>
      <c r="K3067" t="s">
        <v>7728</v>
      </c>
      <c r="N3067" t="s">
        <v>51</v>
      </c>
      <c r="Q3067" t="s">
        <v>7727</v>
      </c>
      <c r="R3067">
        <v>1059</v>
      </c>
      <c r="S3067">
        <v>352</v>
      </c>
      <c r="U3067">
        <f t="shared" si="47"/>
        <v>1058</v>
      </c>
    </row>
    <row r="3068" spans="1:21" x14ac:dyDescent="0.25">
      <c r="A3068" t="s">
        <v>20</v>
      </c>
      <c r="B3068" t="s">
        <v>28</v>
      </c>
      <c r="C3068" t="s">
        <v>22</v>
      </c>
      <c r="D3068" t="s">
        <v>23</v>
      </c>
      <c r="E3068" t="s">
        <v>5</v>
      </c>
      <c r="G3068" t="s">
        <v>24</v>
      </c>
      <c r="H3068">
        <v>3699092</v>
      </c>
      <c r="I3068">
        <v>3699871</v>
      </c>
      <c r="J3068" t="s">
        <v>61</v>
      </c>
      <c r="K3068" t="s">
        <v>7730</v>
      </c>
      <c r="N3068" t="s">
        <v>48</v>
      </c>
      <c r="Q3068" t="s">
        <v>7729</v>
      </c>
      <c r="R3068">
        <v>780</v>
      </c>
      <c r="S3068">
        <v>259</v>
      </c>
      <c r="U3068">
        <f t="shared" si="47"/>
        <v>779</v>
      </c>
    </row>
    <row r="3069" spans="1:21" x14ac:dyDescent="0.25">
      <c r="A3069" t="s">
        <v>20</v>
      </c>
      <c r="B3069" t="s">
        <v>28</v>
      </c>
      <c r="C3069" t="s">
        <v>22</v>
      </c>
      <c r="D3069" t="s">
        <v>23</v>
      </c>
      <c r="E3069" t="s">
        <v>5</v>
      </c>
      <c r="G3069" t="s">
        <v>24</v>
      </c>
      <c r="H3069">
        <v>3699965</v>
      </c>
      <c r="I3069">
        <v>3700366</v>
      </c>
      <c r="J3069" t="s">
        <v>61</v>
      </c>
      <c r="K3069" t="s">
        <v>7732</v>
      </c>
      <c r="N3069" t="s">
        <v>42</v>
      </c>
      <c r="Q3069" t="s">
        <v>7731</v>
      </c>
      <c r="R3069">
        <v>402</v>
      </c>
      <c r="S3069">
        <v>133</v>
      </c>
      <c r="U3069">
        <f t="shared" si="47"/>
        <v>401</v>
      </c>
    </row>
    <row r="3070" spans="1:21" x14ac:dyDescent="0.25">
      <c r="A3070" t="s">
        <v>20</v>
      </c>
      <c r="B3070" t="s">
        <v>28</v>
      </c>
      <c r="C3070" t="s">
        <v>22</v>
      </c>
      <c r="D3070" t="s">
        <v>23</v>
      </c>
      <c r="E3070" t="s">
        <v>5</v>
      </c>
      <c r="G3070" t="s">
        <v>24</v>
      </c>
      <c r="H3070">
        <v>3700371</v>
      </c>
      <c r="I3070">
        <v>3700514</v>
      </c>
      <c r="J3070" t="s">
        <v>61</v>
      </c>
      <c r="K3070" t="s">
        <v>7734</v>
      </c>
      <c r="N3070" t="s">
        <v>72</v>
      </c>
      <c r="Q3070" t="s">
        <v>7733</v>
      </c>
      <c r="R3070">
        <v>144</v>
      </c>
      <c r="S3070">
        <v>47</v>
      </c>
      <c r="U3070">
        <f t="shared" si="47"/>
        <v>143</v>
      </c>
    </row>
    <row r="3071" spans="1:21" x14ac:dyDescent="0.25">
      <c r="A3071" t="s">
        <v>20</v>
      </c>
      <c r="B3071" t="s">
        <v>28</v>
      </c>
      <c r="C3071" t="s">
        <v>22</v>
      </c>
      <c r="D3071" t="s">
        <v>23</v>
      </c>
      <c r="E3071" t="s">
        <v>5</v>
      </c>
      <c r="G3071" t="s">
        <v>24</v>
      </c>
      <c r="H3071">
        <v>3700565</v>
      </c>
      <c r="I3071">
        <v>3701098</v>
      </c>
      <c r="J3071" t="s">
        <v>61</v>
      </c>
      <c r="K3071" t="s">
        <v>7736</v>
      </c>
      <c r="N3071" t="s">
        <v>7008</v>
      </c>
      <c r="Q3071" t="s">
        <v>7735</v>
      </c>
      <c r="R3071">
        <v>534</v>
      </c>
      <c r="S3071">
        <v>177</v>
      </c>
      <c r="U3071">
        <f t="shared" si="47"/>
        <v>533</v>
      </c>
    </row>
    <row r="3072" spans="1:21" x14ac:dyDescent="0.25">
      <c r="A3072" t="s">
        <v>20</v>
      </c>
      <c r="B3072" t="s">
        <v>28</v>
      </c>
      <c r="C3072" t="s">
        <v>22</v>
      </c>
      <c r="D3072" t="s">
        <v>23</v>
      </c>
      <c r="E3072" t="s">
        <v>5</v>
      </c>
      <c r="G3072" t="s">
        <v>24</v>
      </c>
      <c r="H3072">
        <v>3701095</v>
      </c>
      <c r="I3072">
        <v>3701256</v>
      </c>
      <c r="J3072" t="s">
        <v>61</v>
      </c>
      <c r="K3072" t="s">
        <v>7738</v>
      </c>
      <c r="N3072" t="s">
        <v>72</v>
      </c>
      <c r="Q3072" t="s">
        <v>7737</v>
      </c>
      <c r="R3072">
        <v>162</v>
      </c>
      <c r="S3072">
        <v>53</v>
      </c>
      <c r="U3072">
        <f t="shared" si="47"/>
        <v>161</v>
      </c>
    </row>
    <row r="3073" spans="1:21" x14ac:dyDescent="0.25">
      <c r="A3073" t="s">
        <v>20</v>
      </c>
      <c r="B3073" t="s">
        <v>28</v>
      </c>
      <c r="C3073" t="s">
        <v>22</v>
      </c>
      <c r="D3073" t="s">
        <v>23</v>
      </c>
      <c r="E3073" t="s">
        <v>5</v>
      </c>
      <c r="G3073" t="s">
        <v>24</v>
      </c>
      <c r="H3073">
        <v>3701296</v>
      </c>
      <c r="I3073">
        <v>3701523</v>
      </c>
      <c r="J3073" t="s">
        <v>61</v>
      </c>
      <c r="K3073" t="s">
        <v>7740</v>
      </c>
      <c r="N3073" t="s">
        <v>72</v>
      </c>
      <c r="Q3073" t="s">
        <v>7739</v>
      </c>
      <c r="R3073">
        <v>228</v>
      </c>
      <c r="S3073">
        <v>75</v>
      </c>
      <c r="U3073">
        <f t="shared" si="47"/>
        <v>227</v>
      </c>
    </row>
    <row r="3074" spans="1:21" x14ac:dyDescent="0.25">
      <c r="A3074" t="s">
        <v>20</v>
      </c>
      <c r="B3074" t="s">
        <v>28</v>
      </c>
      <c r="C3074" t="s">
        <v>22</v>
      </c>
      <c r="D3074" t="s">
        <v>23</v>
      </c>
      <c r="E3074" t="s">
        <v>5</v>
      </c>
      <c r="G3074" t="s">
        <v>24</v>
      </c>
      <c r="H3074">
        <v>3701568</v>
      </c>
      <c r="I3074">
        <v>3701816</v>
      </c>
      <c r="J3074" t="s">
        <v>61</v>
      </c>
      <c r="K3074" t="s">
        <v>7742</v>
      </c>
      <c r="N3074" t="s">
        <v>72</v>
      </c>
      <c r="Q3074" t="s">
        <v>7741</v>
      </c>
      <c r="R3074">
        <v>249</v>
      </c>
      <c r="S3074">
        <v>82</v>
      </c>
      <c r="U3074">
        <f t="shared" si="47"/>
        <v>248</v>
      </c>
    </row>
    <row r="3075" spans="1:21" x14ac:dyDescent="0.25">
      <c r="A3075" t="s">
        <v>20</v>
      </c>
      <c r="B3075" t="s">
        <v>28</v>
      </c>
      <c r="C3075" t="s">
        <v>22</v>
      </c>
      <c r="D3075" t="s">
        <v>23</v>
      </c>
      <c r="E3075" t="s">
        <v>5</v>
      </c>
      <c r="G3075" t="s">
        <v>24</v>
      </c>
      <c r="H3075">
        <v>3701850</v>
      </c>
      <c r="I3075">
        <v>3702047</v>
      </c>
      <c r="J3075" t="s">
        <v>61</v>
      </c>
      <c r="K3075" t="s">
        <v>7744</v>
      </c>
      <c r="N3075" t="s">
        <v>72</v>
      </c>
      <c r="Q3075" t="s">
        <v>7743</v>
      </c>
      <c r="R3075">
        <v>198</v>
      </c>
      <c r="S3075">
        <v>65</v>
      </c>
      <c r="U3075">
        <f t="shared" ref="U3075:U3138" si="48">I3075-H3075</f>
        <v>197</v>
      </c>
    </row>
    <row r="3076" spans="1:21" x14ac:dyDescent="0.25">
      <c r="A3076" t="s">
        <v>20</v>
      </c>
      <c r="B3076" t="s">
        <v>28</v>
      </c>
      <c r="C3076" t="s">
        <v>22</v>
      </c>
      <c r="D3076" t="s">
        <v>23</v>
      </c>
      <c r="E3076" t="s">
        <v>5</v>
      </c>
      <c r="G3076" t="s">
        <v>24</v>
      </c>
      <c r="H3076">
        <v>3702113</v>
      </c>
      <c r="I3076">
        <v>3702472</v>
      </c>
      <c r="J3076" t="s">
        <v>61</v>
      </c>
      <c r="K3076" t="s">
        <v>7746</v>
      </c>
      <c r="N3076" t="s">
        <v>72</v>
      </c>
      <c r="Q3076" t="s">
        <v>7745</v>
      </c>
      <c r="R3076">
        <v>360</v>
      </c>
      <c r="S3076">
        <v>119</v>
      </c>
      <c r="U3076">
        <f t="shared" si="48"/>
        <v>359</v>
      </c>
    </row>
    <row r="3077" spans="1:21" x14ac:dyDescent="0.25">
      <c r="A3077" t="s">
        <v>20</v>
      </c>
      <c r="B3077" t="s">
        <v>28</v>
      </c>
      <c r="C3077" t="s">
        <v>22</v>
      </c>
      <c r="D3077" t="s">
        <v>23</v>
      </c>
      <c r="E3077" t="s">
        <v>5</v>
      </c>
      <c r="G3077" t="s">
        <v>24</v>
      </c>
      <c r="H3077">
        <v>3702636</v>
      </c>
      <c r="I3077">
        <v>3702845</v>
      </c>
      <c r="J3077" t="s">
        <v>25</v>
      </c>
      <c r="K3077" t="s">
        <v>7748</v>
      </c>
      <c r="N3077" t="s">
        <v>7749</v>
      </c>
      <c r="Q3077" t="s">
        <v>7747</v>
      </c>
      <c r="R3077">
        <v>210</v>
      </c>
      <c r="S3077">
        <v>69</v>
      </c>
      <c r="U3077">
        <f t="shared" si="48"/>
        <v>209</v>
      </c>
    </row>
    <row r="3078" spans="1:21" x14ac:dyDescent="0.25">
      <c r="A3078" t="s">
        <v>20</v>
      </c>
      <c r="B3078" t="s">
        <v>28</v>
      </c>
      <c r="C3078" t="s">
        <v>22</v>
      </c>
      <c r="D3078" t="s">
        <v>23</v>
      </c>
      <c r="E3078" t="s">
        <v>5</v>
      </c>
      <c r="G3078" t="s">
        <v>24</v>
      </c>
      <c r="H3078">
        <v>3702895</v>
      </c>
      <c r="I3078">
        <v>3703158</v>
      </c>
      <c r="J3078" t="s">
        <v>61</v>
      </c>
      <c r="K3078" t="s">
        <v>7751</v>
      </c>
      <c r="N3078" t="s">
        <v>72</v>
      </c>
      <c r="Q3078" t="s">
        <v>7750</v>
      </c>
      <c r="R3078">
        <v>264</v>
      </c>
      <c r="S3078">
        <v>87</v>
      </c>
      <c r="U3078">
        <f t="shared" si="48"/>
        <v>263</v>
      </c>
    </row>
    <row r="3079" spans="1:21" x14ac:dyDescent="0.25">
      <c r="A3079" t="s">
        <v>20</v>
      </c>
      <c r="B3079" t="s">
        <v>28</v>
      </c>
      <c r="C3079" t="s">
        <v>22</v>
      </c>
      <c r="D3079" t="s">
        <v>23</v>
      </c>
      <c r="E3079" t="s">
        <v>5</v>
      </c>
      <c r="G3079" t="s">
        <v>24</v>
      </c>
      <c r="H3079">
        <v>3703179</v>
      </c>
      <c r="I3079">
        <v>3703493</v>
      </c>
      <c r="J3079" t="s">
        <v>61</v>
      </c>
      <c r="K3079" t="s">
        <v>7753</v>
      </c>
      <c r="N3079" t="s">
        <v>72</v>
      </c>
      <c r="Q3079" t="s">
        <v>7752</v>
      </c>
      <c r="R3079">
        <v>315</v>
      </c>
      <c r="S3079">
        <v>104</v>
      </c>
      <c r="U3079">
        <f t="shared" si="48"/>
        <v>314</v>
      </c>
    </row>
    <row r="3080" spans="1:21" x14ac:dyDescent="0.25">
      <c r="A3080" t="s">
        <v>20</v>
      </c>
      <c r="B3080" t="s">
        <v>28</v>
      </c>
      <c r="C3080" t="s">
        <v>22</v>
      </c>
      <c r="D3080" t="s">
        <v>23</v>
      </c>
      <c r="E3080" t="s">
        <v>5</v>
      </c>
      <c r="G3080" t="s">
        <v>24</v>
      </c>
      <c r="H3080">
        <v>3703516</v>
      </c>
      <c r="I3080">
        <v>3703644</v>
      </c>
      <c r="J3080" t="s">
        <v>61</v>
      </c>
      <c r="K3080" t="s">
        <v>7755</v>
      </c>
      <c r="N3080" t="s">
        <v>72</v>
      </c>
      <c r="Q3080" t="s">
        <v>7754</v>
      </c>
      <c r="R3080">
        <v>129</v>
      </c>
      <c r="S3080">
        <v>42</v>
      </c>
      <c r="U3080">
        <f t="shared" si="48"/>
        <v>128</v>
      </c>
    </row>
    <row r="3081" spans="1:21" x14ac:dyDescent="0.25">
      <c r="A3081" t="s">
        <v>20</v>
      </c>
      <c r="B3081" t="s">
        <v>28</v>
      </c>
      <c r="C3081" t="s">
        <v>22</v>
      </c>
      <c r="D3081" t="s">
        <v>23</v>
      </c>
      <c r="E3081" t="s">
        <v>5</v>
      </c>
      <c r="G3081" t="s">
        <v>24</v>
      </c>
      <c r="H3081">
        <v>3703670</v>
      </c>
      <c r="I3081">
        <v>3709903</v>
      </c>
      <c r="J3081" t="s">
        <v>61</v>
      </c>
      <c r="K3081" t="s">
        <v>7757</v>
      </c>
      <c r="N3081" t="s">
        <v>7501</v>
      </c>
      <c r="Q3081" t="s">
        <v>7756</v>
      </c>
      <c r="R3081">
        <v>6234</v>
      </c>
      <c r="S3081">
        <v>2077</v>
      </c>
      <c r="U3081">
        <f t="shared" si="48"/>
        <v>6233</v>
      </c>
    </row>
    <row r="3082" spans="1:21" x14ac:dyDescent="0.25">
      <c r="A3082" t="s">
        <v>20</v>
      </c>
      <c r="B3082" t="s">
        <v>28</v>
      </c>
      <c r="C3082" t="s">
        <v>22</v>
      </c>
      <c r="D3082" t="s">
        <v>23</v>
      </c>
      <c r="E3082" t="s">
        <v>5</v>
      </c>
      <c r="G3082" t="s">
        <v>24</v>
      </c>
      <c r="H3082">
        <v>3709969</v>
      </c>
      <c r="I3082">
        <v>3710739</v>
      </c>
      <c r="J3082" t="s">
        <v>61</v>
      </c>
      <c r="K3082" t="s">
        <v>7759</v>
      </c>
      <c r="N3082" t="s">
        <v>72</v>
      </c>
      <c r="Q3082" t="s">
        <v>7758</v>
      </c>
      <c r="R3082">
        <v>771</v>
      </c>
      <c r="S3082">
        <v>256</v>
      </c>
      <c r="U3082">
        <f t="shared" si="48"/>
        <v>770</v>
      </c>
    </row>
    <row r="3083" spans="1:21" x14ac:dyDescent="0.25">
      <c r="A3083" t="s">
        <v>20</v>
      </c>
      <c r="B3083" t="s">
        <v>28</v>
      </c>
      <c r="C3083" t="s">
        <v>22</v>
      </c>
      <c r="D3083" t="s">
        <v>23</v>
      </c>
      <c r="E3083" t="s">
        <v>5</v>
      </c>
      <c r="G3083" t="s">
        <v>24</v>
      </c>
      <c r="H3083">
        <v>3711085</v>
      </c>
      <c r="I3083">
        <v>3711579</v>
      </c>
      <c r="J3083" t="s">
        <v>61</v>
      </c>
      <c r="K3083" t="s">
        <v>7762</v>
      </c>
      <c r="N3083" t="s">
        <v>3328</v>
      </c>
      <c r="Q3083" t="s">
        <v>7761</v>
      </c>
      <c r="R3083">
        <v>495</v>
      </c>
      <c r="S3083">
        <v>164</v>
      </c>
      <c r="U3083">
        <f t="shared" si="48"/>
        <v>494</v>
      </c>
    </row>
    <row r="3084" spans="1:21" x14ac:dyDescent="0.25">
      <c r="A3084" t="s">
        <v>20</v>
      </c>
      <c r="B3084" t="s">
        <v>28</v>
      </c>
      <c r="C3084" t="s">
        <v>22</v>
      </c>
      <c r="D3084" t="s">
        <v>23</v>
      </c>
      <c r="E3084" t="s">
        <v>5</v>
      </c>
      <c r="G3084" t="s">
        <v>24</v>
      </c>
      <c r="H3084">
        <v>3711762</v>
      </c>
      <c r="I3084">
        <v>3712979</v>
      </c>
      <c r="J3084" t="s">
        <v>25</v>
      </c>
      <c r="K3084" t="s">
        <v>7764</v>
      </c>
      <c r="N3084" t="s">
        <v>2553</v>
      </c>
      <c r="Q3084" t="s">
        <v>7763</v>
      </c>
      <c r="R3084">
        <v>1218</v>
      </c>
      <c r="S3084">
        <v>405</v>
      </c>
      <c r="U3084">
        <f t="shared" si="48"/>
        <v>1217</v>
      </c>
    </row>
    <row r="3085" spans="1:21" x14ac:dyDescent="0.25">
      <c r="A3085" t="s">
        <v>20</v>
      </c>
      <c r="B3085" t="s">
        <v>28</v>
      </c>
      <c r="C3085" t="s">
        <v>22</v>
      </c>
      <c r="D3085" t="s">
        <v>23</v>
      </c>
      <c r="E3085" t="s">
        <v>5</v>
      </c>
      <c r="G3085" t="s">
        <v>24</v>
      </c>
      <c r="H3085">
        <v>3713005</v>
      </c>
      <c r="I3085">
        <v>3713715</v>
      </c>
      <c r="J3085" t="s">
        <v>25</v>
      </c>
      <c r="K3085" t="s">
        <v>7766</v>
      </c>
      <c r="N3085" t="s">
        <v>72</v>
      </c>
      <c r="Q3085" t="s">
        <v>7765</v>
      </c>
      <c r="R3085">
        <v>711</v>
      </c>
      <c r="S3085">
        <v>236</v>
      </c>
      <c r="U3085">
        <f t="shared" si="48"/>
        <v>710</v>
      </c>
    </row>
    <row r="3086" spans="1:21" x14ac:dyDescent="0.25">
      <c r="A3086" t="s">
        <v>20</v>
      </c>
      <c r="B3086" t="s">
        <v>28</v>
      </c>
      <c r="C3086" t="s">
        <v>22</v>
      </c>
      <c r="D3086" t="s">
        <v>23</v>
      </c>
      <c r="E3086" t="s">
        <v>5</v>
      </c>
      <c r="G3086" t="s">
        <v>24</v>
      </c>
      <c r="H3086">
        <v>3713871</v>
      </c>
      <c r="I3086">
        <v>3715148</v>
      </c>
      <c r="J3086" t="s">
        <v>61</v>
      </c>
      <c r="K3086" t="s">
        <v>7768</v>
      </c>
      <c r="N3086" t="s">
        <v>7769</v>
      </c>
      <c r="Q3086" t="s">
        <v>7767</v>
      </c>
      <c r="R3086">
        <v>1278</v>
      </c>
      <c r="S3086">
        <v>425</v>
      </c>
      <c r="U3086">
        <f t="shared" si="48"/>
        <v>1277</v>
      </c>
    </row>
    <row r="3087" spans="1:21" x14ac:dyDescent="0.25">
      <c r="A3087" t="s">
        <v>20</v>
      </c>
      <c r="B3087" t="s">
        <v>28</v>
      </c>
      <c r="C3087" t="s">
        <v>22</v>
      </c>
      <c r="D3087" t="s">
        <v>23</v>
      </c>
      <c r="E3087" t="s">
        <v>5</v>
      </c>
      <c r="G3087" t="s">
        <v>24</v>
      </c>
      <c r="H3087">
        <v>3715501</v>
      </c>
      <c r="I3087">
        <v>3716061</v>
      </c>
      <c r="J3087" t="s">
        <v>61</v>
      </c>
      <c r="K3087" t="s">
        <v>7771</v>
      </c>
      <c r="N3087" t="s">
        <v>7772</v>
      </c>
      <c r="Q3087" t="s">
        <v>7770</v>
      </c>
      <c r="R3087">
        <v>561</v>
      </c>
      <c r="S3087">
        <v>186</v>
      </c>
      <c r="U3087">
        <f t="shared" si="48"/>
        <v>560</v>
      </c>
    </row>
    <row r="3088" spans="1:21" x14ac:dyDescent="0.25">
      <c r="A3088" t="s">
        <v>20</v>
      </c>
      <c r="B3088" t="s">
        <v>28</v>
      </c>
      <c r="C3088" t="s">
        <v>22</v>
      </c>
      <c r="D3088" t="s">
        <v>23</v>
      </c>
      <c r="E3088" t="s">
        <v>5</v>
      </c>
      <c r="G3088" t="s">
        <v>24</v>
      </c>
      <c r="H3088">
        <v>3716111</v>
      </c>
      <c r="I3088">
        <v>3717286</v>
      </c>
      <c r="J3088" t="s">
        <v>61</v>
      </c>
      <c r="K3088" t="s">
        <v>7774</v>
      </c>
      <c r="N3088" t="s">
        <v>2719</v>
      </c>
      <c r="Q3088" t="s">
        <v>7773</v>
      </c>
      <c r="R3088">
        <v>1176</v>
      </c>
      <c r="S3088">
        <v>391</v>
      </c>
      <c r="U3088">
        <f t="shared" si="48"/>
        <v>1175</v>
      </c>
    </row>
    <row r="3089" spans="1:21" x14ac:dyDescent="0.25">
      <c r="A3089" t="s">
        <v>20</v>
      </c>
      <c r="B3089" t="s">
        <v>28</v>
      </c>
      <c r="C3089" t="s">
        <v>22</v>
      </c>
      <c r="D3089" t="s">
        <v>23</v>
      </c>
      <c r="E3089" t="s">
        <v>5</v>
      </c>
      <c r="G3089" t="s">
        <v>24</v>
      </c>
      <c r="H3089">
        <v>3717532</v>
      </c>
      <c r="I3089">
        <v>3718464</v>
      </c>
      <c r="J3089" t="s">
        <v>25</v>
      </c>
      <c r="K3089" t="s">
        <v>7776</v>
      </c>
      <c r="N3089" t="s">
        <v>7777</v>
      </c>
      <c r="Q3089" t="s">
        <v>7775</v>
      </c>
      <c r="R3089">
        <v>933</v>
      </c>
      <c r="S3089">
        <v>310</v>
      </c>
      <c r="U3089">
        <f t="shared" si="48"/>
        <v>932</v>
      </c>
    </row>
    <row r="3090" spans="1:21" x14ac:dyDescent="0.25">
      <c r="A3090" t="s">
        <v>20</v>
      </c>
      <c r="B3090" t="s">
        <v>28</v>
      </c>
      <c r="C3090" t="s">
        <v>22</v>
      </c>
      <c r="D3090" t="s">
        <v>23</v>
      </c>
      <c r="E3090" t="s">
        <v>5</v>
      </c>
      <c r="G3090" t="s">
        <v>24</v>
      </c>
      <c r="H3090">
        <v>3718640</v>
      </c>
      <c r="I3090">
        <v>3719434</v>
      </c>
      <c r="J3090" t="s">
        <v>25</v>
      </c>
      <c r="K3090" t="s">
        <v>7779</v>
      </c>
      <c r="N3090" t="s">
        <v>7780</v>
      </c>
      <c r="Q3090" t="s">
        <v>7778</v>
      </c>
      <c r="R3090">
        <v>795</v>
      </c>
      <c r="S3090">
        <v>264</v>
      </c>
      <c r="U3090">
        <f t="shared" si="48"/>
        <v>794</v>
      </c>
    </row>
    <row r="3091" spans="1:21" x14ac:dyDescent="0.25">
      <c r="A3091" t="s">
        <v>20</v>
      </c>
      <c r="B3091" t="s">
        <v>28</v>
      </c>
      <c r="C3091" t="s">
        <v>22</v>
      </c>
      <c r="D3091" t="s">
        <v>23</v>
      </c>
      <c r="E3091" t="s">
        <v>5</v>
      </c>
      <c r="G3091" t="s">
        <v>24</v>
      </c>
      <c r="H3091">
        <v>3719436</v>
      </c>
      <c r="I3091">
        <v>3719972</v>
      </c>
      <c r="J3091" t="s">
        <v>25</v>
      </c>
      <c r="K3091" t="s">
        <v>7782</v>
      </c>
      <c r="N3091" t="s">
        <v>7783</v>
      </c>
      <c r="Q3091" t="s">
        <v>7781</v>
      </c>
      <c r="R3091">
        <v>537</v>
      </c>
      <c r="S3091">
        <v>178</v>
      </c>
      <c r="U3091">
        <f t="shared" si="48"/>
        <v>536</v>
      </c>
    </row>
    <row r="3092" spans="1:21" x14ac:dyDescent="0.25">
      <c r="A3092" t="s">
        <v>20</v>
      </c>
      <c r="B3092" t="s">
        <v>28</v>
      </c>
      <c r="C3092" t="s">
        <v>22</v>
      </c>
      <c r="D3092" t="s">
        <v>23</v>
      </c>
      <c r="E3092" t="s">
        <v>5</v>
      </c>
      <c r="G3092" t="s">
        <v>24</v>
      </c>
      <c r="H3092">
        <v>3720031</v>
      </c>
      <c r="I3092">
        <v>3721068</v>
      </c>
      <c r="J3092" t="s">
        <v>25</v>
      </c>
      <c r="K3092" t="s">
        <v>7785</v>
      </c>
      <c r="N3092" t="s">
        <v>332</v>
      </c>
      <c r="Q3092" t="s">
        <v>7784</v>
      </c>
      <c r="R3092">
        <v>1038</v>
      </c>
      <c r="S3092">
        <v>345</v>
      </c>
      <c r="U3092">
        <f t="shared" si="48"/>
        <v>1037</v>
      </c>
    </row>
    <row r="3093" spans="1:21" x14ac:dyDescent="0.25">
      <c r="A3093" t="s">
        <v>20</v>
      </c>
      <c r="B3093" t="s">
        <v>28</v>
      </c>
      <c r="C3093" t="s">
        <v>22</v>
      </c>
      <c r="D3093" t="s">
        <v>23</v>
      </c>
      <c r="E3093" t="s">
        <v>5</v>
      </c>
      <c r="G3093" t="s">
        <v>24</v>
      </c>
      <c r="H3093">
        <v>3721141</v>
      </c>
      <c r="I3093">
        <v>3721512</v>
      </c>
      <c r="J3093" t="s">
        <v>61</v>
      </c>
      <c r="K3093" t="s">
        <v>7787</v>
      </c>
      <c r="N3093" t="s">
        <v>7788</v>
      </c>
      <c r="Q3093" t="s">
        <v>7786</v>
      </c>
      <c r="R3093">
        <v>372</v>
      </c>
      <c r="S3093">
        <v>123</v>
      </c>
      <c r="U3093">
        <f t="shared" si="48"/>
        <v>371</v>
      </c>
    </row>
    <row r="3094" spans="1:21" x14ac:dyDescent="0.25">
      <c r="A3094" t="s">
        <v>20</v>
      </c>
      <c r="B3094" t="s">
        <v>28</v>
      </c>
      <c r="C3094" t="s">
        <v>22</v>
      </c>
      <c r="D3094" t="s">
        <v>23</v>
      </c>
      <c r="E3094" t="s">
        <v>5</v>
      </c>
      <c r="G3094" t="s">
        <v>24</v>
      </c>
      <c r="H3094">
        <v>3721630</v>
      </c>
      <c r="I3094">
        <v>3722730</v>
      </c>
      <c r="J3094" t="s">
        <v>61</v>
      </c>
      <c r="K3094" t="s">
        <v>7790</v>
      </c>
      <c r="N3094" t="s">
        <v>2516</v>
      </c>
      <c r="Q3094" t="s">
        <v>7789</v>
      </c>
      <c r="R3094">
        <v>1101</v>
      </c>
      <c r="S3094">
        <v>366</v>
      </c>
      <c r="U3094">
        <f t="shared" si="48"/>
        <v>1100</v>
      </c>
    </row>
    <row r="3095" spans="1:21" x14ac:dyDescent="0.25">
      <c r="A3095" t="s">
        <v>20</v>
      </c>
      <c r="B3095" t="s">
        <v>28</v>
      </c>
      <c r="C3095" t="s">
        <v>22</v>
      </c>
      <c r="D3095" t="s">
        <v>23</v>
      </c>
      <c r="E3095" t="s">
        <v>5</v>
      </c>
      <c r="G3095" t="s">
        <v>24</v>
      </c>
      <c r="H3095">
        <v>3722765</v>
      </c>
      <c r="I3095">
        <v>3723409</v>
      </c>
      <c r="J3095" t="s">
        <v>61</v>
      </c>
      <c r="K3095" t="s">
        <v>7792</v>
      </c>
      <c r="N3095" t="s">
        <v>4226</v>
      </c>
      <c r="Q3095" t="s">
        <v>7791</v>
      </c>
      <c r="R3095">
        <v>645</v>
      </c>
      <c r="S3095">
        <v>214</v>
      </c>
      <c r="U3095">
        <f t="shared" si="48"/>
        <v>644</v>
      </c>
    </row>
    <row r="3096" spans="1:21" x14ac:dyDescent="0.25">
      <c r="A3096" t="s">
        <v>20</v>
      </c>
      <c r="B3096" t="s">
        <v>28</v>
      </c>
      <c r="C3096" t="s">
        <v>22</v>
      </c>
      <c r="D3096" t="s">
        <v>23</v>
      </c>
      <c r="E3096" t="s">
        <v>5</v>
      </c>
      <c r="G3096" t="s">
        <v>24</v>
      </c>
      <c r="H3096">
        <v>3723574</v>
      </c>
      <c r="I3096">
        <v>3724251</v>
      </c>
      <c r="J3096" t="s">
        <v>25</v>
      </c>
      <c r="K3096" t="s">
        <v>7794</v>
      </c>
      <c r="N3096" t="s">
        <v>98</v>
      </c>
      <c r="Q3096" t="s">
        <v>7793</v>
      </c>
      <c r="R3096">
        <v>678</v>
      </c>
      <c r="S3096">
        <v>225</v>
      </c>
      <c r="U3096">
        <f t="shared" si="48"/>
        <v>677</v>
      </c>
    </row>
    <row r="3097" spans="1:21" x14ac:dyDescent="0.25">
      <c r="A3097" t="s">
        <v>20</v>
      </c>
      <c r="B3097" t="s">
        <v>28</v>
      </c>
      <c r="C3097" t="s">
        <v>22</v>
      </c>
      <c r="D3097" t="s">
        <v>23</v>
      </c>
      <c r="E3097" t="s">
        <v>5</v>
      </c>
      <c r="G3097" t="s">
        <v>24</v>
      </c>
      <c r="H3097">
        <v>3724558</v>
      </c>
      <c r="I3097">
        <v>3725283</v>
      </c>
      <c r="J3097" t="s">
        <v>61</v>
      </c>
      <c r="K3097" t="s">
        <v>7796</v>
      </c>
      <c r="N3097" t="s">
        <v>42</v>
      </c>
      <c r="Q3097" t="s">
        <v>7795</v>
      </c>
      <c r="R3097">
        <v>726</v>
      </c>
      <c r="S3097">
        <v>241</v>
      </c>
      <c r="U3097">
        <f t="shared" si="48"/>
        <v>725</v>
      </c>
    </row>
    <row r="3098" spans="1:21" x14ac:dyDescent="0.25">
      <c r="A3098" t="s">
        <v>20</v>
      </c>
      <c r="B3098" t="s">
        <v>28</v>
      </c>
      <c r="C3098" t="s">
        <v>22</v>
      </c>
      <c r="D3098" t="s">
        <v>23</v>
      </c>
      <c r="E3098" t="s">
        <v>5</v>
      </c>
      <c r="G3098" t="s">
        <v>24</v>
      </c>
      <c r="H3098">
        <v>3725493</v>
      </c>
      <c r="I3098">
        <v>3726578</v>
      </c>
      <c r="J3098" t="s">
        <v>61</v>
      </c>
      <c r="K3098" t="s">
        <v>7798</v>
      </c>
      <c r="N3098" t="s">
        <v>7799</v>
      </c>
      <c r="Q3098" t="s">
        <v>7797</v>
      </c>
      <c r="R3098">
        <v>1086</v>
      </c>
      <c r="S3098">
        <v>361</v>
      </c>
      <c r="U3098">
        <f t="shared" si="48"/>
        <v>1085</v>
      </c>
    </row>
    <row r="3099" spans="1:21" x14ac:dyDescent="0.25">
      <c r="A3099" t="s">
        <v>20</v>
      </c>
      <c r="B3099" t="s">
        <v>28</v>
      </c>
      <c r="C3099" t="s">
        <v>22</v>
      </c>
      <c r="D3099" t="s">
        <v>23</v>
      </c>
      <c r="E3099" t="s">
        <v>5</v>
      </c>
      <c r="G3099" t="s">
        <v>24</v>
      </c>
      <c r="H3099">
        <v>3726593</v>
      </c>
      <c r="I3099">
        <v>3728491</v>
      </c>
      <c r="J3099" t="s">
        <v>61</v>
      </c>
      <c r="K3099" t="s">
        <v>7801</v>
      </c>
      <c r="N3099" t="s">
        <v>6600</v>
      </c>
      <c r="Q3099" t="s">
        <v>7800</v>
      </c>
      <c r="R3099">
        <v>1899</v>
      </c>
      <c r="S3099">
        <v>632</v>
      </c>
      <c r="U3099">
        <f t="shared" si="48"/>
        <v>1898</v>
      </c>
    </row>
    <row r="3100" spans="1:21" x14ac:dyDescent="0.25">
      <c r="A3100" t="s">
        <v>20</v>
      </c>
      <c r="B3100" t="s">
        <v>28</v>
      </c>
      <c r="C3100" t="s">
        <v>22</v>
      </c>
      <c r="D3100" t="s">
        <v>23</v>
      </c>
      <c r="E3100" t="s">
        <v>5</v>
      </c>
      <c r="G3100" t="s">
        <v>24</v>
      </c>
      <c r="H3100">
        <v>3728587</v>
      </c>
      <c r="I3100">
        <v>3729903</v>
      </c>
      <c r="J3100" t="s">
        <v>61</v>
      </c>
      <c r="K3100" t="s">
        <v>7803</v>
      </c>
      <c r="N3100" t="s">
        <v>72</v>
      </c>
      <c r="Q3100" t="s">
        <v>7802</v>
      </c>
      <c r="R3100">
        <v>1317</v>
      </c>
      <c r="S3100">
        <v>438</v>
      </c>
      <c r="U3100">
        <f t="shared" si="48"/>
        <v>1316</v>
      </c>
    </row>
    <row r="3101" spans="1:21" x14ac:dyDescent="0.25">
      <c r="A3101" t="s">
        <v>20</v>
      </c>
      <c r="B3101" t="s">
        <v>28</v>
      </c>
      <c r="C3101" t="s">
        <v>22</v>
      </c>
      <c r="D3101" t="s">
        <v>23</v>
      </c>
      <c r="E3101" t="s">
        <v>5</v>
      </c>
      <c r="G3101" t="s">
        <v>24</v>
      </c>
      <c r="H3101">
        <v>3730187</v>
      </c>
      <c r="I3101">
        <v>3732790</v>
      </c>
      <c r="J3101" t="s">
        <v>61</v>
      </c>
      <c r="K3101" t="s">
        <v>7805</v>
      </c>
      <c r="N3101" t="s">
        <v>2385</v>
      </c>
      <c r="Q3101" t="s">
        <v>7804</v>
      </c>
      <c r="R3101">
        <v>2604</v>
      </c>
      <c r="S3101">
        <v>867</v>
      </c>
      <c r="U3101">
        <f t="shared" si="48"/>
        <v>2603</v>
      </c>
    </row>
    <row r="3102" spans="1:21" x14ac:dyDescent="0.25">
      <c r="A3102" t="s">
        <v>20</v>
      </c>
      <c r="B3102" t="s">
        <v>28</v>
      </c>
      <c r="C3102" t="s">
        <v>22</v>
      </c>
      <c r="D3102" t="s">
        <v>23</v>
      </c>
      <c r="E3102" t="s">
        <v>5</v>
      </c>
      <c r="G3102" t="s">
        <v>24</v>
      </c>
      <c r="H3102">
        <v>3733177</v>
      </c>
      <c r="I3102">
        <v>3733815</v>
      </c>
      <c r="J3102" t="s">
        <v>25</v>
      </c>
      <c r="K3102" t="s">
        <v>7807</v>
      </c>
      <c r="N3102" t="s">
        <v>7808</v>
      </c>
      <c r="Q3102" t="s">
        <v>7806</v>
      </c>
      <c r="R3102">
        <v>639</v>
      </c>
      <c r="S3102">
        <v>212</v>
      </c>
      <c r="U3102">
        <f t="shared" si="48"/>
        <v>638</v>
      </c>
    </row>
    <row r="3103" spans="1:21" x14ac:dyDescent="0.25">
      <c r="A3103" t="s">
        <v>20</v>
      </c>
      <c r="B3103" t="s">
        <v>28</v>
      </c>
      <c r="C3103" t="s">
        <v>22</v>
      </c>
      <c r="D3103" t="s">
        <v>23</v>
      </c>
      <c r="E3103" t="s">
        <v>5</v>
      </c>
      <c r="G3103" t="s">
        <v>24</v>
      </c>
      <c r="H3103">
        <v>3733882</v>
      </c>
      <c r="I3103">
        <v>3734643</v>
      </c>
      <c r="J3103" t="s">
        <v>25</v>
      </c>
      <c r="K3103" t="s">
        <v>7810</v>
      </c>
      <c r="N3103" t="s">
        <v>42</v>
      </c>
      <c r="Q3103" t="s">
        <v>7809</v>
      </c>
      <c r="R3103">
        <v>762</v>
      </c>
      <c r="S3103">
        <v>253</v>
      </c>
      <c r="U3103">
        <f t="shared" si="48"/>
        <v>761</v>
      </c>
    </row>
    <row r="3104" spans="1:21" x14ac:dyDescent="0.25">
      <c r="A3104" t="s">
        <v>20</v>
      </c>
      <c r="B3104" t="s">
        <v>28</v>
      </c>
      <c r="C3104" t="s">
        <v>22</v>
      </c>
      <c r="D3104" t="s">
        <v>23</v>
      </c>
      <c r="E3104" t="s">
        <v>5</v>
      </c>
      <c r="G3104" t="s">
        <v>24</v>
      </c>
      <c r="H3104">
        <v>3734636</v>
      </c>
      <c r="I3104">
        <v>3736480</v>
      </c>
      <c r="J3104" t="s">
        <v>25</v>
      </c>
      <c r="K3104" t="s">
        <v>7812</v>
      </c>
      <c r="N3104" t="s">
        <v>5649</v>
      </c>
      <c r="Q3104" t="s">
        <v>7811</v>
      </c>
      <c r="R3104">
        <v>1845</v>
      </c>
      <c r="S3104">
        <v>614</v>
      </c>
      <c r="U3104">
        <f t="shared" si="48"/>
        <v>1844</v>
      </c>
    </row>
    <row r="3105" spans="1:21" x14ac:dyDescent="0.25">
      <c r="A3105" t="s">
        <v>20</v>
      </c>
      <c r="B3105" t="s">
        <v>28</v>
      </c>
      <c r="C3105" t="s">
        <v>22</v>
      </c>
      <c r="D3105" t="s">
        <v>23</v>
      </c>
      <c r="E3105" t="s">
        <v>5</v>
      </c>
      <c r="G3105" t="s">
        <v>24</v>
      </c>
      <c r="H3105">
        <v>3736498</v>
      </c>
      <c r="I3105">
        <v>3737715</v>
      </c>
      <c r="J3105" t="s">
        <v>61</v>
      </c>
      <c r="K3105" t="s">
        <v>7814</v>
      </c>
      <c r="N3105" t="s">
        <v>362</v>
      </c>
      <c r="Q3105" t="s">
        <v>7813</v>
      </c>
      <c r="R3105">
        <v>1218</v>
      </c>
      <c r="S3105">
        <v>405</v>
      </c>
      <c r="U3105">
        <f t="shared" si="48"/>
        <v>1217</v>
      </c>
    </row>
    <row r="3106" spans="1:21" x14ac:dyDescent="0.25">
      <c r="A3106" t="s">
        <v>20</v>
      </c>
      <c r="B3106" t="s">
        <v>28</v>
      </c>
      <c r="C3106" t="s">
        <v>22</v>
      </c>
      <c r="D3106" t="s">
        <v>23</v>
      </c>
      <c r="E3106" t="s">
        <v>5</v>
      </c>
      <c r="G3106" t="s">
        <v>24</v>
      </c>
      <c r="H3106">
        <v>3737717</v>
      </c>
      <c r="I3106">
        <v>3738769</v>
      </c>
      <c r="J3106" t="s">
        <v>61</v>
      </c>
      <c r="K3106" t="s">
        <v>7816</v>
      </c>
      <c r="N3106" t="s">
        <v>6638</v>
      </c>
      <c r="Q3106" t="s">
        <v>7815</v>
      </c>
      <c r="R3106">
        <v>1053</v>
      </c>
      <c r="S3106">
        <v>350</v>
      </c>
      <c r="U3106">
        <f t="shared" si="48"/>
        <v>1052</v>
      </c>
    </row>
    <row r="3107" spans="1:21" x14ac:dyDescent="0.25">
      <c r="A3107" t="s">
        <v>20</v>
      </c>
      <c r="B3107" t="s">
        <v>28</v>
      </c>
      <c r="C3107" t="s">
        <v>22</v>
      </c>
      <c r="D3107" t="s">
        <v>23</v>
      </c>
      <c r="E3107" t="s">
        <v>5</v>
      </c>
      <c r="G3107" t="s">
        <v>24</v>
      </c>
      <c r="H3107">
        <v>3738782</v>
      </c>
      <c r="I3107">
        <v>3739783</v>
      </c>
      <c r="J3107" t="s">
        <v>61</v>
      </c>
      <c r="K3107" t="s">
        <v>7818</v>
      </c>
      <c r="N3107" t="s">
        <v>6643</v>
      </c>
      <c r="Q3107" t="s">
        <v>7817</v>
      </c>
      <c r="R3107">
        <v>1002</v>
      </c>
      <c r="S3107">
        <v>333</v>
      </c>
      <c r="U3107">
        <f t="shared" si="48"/>
        <v>1001</v>
      </c>
    </row>
    <row r="3108" spans="1:21" x14ac:dyDescent="0.25">
      <c r="A3108" t="s">
        <v>20</v>
      </c>
      <c r="B3108" t="s">
        <v>28</v>
      </c>
      <c r="C3108" t="s">
        <v>22</v>
      </c>
      <c r="D3108" t="s">
        <v>23</v>
      </c>
      <c r="E3108" t="s">
        <v>5</v>
      </c>
      <c r="G3108" t="s">
        <v>24</v>
      </c>
      <c r="H3108">
        <v>3740203</v>
      </c>
      <c r="I3108">
        <v>3741381</v>
      </c>
      <c r="J3108" t="s">
        <v>61</v>
      </c>
      <c r="K3108" t="s">
        <v>7820</v>
      </c>
      <c r="N3108" t="s">
        <v>7821</v>
      </c>
      <c r="Q3108" t="s">
        <v>7819</v>
      </c>
      <c r="R3108">
        <v>1179</v>
      </c>
      <c r="S3108">
        <v>392</v>
      </c>
      <c r="U3108">
        <f t="shared" si="48"/>
        <v>1178</v>
      </c>
    </row>
    <row r="3109" spans="1:21" x14ac:dyDescent="0.25">
      <c r="A3109" t="s">
        <v>20</v>
      </c>
      <c r="B3109" t="s">
        <v>28</v>
      </c>
      <c r="C3109" t="s">
        <v>22</v>
      </c>
      <c r="D3109" t="s">
        <v>23</v>
      </c>
      <c r="E3109" t="s">
        <v>5</v>
      </c>
      <c r="G3109" t="s">
        <v>24</v>
      </c>
      <c r="H3109">
        <v>3741616</v>
      </c>
      <c r="I3109">
        <v>3742884</v>
      </c>
      <c r="J3109" t="s">
        <v>25</v>
      </c>
      <c r="K3109" t="s">
        <v>7823</v>
      </c>
      <c r="N3109" t="s">
        <v>7824</v>
      </c>
      <c r="Q3109" t="s">
        <v>7822</v>
      </c>
      <c r="R3109">
        <v>1269</v>
      </c>
      <c r="S3109">
        <v>422</v>
      </c>
      <c r="U3109">
        <f t="shared" si="48"/>
        <v>1268</v>
      </c>
    </row>
    <row r="3110" spans="1:21" x14ac:dyDescent="0.25">
      <c r="A3110" t="s">
        <v>20</v>
      </c>
      <c r="B3110" t="s">
        <v>28</v>
      </c>
      <c r="C3110" t="s">
        <v>22</v>
      </c>
      <c r="D3110" t="s">
        <v>23</v>
      </c>
      <c r="E3110" t="s">
        <v>5</v>
      </c>
      <c r="G3110" t="s">
        <v>24</v>
      </c>
      <c r="H3110">
        <v>3742975</v>
      </c>
      <c r="I3110">
        <v>3744762</v>
      </c>
      <c r="J3110" t="s">
        <v>25</v>
      </c>
      <c r="K3110" t="s">
        <v>7826</v>
      </c>
      <c r="N3110" t="s">
        <v>1020</v>
      </c>
      <c r="Q3110" t="s">
        <v>7825</v>
      </c>
      <c r="R3110">
        <v>1788</v>
      </c>
      <c r="S3110">
        <v>595</v>
      </c>
      <c r="U3110">
        <f t="shared" si="48"/>
        <v>1787</v>
      </c>
    </row>
    <row r="3111" spans="1:21" x14ac:dyDescent="0.25">
      <c r="A3111" t="s">
        <v>20</v>
      </c>
      <c r="B3111" t="s">
        <v>28</v>
      </c>
      <c r="C3111" t="s">
        <v>22</v>
      </c>
      <c r="D3111" t="s">
        <v>23</v>
      </c>
      <c r="E3111" t="s">
        <v>5</v>
      </c>
      <c r="G3111" t="s">
        <v>24</v>
      </c>
      <c r="H3111">
        <v>3744789</v>
      </c>
      <c r="I3111">
        <v>3745805</v>
      </c>
      <c r="J3111" t="s">
        <v>61</v>
      </c>
      <c r="K3111" t="s">
        <v>7828</v>
      </c>
      <c r="N3111" t="s">
        <v>42</v>
      </c>
      <c r="Q3111" t="s">
        <v>7827</v>
      </c>
      <c r="R3111">
        <v>1017</v>
      </c>
      <c r="S3111">
        <v>338</v>
      </c>
      <c r="U3111">
        <f t="shared" si="48"/>
        <v>1016</v>
      </c>
    </row>
    <row r="3112" spans="1:21" x14ac:dyDescent="0.25">
      <c r="A3112" t="s">
        <v>20</v>
      </c>
      <c r="B3112" t="s">
        <v>28</v>
      </c>
      <c r="C3112" t="s">
        <v>22</v>
      </c>
      <c r="D3112" t="s">
        <v>23</v>
      </c>
      <c r="E3112" t="s">
        <v>5</v>
      </c>
      <c r="G3112" t="s">
        <v>24</v>
      </c>
      <c r="H3112">
        <v>3745922</v>
      </c>
      <c r="I3112">
        <v>3746626</v>
      </c>
      <c r="J3112" t="s">
        <v>25</v>
      </c>
      <c r="K3112" t="s">
        <v>7830</v>
      </c>
      <c r="N3112" t="s">
        <v>1640</v>
      </c>
      <c r="Q3112" t="s">
        <v>7829</v>
      </c>
      <c r="R3112">
        <v>705</v>
      </c>
      <c r="S3112">
        <v>234</v>
      </c>
      <c r="U3112">
        <f t="shared" si="48"/>
        <v>704</v>
      </c>
    </row>
    <row r="3113" spans="1:21" x14ac:dyDescent="0.25">
      <c r="A3113" t="s">
        <v>20</v>
      </c>
      <c r="B3113" t="s">
        <v>28</v>
      </c>
      <c r="C3113" t="s">
        <v>22</v>
      </c>
      <c r="D3113" t="s">
        <v>23</v>
      </c>
      <c r="E3113" t="s">
        <v>5</v>
      </c>
      <c r="G3113" t="s">
        <v>24</v>
      </c>
      <c r="H3113">
        <v>3746702</v>
      </c>
      <c r="I3113">
        <v>3747394</v>
      </c>
      <c r="J3113" t="s">
        <v>61</v>
      </c>
      <c r="K3113" t="s">
        <v>7832</v>
      </c>
      <c r="N3113" t="s">
        <v>5102</v>
      </c>
      <c r="Q3113" t="s">
        <v>7831</v>
      </c>
      <c r="R3113">
        <v>693</v>
      </c>
      <c r="S3113">
        <v>230</v>
      </c>
      <c r="U3113">
        <f t="shared" si="48"/>
        <v>692</v>
      </c>
    </row>
    <row r="3114" spans="1:21" x14ac:dyDescent="0.25">
      <c r="A3114" t="s">
        <v>20</v>
      </c>
      <c r="B3114" t="s">
        <v>28</v>
      </c>
      <c r="C3114" t="s">
        <v>22</v>
      </c>
      <c r="D3114" t="s">
        <v>23</v>
      </c>
      <c r="E3114" t="s">
        <v>5</v>
      </c>
      <c r="G3114" t="s">
        <v>24</v>
      </c>
      <c r="H3114">
        <v>3747590</v>
      </c>
      <c r="I3114">
        <v>3748186</v>
      </c>
      <c r="J3114" t="s">
        <v>25</v>
      </c>
      <c r="K3114" t="s">
        <v>7834</v>
      </c>
      <c r="N3114" t="s">
        <v>7835</v>
      </c>
      <c r="Q3114" t="s">
        <v>7833</v>
      </c>
      <c r="R3114">
        <v>597</v>
      </c>
      <c r="S3114">
        <v>198</v>
      </c>
      <c r="U3114">
        <f t="shared" si="48"/>
        <v>596</v>
      </c>
    </row>
    <row r="3115" spans="1:21" x14ac:dyDescent="0.25">
      <c r="A3115" t="s">
        <v>20</v>
      </c>
      <c r="B3115" t="s">
        <v>28</v>
      </c>
      <c r="C3115" t="s">
        <v>22</v>
      </c>
      <c r="D3115" t="s">
        <v>23</v>
      </c>
      <c r="E3115" t="s">
        <v>5</v>
      </c>
      <c r="G3115" t="s">
        <v>24</v>
      </c>
      <c r="H3115">
        <v>3748193</v>
      </c>
      <c r="I3115">
        <v>3748816</v>
      </c>
      <c r="J3115" t="s">
        <v>61</v>
      </c>
      <c r="K3115" t="s">
        <v>7837</v>
      </c>
      <c r="N3115" t="s">
        <v>3604</v>
      </c>
      <c r="Q3115" t="s">
        <v>7836</v>
      </c>
      <c r="R3115">
        <v>624</v>
      </c>
      <c r="S3115">
        <v>207</v>
      </c>
      <c r="U3115">
        <f t="shared" si="48"/>
        <v>623</v>
      </c>
    </row>
    <row r="3116" spans="1:21" x14ac:dyDescent="0.25">
      <c r="A3116" t="s">
        <v>20</v>
      </c>
      <c r="B3116" t="s">
        <v>28</v>
      </c>
      <c r="C3116" t="s">
        <v>22</v>
      </c>
      <c r="D3116" t="s">
        <v>23</v>
      </c>
      <c r="E3116" t="s">
        <v>5</v>
      </c>
      <c r="G3116" t="s">
        <v>24</v>
      </c>
      <c r="H3116">
        <v>3749326</v>
      </c>
      <c r="I3116">
        <v>3750792</v>
      </c>
      <c r="J3116" t="s">
        <v>25</v>
      </c>
      <c r="K3116" t="s">
        <v>7839</v>
      </c>
      <c r="N3116" t="s">
        <v>7840</v>
      </c>
      <c r="Q3116" t="s">
        <v>7838</v>
      </c>
      <c r="R3116">
        <v>1467</v>
      </c>
      <c r="S3116">
        <v>488</v>
      </c>
      <c r="U3116">
        <f t="shared" si="48"/>
        <v>1466</v>
      </c>
    </row>
    <row r="3117" spans="1:21" x14ac:dyDescent="0.25">
      <c r="A3117" t="s">
        <v>20</v>
      </c>
      <c r="B3117" t="s">
        <v>28</v>
      </c>
      <c r="C3117" t="s">
        <v>22</v>
      </c>
      <c r="D3117" t="s">
        <v>23</v>
      </c>
      <c r="E3117" t="s">
        <v>5</v>
      </c>
      <c r="G3117" t="s">
        <v>24</v>
      </c>
      <c r="H3117">
        <v>3750792</v>
      </c>
      <c r="I3117">
        <v>3751373</v>
      </c>
      <c r="J3117" t="s">
        <v>25</v>
      </c>
      <c r="K3117" t="s">
        <v>7842</v>
      </c>
      <c r="N3117" t="s">
        <v>7843</v>
      </c>
      <c r="Q3117" t="s">
        <v>7841</v>
      </c>
      <c r="R3117">
        <v>582</v>
      </c>
      <c r="S3117">
        <v>193</v>
      </c>
      <c r="U3117">
        <f t="shared" si="48"/>
        <v>581</v>
      </c>
    </row>
    <row r="3118" spans="1:21" x14ac:dyDescent="0.25">
      <c r="A3118" t="s">
        <v>20</v>
      </c>
      <c r="B3118" t="s">
        <v>28</v>
      </c>
      <c r="C3118" t="s">
        <v>22</v>
      </c>
      <c r="D3118" t="s">
        <v>23</v>
      </c>
      <c r="E3118" t="s">
        <v>5</v>
      </c>
      <c r="G3118" t="s">
        <v>24</v>
      </c>
      <c r="H3118">
        <v>3751370</v>
      </c>
      <c r="I3118">
        <v>3752395</v>
      </c>
      <c r="J3118" t="s">
        <v>25</v>
      </c>
      <c r="K3118" t="s">
        <v>7845</v>
      </c>
      <c r="N3118" t="s">
        <v>7846</v>
      </c>
      <c r="Q3118" t="s">
        <v>7844</v>
      </c>
      <c r="R3118">
        <v>1026</v>
      </c>
      <c r="S3118">
        <v>341</v>
      </c>
      <c r="U3118">
        <f t="shared" si="48"/>
        <v>1025</v>
      </c>
    </row>
    <row r="3119" spans="1:21" x14ac:dyDescent="0.25">
      <c r="A3119" t="s">
        <v>20</v>
      </c>
      <c r="B3119" t="s">
        <v>28</v>
      </c>
      <c r="C3119" t="s">
        <v>22</v>
      </c>
      <c r="D3119" t="s">
        <v>23</v>
      </c>
      <c r="E3119" t="s">
        <v>5</v>
      </c>
      <c r="G3119" t="s">
        <v>24</v>
      </c>
      <c r="H3119">
        <v>3752395</v>
      </c>
      <c r="I3119">
        <v>3753177</v>
      </c>
      <c r="J3119" t="s">
        <v>25</v>
      </c>
      <c r="K3119" t="s">
        <v>7848</v>
      </c>
      <c r="N3119" t="s">
        <v>7849</v>
      </c>
      <c r="Q3119" t="s">
        <v>7847</v>
      </c>
      <c r="R3119">
        <v>783</v>
      </c>
      <c r="S3119">
        <v>260</v>
      </c>
      <c r="U3119">
        <f t="shared" si="48"/>
        <v>782</v>
      </c>
    </row>
    <row r="3120" spans="1:21" x14ac:dyDescent="0.25">
      <c r="A3120" t="s">
        <v>20</v>
      </c>
      <c r="B3120" t="s">
        <v>28</v>
      </c>
      <c r="C3120" t="s">
        <v>22</v>
      </c>
      <c r="D3120" t="s">
        <v>23</v>
      </c>
      <c r="E3120" t="s">
        <v>5</v>
      </c>
      <c r="G3120" t="s">
        <v>24</v>
      </c>
      <c r="H3120">
        <v>3753207</v>
      </c>
      <c r="I3120">
        <v>3753824</v>
      </c>
      <c r="J3120" t="s">
        <v>25</v>
      </c>
      <c r="K3120" t="s">
        <v>7851</v>
      </c>
      <c r="N3120" t="s">
        <v>7852</v>
      </c>
      <c r="Q3120" t="s">
        <v>7850</v>
      </c>
      <c r="R3120">
        <v>618</v>
      </c>
      <c r="S3120">
        <v>205</v>
      </c>
      <c r="U3120">
        <f t="shared" si="48"/>
        <v>617</v>
      </c>
    </row>
    <row r="3121" spans="1:21" x14ac:dyDescent="0.25">
      <c r="A3121" t="s">
        <v>20</v>
      </c>
      <c r="B3121" t="s">
        <v>28</v>
      </c>
      <c r="C3121" t="s">
        <v>22</v>
      </c>
      <c r="D3121" t="s">
        <v>23</v>
      </c>
      <c r="E3121" t="s">
        <v>5</v>
      </c>
      <c r="G3121" t="s">
        <v>24</v>
      </c>
      <c r="H3121">
        <v>3753825</v>
      </c>
      <c r="I3121">
        <v>3755009</v>
      </c>
      <c r="J3121" t="s">
        <v>25</v>
      </c>
      <c r="K3121" t="s">
        <v>7854</v>
      </c>
      <c r="N3121" t="s">
        <v>7855</v>
      </c>
      <c r="Q3121" t="s">
        <v>7853</v>
      </c>
      <c r="R3121">
        <v>1185</v>
      </c>
      <c r="S3121">
        <v>394</v>
      </c>
      <c r="U3121">
        <f t="shared" si="48"/>
        <v>1184</v>
      </c>
    </row>
    <row r="3122" spans="1:21" x14ac:dyDescent="0.25">
      <c r="A3122" t="s">
        <v>20</v>
      </c>
      <c r="B3122" t="s">
        <v>28</v>
      </c>
      <c r="C3122" t="s">
        <v>22</v>
      </c>
      <c r="D3122" t="s">
        <v>23</v>
      </c>
      <c r="E3122" t="s">
        <v>5</v>
      </c>
      <c r="G3122" t="s">
        <v>24</v>
      </c>
      <c r="H3122">
        <v>3755002</v>
      </c>
      <c r="I3122">
        <v>3755772</v>
      </c>
      <c r="J3122" t="s">
        <v>25</v>
      </c>
      <c r="K3122" t="s">
        <v>7857</v>
      </c>
      <c r="N3122" t="s">
        <v>2819</v>
      </c>
      <c r="Q3122" t="s">
        <v>7856</v>
      </c>
      <c r="R3122">
        <v>771</v>
      </c>
      <c r="S3122">
        <v>256</v>
      </c>
      <c r="U3122">
        <f t="shared" si="48"/>
        <v>770</v>
      </c>
    </row>
    <row r="3123" spans="1:21" x14ac:dyDescent="0.25">
      <c r="A3123" t="s">
        <v>20</v>
      </c>
      <c r="B3123" t="s">
        <v>28</v>
      </c>
      <c r="C3123" t="s">
        <v>22</v>
      </c>
      <c r="D3123" t="s">
        <v>23</v>
      </c>
      <c r="E3123" t="s">
        <v>5</v>
      </c>
      <c r="G3123" t="s">
        <v>24</v>
      </c>
      <c r="H3123">
        <v>3755906</v>
      </c>
      <c r="I3123">
        <v>3756823</v>
      </c>
      <c r="J3123" t="s">
        <v>61</v>
      </c>
      <c r="K3123" t="s">
        <v>7859</v>
      </c>
      <c r="N3123" t="s">
        <v>1883</v>
      </c>
      <c r="Q3123" t="s">
        <v>7858</v>
      </c>
      <c r="R3123">
        <v>918</v>
      </c>
      <c r="S3123">
        <v>305</v>
      </c>
      <c r="U3123">
        <f t="shared" si="48"/>
        <v>917</v>
      </c>
    </row>
    <row r="3124" spans="1:21" x14ac:dyDescent="0.25">
      <c r="A3124" t="s">
        <v>20</v>
      </c>
      <c r="B3124" t="s">
        <v>28</v>
      </c>
      <c r="C3124" t="s">
        <v>22</v>
      </c>
      <c r="D3124" t="s">
        <v>23</v>
      </c>
      <c r="E3124" t="s">
        <v>5</v>
      </c>
      <c r="G3124" t="s">
        <v>24</v>
      </c>
      <c r="H3124">
        <v>3757000</v>
      </c>
      <c r="I3124">
        <v>3758295</v>
      </c>
      <c r="J3124" t="s">
        <v>61</v>
      </c>
      <c r="K3124" t="s">
        <v>7861</v>
      </c>
      <c r="N3124" t="s">
        <v>7862</v>
      </c>
      <c r="Q3124" t="s">
        <v>7860</v>
      </c>
      <c r="R3124">
        <v>1296</v>
      </c>
      <c r="S3124">
        <v>431</v>
      </c>
      <c r="U3124">
        <f t="shared" si="48"/>
        <v>1295</v>
      </c>
    </row>
    <row r="3125" spans="1:21" x14ac:dyDescent="0.25">
      <c r="A3125" t="s">
        <v>20</v>
      </c>
      <c r="B3125" t="s">
        <v>28</v>
      </c>
      <c r="C3125" t="s">
        <v>22</v>
      </c>
      <c r="D3125" t="s">
        <v>23</v>
      </c>
      <c r="E3125" t="s">
        <v>5</v>
      </c>
      <c r="G3125" t="s">
        <v>24</v>
      </c>
      <c r="H3125">
        <v>3758384</v>
      </c>
      <c r="I3125">
        <v>3759229</v>
      </c>
      <c r="J3125" t="s">
        <v>61</v>
      </c>
      <c r="K3125" t="s">
        <v>7864</v>
      </c>
      <c r="N3125" t="s">
        <v>72</v>
      </c>
      <c r="Q3125" t="s">
        <v>7863</v>
      </c>
      <c r="R3125">
        <v>846</v>
      </c>
      <c r="S3125">
        <v>281</v>
      </c>
      <c r="U3125">
        <f t="shared" si="48"/>
        <v>845</v>
      </c>
    </row>
    <row r="3126" spans="1:21" x14ac:dyDescent="0.25">
      <c r="A3126" t="s">
        <v>20</v>
      </c>
      <c r="B3126" t="s">
        <v>28</v>
      </c>
      <c r="C3126" t="s">
        <v>22</v>
      </c>
      <c r="D3126" t="s">
        <v>23</v>
      </c>
      <c r="E3126" t="s">
        <v>5</v>
      </c>
      <c r="G3126" t="s">
        <v>24</v>
      </c>
      <c r="H3126">
        <v>3759326</v>
      </c>
      <c r="I3126">
        <v>3760099</v>
      </c>
      <c r="J3126" t="s">
        <v>61</v>
      </c>
      <c r="K3126" t="s">
        <v>7866</v>
      </c>
      <c r="N3126" t="s">
        <v>2009</v>
      </c>
      <c r="Q3126" t="s">
        <v>7865</v>
      </c>
      <c r="R3126">
        <v>774</v>
      </c>
      <c r="S3126">
        <v>257</v>
      </c>
      <c r="U3126">
        <f t="shared" si="48"/>
        <v>773</v>
      </c>
    </row>
    <row r="3127" spans="1:21" x14ac:dyDescent="0.25">
      <c r="A3127" t="s">
        <v>20</v>
      </c>
      <c r="B3127" t="s">
        <v>28</v>
      </c>
      <c r="C3127" t="s">
        <v>22</v>
      </c>
      <c r="D3127" t="s">
        <v>23</v>
      </c>
      <c r="E3127" t="s">
        <v>5</v>
      </c>
      <c r="G3127" t="s">
        <v>24</v>
      </c>
      <c r="H3127">
        <v>3760282</v>
      </c>
      <c r="I3127">
        <v>3761355</v>
      </c>
      <c r="J3127" t="s">
        <v>61</v>
      </c>
      <c r="K3127" t="s">
        <v>7868</v>
      </c>
      <c r="N3127" t="s">
        <v>2511</v>
      </c>
      <c r="Q3127" t="s">
        <v>7867</v>
      </c>
      <c r="R3127">
        <v>1074</v>
      </c>
      <c r="S3127">
        <v>357</v>
      </c>
      <c r="U3127">
        <f t="shared" si="48"/>
        <v>1073</v>
      </c>
    </row>
    <row r="3128" spans="1:21" x14ac:dyDescent="0.25">
      <c r="A3128" t="s">
        <v>20</v>
      </c>
      <c r="B3128" t="s">
        <v>28</v>
      </c>
      <c r="C3128" t="s">
        <v>22</v>
      </c>
      <c r="D3128" t="s">
        <v>23</v>
      </c>
      <c r="E3128" t="s">
        <v>5</v>
      </c>
      <c r="G3128" t="s">
        <v>24</v>
      </c>
      <c r="H3128">
        <v>3761409</v>
      </c>
      <c r="I3128">
        <v>3762344</v>
      </c>
      <c r="J3128" t="s">
        <v>61</v>
      </c>
      <c r="K3128" t="s">
        <v>7870</v>
      </c>
      <c r="N3128" t="s">
        <v>7871</v>
      </c>
      <c r="Q3128" t="s">
        <v>7869</v>
      </c>
      <c r="R3128">
        <v>936</v>
      </c>
      <c r="S3128">
        <v>311</v>
      </c>
      <c r="U3128">
        <f t="shared" si="48"/>
        <v>935</v>
      </c>
    </row>
    <row r="3129" spans="1:21" x14ac:dyDescent="0.25">
      <c r="A3129" t="s">
        <v>20</v>
      </c>
      <c r="B3129" t="s">
        <v>28</v>
      </c>
      <c r="C3129" t="s">
        <v>22</v>
      </c>
      <c r="D3129" t="s">
        <v>23</v>
      </c>
      <c r="E3129" t="s">
        <v>5</v>
      </c>
      <c r="G3129" t="s">
        <v>24</v>
      </c>
      <c r="H3129">
        <v>3762730</v>
      </c>
      <c r="I3129">
        <v>3764928</v>
      </c>
      <c r="J3129" t="s">
        <v>61</v>
      </c>
      <c r="K3129" t="s">
        <v>7873</v>
      </c>
      <c r="N3129" t="s">
        <v>171</v>
      </c>
      <c r="Q3129" t="s">
        <v>7872</v>
      </c>
      <c r="R3129">
        <v>2199</v>
      </c>
      <c r="S3129">
        <v>732</v>
      </c>
      <c r="U3129">
        <f t="shared" si="48"/>
        <v>2198</v>
      </c>
    </row>
    <row r="3130" spans="1:21" x14ac:dyDescent="0.25">
      <c r="A3130" t="s">
        <v>20</v>
      </c>
      <c r="B3130" t="s">
        <v>28</v>
      </c>
      <c r="C3130" t="s">
        <v>22</v>
      </c>
      <c r="D3130" t="s">
        <v>23</v>
      </c>
      <c r="E3130" t="s">
        <v>5</v>
      </c>
      <c r="G3130" t="s">
        <v>24</v>
      </c>
      <c r="H3130">
        <v>3765304</v>
      </c>
      <c r="I3130">
        <v>3765996</v>
      </c>
      <c r="J3130" t="s">
        <v>61</v>
      </c>
      <c r="K3130" t="s">
        <v>7875</v>
      </c>
      <c r="N3130" t="s">
        <v>4633</v>
      </c>
      <c r="Q3130" t="s">
        <v>7874</v>
      </c>
      <c r="R3130">
        <v>693</v>
      </c>
      <c r="S3130">
        <v>230</v>
      </c>
      <c r="U3130">
        <f t="shared" si="48"/>
        <v>692</v>
      </c>
    </row>
    <row r="3131" spans="1:21" x14ac:dyDescent="0.25">
      <c r="A3131" t="s">
        <v>20</v>
      </c>
      <c r="B3131" t="s">
        <v>28</v>
      </c>
      <c r="C3131" t="s">
        <v>22</v>
      </c>
      <c r="D3131" t="s">
        <v>23</v>
      </c>
      <c r="E3131" t="s">
        <v>5</v>
      </c>
      <c r="G3131" t="s">
        <v>24</v>
      </c>
      <c r="H3131">
        <v>3766351</v>
      </c>
      <c r="I3131">
        <v>3767313</v>
      </c>
      <c r="J3131" t="s">
        <v>25</v>
      </c>
      <c r="K3131" t="s">
        <v>7877</v>
      </c>
      <c r="N3131" t="s">
        <v>42</v>
      </c>
      <c r="Q3131" t="s">
        <v>7876</v>
      </c>
      <c r="R3131">
        <v>963</v>
      </c>
      <c r="S3131">
        <v>320</v>
      </c>
      <c r="U3131">
        <f t="shared" si="48"/>
        <v>962</v>
      </c>
    </row>
    <row r="3132" spans="1:21" x14ac:dyDescent="0.25">
      <c r="A3132" t="s">
        <v>20</v>
      </c>
      <c r="B3132" t="s">
        <v>28</v>
      </c>
      <c r="C3132" t="s">
        <v>22</v>
      </c>
      <c r="D3132" t="s">
        <v>23</v>
      </c>
      <c r="E3132" t="s">
        <v>5</v>
      </c>
      <c r="G3132" t="s">
        <v>24</v>
      </c>
      <c r="H3132">
        <v>3767645</v>
      </c>
      <c r="I3132">
        <v>3769132</v>
      </c>
      <c r="J3132" t="s">
        <v>25</v>
      </c>
      <c r="K3132" t="s">
        <v>7879</v>
      </c>
      <c r="N3132" t="s">
        <v>362</v>
      </c>
      <c r="Q3132" t="s">
        <v>7878</v>
      </c>
      <c r="R3132">
        <v>1488</v>
      </c>
      <c r="S3132">
        <v>495</v>
      </c>
      <c r="U3132">
        <f t="shared" si="48"/>
        <v>1487</v>
      </c>
    </row>
    <row r="3133" spans="1:21" x14ac:dyDescent="0.25">
      <c r="A3133" t="s">
        <v>20</v>
      </c>
      <c r="B3133" t="s">
        <v>28</v>
      </c>
      <c r="C3133" t="s">
        <v>22</v>
      </c>
      <c r="D3133" t="s">
        <v>23</v>
      </c>
      <c r="E3133" t="s">
        <v>5</v>
      </c>
      <c r="G3133" t="s">
        <v>24</v>
      </c>
      <c r="H3133">
        <v>3769339</v>
      </c>
      <c r="I3133">
        <v>3769929</v>
      </c>
      <c r="J3133" t="s">
        <v>25</v>
      </c>
      <c r="K3133" t="s">
        <v>7881</v>
      </c>
      <c r="N3133" t="s">
        <v>6062</v>
      </c>
      <c r="Q3133" t="s">
        <v>7880</v>
      </c>
      <c r="R3133">
        <v>591</v>
      </c>
      <c r="S3133">
        <v>196</v>
      </c>
      <c r="U3133">
        <f t="shared" si="48"/>
        <v>590</v>
      </c>
    </row>
    <row r="3134" spans="1:21" x14ac:dyDescent="0.25">
      <c r="A3134" t="s">
        <v>20</v>
      </c>
      <c r="B3134" t="s">
        <v>28</v>
      </c>
      <c r="C3134" t="s">
        <v>22</v>
      </c>
      <c r="D3134" t="s">
        <v>23</v>
      </c>
      <c r="E3134" t="s">
        <v>5</v>
      </c>
      <c r="G3134" t="s">
        <v>24</v>
      </c>
      <c r="H3134">
        <v>3769904</v>
      </c>
      <c r="I3134">
        <v>3770458</v>
      </c>
      <c r="J3134" t="s">
        <v>61</v>
      </c>
      <c r="K3134" t="s">
        <v>7883</v>
      </c>
      <c r="N3134" t="s">
        <v>7884</v>
      </c>
      <c r="Q3134" t="s">
        <v>7882</v>
      </c>
      <c r="R3134">
        <v>555</v>
      </c>
      <c r="S3134">
        <v>184</v>
      </c>
      <c r="U3134">
        <f t="shared" si="48"/>
        <v>554</v>
      </c>
    </row>
    <row r="3135" spans="1:21" x14ac:dyDescent="0.25">
      <c r="A3135" t="s">
        <v>20</v>
      </c>
      <c r="B3135" t="s">
        <v>28</v>
      </c>
      <c r="C3135" t="s">
        <v>22</v>
      </c>
      <c r="D3135" t="s">
        <v>23</v>
      </c>
      <c r="E3135" t="s">
        <v>5</v>
      </c>
      <c r="G3135" t="s">
        <v>24</v>
      </c>
      <c r="H3135">
        <v>3770592</v>
      </c>
      <c r="I3135">
        <v>3771866</v>
      </c>
      <c r="J3135" t="s">
        <v>61</v>
      </c>
      <c r="K3135" t="s">
        <v>7886</v>
      </c>
      <c r="N3135" t="s">
        <v>72</v>
      </c>
      <c r="Q3135" t="s">
        <v>7885</v>
      </c>
      <c r="R3135">
        <v>1275</v>
      </c>
      <c r="S3135">
        <v>424</v>
      </c>
      <c r="U3135">
        <f t="shared" si="48"/>
        <v>1274</v>
      </c>
    </row>
    <row r="3136" spans="1:21" x14ac:dyDescent="0.25">
      <c r="A3136" t="s">
        <v>20</v>
      </c>
      <c r="B3136" t="s">
        <v>28</v>
      </c>
      <c r="C3136" t="s">
        <v>22</v>
      </c>
      <c r="D3136" t="s">
        <v>23</v>
      </c>
      <c r="E3136" t="s">
        <v>5</v>
      </c>
      <c r="G3136" t="s">
        <v>24</v>
      </c>
      <c r="H3136">
        <v>3772001</v>
      </c>
      <c r="I3136">
        <v>3772606</v>
      </c>
      <c r="J3136" t="s">
        <v>25</v>
      </c>
      <c r="K3136" t="s">
        <v>7888</v>
      </c>
      <c r="N3136" t="s">
        <v>7889</v>
      </c>
      <c r="Q3136" t="s">
        <v>7887</v>
      </c>
      <c r="R3136">
        <v>606</v>
      </c>
      <c r="S3136">
        <v>201</v>
      </c>
      <c r="U3136">
        <f t="shared" si="48"/>
        <v>605</v>
      </c>
    </row>
    <row r="3137" spans="1:21" x14ac:dyDescent="0.25">
      <c r="A3137" t="s">
        <v>20</v>
      </c>
      <c r="B3137" t="s">
        <v>28</v>
      </c>
      <c r="C3137" t="s">
        <v>22</v>
      </c>
      <c r="D3137" t="s">
        <v>23</v>
      </c>
      <c r="E3137" t="s">
        <v>5</v>
      </c>
      <c r="G3137" t="s">
        <v>24</v>
      </c>
      <c r="H3137">
        <v>3772899</v>
      </c>
      <c r="I3137">
        <v>3774935</v>
      </c>
      <c r="J3137" t="s">
        <v>25</v>
      </c>
      <c r="K3137" t="s">
        <v>7891</v>
      </c>
      <c r="N3137" t="s">
        <v>171</v>
      </c>
      <c r="Q3137" t="s">
        <v>7890</v>
      </c>
      <c r="R3137">
        <v>2037</v>
      </c>
      <c r="S3137">
        <v>678</v>
      </c>
      <c r="U3137">
        <f t="shared" si="48"/>
        <v>2036</v>
      </c>
    </row>
    <row r="3138" spans="1:21" x14ac:dyDescent="0.25">
      <c r="A3138" t="s">
        <v>20</v>
      </c>
      <c r="B3138" t="s">
        <v>28</v>
      </c>
      <c r="C3138" t="s">
        <v>22</v>
      </c>
      <c r="D3138" t="s">
        <v>23</v>
      </c>
      <c r="E3138" t="s">
        <v>5</v>
      </c>
      <c r="G3138" t="s">
        <v>24</v>
      </c>
      <c r="H3138">
        <v>3775011</v>
      </c>
      <c r="I3138">
        <v>3775889</v>
      </c>
      <c r="J3138" t="s">
        <v>61</v>
      </c>
      <c r="K3138" t="s">
        <v>7893</v>
      </c>
      <c r="N3138" t="s">
        <v>72</v>
      </c>
      <c r="Q3138" t="s">
        <v>7892</v>
      </c>
      <c r="R3138">
        <v>879</v>
      </c>
      <c r="S3138">
        <v>292</v>
      </c>
      <c r="U3138">
        <f t="shared" si="48"/>
        <v>878</v>
      </c>
    </row>
    <row r="3139" spans="1:21" x14ac:dyDescent="0.25">
      <c r="A3139" t="s">
        <v>20</v>
      </c>
      <c r="B3139" t="s">
        <v>28</v>
      </c>
      <c r="C3139" t="s">
        <v>22</v>
      </c>
      <c r="D3139" t="s">
        <v>23</v>
      </c>
      <c r="E3139" t="s">
        <v>5</v>
      </c>
      <c r="G3139" t="s">
        <v>24</v>
      </c>
      <c r="H3139">
        <v>3776196</v>
      </c>
      <c r="I3139">
        <v>3776570</v>
      </c>
      <c r="J3139" t="s">
        <v>25</v>
      </c>
      <c r="K3139" t="s">
        <v>7895</v>
      </c>
      <c r="N3139" t="s">
        <v>72</v>
      </c>
      <c r="Q3139" t="s">
        <v>7894</v>
      </c>
      <c r="R3139">
        <v>375</v>
      </c>
      <c r="S3139">
        <v>124</v>
      </c>
      <c r="U3139">
        <f t="shared" ref="U3139:U3202" si="49">I3139-H3139</f>
        <v>374</v>
      </c>
    </row>
    <row r="3140" spans="1:21" x14ac:dyDescent="0.25">
      <c r="A3140" t="s">
        <v>20</v>
      </c>
      <c r="B3140" t="s">
        <v>28</v>
      </c>
      <c r="C3140" t="s">
        <v>22</v>
      </c>
      <c r="D3140" t="s">
        <v>23</v>
      </c>
      <c r="E3140" t="s">
        <v>5</v>
      </c>
      <c r="G3140" t="s">
        <v>24</v>
      </c>
      <c r="H3140">
        <v>3776653</v>
      </c>
      <c r="I3140">
        <v>3777639</v>
      </c>
      <c r="J3140" t="s">
        <v>61</v>
      </c>
      <c r="K3140" t="s">
        <v>7897</v>
      </c>
      <c r="N3140" t="s">
        <v>1010</v>
      </c>
      <c r="Q3140" t="s">
        <v>7896</v>
      </c>
      <c r="R3140">
        <v>987</v>
      </c>
      <c r="S3140">
        <v>328</v>
      </c>
      <c r="U3140">
        <f t="shared" si="49"/>
        <v>986</v>
      </c>
    </row>
    <row r="3141" spans="1:21" x14ac:dyDescent="0.25">
      <c r="A3141" t="s">
        <v>20</v>
      </c>
      <c r="B3141" t="s">
        <v>28</v>
      </c>
      <c r="C3141" t="s">
        <v>22</v>
      </c>
      <c r="D3141" t="s">
        <v>23</v>
      </c>
      <c r="E3141" t="s">
        <v>5</v>
      </c>
      <c r="G3141" t="s">
        <v>24</v>
      </c>
      <c r="H3141">
        <v>3777685</v>
      </c>
      <c r="I3141">
        <v>3778878</v>
      </c>
      <c r="J3141" t="s">
        <v>61</v>
      </c>
      <c r="K3141" t="s">
        <v>7899</v>
      </c>
      <c r="N3141" t="s">
        <v>7900</v>
      </c>
      <c r="Q3141" t="s">
        <v>7898</v>
      </c>
      <c r="R3141">
        <v>1194</v>
      </c>
      <c r="S3141">
        <v>397</v>
      </c>
      <c r="U3141">
        <f t="shared" si="49"/>
        <v>1193</v>
      </c>
    </row>
    <row r="3142" spans="1:21" x14ac:dyDescent="0.25">
      <c r="A3142" t="s">
        <v>20</v>
      </c>
      <c r="B3142" t="s">
        <v>28</v>
      </c>
      <c r="C3142" t="s">
        <v>22</v>
      </c>
      <c r="D3142" t="s">
        <v>23</v>
      </c>
      <c r="E3142" t="s">
        <v>5</v>
      </c>
      <c r="G3142" t="s">
        <v>24</v>
      </c>
      <c r="H3142">
        <v>3779339</v>
      </c>
      <c r="I3142">
        <v>3785560</v>
      </c>
      <c r="J3142" t="s">
        <v>61</v>
      </c>
      <c r="K3142" t="s">
        <v>7903</v>
      </c>
      <c r="N3142" t="s">
        <v>1040</v>
      </c>
      <c r="Q3142" t="s">
        <v>7902</v>
      </c>
      <c r="R3142">
        <v>6222</v>
      </c>
      <c r="S3142">
        <v>2073</v>
      </c>
      <c r="U3142">
        <f t="shared" si="49"/>
        <v>6221</v>
      </c>
    </row>
    <row r="3143" spans="1:21" x14ac:dyDescent="0.25">
      <c r="A3143" t="s">
        <v>20</v>
      </c>
      <c r="B3143" t="s">
        <v>28</v>
      </c>
      <c r="C3143" t="s">
        <v>22</v>
      </c>
      <c r="D3143" t="s">
        <v>23</v>
      </c>
      <c r="E3143" t="s">
        <v>5</v>
      </c>
      <c r="G3143" t="s">
        <v>24</v>
      </c>
      <c r="H3143">
        <v>3785709</v>
      </c>
      <c r="I3143">
        <v>3786821</v>
      </c>
      <c r="J3143" t="s">
        <v>61</v>
      </c>
      <c r="K3143" t="s">
        <v>7905</v>
      </c>
      <c r="N3143" t="s">
        <v>72</v>
      </c>
      <c r="Q3143" t="s">
        <v>7904</v>
      </c>
      <c r="R3143">
        <v>1113</v>
      </c>
      <c r="S3143">
        <v>370</v>
      </c>
      <c r="U3143">
        <f t="shared" si="49"/>
        <v>1112</v>
      </c>
    </row>
    <row r="3144" spans="1:21" x14ac:dyDescent="0.25">
      <c r="A3144" t="s">
        <v>20</v>
      </c>
      <c r="B3144" t="s">
        <v>28</v>
      </c>
      <c r="C3144" t="s">
        <v>22</v>
      </c>
      <c r="D3144" t="s">
        <v>23</v>
      </c>
      <c r="E3144" t="s">
        <v>5</v>
      </c>
      <c r="G3144" t="s">
        <v>24</v>
      </c>
      <c r="H3144">
        <v>3786892</v>
      </c>
      <c r="I3144">
        <v>3787551</v>
      </c>
      <c r="J3144" t="s">
        <v>61</v>
      </c>
      <c r="K3144" t="s">
        <v>7907</v>
      </c>
      <c r="N3144" t="s">
        <v>7908</v>
      </c>
      <c r="Q3144" t="s">
        <v>7906</v>
      </c>
      <c r="R3144">
        <v>660</v>
      </c>
      <c r="S3144">
        <v>219</v>
      </c>
      <c r="U3144">
        <f t="shared" si="49"/>
        <v>659</v>
      </c>
    </row>
    <row r="3145" spans="1:21" x14ac:dyDescent="0.25">
      <c r="A3145" t="s">
        <v>20</v>
      </c>
      <c r="B3145" t="s">
        <v>28</v>
      </c>
      <c r="C3145" t="s">
        <v>22</v>
      </c>
      <c r="D3145" t="s">
        <v>23</v>
      </c>
      <c r="E3145" t="s">
        <v>5</v>
      </c>
      <c r="G3145" t="s">
        <v>24</v>
      </c>
      <c r="H3145">
        <v>3787580</v>
      </c>
      <c r="I3145">
        <v>3789829</v>
      </c>
      <c r="J3145" t="s">
        <v>61</v>
      </c>
      <c r="K3145" t="s">
        <v>7910</v>
      </c>
      <c r="N3145" t="s">
        <v>7911</v>
      </c>
      <c r="Q3145" t="s">
        <v>7909</v>
      </c>
      <c r="R3145">
        <v>2250</v>
      </c>
      <c r="S3145">
        <v>749</v>
      </c>
      <c r="U3145">
        <f t="shared" si="49"/>
        <v>2249</v>
      </c>
    </row>
    <row r="3146" spans="1:21" x14ac:dyDescent="0.25">
      <c r="A3146" t="s">
        <v>20</v>
      </c>
      <c r="B3146" t="s">
        <v>28</v>
      </c>
      <c r="C3146" t="s">
        <v>22</v>
      </c>
      <c r="D3146" t="s">
        <v>23</v>
      </c>
      <c r="E3146" t="s">
        <v>5</v>
      </c>
      <c r="G3146" t="s">
        <v>24</v>
      </c>
      <c r="H3146">
        <v>3789864</v>
      </c>
      <c r="I3146">
        <v>3790703</v>
      </c>
      <c r="J3146" t="s">
        <v>61</v>
      </c>
      <c r="K3146" t="s">
        <v>7913</v>
      </c>
      <c r="N3146" t="s">
        <v>166</v>
      </c>
      <c r="Q3146" t="s">
        <v>7912</v>
      </c>
      <c r="R3146">
        <v>840</v>
      </c>
      <c r="S3146">
        <v>279</v>
      </c>
      <c r="U3146">
        <f t="shared" si="49"/>
        <v>839</v>
      </c>
    </row>
    <row r="3147" spans="1:21" x14ac:dyDescent="0.25">
      <c r="A3147" t="s">
        <v>20</v>
      </c>
      <c r="B3147" t="s">
        <v>28</v>
      </c>
      <c r="C3147" t="s">
        <v>22</v>
      </c>
      <c r="D3147" t="s">
        <v>23</v>
      </c>
      <c r="E3147" t="s">
        <v>5</v>
      </c>
      <c r="G3147" t="s">
        <v>24</v>
      </c>
      <c r="H3147">
        <v>3790709</v>
      </c>
      <c r="I3147">
        <v>3791581</v>
      </c>
      <c r="J3147" t="s">
        <v>61</v>
      </c>
      <c r="K3147" t="s">
        <v>7915</v>
      </c>
      <c r="N3147" t="s">
        <v>166</v>
      </c>
      <c r="Q3147" t="s">
        <v>7914</v>
      </c>
      <c r="R3147">
        <v>873</v>
      </c>
      <c r="S3147">
        <v>290</v>
      </c>
      <c r="U3147">
        <f t="shared" si="49"/>
        <v>872</v>
      </c>
    </row>
    <row r="3148" spans="1:21" x14ac:dyDescent="0.25">
      <c r="A3148" t="s">
        <v>20</v>
      </c>
      <c r="B3148" t="s">
        <v>28</v>
      </c>
      <c r="C3148" t="s">
        <v>22</v>
      </c>
      <c r="D3148" t="s">
        <v>23</v>
      </c>
      <c r="E3148" t="s">
        <v>5</v>
      </c>
      <c r="G3148" t="s">
        <v>24</v>
      </c>
      <c r="H3148">
        <v>3791754</v>
      </c>
      <c r="I3148">
        <v>3793085</v>
      </c>
      <c r="J3148" t="s">
        <v>61</v>
      </c>
      <c r="K3148" t="s">
        <v>7917</v>
      </c>
      <c r="N3148" t="s">
        <v>422</v>
      </c>
      <c r="Q3148" t="s">
        <v>7916</v>
      </c>
      <c r="R3148">
        <v>1332</v>
      </c>
      <c r="S3148">
        <v>443</v>
      </c>
      <c r="U3148">
        <f t="shared" si="49"/>
        <v>1331</v>
      </c>
    </row>
    <row r="3149" spans="1:21" x14ac:dyDescent="0.25">
      <c r="A3149" t="s">
        <v>20</v>
      </c>
      <c r="B3149" t="s">
        <v>28</v>
      </c>
      <c r="C3149" t="s">
        <v>22</v>
      </c>
      <c r="D3149" t="s">
        <v>23</v>
      </c>
      <c r="E3149" t="s">
        <v>5</v>
      </c>
      <c r="G3149" t="s">
        <v>24</v>
      </c>
      <c r="H3149">
        <v>3793363</v>
      </c>
      <c r="I3149">
        <v>3800490</v>
      </c>
      <c r="J3149" t="s">
        <v>61</v>
      </c>
      <c r="K3149" t="s">
        <v>7919</v>
      </c>
      <c r="N3149" t="s">
        <v>7920</v>
      </c>
      <c r="Q3149" t="s">
        <v>7918</v>
      </c>
      <c r="R3149">
        <v>7128</v>
      </c>
      <c r="S3149">
        <v>2375</v>
      </c>
      <c r="U3149">
        <f t="shared" si="49"/>
        <v>7127</v>
      </c>
    </row>
    <row r="3150" spans="1:21" x14ac:dyDescent="0.25">
      <c r="A3150" t="s">
        <v>20</v>
      </c>
      <c r="B3150" t="s">
        <v>28</v>
      </c>
      <c r="C3150" t="s">
        <v>22</v>
      </c>
      <c r="D3150" t="s">
        <v>23</v>
      </c>
      <c r="E3150" t="s">
        <v>5</v>
      </c>
      <c r="G3150" t="s">
        <v>24</v>
      </c>
      <c r="H3150">
        <v>3800943</v>
      </c>
      <c r="I3150">
        <v>3802745</v>
      </c>
      <c r="J3150" t="s">
        <v>25</v>
      </c>
      <c r="K3150" t="s">
        <v>7922</v>
      </c>
      <c r="N3150" t="s">
        <v>431</v>
      </c>
      <c r="Q3150" t="s">
        <v>7921</v>
      </c>
      <c r="R3150">
        <v>1803</v>
      </c>
      <c r="S3150">
        <v>600</v>
      </c>
      <c r="U3150">
        <f t="shared" si="49"/>
        <v>1802</v>
      </c>
    </row>
    <row r="3151" spans="1:21" x14ac:dyDescent="0.25">
      <c r="A3151" t="s">
        <v>20</v>
      </c>
      <c r="B3151" t="s">
        <v>28</v>
      </c>
      <c r="C3151" t="s">
        <v>22</v>
      </c>
      <c r="D3151" t="s">
        <v>23</v>
      </c>
      <c r="E3151" t="s">
        <v>5</v>
      </c>
      <c r="G3151" t="s">
        <v>24</v>
      </c>
      <c r="H3151">
        <v>3802738</v>
      </c>
      <c r="I3151">
        <v>3804333</v>
      </c>
      <c r="J3151" t="s">
        <v>25</v>
      </c>
      <c r="K3151" t="s">
        <v>7924</v>
      </c>
      <c r="N3151" t="s">
        <v>428</v>
      </c>
      <c r="Q3151" t="s">
        <v>7923</v>
      </c>
      <c r="R3151">
        <v>1596</v>
      </c>
      <c r="S3151">
        <v>531</v>
      </c>
      <c r="U3151">
        <f t="shared" si="49"/>
        <v>1595</v>
      </c>
    </row>
    <row r="3152" spans="1:21" x14ac:dyDescent="0.25">
      <c r="A3152" t="s">
        <v>20</v>
      </c>
      <c r="B3152" t="s">
        <v>28</v>
      </c>
      <c r="C3152" t="s">
        <v>22</v>
      </c>
      <c r="D3152" t="s">
        <v>23</v>
      </c>
      <c r="E3152" t="s">
        <v>5</v>
      </c>
      <c r="G3152" t="s">
        <v>24</v>
      </c>
      <c r="H3152">
        <v>3804344</v>
      </c>
      <c r="I3152">
        <v>3805438</v>
      </c>
      <c r="J3152" t="s">
        <v>61</v>
      </c>
      <c r="K3152" t="s">
        <v>7926</v>
      </c>
      <c r="N3152" t="s">
        <v>1883</v>
      </c>
      <c r="Q3152" t="s">
        <v>7925</v>
      </c>
      <c r="R3152">
        <v>1095</v>
      </c>
      <c r="S3152">
        <v>364</v>
      </c>
      <c r="U3152">
        <f t="shared" si="49"/>
        <v>1094</v>
      </c>
    </row>
    <row r="3153" spans="1:21" x14ac:dyDescent="0.25">
      <c r="A3153" t="s">
        <v>20</v>
      </c>
      <c r="B3153" t="s">
        <v>28</v>
      </c>
      <c r="C3153" t="s">
        <v>22</v>
      </c>
      <c r="D3153" t="s">
        <v>23</v>
      </c>
      <c r="E3153" t="s">
        <v>5</v>
      </c>
      <c r="G3153" t="s">
        <v>24</v>
      </c>
      <c r="H3153">
        <v>3805532</v>
      </c>
      <c r="I3153">
        <v>3806467</v>
      </c>
      <c r="J3153" t="s">
        <v>61</v>
      </c>
      <c r="K3153" t="s">
        <v>7928</v>
      </c>
      <c r="N3153" t="s">
        <v>42</v>
      </c>
      <c r="Q3153" t="s">
        <v>7927</v>
      </c>
      <c r="R3153">
        <v>936</v>
      </c>
      <c r="S3153">
        <v>311</v>
      </c>
      <c r="U3153">
        <f t="shared" si="49"/>
        <v>935</v>
      </c>
    </row>
    <row r="3154" spans="1:21" x14ac:dyDescent="0.25">
      <c r="A3154" t="s">
        <v>20</v>
      </c>
      <c r="B3154" t="s">
        <v>28</v>
      </c>
      <c r="C3154" t="s">
        <v>22</v>
      </c>
      <c r="D3154" t="s">
        <v>23</v>
      </c>
      <c r="E3154" t="s">
        <v>5</v>
      </c>
      <c r="G3154" t="s">
        <v>24</v>
      </c>
      <c r="H3154">
        <v>3806493</v>
      </c>
      <c r="I3154">
        <v>3807917</v>
      </c>
      <c r="J3154" t="s">
        <v>61</v>
      </c>
      <c r="K3154" t="s">
        <v>7930</v>
      </c>
      <c r="N3154" t="s">
        <v>1355</v>
      </c>
      <c r="Q3154" t="s">
        <v>7929</v>
      </c>
      <c r="R3154">
        <v>1425</v>
      </c>
      <c r="S3154">
        <v>474</v>
      </c>
      <c r="U3154">
        <f t="shared" si="49"/>
        <v>1424</v>
      </c>
    </row>
    <row r="3155" spans="1:21" x14ac:dyDescent="0.25">
      <c r="A3155" t="s">
        <v>20</v>
      </c>
      <c r="B3155" t="s">
        <v>28</v>
      </c>
      <c r="C3155" t="s">
        <v>22</v>
      </c>
      <c r="D3155" t="s">
        <v>23</v>
      </c>
      <c r="E3155" t="s">
        <v>5</v>
      </c>
      <c r="G3155" t="s">
        <v>24</v>
      </c>
      <c r="H3155">
        <v>3807949</v>
      </c>
      <c r="I3155">
        <v>3808227</v>
      </c>
      <c r="J3155" t="s">
        <v>61</v>
      </c>
      <c r="K3155" t="s">
        <v>7932</v>
      </c>
      <c r="N3155" t="s">
        <v>72</v>
      </c>
      <c r="Q3155" t="s">
        <v>7931</v>
      </c>
      <c r="R3155">
        <v>279</v>
      </c>
      <c r="S3155">
        <v>92</v>
      </c>
      <c r="U3155">
        <f t="shared" si="49"/>
        <v>278</v>
      </c>
    </row>
    <row r="3156" spans="1:21" x14ac:dyDescent="0.25">
      <c r="A3156" t="s">
        <v>20</v>
      </c>
      <c r="B3156" t="s">
        <v>28</v>
      </c>
      <c r="C3156" t="s">
        <v>22</v>
      </c>
      <c r="D3156" t="s">
        <v>23</v>
      </c>
      <c r="E3156" t="s">
        <v>5</v>
      </c>
      <c r="G3156" t="s">
        <v>24</v>
      </c>
      <c r="H3156">
        <v>3808306</v>
      </c>
      <c r="I3156">
        <v>3809235</v>
      </c>
      <c r="J3156" t="s">
        <v>61</v>
      </c>
      <c r="K3156" t="s">
        <v>7934</v>
      </c>
      <c r="N3156" t="s">
        <v>72</v>
      </c>
      <c r="Q3156" t="s">
        <v>7933</v>
      </c>
      <c r="R3156">
        <v>930</v>
      </c>
      <c r="S3156">
        <v>309</v>
      </c>
      <c r="U3156">
        <f t="shared" si="49"/>
        <v>929</v>
      </c>
    </row>
    <row r="3157" spans="1:21" x14ac:dyDescent="0.25">
      <c r="A3157" t="s">
        <v>20</v>
      </c>
      <c r="B3157" t="s">
        <v>28</v>
      </c>
      <c r="C3157" t="s">
        <v>22</v>
      </c>
      <c r="D3157" t="s">
        <v>23</v>
      </c>
      <c r="E3157" t="s">
        <v>5</v>
      </c>
      <c r="G3157" t="s">
        <v>24</v>
      </c>
      <c r="H3157">
        <v>3809284</v>
      </c>
      <c r="I3157">
        <v>3810531</v>
      </c>
      <c r="J3157" t="s">
        <v>61</v>
      </c>
      <c r="K3157" t="s">
        <v>7936</v>
      </c>
      <c r="N3157" t="s">
        <v>6294</v>
      </c>
      <c r="Q3157" t="s">
        <v>7935</v>
      </c>
      <c r="R3157">
        <v>1248</v>
      </c>
      <c r="S3157">
        <v>415</v>
      </c>
      <c r="U3157">
        <f t="shared" si="49"/>
        <v>1247</v>
      </c>
    </row>
    <row r="3158" spans="1:21" x14ac:dyDescent="0.25">
      <c r="A3158" t="s">
        <v>20</v>
      </c>
      <c r="B3158" t="s">
        <v>28</v>
      </c>
      <c r="C3158" t="s">
        <v>22</v>
      </c>
      <c r="D3158" t="s">
        <v>23</v>
      </c>
      <c r="E3158" t="s">
        <v>5</v>
      </c>
      <c r="G3158" t="s">
        <v>24</v>
      </c>
      <c r="H3158">
        <v>3810559</v>
      </c>
      <c r="I3158">
        <v>3810810</v>
      </c>
      <c r="J3158" t="s">
        <v>61</v>
      </c>
      <c r="K3158" t="s">
        <v>7938</v>
      </c>
      <c r="N3158" t="s">
        <v>2582</v>
      </c>
      <c r="Q3158" t="s">
        <v>7937</v>
      </c>
      <c r="R3158">
        <v>252</v>
      </c>
      <c r="S3158">
        <v>83</v>
      </c>
      <c r="U3158">
        <f t="shared" si="49"/>
        <v>251</v>
      </c>
    </row>
    <row r="3159" spans="1:21" x14ac:dyDescent="0.25">
      <c r="A3159" t="s">
        <v>20</v>
      </c>
      <c r="B3159" t="s">
        <v>28</v>
      </c>
      <c r="C3159" t="s">
        <v>22</v>
      </c>
      <c r="D3159" t="s">
        <v>23</v>
      </c>
      <c r="E3159" t="s">
        <v>5</v>
      </c>
      <c r="G3159" t="s">
        <v>24</v>
      </c>
      <c r="H3159">
        <v>3810840</v>
      </c>
      <c r="I3159">
        <v>3812153</v>
      </c>
      <c r="J3159" t="s">
        <v>61</v>
      </c>
      <c r="K3159" t="s">
        <v>7940</v>
      </c>
      <c r="N3159" t="s">
        <v>72</v>
      </c>
      <c r="Q3159" t="s">
        <v>7939</v>
      </c>
      <c r="R3159">
        <v>1314</v>
      </c>
      <c r="S3159">
        <v>437</v>
      </c>
      <c r="U3159">
        <f t="shared" si="49"/>
        <v>1313</v>
      </c>
    </row>
    <row r="3160" spans="1:21" x14ac:dyDescent="0.25">
      <c r="A3160" t="s">
        <v>20</v>
      </c>
      <c r="B3160" t="s">
        <v>28</v>
      </c>
      <c r="C3160" t="s">
        <v>22</v>
      </c>
      <c r="D3160" t="s">
        <v>23</v>
      </c>
      <c r="E3160" t="s">
        <v>5</v>
      </c>
      <c r="G3160" t="s">
        <v>24</v>
      </c>
      <c r="H3160">
        <v>3812150</v>
      </c>
      <c r="I3160">
        <v>3813217</v>
      </c>
      <c r="J3160" t="s">
        <v>61</v>
      </c>
      <c r="K3160" t="s">
        <v>7942</v>
      </c>
      <c r="N3160" t="s">
        <v>42</v>
      </c>
      <c r="Q3160" t="s">
        <v>7941</v>
      </c>
      <c r="R3160">
        <v>1068</v>
      </c>
      <c r="S3160">
        <v>355</v>
      </c>
      <c r="U3160">
        <f t="shared" si="49"/>
        <v>1067</v>
      </c>
    </row>
    <row r="3161" spans="1:21" x14ac:dyDescent="0.25">
      <c r="A3161" t="s">
        <v>20</v>
      </c>
      <c r="B3161" t="s">
        <v>28</v>
      </c>
      <c r="C3161" t="s">
        <v>22</v>
      </c>
      <c r="D3161" t="s">
        <v>23</v>
      </c>
      <c r="E3161" t="s">
        <v>5</v>
      </c>
      <c r="G3161" t="s">
        <v>24</v>
      </c>
      <c r="H3161">
        <v>3813281</v>
      </c>
      <c r="I3161">
        <v>3814591</v>
      </c>
      <c r="J3161" t="s">
        <v>61</v>
      </c>
      <c r="K3161" t="s">
        <v>7944</v>
      </c>
      <c r="N3161" t="s">
        <v>4089</v>
      </c>
      <c r="Q3161" t="s">
        <v>7943</v>
      </c>
      <c r="R3161">
        <v>1311</v>
      </c>
      <c r="S3161">
        <v>436</v>
      </c>
      <c r="U3161">
        <f t="shared" si="49"/>
        <v>1310</v>
      </c>
    </row>
    <row r="3162" spans="1:21" x14ac:dyDescent="0.25">
      <c r="A3162" t="s">
        <v>20</v>
      </c>
      <c r="B3162" t="s">
        <v>28</v>
      </c>
      <c r="C3162" t="s">
        <v>22</v>
      </c>
      <c r="D3162" t="s">
        <v>23</v>
      </c>
      <c r="E3162" t="s">
        <v>5</v>
      </c>
      <c r="G3162" t="s">
        <v>24</v>
      </c>
      <c r="H3162">
        <v>3814638</v>
      </c>
      <c r="I3162">
        <v>3815207</v>
      </c>
      <c r="J3162" t="s">
        <v>61</v>
      </c>
      <c r="K3162" t="s">
        <v>7946</v>
      </c>
      <c r="N3162" t="s">
        <v>7947</v>
      </c>
      <c r="Q3162" t="s">
        <v>7945</v>
      </c>
      <c r="R3162">
        <v>570</v>
      </c>
      <c r="S3162">
        <v>189</v>
      </c>
      <c r="U3162">
        <f t="shared" si="49"/>
        <v>569</v>
      </c>
    </row>
    <row r="3163" spans="1:21" x14ac:dyDescent="0.25">
      <c r="A3163" t="s">
        <v>20</v>
      </c>
      <c r="B3163" t="s">
        <v>28</v>
      </c>
      <c r="C3163" t="s">
        <v>22</v>
      </c>
      <c r="D3163" t="s">
        <v>23</v>
      </c>
      <c r="E3163" t="s">
        <v>5</v>
      </c>
      <c r="G3163" t="s">
        <v>24</v>
      </c>
      <c r="H3163">
        <v>3815510</v>
      </c>
      <c r="I3163">
        <v>3816259</v>
      </c>
      <c r="J3163" t="s">
        <v>61</v>
      </c>
      <c r="K3163" t="s">
        <v>7949</v>
      </c>
      <c r="N3163" t="s">
        <v>825</v>
      </c>
      <c r="Q3163" t="s">
        <v>7948</v>
      </c>
      <c r="R3163">
        <v>750</v>
      </c>
      <c r="S3163">
        <v>249</v>
      </c>
      <c r="U3163">
        <f t="shared" si="49"/>
        <v>749</v>
      </c>
    </row>
    <row r="3164" spans="1:21" x14ac:dyDescent="0.25">
      <c r="A3164" t="s">
        <v>20</v>
      </c>
      <c r="B3164" t="s">
        <v>28</v>
      </c>
      <c r="C3164" t="s">
        <v>22</v>
      </c>
      <c r="D3164" t="s">
        <v>23</v>
      </c>
      <c r="E3164" t="s">
        <v>5</v>
      </c>
      <c r="G3164" t="s">
        <v>24</v>
      </c>
      <c r="H3164">
        <v>3816253</v>
      </c>
      <c r="I3164">
        <v>3817215</v>
      </c>
      <c r="J3164" t="s">
        <v>61</v>
      </c>
      <c r="K3164" t="s">
        <v>7951</v>
      </c>
      <c r="N3164" t="s">
        <v>362</v>
      </c>
      <c r="Q3164" t="s">
        <v>7950</v>
      </c>
      <c r="R3164">
        <v>963</v>
      </c>
      <c r="S3164">
        <v>320</v>
      </c>
      <c r="U3164">
        <f t="shared" si="49"/>
        <v>962</v>
      </c>
    </row>
    <row r="3165" spans="1:21" x14ac:dyDescent="0.25">
      <c r="A3165" t="s">
        <v>20</v>
      </c>
      <c r="B3165" t="s">
        <v>28</v>
      </c>
      <c r="C3165" t="s">
        <v>22</v>
      </c>
      <c r="D3165" t="s">
        <v>23</v>
      </c>
      <c r="E3165" t="s">
        <v>5</v>
      </c>
      <c r="G3165" t="s">
        <v>24</v>
      </c>
      <c r="H3165">
        <v>3817221</v>
      </c>
      <c r="I3165">
        <v>3817676</v>
      </c>
      <c r="J3165" t="s">
        <v>61</v>
      </c>
      <c r="K3165" t="s">
        <v>7953</v>
      </c>
      <c r="N3165" t="s">
        <v>7954</v>
      </c>
      <c r="Q3165" t="s">
        <v>7952</v>
      </c>
      <c r="R3165">
        <v>456</v>
      </c>
      <c r="S3165">
        <v>151</v>
      </c>
      <c r="U3165">
        <f t="shared" si="49"/>
        <v>455</v>
      </c>
    </row>
    <row r="3166" spans="1:21" x14ac:dyDescent="0.25">
      <c r="A3166" t="s">
        <v>20</v>
      </c>
      <c r="B3166" t="s">
        <v>28</v>
      </c>
      <c r="C3166" t="s">
        <v>22</v>
      </c>
      <c r="D3166" t="s">
        <v>23</v>
      </c>
      <c r="E3166" t="s">
        <v>5</v>
      </c>
      <c r="G3166" t="s">
        <v>24</v>
      </c>
      <c r="H3166">
        <v>3817698</v>
      </c>
      <c r="I3166">
        <v>3818561</v>
      </c>
      <c r="J3166" t="s">
        <v>61</v>
      </c>
      <c r="K3166" t="s">
        <v>7956</v>
      </c>
      <c r="N3166" t="s">
        <v>368</v>
      </c>
      <c r="Q3166" t="s">
        <v>7955</v>
      </c>
      <c r="R3166">
        <v>864</v>
      </c>
      <c r="S3166">
        <v>287</v>
      </c>
      <c r="U3166">
        <f t="shared" si="49"/>
        <v>863</v>
      </c>
    </row>
    <row r="3167" spans="1:21" x14ac:dyDescent="0.25">
      <c r="A3167" t="s">
        <v>20</v>
      </c>
      <c r="B3167" t="s">
        <v>28</v>
      </c>
      <c r="C3167" t="s">
        <v>22</v>
      </c>
      <c r="D3167" t="s">
        <v>23</v>
      </c>
      <c r="E3167" t="s">
        <v>5</v>
      </c>
      <c r="G3167" t="s">
        <v>24</v>
      </c>
      <c r="H3167">
        <v>3818689</v>
      </c>
      <c r="I3167">
        <v>3821670</v>
      </c>
      <c r="J3167" t="s">
        <v>61</v>
      </c>
      <c r="K3167" t="s">
        <v>7958</v>
      </c>
      <c r="N3167" t="s">
        <v>5373</v>
      </c>
      <c r="Q3167" t="s">
        <v>7957</v>
      </c>
      <c r="R3167">
        <v>2982</v>
      </c>
      <c r="S3167">
        <v>993</v>
      </c>
      <c r="U3167">
        <f t="shared" si="49"/>
        <v>2981</v>
      </c>
    </row>
    <row r="3168" spans="1:21" x14ac:dyDescent="0.25">
      <c r="A3168" t="s">
        <v>20</v>
      </c>
      <c r="B3168" t="s">
        <v>28</v>
      </c>
      <c r="C3168" t="s">
        <v>22</v>
      </c>
      <c r="D3168" t="s">
        <v>23</v>
      </c>
      <c r="E3168" t="s">
        <v>5</v>
      </c>
      <c r="G3168" t="s">
        <v>24</v>
      </c>
      <c r="H3168">
        <v>3822285</v>
      </c>
      <c r="I3168">
        <v>3822740</v>
      </c>
      <c r="J3168" t="s">
        <v>61</v>
      </c>
      <c r="K3168" t="s">
        <v>7960</v>
      </c>
      <c r="N3168" t="s">
        <v>207</v>
      </c>
      <c r="Q3168" t="s">
        <v>7959</v>
      </c>
      <c r="R3168">
        <v>456</v>
      </c>
      <c r="S3168">
        <v>151</v>
      </c>
      <c r="U3168">
        <f t="shared" si="49"/>
        <v>455</v>
      </c>
    </row>
    <row r="3169" spans="1:21" x14ac:dyDescent="0.25">
      <c r="A3169" t="s">
        <v>20</v>
      </c>
      <c r="B3169" t="s">
        <v>28</v>
      </c>
      <c r="C3169" t="s">
        <v>22</v>
      </c>
      <c r="D3169" t="s">
        <v>23</v>
      </c>
      <c r="E3169" t="s">
        <v>5</v>
      </c>
      <c r="G3169" t="s">
        <v>24</v>
      </c>
      <c r="H3169">
        <v>3822917</v>
      </c>
      <c r="I3169">
        <v>3823078</v>
      </c>
      <c r="J3169" t="s">
        <v>61</v>
      </c>
      <c r="K3169" t="s">
        <v>7962</v>
      </c>
      <c r="N3169" t="s">
        <v>72</v>
      </c>
      <c r="Q3169" t="s">
        <v>7961</v>
      </c>
      <c r="R3169">
        <v>162</v>
      </c>
      <c r="S3169">
        <v>53</v>
      </c>
      <c r="U3169">
        <f t="shared" si="49"/>
        <v>161</v>
      </c>
    </row>
    <row r="3170" spans="1:21" x14ac:dyDescent="0.25">
      <c r="A3170" t="s">
        <v>20</v>
      </c>
      <c r="B3170" t="s">
        <v>28</v>
      </c>
      <c r="C3170" t="s">
        <v>22</v>
      </c>
      <c r="D3170" t="s">
        <v>23</v>
      </c>
      <c r="E3170" t="s">
        <v>5</v>
      </c>
      <c r="G3170" t="s">
        <v>24</v>
      </c>
      <c r="H3170">
        <v>3823369</v>
      </c>
      <c r="I3170">
        <v>3823545</v>
      </c>
      <c r="J3170" t="s">
        <v>61</v>
      </c>
      <c r="K3170" t="s">
        <v>7964</v>
      </c>
      <c r="N3170" t="s">
        <v>72</v>
      </c>
      <c r="Q3170" t="s">
        <v>7963</v>
      </c>
      <c r="R3170">
        <v>177</v>
      </c>
      <c r="S3170">
        <v>58</v>
      </c>
      <c r="U3170">
        <f t="shared" si="49"/>
        <v>176</v>
      </c>
    </row>
    <row r="3171" spans="1:21" x14ac:dyDescent="0.25">
      <c r="A3171" t="s">
        <v>20</v>
      </c>
      <c r="B3171" t="s">
        <v>28</v>
      </c>
      <c r="C3171" t="s">
        <v>22</v>
      </c>
      <c r="D3171" t="s">
        <v>23</v>
      </c>
      <c r="E3171" t="s">
        <v>5</v>
      </c>
      <c r="G3171" t="s">
        <v>24</v>
      </c>
      <c r="H3171">
        <v>3824601</v>
      </c>
      <c r="I3171">
        <v>3824765</v>
      </c>
      <c r="J3171" t="s">
        <v>25</v>
      </c>
      <c r="K3171" t="s">
        <v>7966</v>
      </c>
      <c r="N3171" t="s">
        <v>72</v>
      </c>
      <c r="Q3171" t="s">
        <v>7965</v>
      </c>
      <c r="R3171">
        <v>165</v>
      </c>
      <c r="S3171">
        <v>54</v>
      </c>
      <c r="U3171">
        <f t="shared" si="49"/>
        <v>164</v>
      </c>
    </row>
    <row r="3172" spans="1:21" x14ac:dyDescent="0.25">
      <c r="A3172" t="s">
        <v>20</v>
      </c>
      <c r="B3172" t="s">
        <v>28</v>
      </c>
      <c r="C3172" t="s">
        <v>22</v>
      </c>
      <c r="D3172" t="s">
        <v>23</v>
      </c>
      <c r="E3172" t="s">
        <v>5</v>
      </c>
      <c r="G3172" t="s">
        <v>24</v>
      </c>
      <c r="H3172">
        <v>3825367</v>
      </c>
      <c r="I3172">
        <v>3826206</v>
      </c>
      <c r="J3172" t="s">
        <v>25</v>
      </c>
      <c r="K3172" t="s">
        <v>7968</v>
      </c>
      <c r="N3172" t="s">
        <v>72</v>
      </c>
      <c r="Q3172" t="s">
        <v>7967</v>
      </c>
      <c r="R3172">
        <v>840</v>
      </c>
      <c r="S3172">
        <v>279</v>
      </c>
      <c r="U3172">
        <f t="shared" si="49"/>
        <v>839</v>
      </c>
    </row>
    <row r="3173" spans="1:21" x14ac:dyDescent="0.25">
      <c r="A3173" t="s">
        <v>20</v>
      </c>
      <c r="B3173" t="s">
        <v>28</v>
      </c>
      <c r="C3173" t="s">
        <v>22</v>
      </c>
      <c r="D3173" t="s">
        <v>23</v>
      </c>
      <c r="E3173" t="s">
        <v>5</v>
      </c>
      <c r="G3173" t="s">
        <v>24</v>
      </c>
      <c r="H3173">
        <v>3826465</v>
      </c>
      <c r="I3173">
        <v>3826806</v>
      </c>
      <c r="J3173" t="s">
        <v>61</v>
      </c>
      <c r="K3173" t="s">
        <v>7970</v>
      </c>
      <c r="N3173" t="s">
        <v>72</v>
      </c>
      <c r="Q3173" t="s">
        <v>7969</v>
      </c>
      <c r="R3173">
        <v>342</v>
      </c>
      <c r="S3173">
        <v>113</v>
      </c>
      <c r="U3173">
        <f t="shared" si="49"/>
        <v>341</v>
      </c>
    </row>
    <row r="3174" spans="1:21" x14ac:dyDescent="0.25">
      <c r="A3174" t="s">
        <v>20</v>
      </c>
      <c r="B3174" t="s">
        <v>28</v>
      </c>
      <c r="C3174" t="s">
        <v>22</v>
      </c>
      <c r="D3174" t="s">
        <v>23</v>
      </c>
      <c r="E3174" t="s">
        <v>5</v>
      </c>
      <c r="G3174" t="s">
        <v>24</v>
      </c>
      <c r="H3174">
        <v>3826820</v>
      </c>
      <c r="I3174">
        <v>3827473</v>
      </c>
      <c r="J3174" t="s">
        <v>61</v>
      </c>
      <c r="K3174" t="s">
        <v>7972</v>
      </c>
      <c r="N3174" t="s">
        <v>72</v>
      </c>
      <c r="Q3174" t="s">
        <v>7971</v>
      </c>
      <c r="R3174">
        <v>654</v>
      </c>
      <c r="S3174">
        <v>217</v>
      </c>
      <c r="U3174">
        <f t="shared" si="49"/>
        <v>653</v>
      </c>
    </row>
    <row r="3175" spans="1:21" x14ac:dyDescent="0.25">
      <c r="A3175" t="s">
        <v>20</v>
      </c>
      <c r="B3175" t="s">
        <v>28</v>
      </c>
      <c r="C3175" t="s">
        <v>22</v>
      </c>
      <c r="D3175" t="s">
        <v>23</v>
      </c>
      <c r="E3175" t="s">
        <v>5</v>
      </c>
      <c r="G3175" t="s">
        <v>24</v>
      </c>
      <c r="H3175">
        <v>3827486</v>
      </c>
      <c r="I3175">
        <v>3827740</v>
      </c>
      <c r="J3175" t="s">
        <v>61</v>
      </c>
      <c r="K3175" t="s">
        <v>7974</v>
      </c>
      <c r="N3175" t="s">
        <v>72</v>
      </c>
      <c r="Q3175" t="s">
        <v>7973</v>
      </c>
      <c r="R3175">
        <v>255</v>
      </c>
      <c r="S3175">
        <v>84</v>
      </c>
      <c r="U3175">
        <f t="shared" si="49"/>
        <v>254</v>
      </c>
    </row>
    <row r="3176" spans="1:21" x14ac:dyDescent="0.25">
      <c r="A3176" t="s">
        <v>20</v>
      </c>
      <c r="B3176" t="s">
        <v>28</v>
      </c>
      <c r="C3176" t="s">
        <v>22</v>
      </c>
      <c r="D3176" t="s">
        <v>23</v>
      </c>
      <c r="E3176" t="s">
        <v>5</v>
      </c>
      <c r="G3176" t="s">
        <v>24</v>
      </c>
      <c r="H3176">
        <v>3827771</v>
      </c>
      <c r="I3176">
        <v>3828061</v>
      </c>
      <c r="J3176" t="s">
        <v>61</v>
      </c>
      <c r="K3176" t="s">
        <v>7976</v>
      </c>
      <c r="N3176" t="s">
        <v>72</v>
      </c>
      <c r="Q3176" t="s">
        <v>7975</v>
      </c>
      <c r="R3176">
        <v>291</v>
      </c>
      <c r="S3176">
        <v>96</v>
      </c>
      <c r="U3176">
        <f t="shared" si="49"/>
        <v>290</v>
      </c>
    </row>
    <row r="3177" spans="1:21" x14ac:dyDescent="0.25">
      <c r="A3177" t="s">
        <v>20</v>
      </c>
      <c r="B3177" t="s">
        <v>28</v>
      </c>
      <c r="C3177" t="s">
        <v>22</v>
      </c>
      <c r="D3177" t="s">
        <v>23</v>
      </c>
      <c r="E3177" t="s">
        <v>5</v>
      </c>
      <c r="G3177" t="s">
        <v>24</v>
      </c>
      <c r="H3177">
        <v>3828078</v>
      </c>
      <c r="I3177">
        <v>3828938</v>
      </c>
      <c r="J3177" t="s">
        <v>61</v>
      </c>
      <c r="K3177" t="s">
        <v>7978</v>
      </c>
      <c r="N3177" t="s">
        <v>72</v>
      </c>
      <c r="Q3177" t="s">
        <v>7977</v>
      </c>
      <c r="R3177">
        <v>861</v>
      </c>
      <c r="S3177">
        <v>286</v>
      </c>
      <c r="U3177">
        <f t="shared" si="49"/>
        <v>860</v>
      </c>
    </row>
    <row r="3178" spans="1:21" x14ac:dyDescent="0.25">
      <c r="A3178" t="s">
        <v>20</v>
      </c>
      <c r="B3178" t="s">
        <v>28</v>
      </c>
      <c r="C3178" t="s">
        <v>22</v>
      </c>
      <c r="D3178" t="s">
        <v>23</v>
      </c>
      <c r="E3178" t="s">
        <v>5</v>
      </c>
      <c r="G3178" t="s">
        <v>24</v>
      </c>
      <c r="H3178">
        <v>3828939</v>
      </c>
      <c r="I3178">
        <v>3829382</v>
      </c>
      <c r="J3178" t="s">
        <v>61</v>
      </c>
      <c r="K3178" t="s">
        <v>7980</v>
      </c>
      <c r="N3178" t="s">
        <v>72</v>
      </c>
      <c r="Q3178" t="s">
        <v>7979</v>
      </c>
      <c r="R3178">
        <v>444</v>
      </c>
      <c r="S3178">
        <v>147</v>
      </c>
      <c r="U3178">
        <f t="shared" si="49"/>
        <v>443</v>
      </c>
    </row>
    <row r="3179" spans="1:21" x14ac:dyDescent="0.25">
      <c r="A3179" t="s">
        <v>20</v>
      </c>
      <c r="B3179" t="s">
        <v>28</v>
      </c>
      <c r="C3179" t="s">
        <v>22</v>
      </c>
      <c r="D3179" t="s">
        <v>23</v>
      </c>
      <c r="E3179" t="s">
        <v>5</v>
      </c>
      <c r="G3179" t="s">
        <v>24</v>
      </c>
      <c r="H3179">
        <v>3829382</v>
      </c>
      <c r="I3179">
        <v>3830200</v>
      </c>
      <c r="J3179" t="s">
        <v>61</v>
      </c>
      <c r="K3179" t="s">
        <v>7982</v>
      </c>
      <c r="N3179" t="s">
        <v>72</v>
      </c>
      <c r="Q3179" t="s">
        <v>7981</v>
      </c>
      <c r="R3179">
        <v>819</v>
      </c>
      <c r="S3179">
        <v>272</v>
      </c>
      <c r="U3179">
        <f t="shared" si="49"/>
        <v>818</v>
      </c>
    </row>
    <row r="3180" spans="1:21" x14ac:dyDescent="0.25">
      <c r="A3180" t="s">
        <v>20</v>
      </c>
      <c r="B3180" t="s">
        <v>28</v>
      </c>
      <c r="C3180" t="s">
        <v>22</v>
      </c>
      <c r="D3180" t="s">
        <v>23</v>
      </c>
      <c r="E3180" t="s">
        <v>5</v>
      </c>
      <c r="G3180" t="s">
        <v>24</v>
      </c>
      <c r="H3180">
        <v>3830178</v>
      </c>
      <c r="I3180">
        <v>3830459</v>
      </c>
      <c r="J3180" t="s">
        <v>61</v>
      </c>
      <c r="K3180" t="s">
        <v>7984</v>
      </c>
      <c r="N3180" t="s">
        <v>72</v>
      </c>
      <c r="Q3180" t="s">
        <v>7983</v>
      </c>
      <c r="R3180">
        <v>282</v>
      </c>
      <c r="S3180">
        <v>93</v>
      </c>
      <c r="U3180">
        <f t="shared" si="49"/>
        <v>281</v>
      </c>
    </row>
    <row r="3181" spans="1:21" x14ac:dyDescent="0.25">
      <c r="A3181" t="s">
        <v>20</v>
      </c>
      <c r="B3181" t="s">
        <v>28</v>
      </c>
      <c r="C3181" t="s">
        <v>22</v>
      </c>
      <c r="D3181" t="s">
        <v>23</v>
      </c>
      <c r="E3181" t="s">
        <v>5</v>
      </c>
      <c r="G3181" t="s">
        <v>24</v>
      </c>
      <c r="H3181">
        <v>3830573</v>
      </c>
      <c r="I3181">
        <v>3831139</v>
      </c>
      <c r="J3181" t="s">
        <v>25</v>
      </c>
      <c r="K3181" t="s">
        <v>7986</v>
      </c>
      <c r="N3181" t="s">
        <v>72</v>
      </c>
      <c r="Q3181" t="s">
        <v>7985</v>
      </c>
      <c r="R3181">
        <v>567</v>
      </c>
      <c r="S3181">
        <v>188</v>
      </c>
      <c r="U3181">
        <f t="shared" si="49"/>
        <v>566</v>
      </c>
    </row>
    <row r="3182" spans="1:21" x14ac:dyDescent="0.25">
      <c r="A3182" t="s">
        <v>20</v>
      </c>
      <c r="B3182" t="s">
        <v>28</v>
      </c>
      <c r="C3182" t="s">
        <v>22</v>
      </c>
      <c r="D3182" t="s">
        <v>23</v>
      </c>
      <c r="E3182" t="s">
        <v>5</v>
      </c>
      <c r="G3182" t="s">
        <v>24</v>
      </c>
      <c r="H3182">
        <v>3831151</v>
      </c>
      <c r="I3182">
        <v>3833145</v>
      </c>
      <c r="J3182" t="s">
        <v>61</v>
      </c>
      <c r="K3182" t="s">
        <v>7988</v>
      </c>
      <c r="N3182" t="s">
        <v>72</v>
      </c>
      <c r="Q3182" t="s">
        <v>7987</v>
      </c>
      <c r="R3182">
        <v>1995</v>
      </c>
      <c r="S3182">
        <v>664</v>
      </c>
      <c r="U3182">
        <f t="shared" si="49"/>
        <v>1994</v>
      </c>
    </row>
    <row r="3183" spans="1:21" x14ac:dyDescent="0.25">
      <c r="A3183" t="s">
        <v>20</v>
      </c>
      <c r="B3183" t="s">
        <v>28</v>
      </c>
      <c r="C3183" t="s">
        <v>22</v>
      </c>
      <c r="D3183" t="s">
        <v>23</v>
      </c>
      <c r="E3183" t="s">
        <v>5</v>
      </c>
      <c r="G3183" t="s">
        <v>24</v>
      </c>
      <c r="H3183">
        <v>3833150</v>
      </c>
      <c r="I3183">
        <v>3833509</v>
      </c>
      <c r="J3183" t="s">
        <v>61</v>
      </c>
      <c r="K3183" t="s">
        <v>7990</v>
      </c>
      <c r="N3183" t="s">
        <v>7442</v>
      </c>
      <c r="Q3183" t="s">
        <v>7989</v>
      </c>
      <c r="R3183">
        <v>360</v>
      </c>
      <c r="S3183">
        <v>119</v>
      </c>
      <c r="U3183">
        <f t="shared" si="49"/>
        <v>359</v>
      </c>
    </row>
    <row r="3184" spans="1:21" x14ac:dyDescent="0.25">
      <c r="A3184" t="s">
        <v>20</v>
      </c>
      <c r="B3184" t="s">
        <v>28</v>
      </c>
      <c r="C3184" t="s">
        <v>22</v>
      </c>
      <c r="D3184" t="s">
        <v>23</v>
      </c>
      <c r="E3184" t="s">
        <v>5</v>
      </c>
      <c r="G3184" t="s">
        <v>24</v>
      </c>
      <c r="H3184">
        <v>3833523</v>
      </c>
      <c r="I3184">
        <v>3836048</v>
      </c>
      <c r="J3184" t="s">
        <v>61</v>
      </c>
      <c r="K3184" t="s">
        <v>7992</v>
      </c>
      <c r="N3184" t="s">
        <v>7445</v>
      </c>
      <c r="Q3184" t="s">
        <v>7991</v>
      </c>
      <c r="R3184">
        <v>2526</v>
      </c>
      <c r="S3184">
        <v>841</v>
      </c>
      <c r="U3184">
        <f t="shared" si="49"/>
        <v>2525</v>
      </c>
    </row>
    <row r="3185" spans="1:21" x14ac:dyDescent="0.25">
      <c r="A3185" t="s">
        <v>20</v>
      </c>
      <c r="B3185" t="s">
        <v>28</v>
      </c>
      <c r="C3185" t="s">
        <v>22</v>
      </c>
      <c r="D3185" t="s">
        <v>23</v>
      </c>
      <c r="E3185" t="s">
        <v>5</v>
      </c>
      <c r="G3185" t="s">
        <v>24</v>
      </c>
      <c r="H3185">
        <v>3836041</v>
      </c>
      <c r="I3185">
        <v>3836427</v>
      </c>
      <c r="J3185" t="s">
        <v>61</v>
      </c>
      <c r="K3185" t="s">
        <v>7994</v>
      </c>
      <c r="N3185" t="s">
        <v>72</v>
      </c>
      <c r="Q3185" t="s">
        <v>7993</v>
      </c>
      <c r="R3185">
        <v>387</v>
      </c>
      <c r="S3185">
        <v>128</v>
      </c>
      <c r="U3185">
        <f t="shared" si="49"/>
        <v>386</v>
      </c>
    </row>
    <row r="3186" spans="1:21" x14ac:dyDescent="0.25">
      <c r="A3186" t="s">
        <v>20</v>
      </c>
      <c r="B3186" t="s">
        <v>28</v>
      </c>
      <c r="C3186" t="s">
        <v>22</v>
      </c>
      <c r="D3186" t="s">
        <v>23</v>
      </c>
      <c r="E3186" t="s">
        <v>5</v>
      </c>
      <c r="G3186" t="s">
        <v>24</v>
      </c>
      <c r="H3186">
        <v>3836393</v>
      </c>
      <c r="I3186">
        <v>3836698</v>
      </c>
      <c r="J3186" t="s">
        <v>61</v>
      </c>
      <c r="K3186" t="s">
        <v>7996</v>
      </c>
      <c r="N3186" t="s">
        <v>72</v>
      </c>
      <c r="Q3186" t="s">
        <v>7995</v>
      </c>
      <c r="R3186">
        <v>306</v>
      </c>
      <c r="S3186">
        <v>101</v>
      </c>
      <c r="U3186">
        <f t="shared" si="49"/>
        <v>305</v>
      </c>
    </row>
    <row r="3187" spans="1:21" x14ac:dyDescent="0.25">
      <c r="A3187" t="s">
        <v>20</v>
      </c>
      <c r="B3187" t="s">
        <v>28</v>
      </c>
      <c r="C3187" t="s">
        <v>22</v>
      </c>
      <c r="D3187" t="s">
        <v>23</v>
      </c>
      <c r="E3187" t="s">
        <v>5</v>
      </c>
      <c r="G3187" t="s">
        <v>24</v>
      </c>
      <c r="H3187">
        <v>3836737</v>
      </c>
      <c r="I3187">
        <v>3837216</v>
      </c>
      <c r="J3187" t="s">
        <v>61</v>
      </c>
      <c r="K3187" t="s">
        <v>7998</v>
      </c>
      <c r="N3187" t="s">
        <v>42</v>
      </c>
      <c r="Q3187" t="s">
        <v>7997</v>
      </c>
      <c r="R3187">
        <v>480</v>
      </c>
      <c r="S3187">
        <v>159</v>
      </c>
      <c r="U3187">
        <f t="shared" si="49"/>
        <v>479</v>
      </c>
    </row>
    <row r="3188" spans="1:21" x14ac:dyDescent="0.25">
      <c r="A3188" t="s">
        <v>20</v>
      </c>
      <c r="B3188" t="s">
        <v>28</v>
      </c>
      <c r="C3188" t="s">
        <v>22</v>
      </c>
      <c r="D3188" t="s">
        <v>23</v>
      </c>
      <c r="E3188" t="s">
        <v>5</v>
      </c>
      <c r="G3188" t="s">
        <v>24</v>
      </c>
      <c r="H3188">
        <v>3837209</v>
      </c>
      <c r="I3188">
        <v>3837619</v>
      </c>
      <c r="J3188" t="s">
        <v>61</v>
      </c>
      <c r="K3188" t="s">
        <v>8000</v>
      </c>
      <c r="N3188" t="s">
        <v>42</v>
      </c>
      <c r="Q3188" t="s">
        <v>7999</v>
      </c>
      <c r="R3188">
        <v>411</v>
      </c>
      <c r="S3188">
        <v>136</v>
      </c>
      <c r="U3188">
        <f t="shared" si="49"/>
        <v>410</v>
      </c>
    </row>
    <row r="3189" spans="1:21" x14ac:dyDescent="0.25">
      <c r="A3189" t="s">
        <v>20</v>
      </c>
      <c r="B3189" t="s">
        <v>28</v>
      </c>
      <c r="C3189" t="s">
        <v>22</v>
      </c>
      <c r="D3189" t="s">
        <v>23</v>
      </c>
      <c r="E3189" t="s">
        <v>5</v>
      </c>
      <c r="G3189" t="s">
        <v>24</v>
      </c>
      <c r="H3189">
        <v>3837616</v>
      </c>
      <c r="I3189">
        <v>3837999</v>
      </c>
      <c r="J3189" t="s">
        <v>61</v>
      </c>
      <c r="K3189" t="s">
        <v>8002</v>
      </c>
      <c r="N3189" t="s">
        <v>42</v>
      </c>
      <c r="Q3189" t="s">
        <v>8001</v>
      </c>
      <c r="R3189">
        <v>384</v>
      </c>
      <c r="S3189">
        <v>127</v>
      </c>
      <c r="U3189">
        <f t="shared" si="49"/>
        <v>383</v>
      </c>
    </row>
    <row r="3190" spans="1:21" x14ac:dyDescent="0.25">
      <c r="A3190" t="s">
        <v>20</v>
      </c>
      <c r="B3190" t="s">
        <v>28</v>
      </c>
      <c r="C3190" t="s">
        <v>22</v>
      </c>
      <c r="D3190" t="s">
        <v>23</v>
      </c>
      <c r="E3190" t="s">
        <v>5</v>
      </c>
      <c r="G3190" t="s">
        <v>24</v>
      </c>
      <c r="H3190">
        <v>3837999</v>
      </c>
      <c r="I3190">
        <v>3838316</v>
      </c>
      <c r="J3190" t="s">
        <v>61</v>
      </c>
      <c r="K3190" t="s">
        <v>8004</v>
      </c>
      <c r="N3190" t="s">
        <v>42</v>
      </c>
      <c r="Q3190" t="s">
        <v>8003</v>
      </c>
      <c r="R3190">
        <v>318</v>
      </c>
      <c r="S3190">
        <v>105</v>
      </c>
      <c r="U3190">
        <f t="shared" si="49"/>
        <v>317</v>
      </c>
    </row>
    <row r="3191" spans="1:21" x14ac:dyDescent="0.25">
      <c r="A3191" t="s">
        <v>20</v>
      </c>
      <c r="B3191" t="s">
        <v>28</v>
      </c>
      <c r="C3191" t="s">
        <v>22</v>
      </c>
      <c r="D3191" t="s">
        <v>23</v>
      </c>
      <c r="E3191" t="s">
        <v>5</v>
      </c>
      <c r="G3191" t="s">
        <v>24</v>
      </c>
      <c r="H3191">
        <v>3838319</v>
      </c>
      <c r="I3191">
        <v>3838681</v>
      </c>
      <c r="J3191" t="s">
        <v>61</v>
      </c>
      <c r="K3191" t="s">
        <v>8006</v>
      </c>
      <c r="N3191" t="s">
        <v>42</v>
      </c>
      <c r="Q3191" t="s">
        <v>8005</v>
      </c>
      <c r="R3191">
        <v>363</v>
      </c>
      <c r="S3191">
        <v>120</v>
      </c>
      <c r="U3191">
        <f t="shared" si="49"/>
        <v>362</v>
      </c>
    </row>
    <row r="3192" spans="1:21" x14ac:dyDescent="0.25">
      <c r="A3192" t="s">
        <v>20</v>
      </c>
      <c r="B3192" t="s">
        <v>28</v>
      </c>
      <c r="C3192" t="s">
        <v>22</v>
      </c>
      <c r="D3192" t="s">
        <v>23</v>
      </c>
      <c r="E3192" t="s">
        <v>5</v>
      </c>
      <c r="G3192" t="s">
        <v>24</v>
      </c>
      <c r="H3192">
        <v>3838694</v>
      </c>
      <c r="I3192">
        <v>3838927</v>
      </c>
      <c r="J3192" t="s">
        <v>61</v>
      </c>
      <c r="K3192" t="s">
        <v>8008</v>
      </c>
      <c r="N3192" t="s">
        <v>42</v>
      </c>
      <c r="Q3192" t="s">
        <v>8007</v>
      </c>
      <c r="R3192">
        <v>234</v>
      </c>
      <c r="S3192">
        <v>77</v>
      </c>
      <c r="U3192">
        <f t="shared" si="49"/>
        <v>233</v>
      </c>
    </row>
    <row r="3193" spans="1:21" x14ac:dyDescent="0.25">
      <c r="A3193" t="s">
        <v>20</v>
      </c>
      <c r="B3193" t="s">
        <v>28</v>
      </c>
      <c r="C3193" t="s">
        <v>22</v>
      </c>
      <c r="D3193" t="s">
        <v>23</v>
      </c>
      <c r="E3193" t="s">
        <v>5</v>
      </c>
      <c r="G3193" t="s">
        <v>24</v>
      </c>
      <c r="H3193">
        <v>3838939</v>
      </c>
      <c r="I3193">
        <v>3839844</v>
      </c>
      <c r="J3193" t="s">
        <v>61</v>
      </c>
      <c r="K3193" t="s">
        <v>8010</v>
      </c>
      <c r="N3193" t="s">
        <v>7464</v>
      </c>
      <c r="Q3193" t="s">
        <v>8009</v>
      </c>
      <c r="R3193">
        <v>906</v>
      </c>
      <c r="S3193">
        <v>301</v>
      </c>
      <c r="U3193">
        <f t="shared" si="49"/>
        <v>905</v>
      </c>
    </row>
    <row r="3194" spans="1:21" x14ac:dyDescent="0.25">
      <c r="A3194" t="s">
        <v>20</v>
      </c>
      <c r="B3194" t="s">
        <v>28</v>
      </c>
      <c r="C3194" t="s">
        <v>22</v>
      </c>
      <c r="D3194" t="s">
        <v>23</v>
      </c>
      <c r="E3194" t="s">
        <v>5</v>
      </c>
      <c r="G3194" t="s">
        <v>24</v>
      </c>
      <c r="H3194">
        <v>3839859</v>
      </c>
      <c r="I3194">
        <v>3840440</v>
      </c>
      <c r="J3194" t="s">
        <v>61</v>
      </c>
      <c r="K3194" t="s">
        <v>8012</v>
      </c>
      <c r="N3194" t="s">
        <v>7467</v>
      </c>
      <c r="Q3194" t="s">
        <v>8011</v>
      </c>
      <c r="R3194">
        <v>582</v>
      </c>
      <c r="S3194">
        <v>193</v>
      </c>
      <c r="U3194">
        <f t="shared" si="49"/>
        <v>581</v>
      </c>
    </row>
    <row r="3195" spans="1:21" x14ac:dyDescent="0.25">
      <c r="A3195" t="s">
        <v>20</v>
      </c>
      <c r="B3195" t="s">
        <v>28</v>
      </c>
      <c r="C3195" t="s">
        <v>22</v>
      </c>
      <c r="D3195" t="s">
        <v>23</v>
      </c>
      <c r="E3195" t="s">
        <v>5</v>
      </c>
      <c r="G3195" t="s">
        <v>24</v>
      </c>
      <c r="H3195">
        <v>3840590</v>
      </c>
      <c r="I3195">
        <v>3840823</v>
      </c>
      <c r="J3195" t="s">
        <v>61</v>
      </c>
      <c r="K3195" t="s">
        <v>8014</v>
      </c>
      <c r="N3195" t="s">
        <v>72</v>
      </c>
      <c r="Q3195" t="s">
        <v>8013</v>
      </c>
      <c r="R3195">
        <v>234</v>
      </c>
      <c r="S3195">
        <v>77</v>
      </c>
      <c r="U3195">
        <f t="shared" si="49"/>
        <v>233</v>
      </c>
    </row>
    <row r="3196" spans="1:21" x14ac:dyDescent="0.25">
      <c r="A3196" t="s">
        <v>20</v>
      </c>
      <c r="B3196" t="s">
        <v>28</v>
      </c>
      <c r="C3196" t="s">
        <v>22</v>
      </c>
      <c r="D3196" t="s">
        <v>23</v>
      </c>
      <c r="E3196" t="s">
        <v>5</v>
      </c>
      <c r="G3196" t="s">
        <v>24</v>
      </c>
      <c r="H3196">
        <v>3840881</v>
      </c>
      <c r="I3196">
        <v>3841099</v>
      </c>
      <c r="J3196" t="s">
        <v>61</v>
      </c>
      <c r="K3196" t="s">
        <v>8016</v>
      </c>
      <c r="N3196" t="s">
        <v>72</v>
      </c>
      <c r="Q3196" t="s">
        <v>8015</v>
      </c>
      <c r="R3196">
        <v>219</v>
      </c>
      <c r="S3196">
        <v>72</v>
      </c>
      <c r="U3196">
        <f t="shared" si="49"/>
        <v>218</v>
      </c>
    </row>
    <row r="3197" spans="1:21" x14ac:dyDescent="0.25">
      <c r="A3197" t="s">
        <v>20</v>
      </c>
      <c r="B3197" t="s">
        <v>28</v>
      </c>
      <c r="C3197" t="s">
        <v>22</v>
      </c>
      <c r="D3197" t="s">
        <v>23</v>
      </c>
      <c r="E3197" t="s">
        <v>5</v>
      </c>
      <c r="G3197" t="s">
        <v>24</v>
      </c>
      <c r="H3197">
        <v>3841104</v>
      </c>
      <c r="I3197">
        <v>3843035</v>
      </c>
      <c r="J3197" t="s">
        <v>61</v>
      </c>
      <c r="K3197" t="s">
        <v>8018</v>
      </c>
      <c r="N3197" t="s">
        <v>72</v>
      </c>
      <c r="Q3197" t="s">
        <v>8017</v>
      </c>
      <c r="R3197">
        <v>1932</v>
      </c>
      <c r="S3197">
        <v>643</v>
      </c>
      <c r="U3197">
        <f t="shared" si="49"/>
        <v>1931</v>
      </c>
    </row>
    <row r="3198" spans="1:21" x14ac:dyDescent="0.25">
      <c r="A3198" t="s">
        <v>20</v>
      </c>
      <c r="B3198" t="s">
        <v>28</v>
      </c>
      <c r="C3198" t="s">
        <v>22</v>
      </c>
      <c r="D3198" t="s">
        <v>23</v>
      </c>
      <c r="E3198" t="s">
        <v>5</v>
      </c>
      <c r="G3198" t="s">
        <v>24</v>
      </c>
      <c r="H3198">
        <v>3843016</v>
      </c>
      <c r="I3198">
        <v>3844518</v>
      </c>
      <c r="J3198" t="s">
        <v>61</v>
      </c>
      <c r="K3198" t="s">
        <v>8020</v>
      </c>
      <c r="N3198" t="s">
        <v>7476</v>
      </c>
      <c r="Q3198" t="s">
        <v>8019</v>
      </c>
      <c r="R3198">
        <v>1503</v>
      </c>
      <c r="S3198">
        <v>500</v>
      </c>
      <c r="U3198">
        <f t="shared" si="49"/>
        <v>1502</v>
      </c>
    </row>
    <row r="3199" spans="1:21" x14ac:dyDescent="0.25">
      <c r="A3199" t="s">
        <v>20</v>
      </c>
      <c r="B3199" t="s">
        <v>28</v>
      </c>
      <c r="C3199" t="s">
        <v>22</v>
      </c>
      <c r="D3199" t="s">
        <v>23</v>
      </c>
      <c r="E3199" t="s">
        <v>5</v>
      </c>
      <c r="G3199" t="s">
        <v>24</v>
      </c>
      <c r="H3199">
        <v>3844522</v>
      </c>
      <c r="I3199">
        <v>3845874</v>
      </c>
      <c r="J3199" t="s">
        <v>61</v>
      </c>
      <c r="K3199" t="s">
        <v>8022</v>
      </c>
      <c r="N3199" t="s">
        <v>7479</v>
      </c>
      <c r="Q3199" t="s">
        <v>8021</v>
      </c>
      <c r="R3199">
        <v>1353</v>
      </c>
      <c r="S3199">
        <v>450</v>
      </c>
      <c r="U3199">
        <f t="shared" si="49"/>
        <v>1352</v>
      </c>
    </row>
    <row r="3200" spans="1:21" x14ac:dyDescent="0.25">
      <c r="A3200" t="s">
        <v>20</v>
      </c>
      <c r="B3200" t="s">
        <v>28</v>
      </c>
      <c r="C3200" t="s">
        <v>22</v>
      </c>
      <c r="D3200" t="s">
        <v>23</v>
      </c>
      <c r="E3200" t="s">
        <v>5</v>
      </c>
      <c r="G3200" t="s">
        <v>24</v>
      </c>
      <c r="H3200">
        <v>3845877</v>
      </c>
      <c r="I3200">
        <v>3846389</v>
      </c>
      <c r="J3200" t="s">
        <v>61</v>
      </c>
      <c r="K3200" t="s">
        <v>8024</v>
      </c>
      <c r="N3200" t="s">
        <v>7482</v>
      </c>
      <c r="Q3200" t="s">
        <v>8023</v>
      </c>
      <c r="R3200">
        <v>513</v>
      </c>
      <c r="S3200">
        <v>170</v>
      </c>
      <c r="U3200">
        <f t="shared" si="49"/>
        <v>512</v>
      </c>
    </row>
    <row r="3201" spans="1:21" x14ac:dyDescent="0.25">
      <c r="A3201" t="s">
        <v>20</v>
      </c>
      <c r="B3201" t="s">
        <v>28</v>
      </c>
      <c r="C3201" t="s">
        <v>22</v>
      </c>
      <c r="D3201" t="s">
        <v>23</v>
      </c>
      <c r="E3201" t="s">
        <v>5</v>
      </c>
      <c r="G3201" t="s">
        <v>24</v>
      </c>
      <c r="H3201">
        <v>3846443</v>
      </c>
      <c r="I3201">
        <v>3846739</v>
      </c>
      <c r="J3201" t="s">
        <v>61</v>
      </c>
      <c r="K3201" t="s">
        <v>8026</v>
      </c>
      <c r="N3201" t="s">
        <v>72</v>
      </c>
      <c r="Q3201" t="s">
        <v>8025</v>
      </c>
      <c r="R3201">
        <v>297</v>
      </c>
      <c r="S3201">
        <v>98</v>
      </c>
      <c r="U3201">
        <f t="shared" si="49"/>
        <v>296</v>
      </c>
    </row>
    <row r="3202" spans="1:21" x14ac:dyDescent="0.25">
      <c r="A3202" t="s">
        <v>20</v>
      </c>
      <c r="B3202" t="s">
        <v>28</v>
      </c>
      <c r="C3202" t="s">
        <v>22</v>
      </c>
      <c r="D3202" t="s">
        <v>23</v>
      </c>
      <c r="E3202" t="s">
        <v>5</v>
      </c>
      <c r="G3202" t="s">
        <v>24</v>
      </c>
      <c r="H3202">
        <v>3846891</v>
      </c>
      <c r="I3202">
        <v>3847319</v>
      </c>
      <c r="J3202" t="s">
        <v>61</v>
      </c>
      <c r="K3202" t="s">
        <v>8028</v>
      </c>
      <c r="N3202" t="s">
        <v>638</v>
      </c>
      <c r="Q3202" t="s">
        <v>8027</v>
      </c>
      <c r="R3202">
        <v>429</v>
      </c>
      <c r="S3202">
        <v>142</v>
      </c>
      <c r="U3202">
        <f t="shared" si="49"/>
        <v>428</v>
      </c>
    </row>
    <row r="3203" spans="1:21" x14ac:dyDescent="0.25">
      <c r="A3203" t="s">
        <v>20</v>
      </c>
      <c r="B3203" t="s">
        <v>28</v>
      </c>
      <c r="C3203" t="s">
        <v>22</v>
      </c>
      <c r="D3203" t="s">
        <v>23</v>
      </c>
      <c r="E3203" t="s">
        <v>5</v>
      </c>
      <c r="G3203" t="s">
        <v>24</v>
      </c>
      <c r="H3203">
        <v>3847458</v>
      </c>
      <c r="I3203">
        <v>3847877</v>
      </c>
      <c r="J3203" t="s">
        <v>61</v>
      </c>
      <c r="K3203" t="s">
        <v>8030</v>
      </c>
      <c r="N3203" t="s">
        <v>7628</v>
      </c>
      <c r="Q3203" t="s">
        <v>8029</v>
      </c>
      <c r="R3203">
        <v>420</v>
      </c>
      <c r="S3203">
        <v>139</v>
      </c>
      <c r="U3203">
        <f t="shared" ref="U3203:U3266" si="50">I3203-H3203</f>
        <v>419</v>
      </c>
    </row>
    <row r="3204" spans="1:21" x14ac:dyDescent="0.25">
      <c r="A3204" t="s">
        <v>20</v>
      </c>
      <c r="B3204" t="s">
        <v>28</v>
      </c>
      <c r="C3204" t="s">
        <v>22</v>
      </c>
      <c r="D3204" t="s">
        <v>23</v>
      </c>
      <c r="E3204" t="s">
        <v>5</v>
      </c>
      <c r="G3204" t="s">
        <v>24</v>
      </c>
      <c r="H3204">
        <v>3847918</v>
      </c>
      <c r="I3204">
        <v>3848328</v>
      </c>
      <c r="J3204" t="s">
        <v>61</v>
      </c>
      <c r="K3204" t="s">
        <v>8032</v>
      </c>
      <c r="N3204" t="s">
        <v>8033</v>
      </c>
      <c r="Q3204" t="s">
        <v>8031</v>
      </c>
      <c r="R3204">
        <v>411</v>
      </c>
      <c r="S3204">
        <v>136</v>
      </c>
      <c r="U3204">
        <f t="shared" si="50"/>
        <v>410</v>
      </c>
    </row>
    <row r="3205" spans="1:21" x14ac:dyDescent="0.25">
      <c r="A3205" t="s">
        <v>20</v>
      </c>
      <c r="B3205" t="s">
        <v>28</v>
      </c>
      <c r="C3205" t="s">
        <v>22</v>
      </c>
      <c r="D3205" t="s">
        <v>23</v>
      </c>
      <c r="E3205" t="s">
        <v>5</v>
      </c>
      <c r="G3205" t="s">
        <v>24</v>
      </c>
      <c r="H3205">
        <v>3848418</v>
      </c>
      <c r="I3205">
        <v>3848687</v>
      </c>
      <c r="J3205" t="s">
        <v>61</v>
      </c>
      <c r="K3205" t="s">
        <v>8035</v>
      </c>
      <c r="N3205" t="s">
        <v>72</v>
      </c>
      <c r="Q3205" t="s">
        <v>8034</v>
      </c>
      <c r="R3205">
        <v>270</v>
      </c>
      <c r="S3205">
        <v>89</v>
      </c>
      <c r="U3205">
        <f t="shared" si="50"/>
        <v>269</v>
      </c>
    </row>
    <row r="3206" spans="1:21" x14ac:dyDescent="0.25">
      <c r="A3206" t="s">
        <v>20</v>
      </c>
      <c r="B3206" t="s">
        <v>28</v>
      </c>
      <c r="C3206" t="s">
        <v>22</v>
      </c>
      <c r="D3206" t="s">
        <v>23</v>
      </c>
      <c r="E3206" t="s">
        <v>5</v>
      </c>
      <c r="G3206" t="s">
        <v>24</v>
      </c>
      <c r="H3206">
        <v>3849048</v>
      </c>
      <c r="I3206">
        <v>3851273</v>
      </c>
      <c r="J3206" t="s">
        <v>61</v>
      </c>
      <c r="K3206" t="s">
        <v>8037</v>
      </c>
      <c r="N3206" t="s">
        <v>8038</v>
      </c>
      <c r="Q3206" t="s">
        <v>8036</v>
      </c>
      <c r="R3206">
        <v>2226</v>
      </c>
      <c r="S3206">
        <v>741</v>
      </c>
      <c r="U3206">
        <f t="shared" si="50"/>
        <v>2225</v>
      </c>
    </row>
    <row r="3207" spans="1:21" x14ac:dyDescent="0.25">
      <c r="A3207" t="s">
        <v>20</v>
      </c>
      <c r="B3207" t="s">
        <v>28</v>
      </c>
      <c r="C3207" t="s">
        <v>22</v>
      </c>
      <c r="D3207" t="s">
        <v>23</v>
      </c>
      <c r="E3207" t="s">
        <v>5</v>
      </c>
      <c r="G3207" t="s">
        <v>24</v>
      </c>
      <c r="H3207">
        <v>3851290</v>
      </c>
      <c r="I3207">
        <v>3852438</v>
      </c>
      <c r="J3207" t="s">
        <v>61</v>
      </c>
      <c r="K3207" t="s">
        <v>8040</v>
      </c>
      <c r="N3207" t="s">
        <v>72</v>
      </c>
      <c r="Q3207" t="s">
        <v>8039</v>
      </c>
      <c r="R3207">
        <v>1149</v>
      </c>
      <c r="S3207">
        <v>382</v>
      </c>
      <c r="U3207">
        <f t="shared" si="50"/>
        <v>1148</v>
      </c>
    </row>
    <row r="3208" spans="1:21" x14ac:dyDescent="0.25">
      <c r="A3208" t="s">
        <v>20</v>
      </c>
      <c r="B3208" t="s">
        <v>28</v>
      </c>
      <c r="C3208" t="s">
        <v>22</v>
      </c>
      <c r="D3208" t="s">
        <v>23</v>
      </c>
      <c r="E3208" t="s">
        <v>5</v>
      </c>
      <c r="G3208" t="s">
        <v>24</v>
      </c>
      <c r="H3208">
        <v>3852439</v>
      </c>
      <c r="I3208">
        <v>3853788</v>
      </c>
      <c r="J3208" t="s">
        <v>61</v>
      </c>
      <c r="K3208" t="s">
        <v>8042</v>
      </c>
      <c r="N3208" t="s">
        <v>51</v>
      </c>
      <c r="Q3208" t="s">
        <v>8041</v>
      </c>
      <c r="R3208">
        <v>1350</v>
      </c>
      <c r="S3208">
        <v>449</v>
      </c>
      <c r="U3208">
        <f t="shared" si="50"/>
        <v>1349</v>
      </c>
    </row>
    <row r="3209" spans="1:21" x14ac:dyDescent="0.25">
      <c r="A3209" t="s">
        <v>20</v>
      </c>
      <c r="B3209" t="s">
        <v>28</v>
      </c>
      <c r="C3209" t="s">
        <v>22</v>
      </c>
      <c r="D3209" t="s">
        <v>23</v>
      </c>
      <c r="E3209" t="s">
        <v>5</v>
      </c>
      <c r="G3209" t="s">
        <v>24</v>
      </c>
      <c r="H3209">
        <v>3853810</v>
      </c>
      <c r="I3209">
        <v>3855420</v>
      </c>
      <c r="J3209" t="s">
        <v>61</v>
      </c>
      <c r="K3209" t="s">
        <v>8044</v>
      </c>
      <c r="N3209" t="s">
        <v>219</v>
      </c>
      <c r="Q3209" t="s">
        <v>8043</v>
      </c>
      <c r="R3209">
        <v>1611</v>
      </c>
      <c r="S3209">
        <v>536</v>
      </c>
      <c r="U3209">
        <f t="shared" si="50"/>
        <v>1610</v>
      </c>
    </row>
    <row r="3210" spans="1:21" x14ac:dyDescent="0.25">
      <c r="A3210" t="s">
        <v>20</v>
      </c>
      <c r="B3210" t="s">
        <v>28</v>
      </c>
      <c r="C3210" t="s">
        <v>22</v>
      </c>
      <c r="D3210" t="s">
        <v>23</v>
      </c>
      <c r="E3210" t="s">
        <v>5</v>
      </c>
      <c r="G3210" t="s">
        <v>24</v>
      </c>
      <c r="H3210">
        <v>3855424</v>
      </c>
      <c r="I3210">
        <v>3855906</v>
      </c>
      <c r="J3210" t="s">
        <v>61</v>
      </c>
      <c r="K3210" t="s">
        <v>8046</v>
      </c>
      <c r="N3210" t="s">
        <v>7628</v>
      </c>
      <c r="Q3210" t="s">
        <v>8045</v>
      </c>
      <c r="R3210">
        <v>483</v>
      </c>
      <c r="S3210">
        <v>160</v>
      </c>
      <c r="U3210">
        <f t="shared" si="50"/>
        <v>482</v>
      </c>
    </row>
    <row r="3211" spans="1:21" x14ac:dyDescent="0.25">
      <c r="A3211" t="s">
        <v>20</v>
      </c>
      <c r="B3211" t="s">
        <v>28</v>
      </c>
      <c r="C3211" t="s">
        <v>22</v>
      </c>
      <c r="D3211" t="s">
        <v>23</v>
      </c>
      <c r="E3211" t="s">
        <v>5</v>
      </c>
      <c r="G3211" t="s">
        <v>24</v>
      </c>
      <c r="H3211">
        <v>3855932</v>
      </c>
      <c r="I3211">
        <v>3857098</v>
      </c>
      <c r="J3211" t="s">
        <v>61</v>
      </c>
      <c r="K3211" t="s">
        <v>8048</v>
      </c>
      <c r="N3211" t="s">
        <v>7628</v>
      </c>
      <c r="Q3211" t="s">
        <v>8047</v>
      </c>
      <c r="R3211">
        <v>1167</v>
      </c>
      <c r="S3211">
        <v>388</v>
      </c>
      <c r="U3211">
        <f t="shared" si="50"/>
        <v>1166</v>
      </c>
    </row>
    <row r="3212" spans="1:21" x14ac:dyDescent="0.25">
      <c r="A3212" t="s">
        <v>20</v>
      </c>
      <c r="B3212" t="s">
        <v>28</v>
      </c>
      <c r="C3212" t="s">
        <v>22</v>
      </c>
      <c r="D3212" t="s">
        <v>23</v>
      </c>
      <c r="E3212" t="s">
        <v>5</v>
      </c>
      <c r="G3212" t="s">
        <v>24</v>
      </c>
      <c r="H3212">
        <v>3857098</v>
      </c>
      <c r="I3212">
        <v>3858399</v>
      </c>
      <c r="J3212" t="s">
        <v>61</v>
      </c>
      <c r="K3212" t="s">
        <v>8050</v>
      </c>
      <c r="N3212" t="s">
        <v>182</v>
      </c>
      <c r="Q3212" t="s">
        <v>8049</v>
      </c>
      <c r="R3212">
        <v>1302</v>
      </c>
      <c r="S3212">
        <v>433</v>
      </c>
      <c r="U3212">
        <f t="shared" si="50"/>
        <v>1301</v>
      </c>
    </row>
    <row r="3213" spans="1:21" x14ac:dyDescent="0.25">
      <c r="A3213" t="s">
        <v>20</v>
      </c>
      <c r="B3213" t="s">
        <v>28</v>
      </c>
      <c r="C3213" t="s">
        <v>22</v>
      </c>
      <c r="D3213" t="s">
        <v>23</v>
      </c>
      <c r="E3213" t="s">
        <v>5</v>
      </c>
      <c r="G3213" t="s">
        <v>24</v>
      </c>
      <c r="H3213">
        <v>3858454</v>
      </c>
      <c r="I3213">
        <v>3858741</v>
      </c>
      <c r="J3213" t="s">
        <v>61</v>
      </c>
      <c r="K3213" t="s">
        <v>8052</v>
      </c>
      <c r="N3213" t="s">
        <v>72</v>
      </c>
      <c r="Q3213" t="s">
        <v>8051</v>
      </c>
      <c r="R3213">
        <v>288</v>
      </c>
      <c r="S3213">
        <v>95</v>
      </c>
      <c r="U3213">
        <f t="shared" si="50"/>
        <v>287</v>
      </c>
    </row>
    <row r="3214" spans="1:21" x14ac:dyDescent="0.25">
      <c r="A3214" t="s">
        <v>20</v>
      </c>
      <c r="B3214" t="s">
        <v>28</v>
      </c>
      <c r="C3214" t="s">
        <v>22</v>
      </c>
      <c r="D3214" t="s">
        <v>23</v>
      </c>
      <c r="E3214" t="s">
        <v>5</v>
      </c>
      <c r="G3214" t="s">
        <v>24</v>
      </c>
      <c r="H3214">
        <v>3858741</v>
      </c>
      <c r="I3214">
        <v>3858986</v>
      </c>
      <c r="J3214" t="s">
        <v>61</v>
      </c>
      <c r="K3214" t="s">
        <v>8054</v>
      </c>
      <c r="N3214" t="s">
        <v>475</v>
      </c>
      <c r="Q3214" t="s">
        <v>8053</v>
      </c>
      <c r="R3214">
        <v>246</v>
      </c>
      <c r="S3214">
        <v>81</v>
      </c>
      <c r="U3214">
        <f t="shared" si="50"/>
        <v>245</v>
      </c>
    </row>
    <row r="3215" spans="1:21" x14ac:dyDescent="0.25">
      <c r="A3215" t="s">
        <v>20</v>
      </c>
      <c r="B3215" t="s">
        <v>28</v>
      </c>
      <c r="C3215" t="s">
        <v>22</v>
      </c>
      <c r="D3215" t="s">
        <v>23</v>
      </c>
      <c r="E3215" t="s">
        <v>5</v>
      </c>
      <c r="G3215" t="s">
        <v>24</v>
      </c>
      <c r="H3215">
        <v>3858955</v>
      </c>
      <c r="I3215">
        <v>3859155</v>
      </c>
      <c r="J3215" t="s">
        <v>61</v>
      </c>
      <c r="K3215" t="s">
        <v>8056</v>
      </c>
      <c r="N3215" t="s">
        <v>72</v>
      </c>
      <c r="Q3215" t="s">
        <v>8055</v>
      </c>
      <c r="R3215">
        <v>201</v>
      </c>
      <c r="S3215">
        <v>66</v>
      </c>
      <c r="U3215">
        <f t="shared" si="50"/>
        <v>200</v>
      </c>
    </row>
    <row r="3216" spans="1:21" x14ac:dyDescent="0.25">
      <c r="A3216" t="s">
        <v>20</v>
      </c>
      <c r="B3216" t="s">
        <v>28</v>
      </c>
      <c r="C3216" t="s">
        <v>22</v>
      </c>
      <c r="D3216" t="s">
        <v>23</v>
      </c>
      <c r="E3216" t="s">
        <v>5</v>
      </c>
      <c r="G3216" t="s">
        <v>24</v>
      </c>
      <c r="H3216">
        <v>3859160</v>
      </c>
      <c r="I3216">
        <v>3859414</v>
      </c>
      <c r="J3216" t="s">
        <v>61</v>
      </c>
      <c r="K3216" t="s">
        <v>8058</v>
      </c>
      <c r="N3216" t="s">
        <v>72</v>
      </c>
      <c r="Q3216" t="s">
        <v>8057</v>
      </c>
      <c r="R3216">
        <v>255</v>
      </c>
      <c r="S3216">
        <v>84</v>
      </c>
      <c r="U3216">
        <f t="shared" si="50"/>
        <v>254</v>
      </c>
    </row>
    <row r="3217" spans="1:21" x14ac:dyDescent="0.25">
      <c r="A3217" t="s">
        <v>20</v>
      </c>
      <c r="B3217" t="s">
        <v>28</v>
      </c>
      <c r="C3217" t="s">
        <v>22</v>
      </c>
      <c r="D3217" t="s">
        <v>23</v>
      </c>
      <c r="E3217" t="s">
        <v>5</v>
      </c>
      <c r="G3217" t="s">
        <v>24</v>
      </c>
      <c r="H3217">
        <v>3859487</v>
      </c>
      <c r="I3217">
        <v>3859693</v>
      </c>
      <c r="J3217" t="s">
        <v>61</v>
      </c>
      <c r="K3217" t="s">
        <v>8060</v>
      </c>
      <c r="N3217" t="s">
        <v>8061</v>
      </c>
      <c r="Q3217" t="s">
        <v>8059</v>
      </c>
      <c r="R3217">
        <v>207</v>
      </c>
      <c r="S3217">
        <v>68</v>
      </c>
      <c r="U3217">
        <f t="shared" si="50"/>
        <v>206</v>
      </c>
    </row>
    <row r="3218" spans="1:21" x14ac:dyDescent="0.25">
      <c r="A3218" t="s">
        <v>20</v>
      </c>
      <c r="B3218" t="s">
        <v>28</v>
      </c>
      <c r="C3218" t="s">
        <v>22</v>
      </c>
      <c r="D3218" t="s">
        <v>23</v>
      </c>
      <c r="E3218" t="s">
        <v>5</v>
      </c>
      <c r="G3218" t="s">
        <v>24</v>
      </c>
      <c r="H3218">
        <v>3859716</v>
      </c>
      <c r="I3218">
        <v>3859898</v>
      </c>
      <c r="J3218" t="s">
        <v>61</v>
      </c>
      <c r="K3218" t="s">
        <v>8063</v>
      </c>
      <c r="N3218" t="s">
        <v>200</v>
      </c>
      <c r="Q3218" t="s">
        <v>8062</v>
      </c>
      <c r="R3218">
        <v>183</v>
      </c>
      <c r="S3218">
        <v>60</v>
      </c>
      <c r="U3218">
        <f t="shared" si="50"/>
        <v>182</v>
      </c>
    </row>
    <row r="3219" spans="1:21" x14ac:dyDescent="0.25">
      <c r="A3219" t="s">
        <v>20</v>
      </c>
      <c r="B3219" t="s">
        <v>28</v>
      </c>
      <c r="C3219" t="s">
        <v>22</v>
      </c>
      <c r="D3219" t="s">
        <v>23</v>
      </c>
      <c r="E3219" t="s">
        <v>5</v>
      </c>
      <c r="G3219" t="s">
        <v>24</v>
      </c>
      <c r="H3219">
        <v>3860095</v>
      </c>
      <c r="I3219">
        <v>3860940</v>
      </c>
      <c r="J3219" t="s">
        <v>25</v>
      </c>
      <c r="K3219" t="s">
        <v>8065</v>
      </c>
      <c r="N3219" t="s">
        <v>200</v>
      </c>
      <c r="Q3219" t="s">
        <v>8064</v>
      </c>
      <c r="R3219">
        <v>846</v>
      </c>
      <c r="S3219">
        <v>281</v>
      </c>
      <c r="U3219">
        <f t="shared" si="50"/>
        <v>845</v>
      </c>
    </row>
    <row r="3220" spans="1:21" x14ac:dyDescent="0.25">
      <c r="A3220" t="s">
        <v>20</v>
      </c>
      <c r="B3220" t="s">
        <v>28</v>
      </c>
      <c r="C3220" t="s">
        <v>22</v>
      </c>
      <c r="D3220" t="s">
        <v>23</v>
      </c>
      <c r="E3220" t="s">
        <v>5</v>
      </c>
      <c r="G3220" t="s">
        <v>24</v>
      </c>
      <c r="H3220">
        <v>3860960</v>
      </c>
      <c r="I3220">
        <v>3862231</v>
      </c>
      <c r="J3220" t="s">
        <v>25</v>
      </c>
      <c r="K3220" t="s">
        <v>8067</v>
      </c>
      <c r="N3220" t="s">
        <v>222</v>
      </c>
      <c r="Q3220" t="s">
        <v>8066</v>
      </c>
      <c r="R3220">
        <v>1272</v>
      </c>
      <c r="S3220">
        <v>423</v>
      </c>
      <c r="U3220">
        <f t="shared" si="50"/>
        <v>1271</v>
      </c>
    </row>
    <row r="3221" spans="1:21" x14ac:dyDescent="0.25">
      <c r="A3221" t="s">
        <v>20</v>
      </c>
      <c r="B3221" t="s">
        <v>28</v>
      </c>
      <c r="C3221" t="s">
        <v>22</v>
      </c>
      <c r="D3221" t="s">
        <v>23</v>
      </c>
      <c r="E3221" t="s">
        <v>5</v>
      </c>
      <c r="G3221" t="s">
        <v>24</v>
      </c>
      <c r="H3221">
        <v>3862595</v>
      </c>
      <c r="I3221">
        <v>3863239</v>
      </c>
      <c r="J3221" t="s">
        <v>61</v>
      </c>
      <c r="K3221" t="s">
        <v>8071</v>
      </c>
      <c r="N3221" t="s">
        <v>638</v>
      </c>
      <c r="Q3221" t="s">
        <v>8070</v>
      </c>
      <c r="R3221">
        <v>645</v>
      </c>
      <c r="S3221">
        <v>214</v>
      </c>
      <c r="U3221">
        <f t="shared" si="50"/>
        <v>644</v>
      </c>
    </row>
    <row r="3222" spans="1:21" x14ac:dyDescent="0.25">
      <c r="A3222" t="s">
        <v>20</v>
      </c>
      <c r="B3222" t="s">
        <v>28</v>
      </c>
      <c r="C3222" t="s">
        <v>22</v>
      </c>
      <c r="D3222" t="s">
        <v>23</v>
      </c>
      <c r="E3222" t="s">
        <v>5</v>
      </c>
      <c r="G3222" t="s">
        <v>24</v>
      </c>
      <c r="H3222">
        <v>3863373</v>
      </c>
      <c r="I3222">
        <v>3864320</v>
      </c>
      <c r="J3222" t="s">
        <v>61</v>
      </c>
      <c r="K3222" t="s">
        <v>8073</v>
      </c>
      <c r="N3222" t="s">
        <v>3672</v>
      </c>
      <c r="Q3222" t="s">
        <v>8072</v>
      </c>
      <c r="R3222">
        <v>948</v>
      </c>
      <c r="S3222">
        <v>315</v>
      </c>
      <c r="U3222">
        <f t="shared" si="50"/>
        <v>947</v>
      </c>
    </row>
    <row r="3223" spans="1:21" x14ac:dyDescent="0.25">
      <c r="A3223" t="s">
        <v>20</v>
      </c>
      <c r="B3223" t="s">
        <v>28</v>
      </c>
      <c r="C3223" t="s">
        <v>22</v>
      </c>
      <c r="D3223" t="s">
        <v>23</v>
      </c>
      <c r="E3223" t="s">
        <v>5</v>
      </c>
      <c r="G3223" t="s">
        <v>24</v>
      </c>
      <c r="H3223">
        <v>3864352</v>
      </c>
      <c r="I3223">
        <v>3864771</v>
      </c>
      <c r="J3223" t="s">
        <v>61</v>
      </c>
      <c r="K3223" t="s">
        <v>8075</v>
      </c>
      <c r="N3223" t="s">
        <v>1864</v>
      </c>
      <c r="Q3223" t="s">
        <v>8074</v>
      </c>
      <c r="R3223">
        <v>420</v>
      </c>
      <c r="S3223">
        <v>139</v>
      </c>
      <c r="U3223">
        <f t="shared" si="50"/>
        <v>419</v>
      </c>
    </row>
    <row r="3224" spans="1:21" x14ac:dyDescent="0.25">
      <c r="A3224" t="s">
        <v>20</v>
      </c>
      <c r="B3224" t="s">
        <v>28</v>
      </c>
      <c r="C3224" t="s">
        <v>22</v>
      </c>
      <c r="D3224" t="s">
        <v>23</v>
      </c>
      <c r="E3224" t="s">
        <v>5</v>
      </c>
      <c r="G3224" t="s">
        <v>24</v>
      </c>
      <c r="H3224">
        <v>3865074</v>
      </c>
      <c r="I3224">
        <v>3865835</v>
      </c>
      <c r="J3224" t="s">
        <v>61</v>
      </c>
      <c r="K3224" t="s">
        <v>8077</v>
      </c>
      <c r="N3224" t="s">
        <v>8078</v>
      </c>
      <c r="Q3224" t="s">
        <v>8076</v>
      </c>
      <c r="R3224">
        <v>762</v>
      </c>
      <c r="S3224">
        <v>253</v>
      </c>
      <c r="U3224">
        <f t="shared" si="50"/>
        <v>761</v>
      </c>
    </row>
    <row r="3225" spans="1:21" x14ac:dyDescent="0.25">
      <c r="A3225" t="s">
        <v>20</v>
      </c>
      <c r="B3225" t="s">
        <v>28</v>
      </c>
      <c r="C3225" t="s">
        <v>22</v>
      </c>
      <c r="D3225" t="s">
        <v>23</v>
      </c>
      <c r="E3225" t="s">
        <v>5</v>
      </c>
      <c r="G3225" t="s">
        <v>24</v>
      </c>
      <c r="H3225">
        <v>3865901</v>
      </c>
      <c r="I3225">
        <v>3866734</v>
      </c>
      <c r="J3225" t="s">
        <v>61</v>
      </c>
      <c r="K3225" t="s">
        <v>8080</v>
      </c>
      <c r="N3225" t="s">
        <v>125</v>
      </c>
      <c r="Q3225" t="s">
        <v>8079</v>
      </c>
      <c r="R3225">
        <v>834</v>
      </c>
      <c r="S3225">
        <v>277</v>
      </c>
      <c r="U3225">
        <f t="shared" si="50"/>
        <v>833</v>
      </c>
    </row>
    <row r="3226" spans="1:21" x14ac:dyDescent="0.25">
      <c r="A3226" t="s">
        <v>20</v>
      </c>
      <c r="B3226" t="s">
        <v>28</v>
      </c>
      <c r="C3226" t="s">
        <v>22</v>
      </c>
      <c r="D3226" t="s">
        <v>23</v>
      </c>
      <c r="E3226" t="s">
        <v>5</v>
      </c>
      <c r="G3226" t="s">
        <v>24</v>
      </c>
      <c r="H3226">
        <v>3866867</v>
      </c>
      <c r="I3226">
        <v>3868252</v>
      </c>
      <c r="J3226" t="s">
        <v>61</v>
      </c>
      <c r="K3226" t="s">
        <v>8082</v>
      </c>
      <c r="N3226" t="s">
        <v>8083</v>
      </c>
      <c r="Q3226" t="s">
        <v>8081</v>
      </c>
      <c r="R3226">
        <v>1386</v>
      </c>
      <c r="S3226">
        <v>461</v>
      </c>
      <c r="U3226">
        <f t="shared" si="50"/>
        <v>1385</v>
      </c>
    </row>
    <row r="3227" spans="1:21" x14ac:dyDescent="0.25">
      <c r="A3227" t="s">
        <v>20</v>
      </c>
      <c r="B3227" t="s">
        <v>28</v>
      </c>
      <c r="C3227" t="s">
        <v>22</v>
      </c>
      <c r="D3227" t="s">
        <v>23</v>
      </c>
      <c r="E3227" t="s">
        <v>5</v>
      </c>
      <c r="G3227" t="s">
        <v>24</v>
      </c>
      <c r="H3227">
        <v>3868275</v>
      </c>
      <c r="I3227">
        <v>3869006</v>
      </c>
      <c r="J3227" t="s">
        <v>61</v>
      </c>
      <c r="K3227" t="s">
        <v>8085</v>
      </c>
      <c r="N3227" t="s">
        <v>8086</v>
      </c>
      <c r="Q3227" t="s">
        <v>8084</v>
      </c>
      <c r="R3227">
        <v>732</v>
      </c>
      <c r="S3227">
        <v>243</v>
      </c>
      <c r="U3227">
        <f t="shared" si="50"/>
        <v>731</v>
      </c>
    </row>
    <row r="3228" spans="1:21" x14ac:dyDescent="0.25">
      <c r="A3228" t="s">
        <v>20</v>
      </c>
      <c r="B3228" t="s">
        <v>28</v>
      </c>
      <c r="C3228" t="s">
        <v>22</v>
      </c>
      <c r="D3228" t="s">
        <v>23</v>
      </c>
      <c r="E3228" t="s">
        <v>5</v>
      </c>
      <c r="G3228" t="s">
        <v>24</v>
      </c>
      <c r="H3228">
        <v>3869191</v>
      </c>
      <c r="I3228">
        <v>3870069</v>
      </c>
      <c r="J3228" t="s">
        <v>61</v>
      </c>
      <c r="K3228" t="s">
        <v>8088</v>
      </c>
      <c r="N3228" t="s">
        <v>42</v>
      </c>
      <c r="Q3228" t="s">
        <v>8087</v>
      </c>
      <c r="R3228">
        <v>879</v>
      </c>
      <c r="S3228">
        <v>292</v>
      </c>
      <c r="U3228">
        <f t="shared" si="50"/>
        <v>878</v>
      </c>
    </row>
    <row r="3229" spans="1:21" x14ac:dyDescent="0.25">
      <c r="A3229" t="s">
        <v>20</v>
      </c>
      <c r="B3229" t="s">
        <v>28</v>
      </c>
      <c r="C3229" t="s">
        <v>22</v>
      </c>
      <c r="D3229" t="s">
        <v>23</v>
      </c>
      <c r="E3229" t="s">
        <v>5</v>
      </c>
      <c r="G3229" t="s">
        <v>24</v>
      </c>
      <c r="H3229">
        <v>3870210</v>
      </c>
      <c r="I3229">
        <v>3871646</v>
      </c>
      <c r="J3229" t="s">
        <v>25</v>
      </c>
      <c r="K3229" t="s">
        <v>8090</v>
      </c>
      <c r="N3229" t="s">
        <v>72</v>
      </c>
      <c r="Q3229" t="s">
        <v>8089</v>
      </c>
      <c r="R3229">
        <v>1437</v>
      </c>
      <c r="S3229">
        <v>478</v>
      </c>
      <c r="U3229">
        <f t="shared" si="50"/>
        <v>1436</v>
      </c>
    </row>
    <row r="3230" spans="1:21" x14ac:dyDescent="0.25">
      <c r="A3230" t="s">
        <v>20</v>
      </c>
      <c r="B3230" t="s">
        <v>28</v>
      </c>
      <c r="C3230" t="s">
        <v>22</v>
      </c>
      <c r="D3230" t="s">
        <v>23</v>
      </c>
      <c r="E3230" t="s">
        <v>5</v>
      </c>
      <c r="G3230" t="s">
        <v>24</v>
      </c>
      <c r="H3230">
        <v>3872037</v>
      </c>
      <c r="I3230">
        <v>3872294</v>
      </c>
      <c r="J3230" t="s">
        <v>61</v>
      </c>
      <c r="K3230" t="s">
        <v>8092</v>
      </c>
      <c r="N3230" t="s">
        <v>72</v>
      </c>
      <c r="Q3230" t="s">
        <v>8091</v>
      </c>
      <c r="R3230">
        <v>258</v>
      </c>
      <c r="S3230">
        <v>85</v>
      </c>
      <c r="U3230">
        <f t="shared" si="50"/>
        <v>257</v>
      </c>
    </row>
    <row r="3231" spans="1:21" x14ac:dyDescent="0.25">
      <c r="A3231" t="s">
        <v>20</v>
      </c>
      <c r="B3231" t="s">
        <v>28</v>
      </c>
      <c r="C3231" t="s">
        <v>22</v>
      </c>
      <c r="D3231" t="s">
        <v>23</v>
      </c>
      <c r="E3231" t="s">
        <v>5</v>
      </c>
      <c r="G3231" t="s">
        <v>24</v>
      </c>
      <c r="H3231">
        <v>3872391</v>
      </c>
      <c r="I3231">
        <v>3873278</v>
      </c>
      <c r="J3231" t="s">
        <v>61</v>
      </c>
      <c r="K3231" t="s">
        <v>8094</v>
      </c>
      <c r="N3231" t="s">
        <v>8095</v>
      </c>
      <c r="Q3231" t="s">
        <v>8093</v>
      </c>
      <c r="R3231">
        <v>888</v>
      </c>
      <c r="S3231">
        <v>295</v>
      </c>
      <c r="U3231">
        <f t="shared" si="50"/>
        <v>887</v>
      </c>
    </row>
    <row r="3232" spans="1:21" x14ac:dyDescent="0.25">
      <c r="A3232" t="s">
        <v>20</v>
      </c>
      <c r="B3232" t="s">
        <v>28</v>
      </c>
      <c r="C3232" t="s">
        <v>22</v>
      </c>
      <c r="D3232" t="s">
        <v>23</v>
      </c>
      <c r="E3232" t="s">
        <v>5</v>
      </c>
      <c r="G3232" t="s">
        <v>24</v>
      </c>
      <c r="H3232">
        <v>3873494</v>
      </c>
      <c r="I3232">
        <v>3874270</v>
      </c>
      <c r="J3232" t="s">
        <v>25</v>
      </c>
      <c r="K3232" t="s">
        <v>8097</v>
      </c>
      <c r="N3232" t="s">
        <v>42</v>
      </c>
      <c r="Q3232" t="s">
        <v>8096</v>
      </c>
      <c r="R3232">
        <v>777</v>
      </c>
      <c r="S3232">
        <v>258</v>
      </c>
      <c r="U3232">
        <f t="shared" si="50"/>
        <v>776</v>
      </c>
    </row>
    <row r="3233" spans="1:21" x14ac:dyDescent="0.25">
      <c r="A3233" t="s">
        <v>20</v>
      </c>
      <c r="B3233" t="s">
        <v>28</v>
      </c>
      <c r="C3233" t="s">
        <v>22</v>
      </c>
      <c r="D3233" t="s">
        <v>23</v>
      </c>
      <c r="E3233" t="s">
        <v>5</v>
      </c>
      <c r="G3233" t="s">
        <v>24</v>
      </c>
      <c r="H3233">
        <v>3874463</v>
      </c>
      <c r="I3233">
        <v>3875383</v>
      </c>
      <c r="J3233" t="s">
        <v>61</v>
      </c>
      <c r="K3233" t="s">
        <v>8099</v>
      </c>
      <c r="N3233" t="s">
        <v>8100</v>
      </c>
      <c r="Q3233" t="s">
        <v>8098</v>
      </c>
      <c r="R3233">
        <v>921</v>
      </c>
      <c r="S3233">
        <v>306</v>
      </c>
      <c r="U3233">
        <f t="shared" si="50"/>
        <v>920</v>
      </c>
    </row>
    <row r="3234" spans="1:21" x14ac:dyDescent="0.25">
      <c r="A3234" t="s">
        <v>20</v>
      </c>
      <c r="B3234" t="s">
        <v>28</v>
      </c>
      <c r="C3234" t="s">
        <v>22</v>
      </c>
      <c r="D3234" t="s">
        <v>23</v>
      </c>
      <c r="E3234" t="s">
        <v>5</v>
      </c>
      <c r="G3234" t="s">
        <v>24</v>
      </c>
      <c r="H3234">
        <v>3875484</v>
      </c>
      <c r="I3234">
        <v>3876764</v>
      </c>
      <c r="J3234" t="s">
        <v>61</v>
      </c>
      <c r="K3234" t="s">
        <v>8102</v>
      </c>
      <c r="N3234" t="s">
        <v>4969</v>
      </c>
      <c r="Q3234" t="s">
        <v>8101</v>
      </c>
      <c r="R3234">
        <v>1281</v>
      </c>
      <c r="S3234">
        <v>426</v>
      </c>
      <c r="U3234">
        <f t="shared" si="50"/>
        <v>1280</v>
      </c>
    </row>
    <row r="3235" spans="1:21" x14ac:dyDescent="0.25">
      <c r="A3235" t="s">
        <v>20</v>
      </c>
      <c r="B3235" t="s">
        <v>28</v>
      </c>
      <c r="C3235" t="s">
        <v>22</v>
      </c>
      <c r="D3235" t="s">
        <v>23</v>
      </c>
      <c r="E3235" t="s">
        <v>5</v>
      </c>
      <c r="G3235" t="s">
        <v>24</v>
      </c>
      <c r="H3235">
        <v>3877003</v>
      </c>
      <c r="I3235">
        <v>3878577</v>
      </c>
      <c r="J3235" t="s">
        <v>61</v>
      </c>
      <c r="K3235" t="s">
        <v>8104</v>
      </c>
      <c r="N3235" t="s">
        <v>8105</v>
      </c>
      <c r="Q3235" t="s">
        <v>8103</v>
      </c>
      <c r="R3235">
        <v>1575</v>
      </c>
      <c r="S3235">
        <v>524</v>
      </c>
      <c r="U3235">
        <f t="shared" si="50"/>
        <v>1574</v>
      </c>
    </row>
    <row r="3236" spans="1:21" x14ac:dyDescent="0.25">
      <c r="A3236" t="s">
        <v>20</v>
      </c>
      <c r="B3236" t="s">
        <v>28</v>
      </c>
      <c r="C3236" t="s">
        <v>22</v>
      </c>
      <c r="D3236" t="s">
        <v>23</v>
      </c>
      <c r="E3236" t="s">
        <v>5</v>
      </c>
      <c r="G3236" t="s">
        <v>24</v>
      </c>
      <c r="H3236">
        <v>3878597</v>
      </c>
      <c r="I3236">
        <v>3879727</v>
      </c>
      <c r="J3236" t="s">
        <v>61</v>
      </c>
      <c r="K3236" t="s">
        <v>8107</v>
      </c>
      <c r="N3236" t="s">
        <v>8108</v>
      </c>
      <c r="Q3236" t="s">
        <v>8106</v>
      </c>
      <c r="R3236">
        <v>1131</v>
      </c>
      <c r="S3236">
        <v>376</v>
      </c>
      <c r="U3236">
        <f t="shared" si="50"/>
        <v>1130</v>
      </c>
    </row>
    <row r="3237" spans="1:21" x14ac:dyDescent="0.25">
      <c r="A3237" t="s">
        <v>20</v>
      </c>
      <c r="B3237" t="s">
        <v>28</v>
      </c>
      <c r="C3237" t="s">
        <v>22</v>
      </c>
      <c r="D3237" t="s">
        <v>23</v>
      </c>
      <c r="E3237" t="s">
        <v>5</v>
      </c>
      <c r="G3237" t="s">
        <v>24</v>
      </c>
      <c r="H3237">
        <v>3879866</v>
      </c>
      <c r="I3237">
        <v>3880507</v>
      </c>
      <c r="J3237" t="s">
        <v>61</v>
      </c>
      <c r="K3237" t="s">
        <v>8110</v>
      </c>
      <c r="N3237" t="s">
        <v>7618</v>
      </c>
      <c r="Q3237" t="s">
        <v>8109</v>
      </c>
      <c r="R3237">
        <v>642</v>
      </c>
      <c r="S3237">
        <v>213</v>
      </c>
      <c r="U3237">
        <f t="shared" si="50"/>
        <v>641</v>
      </c>
    </row>
    <row r="3238" spans="1:21" x14ac:dyDescent="0.25">
      <c r="A3238" t="s">
        <v>20</v>
      </c>
      <c r="B3238" t="s">
        <v>28</v>
      </c>
      <c r="C3238" t="s">
        <v>22</v>
      </c>
      <c r="D3238" t="s">
        <v>23</v>
      </c>
      <c r="E3238" t="s">
        <v>5</v>
      </c>
      <c r="G3238" t="s">
        <v>24</v>
      </c>
      <c r="H3238">
        <v>3880716</v>
      </c>
      <c r="I3238">
        <v>3881774</v>
      </c>
      <c r="J3238" t="s">
        <v>61</v>
      </c>
      <c r="K3238" t="s">
        <v>8112</v>
      </c>
      <c r="N3238" t="s">
        <v>72</v>
      </c>
      <c r="Q3238" t="s">
        <v>8111</v>
      </c>
      <c r="R3238">
        <v>1059</v>
      </c>
      <c r="S3238">
        <v>352</v>
      </c>
      <c r="U3238">
        <f t="shared" si="50"/>
        <v>1058</v>
      </c>
    </row>
    <row r="3239" spans="1:21" x14ac:dyDescent="0.25">
      <c r="A3239" t="s">
        <v>20</v>
      </c>
      <c r="B3239" t="s">
        <v>28</v>
      </c>
      <c r="C3239" t="s">
        <v>22</v>
      </c>
      <c r="D3239" t="s">
        <v>23</v>
      </c>
      <c r="E3239" t="s">
        <v>5</v>
      </c>
      <c r="G3239" t="s">
        <v>24</v>
      </c>
      <c r="H3239">
        <v>3881990</v>
      </c>
      <c r="I3239">
        <v>3883165</v>
      </c>
      <c r="J3239" t="s">
        <v>61</v>
      </c>
      <c r="K3239" t="s">
        <v>8114</v>
      </c>
      <c r="N3239" t="s">
        <v>2385</v>
      </c>
      <c r="Q3239" t="s">
        <v>8113</v>
      </c>
      <c r="R3239">
        <v>1176</v>
      </c>
      <c r="S3239">
        <v>391</v>
      </c>
      <c r="U3239">
        <f t="shared" si="50"/>
        <v>1175</v>
      </c>
    </row>
    <row r="3240" spans="1:21" x14ac:dyDescent="0.25">
      <c r="A3240" t="s">
        <v>20</v>
      </c>
      <c r="B3240" t="s">
        <v>28</v>
      </c>
      <c r="C3240" t="s">
        <v>22</v>
      </c>
      <c r="D3240" t="s">
        <v>23</v>
      </c>
      <c r="E3240" t="s">
        <v>5</v>
      </c>
      <c r="G3240" t="s">
        <v>24</v>
      </c>
      <c r="H3240">
        <v>3883367</v>
      </c>
      <c r="I3240">
        <v>3883741</v>
      </c>
      <c r="J3240" t="s">
        <v>25</v>
      </c>
      <c r="K3240" t="s">
        <v>8116</v>
      </c>
      <c r="N3240" t="s">
        <v>1614</v>
      </c>
      <c r="Q3240" t="s">
        <v>8115</v>
      </c>
      <c r="R3240">
        <v>375</v>
      </c>
      <c r="S3240">
        <v>124</v>
      </c>
      <c r="U3240">
        <f t="shared" si="50"/>
        <v>374</v>
      </c>
    </row>
    <row r="3241" spans="1:21" x14ac:dyDescent="0.25">
      <c r="A3241" t="s">
        <v>20</v>
      </c>
      <c r="B3241" t="s">
        <v>28</v>
      </c>
      <c r="C3241" t="s">
        <v>22</v>
      </c>
      <c r="D3241" t="s">
        <v>23</v>
      </c>
      <c r="E3241" t="s">
        <v>5</v>
      </c>
      <c r="G3241" t="s">
        <v>24</v>
      </c>
      <c r="H3241">
        <v>3884127</v>
      </c>
      <c r="I3241">
        <v>3884951</v>
      </c>
      <c r="J3241" t="s">
        <v>61</v>
      </c>
      <c r="K3241" t="s">
        <v>8118</v>
      </c>
      <c r="N3241" t="s">
        <v>42</v>
      </c>
      <c r="Q3241" t="s">
        <v>8117</v>
      </c>
      <c r="R3241">
        <v>825</v>
      </c>
      <c r="S3241">
        <v>274</v>
      </c>
      <c r="U3241">
        <f t="shared" si="50"/>
        <v>824</v>
      </c>
    </row>
    <row r="3242" spans="1:21" x14ac:dyDescent="0.25">
      <c r="A3242" t="s">
        <v>20</v>
      </c>
      <c r="B3242" t="s">
        <v>28</v>
      </c>
      <c r="C3242" t="s">
        <v>22</v>
      </c>
      <c r="D3242" t="s">
        <v>23</v>
      </c>
      <c r="E3242" t="s">
        <v>5</v>
      </c>
      <c r="G3242" t="s">
        <v>24</v>
      </c>
      <c r="H3242">
        <v>3885316</v>
      </c>
      <c r="I3242">
        <v>3886233</v>
      </c>
      <c r="J3242" t="s">
        <v>61</v>
      </c>
      <c r="K3242" t="s">
        <v>8120</v>
      </c>
      <c r="N3242" t="s">
        <v>8121</v>
      </c>
      <c r="Q3242" t="s">
        <v>8119</v>
      </c>
      <c r="R3242">
        <v>918</v>
      </c>
      <c r="S3242">
        <v>305</v>
      </c>
      <c r="U3242">
        <f t="shared" si="50"/>
        <v>917</v>
      </c>
    </row>
    <row r="3243" spans="1:21" x14ac:dyDescent="0.25">
      <c r="A3243" t="s">
        <v>20</v>
      </c>
      <c r="B3243" t="s">
        <v>28</v>
      </c>
      <c r="C3243" t="s">
        <v>22</v>
      </c>
      <c r="D3243" t="s">
        <v>23</v>
      </c>
      <c r="E3243" t="s">
        <v>5</v>
      </c>
      <c r="G3243" t="s">
        <v>24</v>
      </c>
      <c r="H3243">
        <v>3886378</v>
      </c>
      <c r="I3243">
        <v>3887133</v>
      </c>
      <c r="J3243" t="s">
        <v>61</v>
      </c>
      <c r="K3243" t="s">
        <v>8123</v>
      </c>
      <c r="N3243" t="s">
        <v>42</v>
      </c>
      <c r="Q3243" t="s">
        <v>8122</v>
      </c>
      <c r="R3243">
        <v>756</v>
      </c>
      <c r="S3243">
        <v>251</v>
      </c>
      <c r="U3243">
        <f t="shared" si="50"/>
        <v>755</v>
      </c>
    </row>
    <row r="3244" spans="1:21" x14ac:dyDescent="0.25">
      <c r="A3244" t="s">
        <v>20</v>
      </c>
      <c r="B3244" t="s">
        <v>28</v>
      </c>
      <c r="C3244" t="s">
        <v>22</v>
      </c>
      <c r="D3244" t="s">
        <v>23</v>
      </c>
      <c r="E3244" t="s">
        <v>5</v>
      </c>
      <c r="G3244" t="s">
        <v>24</v>
      </c>
      <c r="H3244">
        <v>3887404</v>
      </c>
      <c r="I3244">
        <v>3887619</v>
      </c>
      <c r="J3244" t="s">
        <v>25</v>
      </c>
      <c r="K3244" t="s">
        <v>8125</v>
      </c>
      <c r="N3244" t="s">
        <v>8126</v>
      </c>
      <c r="Q3244" t="s">
        <v>8124</v>
      </c>
      <c r="R3244">
        <v>216</v>
      </c>
      <c r="S3244">
        <v>71</v>
      </c>
      <c r="U3244">
        <f t="shared" si="50"/>
        <v>215</v>
      </c>
    </row>
    <row r="3245" spans="1:21" x14ac:dyDescent="0.25">
      <c r="A3245" t="s">
        <v>20</v>
      </c>
      <c r="B3245" t="s">
        <v>28</v>
      </c>
      <c r="C3245" t="s">
        <v>22</v>
      </c>
      <c r="D3245" t="s">
        <v>23</v>
      </c>
      <c r="E3245" t="s">
        <v>5</v>
      </c>
      <c r="G3245" t="s">
        <v>24</v>
      </c>
      <c r="H3245">
        <v>3887772</v>
      </c>
      <c r="I3245">
        <v>3887963</v>
      </c>
      <c r="J3245" t="s">
        <v>25</v>
      </c>
      <c r="K3245" t="s">
        <v>8128</v>
      </c>
      <c r="N3245" t="s">
        <v>1328</v>
      </c>
      <c r="Q3245" t="s">
        <v>8127</v>
      </c>
      <c r="R3245">
        <v>192</v>
      </c>
      <c r="S3245">
        <v>63</v>
      </c>
      <c r="U3245">
        <f t="shared" si="50"/>
        <v>191</v>
      </c>
    </row>
    <row r="3246" spans="1:21" x14ac:dyDescent="0.25">
      <c r="A3246" t="s">
        <v>20</v>
      </c>
      <c r="B3246" t="s">
        <v>28</v>
      </c>
      <c r="C3246" t="s">
        <v>22</v>
      </c>
      <c r="D3246" t="s">
        <v>23</v>
      </c>
      <c r="E3246" t="s">
        <v>5</v>
      </c>
      <c r="G3246" t="s">
        <v>24</v>
      </c>
      <c r="H3246">
        <v>3888146</v>
      </c>
      <c r="I3246">
        <v>3889177</v>
      </c>
      <c r="J3246" t="s">
        <v>25</v>
      </c>
      <c r="K3246" t="s">
        <v>8130</v>
      </c>
      <c r="N3246" t="s">
        <v>3076</v>
      </c>
      <c r="Q3246" t="s">
        <v>8129</v>
      </c>
      <c r="R3246">
        <v>1032</v>
      </c>
      <c r="S3246">
        <v>343</v>
      </c>
      <c r="U3246">
        <f t="shared" si="50"/>
        <v>1031</v>
      </c>
    </row>
    <row r="3247" spans="1:21" x14ac:dyDescent="0.25">
      <c r="A3247" t="s">
        <v>20</v>
      </c>
      <c r="B3247" t="s">
        <v>28</v>
      </c>
      <c r="C3247" t="s">
        <v>22</v>
      </c>
      <c r="D3247" t="s">
        <v>23</v>
      </c>
      <c r="E3247" t="s">
        <v>5</v>
      </c>
      <c r="G3247" t="s">
        <v>24</v>
      </c>
      <c r="H3247">
        <v>3889238</v>
      </c>
      <c r="I3247">
        <v>3889504</v>
      </c>
      <c r="J3247" t="s">
        <v>25</v>
      </c>
      <c r="K3247" t="s">
        <v>8132</v>
      </c>
      <c r="N3247" t="s">
        <v>42</v>
      </c>
      <c r="Q3247" t="s">
        <v>8131</v>
      </c>
      <c r="R3247">
        <v>267</v>
      </c>
      <c r="S3247">
        <v>88</v>
      </c>
      <c r="U3247">
        <f t="shared" si="50"/>
        <v>266</v>
      </c>
    </row>
    <row r="3248" spans="1:21" x14ac:dyDescent="0.25">
      <c r="A3248" t="s">
        <v>20</v>
      </c>
      <c r="B3248" t="s">
        <v>28</v>
      </c>
      <c r="C3248" t="s">
        <v>22</v>
      </c>
      <c r="D3248" t="s">
        <v>23</v>
      </c>
      <c r="E3248" t="s">
        <v>5</v>
      </c>
      <c r="G3248" t="s">
        <v>24</v>
      </c>
      <c r="H3248">
        <v>3889537</v>
      </c>
      <c r="I3248">
        <v>3889770</v>
      </c>
      <c r="J3248" t="s">
        <v>25</v>
      </c>
      <c r="K3248" t="s">
        <v>8134</v>
      </c>
      <c r="N3248" t="s">
        <v>282</v>
      </c>
      <c r="Q3248" t="s">
        <v>8133</v>
      </c>
      <c r="R3248">
        <v>234</v>
      </c>
      <c r="S3248">
        <v>77</v>
      </c>
      <c r="U3248">
        <f t="shared" si="50"/>
        <v>233</v>
      </c>
    </row>
    <row r="3249" spans="1:21" x14ac:dyDescent="0.25">
      <c r="A3249" t="s">
        <v>20</v>
      </c>
      <c r="B3249" t="s">
        <v>28</v>
      </c>
      <c r="C3249" t="s">
        <v>22</v>
      </c>
      <c r="D3249" t="s">
        <v>23</v>
      </c>
      <c r="E3249" t="s">
        <v>5</v>
      </c>
      <c r="G3249" t="s">
        <v>24</v>
      </c>
      <c r="H3249">
        <v>3889817</v>
      </c>
      <c r="I3249">
        <v>3890233</v>
      </c>
      <c r="J3249" t="s">
        <v>25</v>
      </c>
      <c r="K3249" t="s">
        <v>8136</v>
      </c>
      <c r="N3249" t="s">
        <v>72</v>
      </c>
      <c r="Q3249" t="s">
        <v>8135</v>
      </c>
      <c r="R3249">
        <v>417</v>
      </c>
      <c r="S3249">
        <v>138</v>
      </c>
      <c r="U3249">
        <f t="shared" si="50"/>
        <v>416</v>
      </c>
    </row>
    <row r="3250" spans="1:21" x14ac:dyDescent="0.25">
      <c r="A3250" t="s">
        <v>20</v>
      </c>
      <c r="B3250" t="s">
        <v>28</v>
      </c>
      <c r="C3250" t="s">
        <v>22</v>
      </c>
      <c r="D3250" t="s">
        <v>23</v>
      </c>
      <c r="E3250" t="s">
        <v>5</v>
      </c>
      <c r="G3250" t="s">
        <v>24</v>
      </c>
      <c r="H3250">
        <v>3890279</v>
      </c>
      <c r="I3250">
        <v>3890839</v>
      </c>
      <c r="J3250" t="s">
        <v>25</v>
      </c>
      <c r="K3250" t="s">
        <v>8138</v>
      </c>
      <c r="N3250" t="s">
        <v>3337</v>
      </c>
      <c r="Q3250" t="s">
        <v>8137</v>
      </c>
      <c r="R3250">
        <v>561</v>
      </c>
      <c r="S3250">
        <v>186</v>
      </c>
      <c r="U3250">
        <f t="shared" si="50"/>
        <v>560</v>
      </c>
    </row>
    <row r="3251" spans="1:21" x14ac:dyDescent="0.25">
      <c r="A3251" t="s">
        <v>20</v>
      </c>
      <c r="B3251" t="s">
        <v>28</v>
      </c>
      <c r="C3251" t="s">
        <v>22</v>
      </c>
      <c r="D3251" t="s">
        <v>23</v>
      </c>
      <c r="E3251" t="s">
        <v>5</v>
      </c>
      <c r="G3251" t="s">
        <v>24</v>
      </c>
      <c r="H3251">
        <v>3890856</v>
      </c>
      <c r="I3251">
        <v>3891962</v>
      </c>
      <c r="J3251" t="s">
        <v>61</v>
      </c>
      <c r="K3251" t="s">
        <v>8140</v>
      </c>
      <c r="N3251" t="s">
        <v>72</v>
      </c>
      <c r="Q3251" t="s">
        <v>8139</v>
      </c>
      <c r="R3251">
        <v>1107</v>
      </c>
      <c r="S3251">
        <v>368</v>
      </c>
      <c r="U3251">
        <f t="shared" si="50"/>
        <v>1106</v>
      </c>
    </row>
    <row r="3252" spans="1:21" x14ac:dyDescent="0.25">
      <c r="A3252" t="s">
        <v>20</v>
      </c>
      <c r="B3252" t="s">
        <v>28</v>
      </c>
      <c r="C3252" t="s">
        <v>22</v>
      </c>
      <c r="D3252" t="s">
        <v>23</v>
      </c>
      <c r="E3252" t="s">
        <v>5</v>
      </c>
      <c r="G3252" t="s">
        <v>24</v>
      </c>
      <c r="H3252">
        <v>3892033</v>
      </c>
      <c r="I3252">
        <v>3893418</v>
      </c>
      <c r="J3252" t="s">
        <v>61</v>
      </c>
      <c r="K3252" t="s">
        <v>8142</v>
      </c>
      <c r="N3252" t="s">
        <v>422</v>
      </c>
      <c r="Q3252" t="s">
        <v>8141</v>
      </c>
      <c r="R3252">
        <v>1386</v>
      </c>
      <c r="S3252">
        <v>461</v>
      </c>
      <c r="U3252">
        <f t="shared" si="50"/>
        <v>1385</v>
      </c>
    </row>
    <row r="3253" spans="1:21" x14ac:dyDescent="0.25">
      <c r="A3253" t="s">
        <v>20</v>
      </c>
      <c r="B3253" t="s">
        <v>28</v>
      </c>
      <c r="C3253" t="s">
        <v>22</v>
      </c>
      <c r="D3253" t="s">
        <v>23</v>
      </c>
      <c r="E3253" t="s">
        <v>5</v>
      </c>
      <c r="G3253" t="s">
        <v>24</v>
      </c>
      <c r="H3253">
        <v>3893536</v>
      </c>
      <c r="I3253">
        <v>3895275</v>
      </c>
      <c r="J3253" t="s">
        <v>25</v>
      </c>
      <c r="K3253" t="s">
        <v>8144</v>
      </c>
      <c r="N3253" t="s">
        <v>362</v>
      </c>
      <c r="Q3253" t="s">
        <v>8143</v>
      </c>
      <c r="R3253">
        <v>1740</v>
      </c>
      <c r="S3253">
        <v>579</v>
      </c>
      <c r="U3253">
        <f t="shared" si="50"/>
        <v>1739</v>
      </c>
    </row>
    <row r="3254" spans="1:21" x14ac:dyDescent="0.25">
      <c r="A3254" t="s">
        <v>20</v>
      </c>
      <c r="B3254" t="s">
        <v>28</v>
      </c>
      <c r="C3254" t="s">
        <v>22</v>
      </c>
      <c r="D3254" t="s">
        <v>23</v>
      </c>
      <c r="E3254" t="s">
        <v>5</v>
      </c>
      <c r="G3254" t="s">
        <v>24</v>
      </c>
      <c r="H3254">
        <v>3895327</v>
      </c>
      <c r="I3254">
        <v>3896355</v>
      </c>
      <c r="J3254" t="s">
        <v>61</v>
      </c>
      <c r="K3254" t="s">
        <v>8146</v>
      </c>
      <c r="N3254" t="s">
        <v>6257</v>
      </c>
      <c r="Q3254" t="s">
        <v>8145</v>
      </c>
      <c r="R3254">
        <v>1029</v>
      </c>
      <c r="S3254">
        <v>342</v>
      </c>
      <c r="U3254">
        <f t="shared" si="50"/>
        <v>1028</v>
      </c>
    </row>
    <row r="3255" spans="1:21" x14ac:dyDescent="0.25">
      <c r="A3255" t="s">
        <v>20</v>
      </c>
      <c r="B3255" t="s">
        <v>28</v>
      </c>
      <c r="C3255" t="s">
        <v>22</v>
      </c>
      <c r="D3255" t="s">
        <v>23</v>
      </c>
      <c r="E3255" t="s">
        <v>5</v>
      </c>
      <c r="G3255" t="s">
        <v>24</v>
      </c>
      <c r="H3255">
        <v>3896394</v>
      </c>
      <c r="I3255">
        <v>3896762</v>
      </c>
      <c r="J3255" t="s">
        <v>61</v>
      </c>
      <c r="K3255" t="s">
        <v>8148</v>
      </c>
      <c r="N3255" t="s">
        <v>72</v>
      </c>
      <c r="Q3255" t="s">
        <v>8147</v>
      </c>
      <c r="R3255">
        <v>369</v>
      </c>
      <c r="S3255">
        <v>122</v>
      </c>
      <c r="U3255">
        <f t="shared" si="50"/>
        <v>368</v>
      </c>
    </row>
    <row r="3256" spans="1:21" x14ac:dyDescent="0.25">
      <c r="A3256" t="s">
        <v>20</v>
      </c>
      <c r="B3256" t="s">
        <v>28</v>
      </c>
      <c r="C3256" t="s">
        <v>22</v>
      </c>
      <c r="D3256" t="s">
        <v>23</v>
      </c>
      <c r="E3256" t="s">
        <v>5</v>
      </c>
      <c r="G3256" t="s">
        <v>24</v>
      </c>
      <c r="H3256">
        <v>3896775</v>
      </c>
      <c r="I3256">
        <v>3896984</v>
      </c>
      <c r="J3256" t="s">
        <v>61</v>
      </c>
      <c r="K3256" t="s">
        <v>8150</v>
      </c>
      <c r="N3256" t="s">
        <v>8151</v>
      </c>
      <c r="Q3256" t="s">
        <v>8149</v>
      </c>
      <c r="R3256">
        <v>210</v>
      </c>
      <c r="S3256">
        <v>69</v>
      </c>
      <c r="U3256">
        <f t="shared" si="50"/>
        <v>209</v>
      </c>
    </row>
    <row r="3257" spans="1:21" x14ac:dyDescent="0.25">
      <c r="A3257" t="s">
        <v>20</v>
      </c>
      <c r="B3257" t="s">
        <v>28</v>
      </c>
      <c r="C3257" t="s">
        <v>22</v>
      </c>
      <c r="D3257" t="s">
        <v>23</v>
      </c>
      <c r="E3257" t="s">
        <v>5</v>
      </c>
      <c r="G3257" t="s">
        <v>24</v>
      </c>
      <c r="H3257">
        <v>3897000</v>
      </c>
      <c r="I3257">
        <v>3897836</v>
      </c>
      <c r="J3257" t="s">
        <v>61</v>
      </c>
      <c r="K3257" t="s">
        <v>8153</v>
      </c>
      <c r="N3257" t="s">
        <v>8154</v>
      </c>
      <c r="Q3257" t="s">
        <v>8152</v>
      </c>
      <c r="R3257">
        <v>837</v>
      </c>
      <c r="S3257">
        <v>278</v>
      </c>
      <c r="U3257">
        <f t="shared" si="50"/>
        <v>836</v>
      </c>
    </row>
    <row r="3258" spans="1:21" x14ac:dyDescent="0.25">
      <c r="A3258" t="s">
        <v>20</v>
      </c>
      <c r="B3258" t="s">
        <v>28</v>
      </c>
      <c r="C3258" t="s">
        <v>22</v>
      </c>
      <c r="D3258" t="s">
        <v>23</v>
      </c>
      <c r="E3258" t="s">
        <v>5</v>
      </c>
      <c r="G3258" t="s">
        <v>24</v>
      </c>
      <c r="H3258">
        <v>3897899</v>
      </c>
      <c r="I3258">
        <v>3898615</v>
      </c>
      <c r="J3258" t="s">
        <v>61</v>
      </c>
      <c r="K3258" t="s">
        <v>8156</v>
      </c>
      <c r="N3258" t="s">
        <v>8157</v>
      </c>
      <c r="Q3258" t="s">
        <v>8155</v>
      </c>
      <c r="R3258">
        <v>717</v>
      </c>
      <c r="S3258">
        <v>238</v>
      </c>
      <c r="U3258">
        <f t="shared" si="50"/>
        <v>716</v>
      </c>
    </row>
    <row r="3259" spans="1:21" x14ac:dyDescent="0.25">
      <c r="A3259" t="s">
        <v>20</v>
      </c>
      <c r="B3259" t="s">
        <v>28</v>
      </c>
      <c r="C3259" t="s">
        <v>22</v>
      </c>
      <c r="D3259" t="s">
        <v>23</v>
      </c>
      <c r="E3259" t="s">
        <v>5</v>
      </c>
      <c r="G3259" t="s">
        <v>24</v>
      </c>
      <c r="H3259">
        <v>3898733</v>
      </c>
      <c r="I3259">
        <v>3898891</v>
      </c>
      <c r="J3259" t="s">
        <v>61</v>
      </c>
      <c r="K3259" t="s">
        <v>8159</v>
      </c>
      <c r="N3259" t="s">
        <v>8160</v>
      </c>
      <c r="Q3259" t="s">
        <v>8158</v>
      </c>
      <c r="R3259">
        <v>159</v>
      </c>
      <c r="S3259">
        <v>52</v>
      </c>
      <c r="U3259">
        <f t="shared" si="50"/>
        <v>158</v>
      </c>
    </row>
    <row r="3260" spans="1:21" x14ac:dyDescent="0.25">
      <c r="A3260" t="s">
        <v>20</v>
      </c>
      <c r="B3260" t="s">
        <v>28</v>
      </c>
      <c r="C3260" t="s">
        <v>22</v>
      </c>
      <c r="D3260" t="s">
        <v>23</v>
      </c>
      <c r="E3260" t="s">
        <v>5</v>
      </c>
      <c r="G3260" t="s">
        <v>24</v>
      </c>
      <c r="H3260">
        <v>3898975</v>
      </c>
      <c r="I3260">
        <v>3899175</v>
      </c>
      <c r="J3260" t="s">
        <v>61</v>
      </c>
      <c r="K3260" t="s">
        <v>8162</v>
      </c>
      <c r="N3260" t="s">
        <v>72</v>
      </c>
      <c r="Q3260" t="s">
        <v>8161</v>
      </c>
      <c r="R3260">
        <v>201</v>
      </c>
      <c r="S3260">
        <v>66</v>
      </c>
      <c r="U3260">
        <f t="shared" si="50"/>
        <v>200</v>
      </c>
    </row>
    <row r="3261" spans="1:21" x14ac:dyDescent="0.25">
      <c r="A3261" t="s">
        <v>20</v>
      </c>
      <c r="B3261" t="s">
        <v>28</v>
      </c>
      <c r="C3261" t="s">
        <v>22</v>
      </c>
      <c r="D3261" t="s">
        <v>23</v>
      </c>
      <c r="E3261" t="s">
        <v>5</v>
      </c>
      <c r="G3261" t="s">
        <v>24</v>
      </c>
      <c r="H3261">
        <v>3899318</v>
      </c>
      <c r="I3261">
        <v>3899833</v>
      </c>
      <c r="J3261" t="s">
        <v>61</v>
      </c>
      <c r="K3261" t="s">
        <v>8164</v>
      </c>
      <c r="N3261" t="s">
        <v>42</v>
      </c>
      <c r="Q3261" t="s">
        <v>8163</v>
      </c>
      <c r="R3261">
        <v>516</v>
      </c>
      <c r="S3261">
        <v>171</v>
      </c>
      <c r="U3261">
        <f t="shared" si="50"/>
        <v>515</v>
      </c>
    </row>
    <row r="3262" spans="1:21" x14ac:dyDescent="0.25">
      <c r="A3262" t="s">
        <v>20</v>
      </c>
      <c r="B3262" t="s">
        <v>28</v>
      </c>
      <c r="C3262" t="s">
        <v>22</v>
      </c>
      <c r="D3262" t="s">
        <v>23</v>
      </c>
      <c r="E3262" t="s">
        <v>5</v>
      </c>
      <c r="G3262" t="s">
        <v>24</v>
      </c>
      <c r="H3262">
        <v>3899961</v>
      </c>
      <c r="I3262">
        <v>3900569</v>
      </c>
      <c r="J3262" t="s">
        <v>61</v>
      </c>
      <c r="K3262" t="s">
        <v>8166</v>
      </c>
      <c r="N3262" t="s">
        <v>8167</v>
      </c>
      <c r="Q3262" t="s">
        <v>8165</v>
      </c>
      <c r="R3262">
        <v>609</v>
      </c>
      <c r="S3262">
        <v>202</v>
      </c>
      <c r="U3262">
        <f t="shared" si="50"/>
        <v>608</v>
      </c>
    </row>
    <row r="3263" spans="1:21" x14ac:dyDescent="0.25">
      <c r="A3263" t="s">
        <v>20</v>
      </c>
      <c r="B3263" t="s">
        <v>28</v>
      </c>
      <c r="C3263" t="s">
        <v>22</v>
      </c>
      <c r="D3263" t="s">
        <v>23</v>
      </c>
      <c r="E3263" t="s">
        <v>5</v>
      </c>
      <c r="G3263" t="s">
        <v>24</v>
      </c>
      <c r="H3263">
        <v>3900718</v>
      </c>
      <c r="I3263">
        <v>3901839</v>
      </c>
      <c r="J3263" t="s">
        <v>25</v>
      </c>
      <c r="K3263" t="s">
        <v>8169</v>
      </c>
      <c r="N3263" t="s">
        <v>5814</v>
      </c>
      <c r="Q3263" t="s">
        <v>8168</v>
      </c>
      <c r="R3263">
        <v>1122</v>
      </c>
      <c r="S3263">
        <v>373</v>
      </c>
      <c r="U3263">
        <f t="shared" si="50"/>
        <v>1121</v>
      </c>
    </row>
    <row r="3264" spans="1:21" x14ac:dyDescent="0.25">
      <c r="A3264" t="s">
        <v>20</v>
      </c>
      <c r="B3264" t="s">
        <v>28</v>
      </c>
      <c r="C3264" t="s">
        <v>22</v>
      </c>
      <c r="D3264" t="s">
        <v>23</v>
      </c>
      <c r="E3264" t="s">
        <v>5</v>
      </c>
      <c r="G3264" t="s">
        <v>24</v>
      </c>
      <c r="H3264">
        <v>3901903</v>
      </c>
      <c r="I3264">
        <v>3902715</v>
      </c>
      <c r="J3264" t="s">
        <v>25</v>
      </c>
      <c r="K3264" t="s">
        <v>8171</v>
      </c>
      <c r="N3264" t="s">
        <v>2117</v>
      </c>
      <c r="Q3264" t="s">
        <v>8170</v>
      </c>
      <c r="R3264">
        <v>813</v>
      </c>
      <c r="S3264">
        <v>270</v>
      </c>
      <c r="U3264">
        <f t="shared" si="50"/>
        <v>812</v>
      </c>
    </row>
    <row r="3265" spans="1:21" x14ac:dyDescent="0.25">
      <c r="A3265" t="s">
        <v>20</v>
      </c>
      <c r="B3265" t="s">
        <v>28</v>
      </c>
      <c r="C3265" t="s">
        <v>22</v>
      </c>
      <c r="D3265" t="s">
        <v>23</v>
      </c>
      <c r="E3265" t="s">
        <v>5</v>
      </c>
      <c r="G3265" t="s">
        <v>24</v>
      </c>
      <c r="H3265">
        <v>3902681</v>
      </c>
      <c r="I3265">
        <v>3903343</v>
      </c>
      <c r="J3265" t="s">
        <v>61</v>
      </c>
      <c r="K3265" t="s">
        <v>8173</v>
      </c>
      <c r="N3265" t="s">
        <v>8174</v>
      </c>
      <c r="Q3265" t="s">
        <v>8172</v>
      </c>
      <c r="R3265">
        <v>663</v>
      </c>
      <c r="S3265">
        <v>220</v>
      </c>
      <c r="U3265">
        <f t="shared" si="50"/>
        <v>662</v>
      </c>
    </row>
    <row r="3266" spans="1:21" x14ac:dyDescent="0.25">
      <c r="A3266" t="s">
        <v>20</v>
      </c>
      <c r="B3266" t="s">
        <v>28</v>
      </c>
      <c r="C3266" t="s">
        <v>22</v>
      </c>
      <c r="D3266" t="s">
        <v>23</v>
      </c>
      <c r="E3266" t="s">
        <v>5</v>
      </c>
      <c r="G3266" t="s">
        <v>24</v>
      </c>
      <c r="H3266">
        <v>3903375</v>
      </c>
      <c r="I3266">
        <v>3904025</v>
      </c>
      <c r="J3266" t="s">
        <v>61</v>
      </c>
      <c r="K3266" t="s">
        <v>8176</v>
      </c>
      <c r="N3266" t="s">
        <v>2675</v>
      </c>
      <c r="Q3266" t="s">
        <v>8175</v>
      </c>
      <c r="R3266">
        <v>651</v>
      </c>
      <c r="S3266">
        <v>216</v>
      </c>
      <c r="U3266">
        <f t="shared" si="50"/>
        <v>650</v>
      </c>
    </row>
    <row r="3267" spans="1:21" x14ac:dyDescent="0.25">
      <c r="A3267" t="s">
        <v>20</v>
      </c>
      <c r="B3267" t="s">
        <v>28</v>
      </c>
      <c r="C3267" t="s">
        <v>22</v>
      </c>
      <c r="D3267" t="s">
        <v>23</v>
      </c>
      <c r="E3267" t="s">
        <v>5</v>
      </c>
      <c r="G3267" t="s">
        <v>24</v>
      </c>
      <c r="H3267">
        <v>3904112</v>
      </c>
      <c r="I3267">
        <v>3904453</v>
      </c>
      <c r="J3267" t="s">
        <v>61</v>
      </c>
      <c r="K3267" t="s">
        <v>8178</v>
      </c>
      <c r="N3267" t="s">
        <v>8179</v>
      </c>
      <c r="Q3267" t="s">
        <v>8177</v>
      </c>
      <c r="R3267">
        <v>342</v>
      </c>
      <c r="S3267">
        <v>113</v>
      </c>
      <c r="U3267">
        <f t="shared" ref="U3267:U3330" si="51">I3267-H3267</f>
        <v>341</v>
      </c>
    </row>
    <row r="3268" spans="1:21" x14ac:dyDescent="0.25">
      <c r="A3268" t="s">
        <v>20</v>
      </c>
      <c r="B3268" t="s">
        <v>28</v>
      </c>
      <c r="C3268" t="s">
        <v>22</v>
      </c>
      <c r="D3268" t="s">
        <v>23</v>
      </c>
      <c r="E3268" t="s">
        <v>5</v>
      </c>
      <c r="G3268" t="s">
        <v>24</v>
      </c>
      <c r="H3268">
        <v>3904591</v>
      </c>
      <c r="I3268">
        <v>3904965</v>
      </c>
      <c r="J3268" t="s">
        <v>61</v>
      </c>
      <c r="K3268" t="s">
        <v>8181</v>
      </c>
      <c r="N3268" t="s">
        <v>466</v>
      </c>
      <c r="Q3268" t="s">
        <v>8180</v>
      </c>
      <c r="R3268">
        <v>375</v>
      </c>
      <c r="S3268">
        <v>124</v>
      </c>
      <c r="U3268">
        <f t="shared" si="51"/>
        <v>374</v>
      </c>
    </row>
    <row r="3269" spans="1:21" x14ac:dyDescent="0.25">
      <c r="A3269" t="s">
        <v>20</v>
      </c>
      <c r="B3269" t="s">
        <v>28</v>
      </c>
      <c r="C3269" t="s">
        <v>22</v>
      </c>
      <c r="D3269" t="s">
        <v>23</v>
      </c>
      <c r="E3269" t="s">
        <v>5</v>
      </c>
      <c r="G3269" t="s">
        <v>24</v>
      </c>
      <c r="H3269">
        <v>3905001</v>
      </c>
      <c r="I3269">
        <v>3906080</v>
      </c>
      <c r="J3269" t="s">
        <v>61</v>
      </c>
      <c r="K3269" t="s">
        <v>8183</v>
      </c>
      <c r="N3269" t="s">
        <v>8184</v>
      </c>
      <c r="Q3269" t="s">
        <v>8182</v>
      </c>
      <c r="R3269">
        <v>1080</v>
      </c>
      <c r="S3269">
        <v>359</v>
      </c>
      <c r="U3269">
        <f t="shared" si="51"/>
        <v>1079</v>
      </c>
    </row>
    <row r="3270" spans="1:21" x14ac:dyDescent="0.25">
      <c r="A3270" t="s">
        <v>20</v>
      </c>
      <c r="B3270" t="s">
        <v>28</v>
      </c>
      <c r="C3270" t="s">
        <v>22</v>
      </c>
      <c r="D3270" t="s">
        <v>23</v>
      </c>
      <c r="E3270" t="s">
        <v>5</v>
      </c>
      <c r="G3270" t="s">
        <v>24</v>
      </c>
      <c r="H3270">
        <v>3906080</v>
      </c>
      <c r="I3270">
        <v>3906460</v>
      </c>
      <c r="J3270" t="s">
        <v>61</v>
      </c>
      <c r="K3270" t="s">
        <v>8186</v>
      </c>
      <c r="N3270" t="s">
        <v>4264</v>
      </c>
      <c r="Q3270" t="s">
        <v>8185</v>
      </c>
      <c r="R3270">
        <v>381</v>
      </c>
      <c r="S3270">
        <v>126</v>
      </c>
      <c r="U3270">
        <f t="shared" si="51"/>
        <v>380</v>
      </c>
    </row>
    <row r="3271" spans="1:21" x14ac:dyDescent="0.25">
      <c r="A3271" t="s">
        <v>20</v>
      </c>
      <c r="B3271" t="s">
        <v>28</v>
      </c>
      <c r="C3271" t="s">
        <v>22</v>
      </c>
      <c r="D3271" t="s">
        <v>23</v>
      </c>
      <c r="E3271" t="s">
        <v>5</v>
      </c>
      <c r="G3271" t="s">
        <v>24</v>
      </c>
      <c r="H3271">
        <v>3906492</v>
      </c>
      <c r="I3271">
        <v>3906941</v>
      </c>
      <c r="J3271" t="s">
        <v>61</v>
      </c>
      <c r="K3271" t="s">
        <v>8188</v>
      </c>
      <c r="N3271" t="s">
        <v>4261</v>
      </c>
      <c r="Q3271" t="s">
        <v>8187</v>
      </c>
      <c r="R3271">
        <v>450</v>
      </c>
      <c r="S3271">
        <v>149</v>
      </c>
      <c r="U3271">
        <f t="shared" si="51"/>
        <v>449</v>
      </c>
    </row>
    <row r="3272" spans="1:21" x14ac:dyDescent="0.25">
      <c r="A3272" t="s">
        <v>20</v>
      </c>
      <c r="B3272" t="s">
        <v>28</v>
      </c>
      <c r="C3272" t="s">
        <v>22</v>
      </c>
      <c r="D3272" t="s">
        <v>23</v>
      </c>
      <c r="E3272" t="s">
        <v>5</v>
      </c>
      <c r="G3272" t="s">
        <v>24</v>
      </c>
      <c r="H3272">
        <v>3907020</v>
      </c>
      <c r="I3272">
        <v>3907871</v>
      </c>
      <c r="J3272" t="s">
        <v>61</v>
      </c>
      <c r="K3272" t="s">
        <v>8190</v>
      </c>
      <c r="N3272" t="s">
        <v>8191</v>
      </c>
      <c r="Q3272" t="s">
        <v>8189</v>
      </c>
      <c r="R3272">
        <v>852</v>
      </c>
      <c r="S3272">
        <v>283</v>
      </c>
      <c r="U3272">
        <f t="shared" si="51"/>
        <v>851</v>
      </c>
    </row>
    <row r="3273" spans="1:21" x14ac:dyDescent="0.25">
      <c r="A3273" t="s">
        <v>20</v>
      </c>
      <c r="B3273" t="s">
        <v>28</v>
      </c>
      <c r="C3273" t="s">
        <v>22</v>
      </c>
      <c r="D3273" t="s">
        <v>23</v>
      </c>
      <c r="E3273" t="s">
        <v>5</v>
      </c>
      <c r="G3273" t="s">
        <v>24</v>
      </c>
      <c r="H3273">
        <v>3907868</v>
      </c>
      <c r="I3273">
        <v>3909853</v>
      </c>
      <c r="J3273" t="s">
        <v>61</v>
      </c>
      <c r="K3273" t="s">
        <v>8193</v>
      </c>
      <c r="N3273" t="s">
        <v>4267</v>
      </c>
      <c r="Q3273" t="s">
        <v>8192</v>
      </c>
      <c r="R3273">
        <v>1986</v>
      </c>
      <c r="S3273">
        <v>661</v>
      </c>
      <c r="U3273">
        <f t="shared" si="51"/>
        <v>1985</v>
      </c>
    </row>
    <row r="3274" spans="1:21" x14ac:dyDescent="0.25">
      <c r="A3274" t="s">
        <v>20</v>
      </c>
      <c r="B3274" t="s">
        <v>28</v>
      </c>
      <c r="C3274" t="s">
        <v>22</v>
      </c>
      <c r="D3274" t="s">
        <v>23</v>
      </c>
      <c r="E3274" t="s">
        <v>5</v>
      </c>
      <c r="G3274" t="s">
        <v>24</v>
      </c>
      <c r="H3274">
        <v>3910340</v>
      </c>
      <c r="I3274">
        <v>3911401</v>
      </c>
      <c r="J3274" t="s">
        <v>25</v>
      </c>
      <c r="K3274" t="s">
        <v>8195</v>
      </c>
      <c r="N3274" t="s">
        <v>8196</v>
      </c>
      <c r="Q3274" t="s">
        <v>8194</v>
      </c>
      <c r="R3274">
        <v>1062</v>
      </c>
      <c r="S3274">
        <v>353</v>
      </c>
      <c r="U3274">
        <f t="shared" si="51"/>
        <v>1061</v>
      </c>
    </row>
    <row r="3275" spans="1:21" x14ac:dyDescent="0.25">
      <c r="A3275" t="s">
        <v>20</v>
      </c>
      <c r="B3275" t="s">
        <v>28</v>
      </c>
      <c r="C3275" t="s">
        <v>22</v>
      </c>
      <c r="D3275" t="s">
        <v>23</v>
      </c>
      <c r="E3275" t="s">
        <v>5</v>
      </c>
      <c r="G3275" t="s">
        <v>24</v>
      </c>
      <c r="H3275">
        <v>3911404</v>
      </c>
      <c r="I3275">
        <v>3912261</v>
      </c>
      <c r="J3275" t="s">
        <v>61</v>
      </c>
      <c r="K3275" t="s">
        <v>8198</v>
      </c>
      <c r="N3275" t="s">
        <v>8199</v>
      </c>
      <c r="Q3275" t="s">
        <v>8197</v>
      </c>
      <c r="R3275">
        <v>858</v>
      </c>
      <c r="S3275">
        <v>285</v>
      </c>
      <c r="U3275">
        <f t="shared" si="51"/>
        <v>857</v>
      </c>
    </row>
    <row r="3276" spans="1:21" x14ac:dyDescent="0.25">
      <c r="A3276" t="s">
        <v>20</v>
      </c>
      <c r="B3276" t="s">
        <v>28</v>
      </c>
      <c r="C3276" t="s">
        <v>22</v>
      </c>
      <c r="D3276" t="s">
        <v>23</v>
      </c>
      <c r="E3276" t="s">
        <v>5</v>
      </c>
      <c r="G3276" t="s">
        <v>24</v>
      </c>
      <c r="H3276">
        <v>3912280</v>
      </c>
      <c r="I3276">
        <v>3913206</v>
      </c>
      <c r="J3276" t="s">
        <v>61</v>
      </c>
      <c r="K3276" t="s">
        <v>8201</v>
      </c>
      <c r="N3276" t="s">
        <v>8202</v>
      </c>
      <c r="Q3276" t="s">
        <v>8200</v>
      </c>
      <c r="R3276">
        <v>927</v>
      </c>
      <c r="S3276">
        <v>308</v>
      </c>
      <c r="U3276">
        <f t="shared" si="51"/>
        <v>926</v>
      </c>
    </row>
    <row r="3277" spans="1:21" x14ac:dyDescent="0.25">
      <c r="A3277" t="s">
        <v>20</v>
      </c>
      <c r="B3277" t="s">
        <v>28</v>
      </c>
      <c r="C3277" t="s">
        <v>22</v>
      </c>
      <c r="D3277" t="s">
        <v>23</v>
      </c>
      <c r="E3277" t="s">
        <v>5</v>
      </c>
      <c r="G3277" t="s">
        <v>24</v>
      </c>
      <c r="H3277">
        <v>3913377</v>
      </c>
      <c r="I3277">
        <v>3913586</v>
      </c>
      <c r="J3277" t="s">
        <v>61</v>
      </c>
      <c r="K3277" t="s">
        <v>8204</v>
      </c>
      <c r="N3277" t="s">
        <v>8205</v>
      </c>
      <c r="Q3277" t="s">
        <v>8203</v>
      </c>
      <c r="R3277">
        <v>210</v>
      </c>
      <c r="S3277">
        <v>69</v>
      </c>
      <c r="U3277">
        <f t="shared" si="51"/>
        <v>209</v>
      </c>
    </row>
    <row r="3278" spans="1:21" x14ac:dyDescent="0.25">
      <c r="A3278" t="s">
        <v>20</v>
      </c>
      <c r="B3278" t="s">
        <v>28</v>
      </c>
      <c r="C3278" t="s">
        <v>22</v>
      </c>
      <c r="D3278" t="s">
        <v>23</v>
      </c>
      <c r="E3278" t="s">
        <v>5</v>
      </c>
      <c r="G3278" t="s">
        <v>24</v>
      </c>
      <c r="H3278">
        <v>3913774</v>
      </c>
      <c r="I3278">
        <v>3915846</v>
      </c>
      <c r="J3278" t="s">
        <v>61</v>
      </c>
      <c r="K3278" t="s">
        <v>8207</v>
      </c>
      <c r="N3278" t="s">
        <v>8208</v>
      </c>
      <c r="Q3278" t="s">
        <v>8206</v>
      </c>
      <c r="R3278">
        <v>2073</v>
      </c>
      <c r="S3278">
        <v>690</v>
      </c>
      <c r="U3278">
        <f t="shared" si="51"/>
        <v>2072</v>
      </c>
    </row>
    <row r="3279" spans="1:21" x14ac:dyDescent="0.25">
      <c r="A3279" t="s">
        <v>20</v>
      </c>
      <c r="B3279" t="s">
        <v>28</v>
      </c>
      <c r="C3279" t="s">
        <v>22</v>
      </c>
      <c r="D3279" t="s">
        <v>23</v>
      </c>
      <c r="E3279" t="s">
        <v>5</v>
      </c>
      <c r="G3279" t="s">
        <v>24</v>
      </c>
      <c r="H3279">
        <v>3916413</v>
      </c>
      <c r="I3279">
        <v>3916757</v>
      </c>
      <c r="J3279" t="s">
        <v>25</v>
      </c>
      <c r="K3279" t="s">
        <v>8210</v>
      </c>
      <c r="N3279" t="s">
        <v>2702</v>
      </c>
      <c r="Q3279" t="s">
        <v>8209</v>
      </c>
      <c r="R3279">
        <v>345</v>
      </c>
      <c r="S3279">
        <v>114</v>
      </c>
      <c r="U3279">
        <f t="shared" si="51"/>
        <v>344</v>
      </c>
    </row>
    <row r="3280" spans="1:21" x14ac:dyDescent="0.25">
      <c r="A3280" t="s">
        <v>20</v>
      </c>
      <c r="B3280" t="s">
        <v>28</v>
      </c>
      <c r="C3280" t="s">
        <v>22</v>
      </c>
      <c r="D3280" t="s">
        <v>23</v>
      </c>
      <c r="E3280" t="s">
        <v>5</v>
      </c>
      <c r="G3280" t="s">
        <v>24</v>
      </c>
      <c r="H3280">
        <v>3916955</v>
      </c>
      <c r="I3280">
        <v>3917122</v>
      </c>
      <c r="J3280" t="s">
        <v>61</v>
      </c>
      <c r="K3280" t="s">
        <v>8212</v>
      </c>
      <c r="N3280" t="s">
        <v>72</v>
      </c>
      <c r="Q3280" t="s">
        <v>8211</v>
      </c>
      <c r="R3280">
        <v>168</v>
      </c>
      <c r="S3280">
        <v>55</v>
      </c>
      <c r="U3280">
        <f t="shared" si="51"/>
        <v>167</v>
      </c>
    </row>
    <row r="3281" spans="1:21" x14ac:dyDescent="0.25">
      <c r="A3281" t="s">
        <v>20</v>
      </c>
      <c r="B3281" t="s">
        <v>28</v>
      </c>
      <c r="C3281" t="s">
        <v>22</v>
      </c>
      <c r="D3281" t="s">
        <v>23</v>
      </c>
      <c r="E3281" t="s">
        <v>5</v>
      </c>
      <c r="G3281" t="s">
        <v>24</v>
      </c>
      <c r="H3281">
        <v>3917498</v>
      </c>
      <c r="I3281">
        <v>3918568</v>
      </c>
      <c r="J3281" t="s">
        <v>61</v>
      </c>
      <c r="K3281" t="s">
        <v>8215</v>
      </c>
      <c r="N3281" t="s">
        <v>42</v>
      </c>
      <c r="Q3281" t="s">
        <v>8214</v>
      </c>
      <c r="R3281">
        <v>1071</v>
      </c>
      <c r="S3281">
        <v>356</v>
      </c>
      <c r="U3281">
        <f t="shared" si="51"/>
        <v>1070</v>
      </c>
    </row>
    <row r="3282" spans="1:21" x14ac:dyDescent="0.25">
      <c r="A3282" t="s">
        <v>20</v>
      </c>
      <c r="B3282" t="s">
        <v>28</v>
      </c>
      <c r="C3282" t="s">
        <v>22</v>
      </c>
      <c r="D3282" t="s">
        <v>23</v>
      </c>
      <c r="E3282" t="s">
        <v>5</v>
      </c>
      <c r="G3282" t="s">
        <v>24</v>
      </c>
      <c r="H3282">
        <v>3919351</v>
      </c>
      <c r="I3282">
        <v>3920058</v>
      </c>
      <c r="J3282" t="s">
        <v>25</v>
      </c>
      <c r="K3282" t="s">
        <v>8219</v>
      </c>
      <c r="N3282" t="s">
        <v>8220</v>
      </c>
      <c r="Q3282" t="s">
        <v>8218</v>
      </c>
      <c r="R3282">
        <v>708</v>
      </c>
      <c r="S3282">
        <v>235</v>
      </c>
      <c r="U3282">
        <f t="shared" si="51"/>
        <v>707</v>
      </c>
    </row>
    <row r="3283" spans="1:21" x14ac:dyDescent="0.25">
      <c r="A3283" t="s">
        <v>20</v>
      </c>
      <c r="B3283" t="s">
        <v>28</v>
      </c>
      <c r="C3283" t="s">
        <v>22</v>
      </c>
      <c r="D3283" t="s">
        <v>23</v>
      </c>
      <c r="E3283" t="s">
        <v>5</v>
      </c>
      <c r="G3283" t="s">
        <v>24</v>
      </c>
      <c r="H3283">
        <v>3920352</v>
      </c>
      <c r="I3283">
        <v>3922829</v>
      </c>
      <c r="J3283" t="s">
        <v>25</v>
      </c>
      <c r="K3283" t="s">
        <v>8222</v>
      </c>
      <c r="N3283" t="s">
        <v>1020</v>
      </c>
      <c r="Q3283" t="s">
        <v>8221</v>
      </c>
      <c r="R3283">
        <v>2478</v>
      </c>
      <c r="S3283">
        <v>825</v>
      </c>
      <c r="U3283">
        <f t="shared" si="51"/>
        <v>2477</v>
      </c>
    </row>
    <row r="3284" spans="1:21" x14ac:dyDescent="0.25">
      <c r="A3284" t="s">
        <v>20</v>
      </c>
      <c r="B3284" t="s">
        <v>28</v>
      </c>
      <c r="C3284" t="s">
        <v>22</v>
      </c>
      <c r="D3284" t="s">
        <v>23</v>
      </c>
      <c r="E3284" t="s">
        <v>5</v>
      </c>
      <c r="G3284" t="s">
        <v>24</v>
      </c>
      <c r="H3284">
        <v>3922942</v>
      </c>
      <c r="I3284">
        <v>3924795</v>
      </c>
      <c r="J3284" t="s">
        <v>25</v>
      </c>
      <c r="K3284" t="s">
        <v>8224</v>
      </c>
      <c r="N3284" t="s">
        <v>8225</v>
      </c>
      <c r="Q3284" t="s">
        <v>8223</v>
      </c>
      <c r="R3284">
        <v>1854</v>
      </c>
      <c r="S3284">
        <v>617</v>
      </c>
      <c r="U3284">
        <f t="shared" si="51"/>
        <v>1853</v>
      </c>
    </row>
    <row r="3285" spans="1:21" x14ac:dyDescent="0.25">
      <c r="A3285" t="s">
        <v>20</v>
      </c>
      <c r="B3285" t="s">
        <v>28</v>
      </c>
      <c r="C3285" t="s">
        <v>22</v>
      </c>
      <c r="D3285" t="s">
        <v>23</v>
      </c>
      <c r="E3285" t="s">
        <v>5</v>
      </c>
      <c r="G3285" t="s">
        <v>24</v>
      </c>
      <c r="H3285">
        <v>3924832</v>
      </c>
      <c r="I3285">
        <v>3926064</v>
      </c>
      <c r="J3285" t="s">
        <v>61</v>
      </c>
      <c r="K3285" t="s">
        <v>8227</v>
      </c>
      <c r="N3285" t="s">
        <v>8228</v>
      </c>
      <c r="Q3285" t="s">
        <v>8226</v>
      </c>
      <c r="R3285">
        <v>1233</v>
      </c>
      <c r="S3285">
        <v>410</v>
      </c>
      <c r="U3285">
        <f t="shared" si="51"/>
        <v>1232</v>
      </c>
    </row>
    <row r="3286" spans="1:21" x14ac:dyDescent="0.25">
      <c r="A3286" t="s">
        <v>20</v>
      </c>
      <c r="B3286" t="s">
        <v>28</v>
      </c>
      <c r="C3286" t="s">
        <v>22</v>
      </c>
      <c r="D3286" t="s">
        <v>23</v>
      </c>
      <c r="E3286" t="s">
        <v>5</v>
      </c>
      <c r="G3286" t="s">
        <v>24</v>
      </c>
      <c r="H3286">
        <v>3926232</v>
      </c>
      <c r="I3286">
        <v>3927593</v>
      </c>
      <c r="J3286" t="s">
        <v>61</v>
      </c>
      <c r="K3286" t="s">
        <v>8230</v>
      </c>
      <c r="N3286" t="s">
        <v>1206</v>
      </c>
      <c r="Q3286" t="s">
        <v>8229</v>
      </c>
      <c r="R3286">
        <v>1362</v>
      </c>
      <c r="S3286">
        <v>453</v>
      </c>
      <c r="U3286">
        <f t="shared" si="51"/>
        <v>1361</v>
      </c>
    </row>
    <row r="3287" spans="1:21" x14ac:dyDescent="0.25">
      <c r="A3287" t="s">
        <v>20</v>
      </c>
      <c r="B3287" t="s">
        <v>28</v>
      </c>
      <c r="C3287" t="s">
        <v>22</v>
      </c>
      <c r="D3287" t="s">
        <v>23</v>
      </c>
      <c r="E3287" t="s">
        <v>5</v>
      </c>
      <c r="G3287" t="s">
        <v>24</v>
      </c>
      <c r="H3287">
        <v>3927975</v>
      </c>
      <c r="I3287">
        <v>3928682</v>
      </c>
      <c r="J3287" t="s">
        <v>61</v>
      </c>
      <c r="K3287" t="s">
        <v>8232</v>
      </c>
      <c r="N3287" t="s">
        <v>8233</v>
      </c>
      <c r="Q3287" t="s">
        <v>8231</v>
      </c>
      <c r="R3287">
        <v>708</v>
      </c>
      <c r="S3287">
        <v>235</v>
      </c>
      <c r="U3287">
        <f t="shared" si="51"/>
        <v>707</v>
      </c>
    </row>
    <row r="3288" spans="1:21" x14ac:dyDescent="0.25">
      <c r="A3288" t="s">
        <v>20</v>
      </c>
      <c r="B3288" t="s">
        <v>28</v>
      </c>
      <c r="C3288" t="s">
        <v>22</v>
      </c>
      <c r="D3288" t="s">
        <v>23</v>
      </c>
      <c r="E3288" t="s">
        <v>5</v>
      </c>
      <c r="G3288" t="s">
        <v>24</v>
      </c>
      <c r="H3288">
        <v>3928703</v>
      </c>
      <c r="I3288">
        <v>3929182</v>
      </c>
      <c r="J3288" t="s">
        <v>61</v>
      </c>
      <c r="K3288" t="s">
        <v>8235</v>
      </c>
      <c r="N3288" t="s">
        <v>8236</v>
      </c>
      <c r="Q3288" t="s">
        <v>8234</v>
      </c>
      <c r="R3288">
        <v>480</v>
      </c>
      <c r="S3288">
        <v>159</v>
      </c>
      <c r="U3288">
        <f t="shared" si="51"/>
        <v>479</v>
      </c>
    </row>
    <row r="3289" spans="1:21" x14ac:dyDescent="0.25">
      <c r="A3289" t="s">
        <v>20</v>
      </c>
      <c r="B3289" t="s">
        <v>28</v>
      </c>
      <c r="C3289" t="s">
        <v>22</v>
      </c>
      <c r="D3289" t="s">
        <v>23</v>
      </c>
      <c r="E3289" t="s">
        <v>5</v>
      </c>
      <c r="G3289" t="s">
        <v>24</v>
      </c>
      <c r="H3289">
        <v>3929305</v>
      </c>
      <c r="I3289">
        <v>3930096</v>
      </c>
      <c r="J3289" t="s">
        <v>61</v>
      </c>
      <c r="K3289" t="s">
        <v>8238</v>
      </c>
      <c r="N3289" t="s">
        <v>892</v>
      </c>
      <c r="Q3289" t="s">
        <v>8237</v>
      </c>
      <c r="R3289">
        <v>792</v>
      </c>
      <c r="S3289">
        <v>263</v>
      </c>
      <c r="U3289">
        <f t="shared" si="51"/>
        <v>791</v>
      </c>
    </row>
    <row r="3290" spans="1:21" x14ac:dyDescent="0.25">
      <c r="A3290" t="s">
        <v>20</v>
      </c>
      <c r="B3290" t="s">
        <v>28</v>
      </c>
      <c r="C3290" t="s">
        <v>22</v>
      </c>
      <c r="D3290" t="s">
        <v>23</v>
      </c>
      <c r="E3290" t="s">
        <v>5</v>
      </c>
      <c r="G3290" t="s">
        <v>24</v>
      </c>
      <c r="H3290">
        <v>3930119</v>
      </c>
      <c r="I3290">
        <v>3931384</v>
      </c>
      <c r="J3290" t="s">
        <v>61</v>
      </c>
      <c r="K3290" t="s">
        <v>8240</v>
      </c>
      <c r="N3290" t="s">
        <v>782</v>
      </c>
      <c r="Q3290" t="s">
        <v>8239</v>
      </c>
      <c r="R3290">
        <v>1266</v>
      </c>
      <c r="S3290">
        <v>421</v>
      </c>
      <c r="U3290">
        <f t="shared" si="51"/>
        <v>1265</v>
      </c>
    </row>
    <row r="3291" spans="1:21" x14ac:dyDescent="0.25">
      <c r="A3291" t="s">
        <v>20</v>
      </c>
      <c r="B3291" t="s">
        <v>28</v>
      </c>
      <c r="C3291" t="s">
        <v>22</v>
      </c>
      <c r="D3291" t="s">
        <v>23</v>
      </c>
      <c r="E3291" t="s">
        <v>5</v>
      </c>
      <c r="G3291" t="s">
        <v>24</v>
      </c>
      <c r="H3291">
        <v>3931584</v>
      </c>
      <c r="I3291">
        <v>3932417</v>
      </c>
      <c r="J3291" t="s">
        <v>61</v>
      </c>
      <c r="K3291" t="s">
        <v>8242</v>
      </c>
      <c r="N3291" t="s">
        <v>72</v>
      </c>
      <c r="Q3291" t="s">
        <v>8241</v>
      </c>
      <c r="R3291">
        <v>834</v>
      </c>
      <c r="S3291">
        <v>277</v>
      </c>
      <c r="U3291">
        <f t="shared" si="51"/>
        <v>833</v>
      </c>
    </row>
    <row r="3292" spans="1:21" x14ac:dyDescent="0.25">
      <c r="A3292" t="s">
        <v>20</v>
      </c>
      <c r="B3292" t="s">
        <v>28</v>
      </c>
      <c r="C3292" t="s">
        <v>22</v>
      </c>
      <c r="D3292" t="s">
        <v>23</v>
      </c>
      <c r="E3292" t="s">
        <v>5</v>
      </c>
      <c r="G3292" t="s">
        <v>24</v>
      </c>
      <c r="H3292">
        <v>3932481</v>
      </c>
      <c r="I3292">
        <v>3933986</v>
      </c>
      <c r="J3292" t="s">
        <v>61</v>
      </c>
      <c r="K3292" t="s">
        <v>8244</v>
      </c>
      <c r="N3292" t="s">
        <v>72</v>
      </c>
      <c r="Q3292" t="s">
        <v>8243</v>
      </c>
      <c r="R3292">
        <v>1506</v>
      </c>
      <c r="S3292">
        <v>501</v>
      </c>
      <c r="U3292">
        <f t="shared" si="51"/>
        <v>1505</v>
      </c>
    </row>
    <row r="3293" spans="1:21" x14ac:dyDescent="0.25">
      <c r="A3293" t="s">
        <v>20</v>
      </c>
      <c r="B3293" t="s">
        <v>28</v>
      </c>
      <c r="C3293" t="s">
        <v>22</v>
      </c>
      <c r="D3293" t="s">
        <v>23</v>
      </c>
      <c r="E3293" t="s">
        <v>5</v>
      </c>
      <c r="G3293" t="s">
        <v>24</v>
      </c>
      <c r="H3293">
        <v>3933992</v>
      </c>
      <c r="I3293">
        <v>3934423</v>
      </c>
      <c r="J3293" t="s">
        <v>61</v>
      </c>
      <c r="K3293" t="s">
        <v>8246</v>
      </c>
      <c r="N3293" t="s">
        <v>72</v>
      </c>
      <c r="Q3293" t="s">
        <v>8245</v>
      </c>
      <c r="R3293">
        <v>432</v>
      </c>
      <c r="S3293">
        <v>143</v>
      </c>
      <c r="U3293">
        <f t="shared" si="51"/>
        <v>431</v>
      </c>
    </row>
    <row r="3294" spans="1:21" x14ac:dyDescent="0.25">
      <c r="A3294" t="s">
        <v>20</v>
      </c>
      <c r="B3294" t="s">
        <v>28</v>
      </c>
      <c r="C3294" t="s">
        <v>22</v>
      </c>
      <c r="D3294" t="s">
        <v>23</v>
      </c>
      <c r="E3294" t="s">
        <v>5</v>
      </c>
      <c r="G3294" t="s">
        <v>24</v>
      </c>
      <c r="H3294">
        <v>3934531</v>
      </c>
      <c r="I3294">
        <v>3936354</v>
      </c>
      <c r="J3294" t="s">
        <v>61</v>
      </c>
      <c r="K3294" t="s">
        <v>8248</v>
      </c>
      <c r="N3294" t="s">
        <v>8225</v>
      </c>
      <c r="Q3294" t="s">
        <v>8247</v>
      </c>
      <c r="R3294">
        <v>1824</v>
      </c>
      <c r="S3294">
        <v>607</v>
      </c>
      <c r="U3294">
        <f t="shared" si="51"/>
        <v>1823</v>
      </c>
    </row>
    <row r="3295" spans="1:21" x14ac:dyDescent="0.25">
      <c r="A3295" t="s">
        <v>20</v>
      </c>
      <c r="B3295" t="s">
        <v>28</v>
      </c>
      <c r="C3295" t="s">
        <v>22</v>
      </c>
      <c r="D3295" t="s">
        <v>23</v>
      </c>
      <c r="E3295" t="s">
        <v>5</v>
      </c>
      <c r="G3295" t="s">
        <v>24</v>
      </c>
      <c r="H3295">
        <v>3936390</v>
      </c>
      <c r="I3295">
        <v>3937082</v>
      </c>
      <c r="J3295" t="s">
        <v>61</v>
      </c>
      <c r="K3295" t="s">
        <v>8250</v>
      </c>
      <c r="N3295" t="s">
        <v>688</v>
      </c>
      <c r="Q3295" t="s">
        <v>8249</v>
      </c>
      <c r="R3295">
        <v>693</v>
      </c>
      <c r="S3295">
        <v>230</v>
      </c>
      <c r="U3295">
        <f t="shared" si="51"/>
        <v>692</v>
      </c>
    </row>
    <row r="3296" spans="1:21" x14ac:dyDescent="0.25">
      <c r="A3296" t="s">
        <v>20</v>
      </c>
      <c r="B3296" t="s">
        <v>28</v>
      </c>
      <c r="C3296" t="s">
        <v>22</v>
      </c>
      <c r="D3296" t="s">
        <v>23</v>
      </c>
      <c r="E3296" t="s">
        <v>5</v>
      </c>
      <c r="G3296" t="s">
        <v>24</v>
      </c>
      <c r="H3296">
        <v>3937268</v>
      </c>
      <c r="I3296">
        <v>3938365</v>
      </c>
      <c r="J3296" t="s">
        <v>61</v>
      </c>
      <c r="K3296" t="s">
        <v>8252</v>
      </c>
      <c r="N3296" t="s">
        <v>72</v>
      </c>
      <c r="Q3296" t="s">
        <v>8251</v>
      </c>
      <c r="R3296">
        <v>1098</v>
      </c>
      <c r="S3296">
        <v>365</v>
      </c>
      <c r="U3296">
        <f t="shared" si="51"/>
        <v>1097</v>
      </c>
    </row>
    <row r="3297" spans="1:21" x14ac:dyDescent="0.25">
      <c r="A3297" t="s">
        <v>20</v>
      </c>
      <c r="B3297" t="s">
        <v>28</v>
      </c>
      <c r="C3297" t="s">
        <v>22</v>
      </c>
      <c r="D3297" t="s">
        <v>23</v>
      </c>
      <c r="E3297" t="s">
        <v>5</v>
      </c>
      <c r="G3297" t="s">
        <v>24</v>
      </c>
      <c r="H3297">
        <v>3938384</v>
      </c>
      <c r="I3297">
        <v>3939628</v>
      </c>
      <c r="J3297" t="s">
        <v>61</v>
      </c>
      <c r="K3297" t="s">
        <v>8254</v>
      </c>
      <c r="N3297" t="s">
        <v>8255</v>
      </c>
      <c r="Q3297" t="s">
        <v>8253</v>
      </c>
      <c r="R3297">
        <v>1245</v>
      </c>
      <c r="S3297">
        <v>414</v>
      </c>
      <c r="U3297">
        <f t="shared" si="51"/>
        <v>1244</v>
      </c>
    </row>
    <row r="3298" spans="1:21" x14ac:dyDescent="0.25">
      <c r="A3298" t="s">
        <v>20</v>
      </c>
      <c r="B3298" t="s">
        <v>28</v>
      </c>
      <c r="C3298" t="s">
        <v>22</v>
      </c>
      <c r="D3298" t="s">
        <v>23</v>
      </c>
      <c r="E3298" t="s">
        <v>5</v>
      </c>
      <c r="G3298" t="s">
        <v>24</v>
      </c>
      <c r="H3298">
        <v>3939731</v>
      </c>
      <c r="I3298">
        <v>3942013</v>
      </c>
      <c r="J3298" t="s">
        <v>61</v>
      </c>
      <c r="K3298" t="s">
        <v>8257</v>
      </c>
      <c r="N3298" t="s">
        <v>143</v>
      </c>
      <c r="Q3298" t="s">
        <v>8256</v>
      </c>
      <c r="R3298">
        <v>2283</v>
      </c>
      <c r="S3298">
        <v>760</v>
      </c>
      <c r="U3298">
        <f t="shared" si="51"/>
        <v>2282</v>
      </c>
    </row>
    <row r="3299" spans="1:21" x14ac:dyDescent="0.25">
      <c r="A3299" t="s">
        <v>20</v>
      </c>
      <c r="B3299" t="s">
        <v>28</v>
      </c>
      <c r="C3299" t="s">
        <v>22</v>
      </c>
      <c r="D3299" t="s">
        <v>23</v>
      </c>
      <c r="E3299" t="s">
        <v>5</v>
      </c>
      <c r="G3299" t="s">
        <v>24</v>
      </c>
      <c r="H3299">
        <v>3942231</v>
      </c>
      <c r="I3299">
        <v>3945155</v>
      </c>
      <c r="J3299" t="s">
        <v>61</v>
      </c>
      <c r="K3299" t="s">
        <v>8259</v>
      </c>
      <c r="N3299" t="s">
        <v>72</v>
      </c>
      <c r="Q3299" t="s">
        <v>8258</v>
      </c>
      <c r="R3299">
        <v>2925</v>
      </c>
      <c r="S3299">
        <v>974</v>
      </c>
      <c r="U3299">
        <f t="shared" si="51"/>
        <v>2924</v>
      </c>
    </row>
    <row r="3300" spans="1:21" x14ac:dyDescent="0.25">
      <c r="A3300" t="s">
        <v>20</v>
      </c>
      <c r="B3300" t="s">
        <v>28</v>
      </c>
      <c r="C3300" t="s">
        <v>22</v>
      </c>
      <c r="D3300" t="s">
        <v>23</v>
      </c>
      <c r="E3300" t="s">
        <v>5</v>
      </c>
      <c r="G3300" t="s">
        <v>24</v>
      </c>
      <c r="H3300">
        <v>3945454</v>
      </c>
      <c r="I3300">
        <v>3948297</v>
      </c>
      <c r="J3300" t="s">
        <v>61</v>
      </c>
      <c r="K3300" t="s">
        <v>8261</v>
      </c>
      <c r="N3300" t="s">
        <v>72</v>
      </c>
      <c r="Q3300" t="s">
        <v>8260</v>
      </c>
      <c r="R3300">
        <v>2844</v>
      </c>
      <c r="S3300">
        <v>947</v>
      </c>
      <c r="U3300">
        <f t="shared" si="51"/>
        <v>2843</v>
      </c>
    </row>
    <row r="3301" spans="1:21" x14ac:dyDescent="0.25">
      <c r="A3301" t="s">
        <v>20</v>
      </c>
      <c r="B3301" t="s">
        <v>28</v>
      </c>
      <c r="C3301" t="s">
        <v>22</v>
      </c>
      <c r="D3301" t="s">
        <v>23</v>
      </c>
      <c r="E3301" t="s">
        <v>5</v>
      </c>
      <c r="G3301" t="s">
        <v>24</v>
      </c>
      <c r="H3301">
        <v>3948632</v>
      </c>
      <c r="I3301">
        <v>3949750</v>
      </c>
      <c r="J3301" t="s">
        <v>61</v>
      </c>
      <c r="K3301" t="s">
        <v>8263</v>
      </c>
      <c r="N3301" t="s">
        <v>8264</v>
      </c>
      <c r="Q3301" t="s">
        <v>8262</v>
      </c>
      <c r="R3301">
        <v>1119</v>
      </c>
      <c r="S3301">
        <v>372</v>
      </c>
      <c r="U3301">
        <f t="shared" si="51"/>
        <v>1118</v>
      </c>
    </row>
    <row r="3302" spans="1:21" x14ac:dyDescent="0.25">
      <c r="A3302" t="s">
        <v>20</v>
      </c>
      <c r="B3302" t="s">
        <v>28</v>
      </c>
      <c r="C3302" t="s">
        <v>22</v>
      </c>
      <c r="D3302" t="s">
        <v>23</v>
      </c>
      <c r="E3302" t="s">
        <v>5</v>
      </c>
      <c r="G3302" t="s">
        <v>24</v>
      </c>
      <c r="H3302">
        <v>3949747</v>
      </c>
      <c r="I3302">
        <v>3951027</v>
      </c>
      <c r="J3302" t="s">
        <v>61</v>
      </c>
      <c r="K3302" t="s">
        <v>8266</v>
      </c>
      <c r="N3302" t="s">
        <v>8267</v>
      </c>
      <c r="Q3302" t="s">
        <v>8265</v>
      </c>
      <c r="R3302">
        <v>1281</v>
      </c>
      <c r="S3302">
        <v>426</v>
      </c>
      <c r="U3302">
        <f t="shared" si="51"/>
        <v>1280</v>
      </c>
    </row>
    <row r="3303" spans="1:21" x14ac:dyDescent="0.25">
      <c r="A3303" t="s">
        <v>20</v>
      </c>
      <c r="B3303" t="s">
        <v>28</v>
      </c>
      <c r="C3303" t="s">
        <v>22</v>
      </c>
      <c r="D3303" t="s">
        <v>23</v>
      </c>
      <c r="E3303" t="s">
        <v>5</v>
      </c>
      <c r="G3303" t="s">
        <v>24</v>
      </c>
      <c r="H3303">
        <v>3951158</v>
      </c>
      <c r="I3303">
        <v>3951934</v>
      </c>
      <c r="J3303" t="s">
        <v>61</v>
      </c>
      <c r="K3303" t="s">
        <v>8269</v>
      </c>
      <c r="N3303" t="s">
        <v>8270</v>
      </c>
      <c r="Q3303" t="s">
        <v>8268</v>
      </c>
      <c r="R3303">
        <v>777</v>
      </c>
      <c r="S3303">
        <v>258</v>
      </c>
      <c r="U3303">
        <f t="shared" si="51"/>
        <v>776</v>
      </c>
    </row>
    <row r="3304" spans="1:21" x14ac:dyDescent="0.25">
      <c r="A3304" t="s">
        <v>20</v>
      </c>
      <c r="B3304" t="s">
        <v>28</v>
      </c>
      <c r="C3304" t="s">
        <v>22</v>
      </c>
      <c r="D3304" t="s">
        <v>23</v>
      </c>
      <c r="E3304" t="s">
        <v>5</v>
      </c>
      <c r="G3304" t="s">
        <v>24</v>
      </c>
      <c r="H3304">
        <v>3951967</v>
      </c>
      <c r="I3304">
        <v>3952431</v>
      </c>
      <c r="J3304" t="s">
        <v>61</v>
      </c>
      <c r="K3304" t="s">
        <v>8272</v>
      </c>
      <c r="N3304" t="s">
        <v>72</v>
      </c>
      <c r="Q3304" t="s">
        <v>8271</v>
      </c>
      <c r="R3304">
        <v>465</v>
      </c>
      <c r="S3304">
        <v>154</v>
      </c>
      <c r="U3304">
        <f t="shared" si="51"/>
        <v>464</v>
      </c>
    </row>
    <row r="3305" spans="1:21" x14ac:dyDescent="0.25">
      <c r="A3305" t="s">
        <v>20</v>
      </c>
      <c r="B3305" t="s">
        <v>28</v>
      </c>
      <c r="C3305" t="s">
        <v>22</v>
      </c>
      <c r="D3305" t="s">
        <v>23</v>
      </c>
      <c r="E3305" t="s">
        <v>5</v>
      </c>
      <c r="G3305" t="s">
        <v>24</v>
      </c>
      <c r="H3305">
        <v>3952563</v>
      </c>
      <c r="I3305">
        <v>3954167</v>
      </c>
      <c r="J3305" t="s">
        <v>25</v>
      </c>
      <c r="K3305" t="s">
        <v>8274</v>
      </c>
      <c r="N3305" t="s">
        <v>72</v>
      </c>
      <c r="Q3305" t="s">
        <v>8273</v>
      </c>
      <c r="R3305">
        <v>1605</v>
      </c>
      <c r="S3305">
        <v>534</v>
      </c>
      <c r="U3305">
        <f t="shared" si="51"/>
        <v>1604</v>
      </c>
    </row>
    <row r="3306" spans="1:21" x14ac:dyDescent="0.25">
      <c r="A3306" t="s">
        <v>20</v>
      </c>
      <c r="B3306" t="s">
        <v>28</v>
      </c>
      <c r="C3306" t="s">
        <v>22</v>
      </c>
      <c r="D3306" t="s">
        <v>23</v>
      </c>
      <c r="E3306" t="s">
        <v>5</v>
      </c>
      <c r="G3306" t="s">
        <v>24</v>
      </c>
      <c r="H3306">
        <v>3955127</v>
      </c>
      <c r="I3306">
        <v>3955846</v>
      </c>
      <c r="J3306" t="s">
        <v>25</v>
      </c>
      <c r="K3306" t="s">
        <v>8277</v>
      </c>
      <c r="N3306" t="s">
        <v>8278</v>
      </c>
      <c r="Q3306" t="s">
        <v>8276</v>
      </c>
      <c r="R3306">
        <v>720</v>
      </c>
      <c r="S3306">
        <v>239</v>
      </c>
      <c r="U3306">
        <f t="shared" si="51"/>
        <v>719</v>
      </c>
    </row>
    <row r="3307" spans="1:21" x14ac:dyDescent="0.25">
      <c r="A3307" t="s">
        <v>20</v>
      </c>
      <c r="B3307" t="s">
        <v>28</v>
      </c>
      <c r="C3307" t="s">
        <v>22</v>
      </c>
      <c r="D3307" t="s">
        <v>23</v>
      </c>
      <c r="E3307" t="s">
        <v>5</v>
      </c>
      <c r="G3307" t="s">
        <v>24</v>
      </c>
      <c r="H3307">
        <v>3955948</v>
      </c>
      <c r="I3307">
        <v>3958806</v>
      </c>
      <c r="J3307" t="s">
        <v>25</v>
      </c>
      <c r="K3307" t="s">
        <v>8280</v>
      </c>
      <c r="N3307" t="s">
        <v>8281</v>
      </c>
      <c r="Q3307" t="s">
        <v>8279</v>
      </c>
      <c r="R3307">
        <v>2859</v>
      </c>
      <c r="S3307">
        <v>952</v>
      </c>
      <c r="U3307">
        <f t="shared" si="51"/>
        <v>2858</v>
      </c>
    </row>
    <row r="3308" spans="1:21" x14ac:dyDescent="0.25">
      <c r="A3308" t="s">
        <v>20</v>
      </c>
      <c r="B3308" t="s">
        <v>28</v>
      </c>
      <c r="C3308" t="s">
        <v>22</v>
      </c>
      <c r="D3308" t="s">
        <v>23</v>
      </c>
      <c r="E3308" t="s">
        <v>5</v>
      </c>
      <c r="G3308" t="s">
        <v>24</v>
      </c>
      <c r="H3308">
        <v>3958886</v>
      </c>
      <c r="I3308">
        <v>3959758</v>
      </c>
      <c r="J3308" t="s">
        <v>61</v>
      </c>
      <c r="K3308" t="s">
        <v>8283</v>
      </c>
      <c r="N3308" t="s">
        <v>8284</v>
      </c>
      <c r="Q3308" t="s">
        <v>8282</v>
      </c>
      <c r="R3308">
        <v>873</v>
      </c>
      <c r="S3308">
        <v>290</v>
      </c>
      <c r="U3308">
        <f t="shared" si="51"/>
        <v>872</v>
      </c>
    </row>
    <row r="3309" spans="1:21" x14ac:dyDescent="0.25">
      <c r="A3309" t="s">
        <v>20</v>
      </c>
      <c r="B3309" t="s">
        <v>28</v>
      </c>
      <c r="C3309" t="s">
        <v>22</v>
      </c>
      <c r="D3309" t="s">
        <v>23</v>
      </c>
      <c r="E3309" t="s">
        <v>5</v>
      </c>
      <c r="G3309" t="s">
        <v>24</v>
      </c>
      <c r="H3309">
        <v>3960144</v>
      </c>
      <c r="I3309">
        <v>3960695</v>
      </c>
      <c r="J3309" t="s">
        <v>25</v>
      </c>
      <c r="K3309" t="s">
        <v>8286</v>
      </c>
      <c r="N3309" t="s">
        <v>42</v>
      </c>
      <c r="Q3309" t="s">
        <v>8285</v>
      </c>
      <c r="R3309">
        <v>552</v>
      </c>
      <c r="S3309">
        <v>183</v>
      </c>
      <c r="U3309">
        <f t="shared" si="51"/>
        <v>551</v>
      </c>
    </row>
    <row r="3310" spans="1:21" x14ac:dyDescent="0.25">
      <c r="A3310" t="s">
        <v>20</v>
      </c>
      <c r="B3310" t="s">
        <v>28</v>
      </c>
      <c r="C3310" t="s">
        <v>22</v>
      </c>
      <c r="D3310" t="s">
        <v>23</v>
      </c>
      <c r="E3310" t="s">
        <v>5</v>
      </c>
      <c r="G3310" t="s">
        <v>24</v>
      </c>
      <c r="H3310">
        <v>3960858</v>
      </c>
      <c r="I3310">
        <v>3961226</v>
      </c>
      <c r="J3310" t="s">
        <v>25</v>
      </c>
      <c r="K3310" t="s">
        <v>8288</v>
      </c>
      <c r="N3310" t="s">
        <v>42</v>
      </c>
      <c r="Q3310" t="s">
        <v>8287</v>
      </c>
      <c r="R3310">
        <v>369</v>
      </c>
      <c r="S3310">
        <v>122</v>
      </c>
      <c r="U3310">
        <f t="shared" si="51"/>
        <v>368</v>
      </c>
    </row>
    <row r="3311" spans="1:21" x14ac:dyDescent="0.25">
      <c r="A3311" t="s">
        <v>20</v>
      </c>
      <c r="B3311" t="s">
        <v>28</v>
      </c>
      <c r="C3311" t="s">
        <v>22</v>
      </c>
      <c r="D3311" t="s">
        <v>23</v>
      </c>
      <c r="E3311" t="s">
        <v>5</v>
      </c>
      <c r="G3311" t="s">
        <v>24</v>
      </c>
      <c r="H3311">
        <v>3961510</v>
      </c>
      <c r="I3311">
        <v>3963429</v>
      </c>
      <c r="J3311" t="s">
        <v>61</v>
      </c>
      <c r="K3311" t="s">
        <v>8290</v>
      </c>
      <c r="N3311" t="s">
        <v>575</v>
      </c>
      <c r="Q3311" t="s">
        <v>8289</v>
      </c>
      <c r="R3311">
        <v>1920</v>
      </c>
      <c r="S3311">
        <v>639</v>
      </c>
      <c r="U3311">
        <f t="shared" si="51"/>
        <v>1919</v>
      </c>
    </row>
    <row r="3312" spans="1:21" x14ac:dyDescent="0.25">
      <c r="A3312" t="s">
        <v>20</v>
      </c>
      <c r="B3312" t="s">
        <v>28</v>
      </c>
      <c r="C3312" t="s">
        <v>22</v>
      </c>
      <c r="D3312" t="s">
        <v>23</v>
      </c>
      <c r="E3312" t="s">
        <v>5</v>
      </c>
      <c r="G3312" t="s">
        <v>24</v>
      </c>
      <c r="H3312">
        <v>3963560</v>
      </c>
      <c r="I3312">
        <v>3964483</v>
      </c>
      <c r="J3312" t="s">
        <v>25</v>
      </c>
      <c r="K3312" t="s">
        <v>8292</v>
      </c>
      <c r="N3312" t="s">
        <v>8293</v>
      </c>
      <c r="Q3312" t="s">
        <v>8291</v>
      </c>
      <c r="R3312">
        <v>924</v>
      </c>
      <c r="S3312">
        <v>307</v>
      </c>
      <c r="U3312">
        <f t="shared" si="51"/>
        <v>923</v>
      </c>
    </row>
    <row r="3313" spans="1:21" x14ac:dyDescent="0.25">
      <c r="A3313" t="s">
        <v>20</v>
      </c>
      <c r="B3313" t="s">
        <v>28</v>
      </c>
      <c r="C3313" t="s">
        <v>22</v>
      </c>
      <c r="D3313" t="s">
        <v>23</v>
      </c>
      <c r="E3313" t="s">
        <v>5</v>
      </c>
      <c r="G3313" t="s">
        <v>24</v>
      </c>
      <c r="H3313">
        <v>3964636</v>
      </c>
      <c r="I3313">
        <v>3967110</v>
      </c>
      <c r="J3313" t="s">
        <v>25</v>
      </c>
      <c r="K3313" t="s">
        <v>8295</v>
      </c>
      <c r="N3313" t="s">
        <v>3677</v>
      </c>
      <c r="Q3313" t="s">
        <v>8294</v>
      </c>
      <c r="R3313">
        <v>2475</v>
      </c>
      <c r="S3313">
        <v>824</v>
      </c>
      <c r="U3313">
        <f t="shared" si="51"/>
        <v>2474</v>
      </c>
    </row>
    <row r="3314" spans="1:21" x14ac:dyDescent="0.25">
      <c r="A3314" t="s">
        <v>20</v>
      </c>
      <c r="B3314" t="s">
        <v>28</v>
      </c>
      <c r="C3314" t="s">
        <v>22</v>
      </c>
      <c r="D3314" t="s">
        <v>23</v>
      </c>
      <c r="E3314" t="s">
        <v>5</v>
      </c>
      <c r="G3314" t="s">
        <v>24</v>
      </c>
      <c r="H3314">
        <v>3967161</v>
      </c>
      <c r="I3314">
        <v>3967997</v>
      </c>
      <c r="J3314" t="s">
        <v>61</v>
      </c>
      <c r="K3314" t="s">
        <v>8297</v>
      </c>
      <c r="N3314" t="s">
        <v>8298</v>
      </c>
      <c r="Q3314" t="s">
        <v>8296</v>
      </c>
      <c r="R3314">
        <v>837</v>
      </c>
      <c r="S3314">
        <v>278</v>
      </c>
      <c r="U3314">
        <f t="shared" si="51"/>
        <v>836</v>
      </c>
    </row>
    <row r="3315" spans="1:21" x14ac:dyDescent="0.25">
      <c r="A3315" t="s">
        <v>20</v>
      </c>
      <c r="B3315" t="s">
        <v>28</v>
      </c>
      <c r="C3315" t="s">
        <v>22</v>
      </c>
      <c r="D3315" t="s">
        <v>23</v>
      </c>
      <c r="E3315" t="s">
        <v>5</v>
      </c>
      <c r="G3315" t="s">
        <v>24</v>
      </c>
      <c r="H3315">
        <v>3967997</v>
      </c>
      <c r="I3315">
        <v>3968806</v>
      </c>
      <c r="J3315" t="s">
        <v>61</v>
      </c>
      <c r="K3315" t="s">
        <v>8300</v>
      </c>
      <c r="N3315" t="s">
        <v>362</v>
      </c>
      <c r="Q3315" t="s">
        <v>8299</v>
      </c>
      <c r="R3315">
        <v>810</v>
      </c>
      <c r="S3315">
        <v>269</v>
      </c>
      <c r="U3315">
        <f t="shared" si="51"/>
        <v>809</v>
      </c>
    </row>
    <row r="3316" spans="1:21" x14ac:dyDescent="0.25">
      <c r="A3316" t="s">
        <v>20</v>
      </c>
      <c r="B3316" t="s">
        <v>28</v>
      </c>
      <c r="C3316" t="s">
        <v>22</v>
      </c>
      <c r="D3316" t="s">
        <v>23</v>
      </c>
      <c r="E3316" t="s">
        <v>5</v>
      </c>
      <c r="G3316" t="s">
        <v>24</v>
      </c>
      <c r="H3316">
        <v>3969090</v>
      </c>
      <c r="I3316">
        <v>3971078</v>
      </c>
      <c r="J3316" t="s">
        <v>25</v>
      </c>
      <c r="K3316" t="s">
        <v>8302</v>
      </c>
      <c r="N3316" t="s">
        <v>8303</v>
      </c>
      <c r="Q3316" t="s">
        <v>8301</v>
      </c>
      <c r="R3316">
        <v>1989</v>
      </c>
      <c r="S3316">
        <v>662</v>
      </c>
      <c r="U3316">
        <f t="shared" si="51"/>
        <v>1988</v>
      </c>
    </row>
    <row r="3317" spans="1:21" x14ac:dyDescent="0.25">
      <c r="A3317" t="s">
        <v>20</v>
      </c>
      <c r="B3317" t="s">
        <v>28</v>
      </c>
      <c r="C3317" t="s">
        <v>22</v>
      </c>
      <c r="D3317" t="s">
        <v>23</v>
      </c>
      <c r="E3317" t="s">
        <v>5</v>
      </c>
      <c r="G3317" t="s">
        <v>24</v>
      </c>
      <c r="H3317">
        <v>3971286</v>
      </c>
      <c r="I3317">
        <v>3971756</v>
      </c>
      <c r="J3317" t="s">
        <v>25</v>
      </c>
      <c r="K3317" t="s">
        <v>8305</v>
      </c>
      <c r="N3317" t="s">
        <v>72</v>
      </c>
      <c r="Q3317" t="s">
        <v>8304</v>
      </c>
      <c r="R3317">
        <v>471</v>
      </c>
      <c r="S3317">
        <v>156</v>
      </c>
      <c r="U3317">
        <f t="shared" si="51"/>
        <v>470</v>
      </c>
    </row>
    <row r="3318" spans="1:21" x14ac:dyDescent="0.25">
      <c r="A3318" t="s">
        <v>20</v>
      </c>
      <c r="B3318" t="s">
        <v>28</v>
      </c>
      <c r="C3318" t="s">
        <v>22</v>
      </c>
      <c r="D3318" t="s">
        <v>23</v>
      </c>
      <c r="E3318" t="s">
        <v>5</v>
      </c>
      <c r="G3318" t="s">
        <v>24</v>
      </c>
      <c r="H3318">
        <v>3971772</v>
      </c>
      <c r="I3318">
        <v>3972005</v>
      </c>
      <c r="J3318" t="s">
        <v>25</v>
      </c>
      <c r="K3318" t="s">
        <v>8307</v>
      </c>
      <c r="N3318" t="s">
        <v>200</v>
      </c>
      <c r="Q3318" t="s">
        <v>8306</v>
      </c>
      <c r="R3318">
        <v>234</v>
      </c>
      <c r="S3318">
        <v>77</v>
      </c>
      <c r="U3318">
        <f t="shared" si="51"/>
        <v>233</v>
      </c>
    </row>
    <row r="3319" spans="1:21" x14ac:dyDescent="0.25">
      <c r="A3319" t="s">
        <v>20</v>
      </c>
      <c r="B3319" t="s">
        <v>28</v>
      </c>
      <c r="C3319" t="s">
        <v>22</v>
      </c>
      <c r="D3319" t="s">
        <v>23</v>
      </c>
      <c r="E3319" t="s">
        <v>5</v>
      </c>
      <c r="G3319" t="s">
        <v>24</v>
      </c>
      <c r="H3319">
        <v>3972037</v>
      </c>
      <c r="I3319">
        <v>3973608</v>
      </c>
      <c r="J3319" t="s">
        <v>25</v>
      </c>
      <c r="K3319" t="s">
        <v>8309</v>
      </c>
      <c r="N3319" t="s">
        <v>72</v>
      </c>
      <c r="Q3319" t="s">
        <v>8308</v>
      </c>
      <c r="R3319">
        <v>1572</v>
      </c>
      <c r="S3319">
        <v>523</v>
      </c>
      <c r="U3319">
        <f t="shared" si="51"/>
        <v>1571</v>
      </c>
    </row>
    <row r="3320" spans="1:21" x14ac:dyDescent="0.25">
      <c r="A3320" t="s">
        <v>20</v>
      </c>
      <c r="B3320" t="s">
        <v>28</v>
      </c>
      <c r="C3320" t="s">
        <v>22</v>
      </c>
      <c r="D3320" t="s">
        <v>23</v>
      </c>
      <c r="E3320" t="s">
        <v>5</v>
      </c>
      <c r="G3320" t="s">
        <v>24</v>
      </c>
      <c r="H3320">
        <v>3973627</v>
      </c>
      <c r="I3320">
        <v>3974031</v>
      </c>
      <c r="J3320" t="s">
        <v>25</v>
      </c>
      <c r="K3320" t="s">
        <v>8311</v>
      </c>
      <c r="N3320" t="s">
        <v>72</v>
      </c>
      <c r="Q3320" t="s">
        <v>8310</v>
      </c>
      <c r="R3320">
        <v>405</v>
      </c>
      <c r="S3320">
        <v>134</v>
      </c>
      <c r="U3320">
        <f t="shared" si="51"/>
        <v>404</v>
      </c>
    </row>
    <row r="3321" spans="1:21" x14ac:dyDescent="0.25">
      <c r="A3321" t="s">
        <v>20</v>
      </c>
      <c r="B3321" t="s">
        <v>28</v>
      </c>
      <c r="C3321" t="s">
        <v>22</v>
      </c>
      <c r="D3321" t="s">
        <v>23</v>
      </c>
      <c r="E3321" t="s">
        <v>5</v>
      </c>
      <c r="G3321" t="s">
        <v>24</v>
      </c>
      <c r="H3321">
        <v>3974126</v>
      </c>
      <c r="I3321">
        <v>3975415</v>
      </c>
      <c r="J3321" t="s">
        <v>25</v>
      </c>
      <c r="K3321" t="s">
        <v>8313</v>
      </c>
      <c r="N3321" t="s">
        <v>8314</v>
      </c>
      <c r="Q3321" t="s">
        <v>8312</v>
      </c>
      <c r="R3321">
        <v>1290</v>
      </c>
      <c r="S3321">
        <v>429</v>
      </c>
      <c r="U3321">
        <f t="shared" si="51"/>
        <v>1289</v>
      </c>
    </row>
    <row r="3322" spans="1:21" x14ac:dyDescent="0.25">
      <c r="A3322" t="s">
        <v>20</v>
      </c>
      <c r="B3322" t="s">
        <v>28</v>
      </c>
      <c r="C3322" t="s">
        <v>22</v>
      </c>
      <c r="D3322" t="s">
        <v>23</v>
      </c>
      <c r="E3322" t="s">
        <v>5</v>
      </c>
      <c r="G3322" t="s">
        <v>24</v>
      </c>
      <c r="H3322">
        <v>3975550</v>
      </c>
      <c r="I3322">
        <v>3976770</v>
      </c>
      <c r="J3322" t="s">
        <v>25</v>
      </c>
      <c r="K3322" t="s">
        <v>8316</v>
      </c>
      <c r="N3322" t="s">
        <v>8317</v>
      </c>
      <c r="Q3322" t="s">
        <v>8315</v>
      </c>
      <c r="R3322">
        <v>1221</v>
      </c>
      <c r="S3322">
        <v>406</v>
      </c>
      <c r="U3322">
        <f t="shared" si="51"/>
        <v>1220</v>
      </c>
    </row>
    <row r="3323" spans="1:21" x14ac:dyDescent="0.25">
      <c r="A3323" t="s">
        <v>20</v>
      </c>
      <c r="B3323" t="s">
        <v>28</v>
      </c>
      <c r="C3323" t="s">
        <v>22</v>
      </c>
      <c r="D3323" t="s">
        <v>23</v>
      </c>
      <c r="E3323" t="s">
        <v>5</v>
      </c>
      <c r="G3323" t="s">
        <v>24</v>
      </c>
      <c r="H3323">
        <v>3976853</v>
      </c>
      <c r="I3323">
        <v>3976957</v>
      </c>
      <c r="J3323" t="s">
        <v>25</v>
      </c>
      <c r="K3323" t="s">
        <v>8319</v>
      </c>
      <c r="N3323" t="s">
        <v>72</v>
      </c>
      <c r="Q3323" t="s">
        <v>8318</v>
      </c>
      <c r="R3323">
        <v>105</v>
      </c>
      <c r="S3323">
        <v>34</v>
      </c>
      <c r="U3323">
        <f t="shared" si="51"/>
        <v>104</v>
      </c>
    </row>
    <row r="3324" spans="1:21" x14ac:dyDescent="0.25">
      <c r="A3324" t="s">
        <v>20</v>
      </c>
      <c r="B3324" t="s">
        <v>28</v>
      </c>
      <c r="C3324" t="s">
        <v>22</v>
      </c>
      <c r="D3324" t="s">
        <v>23</v>
      </c>
      <c r="E3324" t="s">
        <v>5</v>
      </c>
      <c r="G3324" t="s">
        <v>24</v>
      </c>
      <c r="H3324">
        <v>3977028</v>
      </c>
      <c r="I3324">
        <v>3979310</v>
      </c>
      <c r="J3324" t="s">
        <v>61</v>
      </c>
      <c r="K3324" t="s">
        <v>8321</v>
      </c>
      <c r="N3324" t="s">
        <v>8322</v>
      </c>
      <c r="Q3324" t="s">
        <v>8320</v>
      </c>
      <c r="R3324">
        <v>2283</v>
      </c>
      <c r="S3324">
        <v>760</v>
      </c>
      <c r="U3324">
        <f t="shared" si="51"/>
        <v>2282</v>
      </c>
    </row>
    <row r="3325" spans="1:21" x14ac:dyDescent="0.25">
      <c r="A3325" t="s">
        <v>20</v>
      </c>
      <c r="B3325" t="s">
        <v>28</v>
      </c>
      <c r="C3325" t="s">
        <v>22</v>
      </c>
      <c r="D3325" t="s">
        <v>23</v>
      </c>
      <c r="E3325" t="s">
        <v>5</v>
      </c>
      <c r="G3325" t="s">
        <v>24</v>
      </c>
      <c r="H3325">
        <v>3985943</v>
      </c>
      <c r="I3325">
        <v>3986554</v>
      </c>
      <c r="J3325" t="s">
        <v>61</v>
      </c>
      <c r="K3325" t="s">
        <v>8328</v>
      </c>
      <c r="N3325" t="s">
        <v>469</v>
      </c>
      <c r="Q3325" t="s">
        <v>8327</v>
      </c>
      <c r="R3325">
        <v>612</v>
      </c>
      <c r="S3325">
        <v>203</v>
      </c>
      <c r="U3325">
        <f t="shared" si="51"/>
        <v>611</v>
      </c>
    </row>
    <row r="3326" spans="1:21" x14ac:dyDescent="0.25">
      <c r="A3326" t="s">
        <v>20</v>
      </c>
      <c r="B3326" t="s">
        <v>28</v>
      </c>
      <c r="C3326" t="s">
        <v>22</v>
      </c>
      <c r="D3326" t="s">
        <v>23</v>
      </c>
      <c r="E3326" t="s">
        <v>5</v>
      </c>
      <c r="G3326" t="s">
        <v>24</v>
      </c>
      <c r="H3326">
        <v>3986585</v>
      </c>
      <c r="I3326">
        <v>3987544</v>
      </c>
      <c r="J3326" t="s">
        <v>61</v>
      </c>
      <c r="K3326" t="s">
        <v>8330</v>
      </c>
      <c r="N3326" t="s">
        <v>8331</v>
      </c>
      <c r="Q3326" t="s">
        <v>8329</v>
      </c>
      <c r="R3326">
        <v>960</v>
      </c>
      <c r="S3326">
        <v>319</v>
      </c>
      <c r="U3326">
        <f t="shared" si="51"/>
        <v>959</v>
      </c>
    </row>
    <row r="3327" spans="1:21" x14ac:dyDescent="0.25">
      <c r="A3327" t="s">
        <v>20</v>
      </c>
      <c r="B3327" t="s">
        <v>28</v>
      </c>
      <c r="C3327" t="s">
        <v>22</v>
      </c>
      <c r="D3327" t="s">
        <v>23</v>
      </c>
      <c r="E3327" t="s">
        <v>5</v>
      </c>
      <c r="G3327" t="s">
        <v>24</v>
      </c>
      <c r="H3327">
        <v>3987858</v>
      </c>
      <c r="I3327">
        <v>3989183</v>
      </c>
      <c r="J3327" t="s">
        <v>61</v>
      </c>
      <c r="K3327" t="s">
        <v>8333</v>
      </c>
      <c r="N3327" t="s">
        <v>2623</v>
      </c>
      <c r="Q3327" t="s">
        <v>8332</v>
      </c>
      <c r="R3327">
        <v>1326</v>
      </c>
      <c r="S3327">
        <v>441</v>
      </c>
      <c r="U3327">
        <f t="shared" si="51"/>
        <v>1325</v>
      </c>
    </row>
    <row r="3328" spans="1:21" x14ac:dyDescent="0.25">
      <c r="A3328" t="s">
        <v>20</v>
      </c>
      <c r="B3328" t="s">
        <v>28</v>
      </c>
      <c r="C3328" t="s">
        <v>22</v>
      </c>
      <c r="D3328" t="s">
        <v>23</v>
      </c>
      <c r="E3328" t="s">
        <v>5</v>
      </c>
      <c r="G3328" t="s">
        <v>24</v>
      </c>
      <c r="H3328">
        <v>3989337</v>
      </c>
      <c r="I3328">
        <v>3989978</v>
      </c>
      <c r="J3328" t="s">
        <v>25</v>
      </c>
      <c r="K3328" t="s">
        <v>8335</v>
      </c>
      <c r="N3328" t="s">
        <v>2749</v>
      </c>
      <c r="Q3328" t="s">
        <v>8334</v>
      </c>
      <c r="R3328">
        <v>642</v>
      </c>
      <c r="S3328">
        <v>213</v>
      </c>
      <c r="U3328">
        <f t="shared" si="51"/>
        <v>641</v>
      </c>
    </row>
    <row r="3329" spans="1:21" x14ac:dyDescent="0.25">
      <c r="A3329" t="s">
        <v>20</v>
      </c>
      <c r="B3329" t="s">
        <v>28</v>
      </c>
      <c r="C3329" t="s">
        <v>22</v>
      </c>
      <c r="D3329" t="s">
        <v>23</v>
      </c>
      <c r="E3329" t="s">
        <v>5</v>
      </c>
      <c r="G3329" t="s">
        <v>24</v>
      </c>
      <c r="H3329">
        <v>3990000</v>
      </c>
      <c r="I3329">
        <v>3990797</v>
      </c>
      <c r="J3329" t="s">
        <v>25</v>
      </c>
      <c r="K3329" t="s">
        <v>8337</v>
      </c>
      <c r="N3329" t="s">
        <v>368</v>
      </c>
      <c r="Q3329" t="s">
        <v>8336</v>
      </c>
      <c r="R3329">
        <v>798</v>
      </c>
      <c r="S3329">
        <v>265</v>
      </c>
      <c r="U3329">
        <f t="shared" si="51"/>
        <v>797</v>
      </c>
    </row>
    <row r="3330" spans="1:21" x14ac:dyDescent="0.25">
      <c r="A3330" t="s">
        <v>20</v>
      </c>
      <c r="B3330" t="s">
        <v>28</v>
      </c>
      <c r="C3330" t="s">
        <v>22</v>
      </c>
      <c r="D3330" t="s">
        <v>23</v>
      </c>
      <c r="E3330" t="s">
        <v>5</v>
      </c>
      <c r="G3330" t="s">
        <v>24</v>
      </c>
      <c r="H3330">
        <v>3990923</v>
      </c>
      <c r="I3330">
        <v>3992242</v>
      </c>
      <c r="J3330" t="s">
        <v>61</v>
      </c>
      <c r="K3330" t="s">
        <v>8339</v>
      </c>
      <c r="N3330" t="s">
        <v>8340</v>
      </c>
      <c r="Q3330" t="s">
        <v>8338</v>
      </c>
      <c r="R3330">
        <v>1320</v>
      </c>
      <c r="S3330">
        <v>439</v>
      </c>
      <c r="U3330">
        <f t="shared" si="51"/>
        <v>1319</v>
      </c>
    </row>
    <row r="3331" spans="1:21" x14ac:dyDescent="0.25">
      <c r="A3331" t="s">
        <v>20</v>
      </c>
      <c r="B3331" t="s">
        <v>28</v>
      </c>
      <c r="C3331" t="s">
        <v>22</v>
      </c>
      <c r="D3331" t="s">
        <v>23</v>
      </c>
      <c r="E3331" t="s">
        <v>5</v>
      </c>
      <c r="G3331" t="s">
        <v>24</v>
      </c>
      <c r="H3331">
        <v>3992304</v>
      </c>
      <c r="I3331">
        <v>3993503</v>
      </c>
      <c r="J3331" t="s">
        <v>61</v>
      </c>
      <c r="K3331" t="s">
        <v>8342</v>
      </c>
      <c r="N3331" t="s">
        <v>1898</v>
      </c>
      <c r="Q3331" t="s">
        <v>8341</v>
      </c>
      <c r="R3331">
        <v>1200</v>
      </c>
      <c r="S3331">
        <v>399</v>
      </c>
      <c r="U3331">
        <f t="shared" ref="U3331:U3394" si="52">I3331-H3331</f>
        <v>1199</v>
      </c>
    </row>
    <row r="3332" spans="1:21" x14ac:dyDescent="0.25">
      <c r="A3332" t="s">
        <v>20</v>
      </c>
      <c r="B3332" t="s">
        <v>28</v>
      </c>
      <c r="C3332" t="s">
        <v>22</v>
      </c>
      <c r="D3332" t="s">
        <v>23</v>
      </c>
      <c r="E3332" t="s">
        <v>5</v>
      </c>
      <c r="G3332" t="s">
        <v>24</v>
      </c>
      <c r="H3332">
        <v>3993555</v>
      </c>
      <c r="I3332">
        <v>3995084</v>
      </c>
      <c r="J3332" t="s">
        <v>61</v>
      </c>
      <c r="K3332" t="s">
        <v>8344</v>
      </c>
      <c r="N3332" t="s">
        <v>8345</v>
      </c>
      <c r="Q3332" t="s">
        <v>8343</v>
      </c>
      <c r="R3332">
        <v>1530</v>
      </c>
      <c r="S3332">
        <v>509</v>
      </c>
      <c r="U3332">
        <f t="shared" si="52"/>
        <v>1529</v>
      </c>
    </row>
    <row r="3333" spans="1:21" x14ac:dyDescent="0.25">
      <c r="A3333" t="s">
        <v>20</v>
      </c>
      <c r="B3333" t="s">
        <v>28</v>
      </c>
      <c r="C3333" t="s">
        <v>22</v>
      </c>
      <c r="D3333" t="s">
        <v>23</v>
      </c>
      <c r="E3333" t="s">
        <v>5</v>
      </c>
      <c r="G3333" t="s">
        <v>24</v>
      </c>
      <c r="H3333">
        <v>3995380</v>
      </c>
      <c r="I3333">
        <v>3995637</v>
      </c>
      <c r="J3333" t="s">
        <v>61</v>
      </c>
      <c r="K3333" t="s">
        <v>8347</v>
      </c>
      <c r="N3333" t="s">
        <v>42</v>
      </c>
      <c r="Q3333" t="s">
        <v>8346</v>
      </c>
      <c r="R3333">
        <v>258</v>
      </c>
      <c r="S3333">
        <v>85</v>
      </c>
      <c r="U3333">
        <f t="shared" si="52"/>
        <v>257</v>
      </c>
    </row>
    <row r="3334" spans="1:21" x14ac:dyDescent="0.25">
      <c r="A3334" t="s">
        <v>20</v>
      </c>
      <c r="B3334" t="s">
        <v>28</v>
      </c>
      <c r="C3334" t="s">
        <v>22</v>
      </c>
      <c r="D3334" t="s">
        <v>23</v>
      </c>
      <c r="E3334" t="s">
        <v>5</v>
      </c>
      <c r="G3334" t="s">
        <v>24</v>
      </c>
      <c r="H3334">
        <v>3995749</v>
      </c>
      <c r="I3334">
        <v>3997311</v>
      </c>
      <c r="J3334" t="s">
        <v>61</v>
      </c>
      <c r="K3334" t="s">
        <v>8349</v>
      </c>
      <c r="N3334" t="s">
        <v>8350</v>
      </c>
      <c r="Q3334" t="s">
        <v>8348</v>
      </c>
      <c r="R3334">
        <v>1563</v>
      </c>
      <c r="S3334">
        <v>520</v>
      </c>
      <c r="U3334">
        <f t="shared" si="52"/>
        <v>1562</v>
      </c>
    </row>
    <row r="3335" spans="1:21" x14ac:dyDescent="0.25">
      <c r="A3335" t="s">
        <v>20</v>
      </c>
      <c r="B3335" t="s">
        <v>28</v>
      </c>
      <c r="C3335" t="s">
        <v>22</v>
      </c>
      <c r="D3335" t="s">
        <v>23</v>
      </c>
      <c r="E3335" t="s">
        <v>5</v>
      </c>
      <c r="G3335" t="s">
        <v>24</v>
      </c>
      <c r="H3335">
        <v>3997446</v>
      </c>
      <c r="I3335">
        <v>3998972</v>
      </c>
      <c r="J3335" t="s">
        <v>61</v>
      </c>
      <c r="K3335" t="s">
        <v>8352</v>
      </c>
      <c r="N3335" t="s">
        <v>8353</v>
      </c>
      <c r="Q3335" t="s">
        <v>8351</v>
      </c>
      <c r="R3335">
        <v>1527</v>
      </c>
      <c r="S3335">
        <v>508</v>
      </c>
      <c r="U3335">
        <f t="shared" si="52"/>
        <v>1526</v>
      </c>
    </row>
    <row r="3336" spans="1:21" x14ac:dyDescent="0.25">
      <c r="A3336" t="s">
        <v>20</v>
      </c>
      <c r="B3336" t="s">
        <v>28</v>
      </c>
      <c r="C3336" t="s">
        <v>22</v>
      </c>
      <c r="D3336" t="s">
        <v>23</v>
      </c>
      <c r="E3336" t="s">
        <v>5</v>
      </c>
      <c r="G3336" t="s">
        <v>24</v>
      </c>
      <c r="H3336">
        <v>3999136</v>
      </c>
      <c r="I3336">
        <v>4000131</v>
      </c>
      <c r="J3336" t="s">
        <v>61</v>
      </c>
      <c r="K3336" t="s">
        <v>8355</v>
      </c>
      <c r="N3336" t="s">
        <v>8356</v>
      </c>
      <c r="Q3336" t="s">
        <v>8354</v>
      </c>
      <c r="R3336">
        <v>996</v>
      </c>
      <c r="S3336">
        <v>331</v>
      </c>
      <c r="U3336">
        <f t="shared" si="52"/>
        <v>995</v>
      </c>
    </row>
    <row r="3337" spans="1:21" x14ac:dyDescent="0.25">
      <c r="A3337" t="s">
        <v>20</v>
      </c>
      <c r="B3337" t="s">
        <v>28</v>
      </c>
      <c r="C3337" t="s">
        <v>22</v>
      </c>
      <c r="D3337" t="s">
        <v>23</v>
      </c>
      <c r="E3337" t="s">
        <v>5</v>
      </c>
      <c r="G3337" t="s">
        <v>24</v>
      </c>
      <c r="H3337">
        <v>4000199</v>
      </c>
      <c r="I3337">
        <v>4000708</v>
      </c>
      <c r="J3337" t="s">
        <v>61</v>
      </c>
      <c r="K3337" t="s">
        <v>8358</v>
      </c>
      <c r="N3337" t="s">
        <v>8359</v>
      </c>
      <c r="Q3337" t="s">
        <v>8357</v>
      </c>
      <c r="R3337">
        <v>510</v>
      </c>
      <c r="S3337">
        <v>169</v>
      </c>
      <c r="U3337">
        <f t="shared" si="52"/>
        <v>509</v>
      </c>
    </row>
    <row r="3338" spans="1:21" x14ac:dyDescent="0.25">
      <c r="A3338" t="s">
        <v>20</v>
      </c>
      <c r="B3338" t="s">
        <v>28</v>
      </c>
      <c r="C3338" t="s">
        <v>22</v>
      </c>
      <c r="D3338" t="s">
        <v>23</v>
      </c>
      <c r="E3338" t="s">
        <v>5</v>
      </c>
      <c r="G3338" t="s">
        <v>24</v>
      </c>
      <c r="H3338">
        <v>4000727</v>
      </c>
      <c r="I3338">
        <v>4002355</v>
      </c>
      <c r="J3338" t="s">
        <v>61</v>
      </c>
      <c r="K3338" t="s">
        <v>8361</v>
      </c>
      <c r="N3338" t="s">
        <v>841</v>
      </c>
      <c r="Q3338" t="s">
        <v>8360</v>
      </c>
      <c r="R3338">
        <v>1629</v>
      </c>
      <c r="S3338">
        <v>542</v>
      </c>
      <c r="U3338">
        <f t="shared" si="52"/>
        <v>1628</v>
      </c>
    </row>
    <row r="3339" spans="1:21" x14ac:dyDescent="0.25">
      <c r="A3339" t="s">
        <v>20</v>
      </c>
      <c r="B3339" t="s">
        <v>28</v>
      </c>
      <c r="C3339" t="s">
        <v>22</v>
      </c>
      <c r="D3339" t="s">
        <v>23</v>
      </c>
      <c r="E3339" t="s">
        <v>5</v>
      </c>
      <c r="G3339" t="s">
        <v>24</v>
      </c>
      <c r="H3339">
        <v>4002835</v>
      </c>
      <c r="I3339">
        <v>4004394</v>
      </c>
      <c r="J3339" t="s">
        <v>61</v>
      </c>
      <c r="K3339" t="s">
        <v>8363</v>
      </c>
      <c r="N3339" t="s">
        <v>2647</v>
      </c>
      <c r="Q3339" t="s">
        <v>8362</v>
      </c>
      <c r="R3339">
        <v>1560</v>
      </c>
      <c r="S3339">
        <v>519</v>
      </c>
      <c r="U3339">
        <f t="shared" si="52"/>
        <v>1559</v>
      </c>
    </row>
    <row r="3340" spans="1:21" x14ac:dyDescent="0.25">
      <c r="A3340" t="s">
        <v>20</v>
      </c>
      <c r="B3340" t="s">
        <v>28</v>
      </c>
      <c r="C3340" t="s">
        <v>22</v>
      </c>
      <c r="D3340" t="s">
        <v>23</v>
      </c>
      <c r="E3340" t="s">
        <v>5</v>
      </c>
      <c r="G3340" t="s">
        <v>24</v>
      </c>
      <c r="H3340">
        <v>4004515</v>
      </c>
      <c r="I3340">
        <v>4004874</v>
      </c>
      <c r="J3340" t="s">
        <v>61</v>
      </c>
      <c r="K3340" t="s">
        <v>8365</v>
      </c>
      <c r="N3340" t="s">
        <v>72</v>
      </c>
      <c r="Q3340" t="s">
        <v>8364</v>
      </c>
      <c r="R3340">
        <v>360</v>
      </c>
      <c r="S3340">
        <v>119</v>
      </c>
      <c r="U3340">
        <f t="shared" si="52"/>
        <v>359</v>
      </c>
    </row>
    <row r="3341" spans="1:21" x14ac:dyDescent="0.25">
      <c r="A3341" t="s">
        <v>20</v>
      </c>
      <c r="B3341" t="s">
        <v>28</v>
      </c>
      <c r="C3341" t="s">
        <v>22</v>
      </c>
      <c r="D3341" t="s">
        <v>23</v>
      </c>
      <c r="E3341" t="s">
        <v>5</v>
      </c>
      <c r="G3341" t="s">
        <v>24</v>
      </c>
      <c r="H3341">
        <v>4004903</v>
      </c>
      <c r="I3341">
        <v>4005361</v>
      </c>
      <c r="J3341" t="s">
        <v>61</v>
      </c>
      <c r="K3341" t="s">
        <v>8367</v>
      </c>
      <c r="N3341" t="s">
        <v>729</v>
      </c>
      <c r="Q3341" t="s">
        <v>8366</v>
      </c>
      <c r="R3341">
        <v>459</v>
      </c>
      <c r="S3341">
        <v>152</v>
      </c>
      <c r="U3341">
        <f t="shared" si="52"/>
        <v>458</v>
      </c>
    </row>
    <row r="3342" spans="1:21" x14ac:dyDescent="0.25">
      <c r="A3342" t="s">
        <v>20</v>
      </c>
      <c r="B3342" t="s">
        <v>28</v>
      </c>
      <c r="C3342" t="s">
        <v>22</v>
      </c>
      <c r="D3342" t="s">
        <v>23</v>
      </c>
      <c r="E3342" t="s">
        <v>5</v>
      </c>
      <c r="G3342" t="s">
        <v>24</v>
      </c>
      <c r="H3342">
        <v>4005578</v>
      </c>
      <c r="I3342">
        <v>4006615</v>
      </c>
      <c r="J3342" t="s">
        <v>25</v>
      </c>
      <c r="K3342" t="s">
        <v>8369</v>
      </c>
      <c r="N3342" t="s">
        <v>8370</v>
      </c>
      <c r="Q3342" t="s">
        <v>8368</v>
      </c>
      <c r="R3342">
        <v>1038</v>
      </c>
      <c r="S3342">
        <v>345</v>
      </c>
      <c r="U3342">
        <f t="shared" si="52"/>
        <v>1037</v>
      </c>
    </row>
    <row r="3343" spans="1:21" x14ac:dyDescent="0.25">
      <c r="A3343" t="s">
        <v>20</v>
      </c>
      <c r="B3343" t="s">
        <v>28</v>
      </c>
      <c r="C3343" t="s">
        <v>22</v>
      </c>
      <c r="D3343" t="s">
        <v>23</v>
      </c>
      <c r="E3343" t="s">
        <v>5</v>
      </c>
      <c r="G3343" t="s">
        <v>24</v>
      </c>
      <c r="H3343">
        <v>4006639</v>
      </c>
      <c r="I3343">
        <v>4007571</v>
      </c>
      <c r="J3343" t="s">
        <v>25</v>
      </c>
      <c r="K3343" t="s">
        <v>8372</v>
      </c>
      <c r="N3343" t="s">
        <v>1822</v>
      </c>
      <c r="Q3343" t="s">
        <v>8371</v>
      </c>
      <c r="R3343">
        <v>933</v>
      </c>
      <c r="S3343">
        <v>310</v>
      </c>
      <c r="U3343">
        <f t="shared" si="52"/>
        <v>932</v>
      </c>
    </row>
    <row r="3344" spans="1:21" x14ac:dyDescent="0.25">
      <c r="A3344" t="s">
        <v>20</v>
      </c>
      <c r="B3344" t="s">
        <v>28</v>
      </c>
      <c r="C3344" t="s">
        <v>22</v>
      </c>
      <c r="D3344" t="s">
        <v>23</v>
      </c>
      <c r="E3344" t="s">
        <v>5</v>
      </c>
      <c r="G3344" t="s">
        <v>24</v>
      </c>
      <c r="H3344">
        <v>4007630</v>
      </c>
      <c r="I3344">
        <v>4008094</v>
      </c>
      <c r="J3344" t="s">
        <v>61</v>
      </c>
      <c r="K3344" t="s">
        <v>8374</v>
      </c>
      <c r="N3344" t="s">
        <v>1634</v>
      </c>
      <c r="Q3344" t="s">
        <v>8373</v>
      </c>
      <c r="R3344">
        <v>465</v>
      </c>
      <c r="S3344">
        <v>154</v>
      </c>
      <c r="U3344">
        <f t="shared" si="52"/>
        <v>464</v>
      </c>
    </row>
    <row r="3345" spans="1:21" x14ac:dyDescent="0.25">
      <c r="A3345" t="s">
        <v>20</v>
      </c>
      <c r="B3345" t="s">
        <v>28</v>
      </c>
      <c r="C3345" t="s">
        <v>22</v>
      </c>
      <c r="D3345" t="s">
        <v>23</v>
      </c>
      <c r="E3345" t="s">
        <v>5</v>
      </c>
      <c r="G3345" t="s">
        <v>24</v>
      </c>
      <c r="H3345">
        <v>4008247</v>
      </c>
      <c r="I3345">
        <v>4009206</v>
      </c>
      <c r="J3345" t="s">
        <v>61</v>
      </c>
      <c r="K3345" t="s">
        <v>8376</v>
      </c>
      <c r="N3345" t="s">
        <v>72</v>
      </c>
      <c r="Q3345" t="s">
        <v>8375</v>
      </c>
      <c r="R3345">
        <v>960</v>
      </c>
      <c r="S3345">
        <v>319</v>
      </c>
      <c r="U3345">
        <f t="shared" si="52"/>
        <v>959</v>
      </c>
    </row>
    <row r="3346" spans="1:21" x14ac:dyDescent="0.25">
      <c r="A3346" t="s">
        <v>20</v>
      </c>
      <c r="B3346" t="s">
        <v>28</v>
      </c>
      <c r="C3346" t="s">
        <v>22</v>
      </c>
      <c r="D3346" t="s">
        <v>23</v>
      </c>
      <c r="E3346" t="s">
        <v>5</v>
      </c>
      <c r="G3346" t="s">
        <v>24</v>
      </c>
      <c r="H3346">
        <v>4009196</v>
      </c>
      <c r="I3346">
        <v>4010257</v>
      </c>
      <c r="J3346" t="s">
        <v>61</v>
      </c>
      <c r="K3346" t="s">
        <v>8378</v>
      </c>
      <c r="N3346" t="s">
        <v>56</v>
      </c>
      <c r="Q3346" t="s">
        <v>8377</v>
      </c>
      <c r="R3346">
        <v>1062</v>
      </c>
      <c r="S3346">
        <v>353</v>
      </c>
      <c r="U3346">
        <f t="shared" si="52"/>
        <v>1061</v>
      </c>
    </row>
    <row r="3347" spans="1:21" x14ac:dyDescent="0.25">
      <c r="A3347" t="s">
        <v>20</v>
      </c>
      <c r="B3347" t="s">
        <v>28</v>
      </c>
      <c r="C3347" t="s">
        <v>22</v>
      </c>
      <c r="D3347" t="s">
        <v>23</v>
      </c>
      <c r="E3347" t="s">
        <v>5</v>
      </c>
      <c r="G3347" t="s">
        <v>24</v>
      </c>
      <c r="H3347">
        <v>4010247</v>
      </c>
      <c r="I3347">
        <v>4011440</v>
      </c>
      <c r="J3347" t="s">
        <v>61</v>
      </c>
      <c r="K3347" t="s">
        <v>8380</v>
      </c>
      <c r="N3347" t="s">
        <v>56</v>
      </c>
      <c r="Q3347" t="s">
        <v>8379</v>
      </c>
      <c r="R3347">
        <v>1194</v>
      </c>
      <c r="S3347">
        <v>397</v>
      </c>
      <c r="U3347">
        <f t="shared" si="52"/>
        <v>1193</v>
      </c>
    </row>
    <row r="3348" spans="1:21" x14ac:dyDescent="0.25">
      <c r="A3348" t="s">
        <v>20</v>
      </c>
      <c r="B3348" t="s">
        <v>28</v>
      </c>
      <c r="C3348" t="s">
        <v>22</v>
      </c>
      <c r="D3348" t="s">
        <v>23</v>
      </c>
      <c r="E3348" t="s">
        <v>5</v>
      </c>
      <c r="G3348" t="s">
        <v>24</v>
      </c>
      <c r="H3348">
        <v>4011556</v>
      </c>
      <c r="I3348">
        <v>4012746</v>
      </c>
      <c r="J3348" t="s">
        <v>61</v>
      </c>
      <c r="K3348" t="s">
        <v>8382</v>
      </c>
      <c r="N3348" t="s">
        <v>6600</v>
      </c>
      <c r="Q3348" t="s">
        <v>8381</v>
      </c>
      <c r="R3348">
        <v>1191</v>
      </c>
      <c r="S3348">
        <v>396</v>
      </c>
      <c r="U3348">
        <f t="shared" si="52"/>
        <v>1190</v>
      </c>
    </row>
    <row r="3349" spans="1:21" x14ac:dyDescent="0.25">
      <c r="A3349" t="s">
        <v>20</v>
      </c>
      <c r="B3349" t="s">
        <v>28</v>
      </c>
      <c r="C3349" t="s">
        <v>22</v>
      </c>
      <c r="D3349" t="s">
        <v>23</v>
      </c>
      <c r="E3349" t="s">
        <v>5</v>
      </c>
      <c r="G3349" t="s">
        <v>24</v>
      </c>
      <c r="H3349">
        <v>4012835</v>
      </c>
      <c r="I3349">
        <v>4013887</v>
      </c>
      <c r="J3349" t="s">
        <v>61</v>
      </c>
      <c r="K3349" t="s">
        <v>8384</v>
      </c>
      <c r="N3349" t="s">
        <v>1822</v>
      </c>
      <c r="Q3349" t="s">
        <v>8383</v>
      </c>
      <c r="R3349">
        <v>1053</v>
      </c>
      <c r="S3349">
        <v>350</v>
      </c>
      <c r="U3349">
        <f t="shared" si="52"/>
        <v>1052</v>
      </c>
    </row>
    <row r="3350" spans="1:21" x14ac:dyDescent="0.25">
      <c r="A3350" t="s">
        <v>20</v>
      </c>
      <c r="B3350" t="s">
        <v>28</v>
      </c>
      <c r="C3350" t="s">
        <v>22</v>
      </c>
      <c r="D3350" t="s">
        <v>23</v>
      </c>
      <c r="E3350" t="s">
        <v>5</v>
      </c>
      <c r="G3350" t="s">
        <v>24</v>
      </c>
      <c r="H3350">
        <v>4013905</v>
      </c>
      <c r="I3350">
        <v>4014945</v>
      </c>
      <c r="J3350" t="s">
        <v>61</v>
      </c>
      <c r="K3350" t="s">
        <v>8386</v>
      </c>
      <c r="N3350" t="s">
        <v>8387</v>
      </c>
      <c r="Q3350" t="s">
        <v>8385</v>
      </c>
      <c r="R3350">
        <v>1041</v>
      </c>
      <c r="S3350">
        <v>346</v>
      </c>
      <c r="U3350">
        <f t="shared" si="52"/>
        <v>1040</v>
      </c>
    </row>
    <row r="3351" spans="1:21" x14ac:dyDescent="0.25">
      <c r="A3351" t="s">
        <v>20</v>
      </c>
      <c r="B3351" t="s">
        <v>28</v>
      </c>
      <c r="C3351" t="s">
        <v>22</v>
      </c>
      <c r="D3351" t="s">
        <v>23</v>
      </c>
      <c r="E3351" t="s">
        <v>5</v>
      </c>
      <c r="G3351" t="s">
        <v>24</v>
      </c>
      <c r="H3351">
        <v>4014987</v>
      </c>
      <c r="I3351">
        <v>4015952</v>
      </c>
      <c r="J3351" t="s">
        <v>61</v>
      </c>
      <c r="K3351" t="s">
        <v>8389</v>
      </c>
      <c r="N3351" t="s">
        <v>8390</v>
      </c>
      <c r="Q3351" t="s">
        <v>8388</v>
      </c>
      <c r="R3351">
        <v>966</v>
      </c>
      <c r="S3351">
        <v>321</v>
      </c>
      <c r="U3351">
        <f t="shared" si="52"/>
        <v>965</v>
      </c>
    </row>
    <row r="3352" spans="1:21" x14ac:dyDescent="0.25">
      <c r="A3352" t="s">
        <v>20</v>
      </c>
      <c r="B3352" t="s">
        <v>28</v>
      </c>
      <c r="C3352" t="s">
        <v>22</v>
      </c>
      <c r="D3352" t="s">
        <v>23</v>
      </c>
      <c r="E3352" t="s">
        <v>5</v>
      </c>
      <c r="G3352" t="s">
        <v>24</v>
      </c>
      <c r="H3352">
        <v>4015997</v>
      </c>
      <c r="I3352">
        <v>4016821</v>
      </c>
      <c r="J3352" t="s">
        <v>61</v>
      </c>
      <c r="K3352" t="s">
        <v>8392</v>
      </c>
      <c r="N3352" t="s">
        <v>56</v>
      </c>
      <c r="Q3352" t="s">
        <v>8391</v>
      </c>
      <c r="R3352">
        <v>825</v>
      </c>
      <c r="S3352">
        <v>274</v>
      </c>
      <c r="U3352">
        <f t="shared" si="52"/>
        <v>824</v>
      </c>
    </row>
    <row r="3353" spans="1:21" x14ac:dyDescent="0.25">
      <c r="A3353" t="s">
        <v>20</v>
      </c>
      <c r="B3353" t="s">
        <v>28</v>
      </c>
      <c r="C3353" t="s">
        <v>22</v>
      </c>
      <c r="D3353" t="s">
        <v>23</v>
      </c>
      <c r="E3353" t="s">
        <v>5</v>
      </c>
      <c r="G3353" t="s">
        <v>24</v>
      </c>
      <c r="H3353">
        <v>4016849</v>
      </c>
      <c r="I3353">
        <v>4017922</v>
      </c>
      <c r="J3353" t="s">
        <v>61</v>
      </c>
      <c r="K3353" t="s">
        <v>8394</v>
      </c>
      <c r="N3353" t="s">
        <v>962</v>
      </c>
      <c r="Q3353" t="s">
        <v>8393</v>
      </c>
      <c r="R3353">
        <v>1074</v>
      </c>
      <c r="S3353">
        <v>357</v>
      </c>
      <c r="U3353">
        <f t="shared" si="52"/>
        <v>1073</v>
      </c>
    </row>
    <row r="3354" spans="1:21" x14ac:dyDescent="0.25">
      <c r="A3354" t="s">
        <v>20</v>
      </c>
      <c r="B3354" t="s">
        <v>28</v>
      </c>
      <c r="C3354" t="s">
        <v>22</v>
      </c>
      <c r="D3354" t="s">
        <v>23</v>
      </c>
      <c r="E3354" t="s">
        <v>5</v>
      </c>
      <c r="G3354" t="s">
        <v>24</v>
      </c>
      <c r="H3354">
        <v>4018096</v>
      </c>
      <c r="I3354">
        <v>4018437</v>
      </c>
      <c r="J3354" t="s">
        <v>25</v>
      </c>
      <c r="K3354" t="s">
        <v>8396</v>
      </c>
      <c r="N3354" t="s">
        <v>42</v>
      </c>
      <c r="Q3354" t="s">
        <v>8395</v>
      </c>
      <c r="R3354">
        <v>342</v>
      </c>
      <c r="S3354">
        <v>113</v>
      </c>
      <c r="U3354">
        <f t="shared" si="52"/>
        <v>341</v>
      </c>
    </row>
    <row r="3355" spans="1:21" x14ac:dyDescent="0.25">
      <c r="A3355" t="s">
        <v>20</v>
      </c>
      <c r="B3355" t="s">
        <v>28</v>
      </c>
      <c r="C3355" t="s">
        <v>22</v>
      </c>
      <c r="D3355" t="s">
        <v>23</v>
      </c>
      <c r="E3355" t="s">
        <v>5</v>
      </c>
      <c r="G3355" t="s">
        <v>24</v>
      </c>
      <c r="H3355">
        <v>4018870</v>
      </c>
      <c r="I3355">
        <v>4021314</v>
      </c>
      <c r="J3355" t="s">
        <v>25</v>
      </c>
      <c r="K3355" t="s">
        <v>8398</v>
      </c>
      <c r="N3355" t="s">
        <v>8399</v>
      </c>
      <c r="Q3355" t="s">
        <v>8397</v>
      </c>
      <c r="R3355">
        <v>2445</v>
      </c>
      <c r="S3355">
        <v>814</v>
      </c>
      <c r="U3355">
        <f t="shared" si="52"/>
        <v>2444</v>
      </c>
    </row>
    <row r="3356" spans="1:21" x14ac:dyDescent="0.25">
      <c r="A3356" t="s">
        <v>20</v>
      </c>
      <c r="B3356" t="s">
        <v>28</v>
      </c>
      <c r="C3356" t="s">
        <v>22</v>
      </c>
      <c r="D3356" t="s">
        <v>23</v>
      </c>
      <c r="E3356" t="s">
        <v>5</v>
      </c>
      <c r="G3356" t="s">
        <v>24</v>
      </c>
      <c r="H3356">
        <v>4021455</v>
      </c>
      <c r="I3356">
        <v>4022021</v>
      </c>
      <c r="J3356" t="s">
        <v>25</v>
      </c>
      <c r="K3356" t="s">
        <v>8401</v>
      </c>
      <c r="N3356" t="s">
        <v>2519</v>
      </c>
      <c r="Q3356" t="s">
        <v>8400</v>
      </c>
      <c r="R3356">
        <v>567</v>
      </c>
      <c r="S3356">
        <v>188</v>
      </c>
      <c r="U3356">
        <f t="shared" si="52"/>
        <v>566</v>
      </c>
    </row>
    <row r="3357" spans="1:21" x14ac:dyDescent="0.25">
      <c r="A3357" t="s">
        <v>20</v>
      </c>
      <c r="B3357" t="s">
        <v>28</v>
      </c>
      <c r="C3357" t="s">
        <v>22</v>
      </c>
      <c r="D3357" t="s">
        <v>23</v>
      </c>
      <c r="E3357" t="s">
        <v>5</v>
      </c>
      <c r="G3357" t="s">
        <v>24</v>
      </c>
      <c r="H3357">
        <v>4022108</v>
      </c>
      <c r="I3357">
        <v>4022215</v>
      </c>
      <c r="J3357" t="s">
        <v>25</v>
      </c>
      <c r="K3357" t="s">
        <v>8403</v>
      </c>
      <c r="N3357" t="s">
        <v>72</v>
      </c>
      <c r="Q3357" t="s">
        <v>8402</v>
      </c>
      <c r="R3357">
        <v>108</v>
      </c>
      <c r="S3357">
        <v>35</v>
      </c>
      <c r="U3357">
        <f t="shared" si="52"/>
        <v>107</v>
      </c>
    </row>
    <row r="3358" spans="1:21" x14ac:dyDescent="0.25">
      <c r="A3358" t="s">
        <v>20</v>
      </c>
      <c r="B3358" t="s">
        <v>28</v>
      </c>
      <c r="C3358" t="s">
        <v>22</v>
      </c>
      <c r="D3358" t="s">
        <v>23</v>
      </c>
      <c r="E3358" t="s">
        <v>5</v>
      </c>
      <c r="G3358" t="s">
        <v>24</v>
      </c>
      <c r="H3358">
        <v>4022357</v>
      </c>
      <c r="I3358">
        <v>4023688</v>
      </c>
      <c r="J3358" t="s">
        <v>25</v>
      </c>
      <c r="K3358" t="s">
        <v>8405</v>
      </c>
      <c r="N3358" t="s">
        <v>5387</v>
      </c>
      <c r="Q3358" t="s">
        <v>8404</v>
      </c>
      <c r="R3358">
        <v>1332</v>
      </c>
      <c r="S3358">
        <v>443</v>
      </c>
      <c r="U3358">
        <f t="shared" si="52"/>
        <v>1331</v>
      </c>
    </row>
    <row r="3359" spans="1:21" x14ac:dyDescent="0.25">
      <c r="A3359" t="s">
        <v>20</v>
      </c>
      <c r="B3359" t="s">
        <v>28</v>
      </c>
      <c r="C3359" t="s">
        <v>22</v>
      </c>
      <c r="D3359" t="s">
        <v>23</v>
      </c>
      <c r="E3359" t="s">
        <v>5</v>
      </c>
      <c r="G3359" t="s">
        <v>24</v>
      </c>
      <c r="H3359">
        <v>4023776</v>
      </c>
      <c r="I3359">
        <v>4027009</v>
      </c>
      <c r="J3359" t="s">
        <v>25</v>
      </c>
      <c r="K3359" t="s">
        <v>8407</v>
      </c>
      <c r="N3359" t="s">
        <v>7016</v>
      </c>
      <c r="Q3359" t="s">
        <v>8406</v>
      </c>
      <c r="R3359">
        <v>3234</v>
      </c>
      <c r="S3359">
        <v>1077</v>
      </c>
      <c r="U3359">
        <f t="shared" si="52"/>
        <v>3233</v>
      </c>
    </row>
    <row r="3360" spans="1:21" x14ac:dyDescent="0.25">
      <c r="A3360" t="s">
        <v>20</v>
      </c>
      <c r="B3360" t="s">
        <v>28</v>
      </c>
      <c r="C3360" t="s">
        <v>22</v>
      </c>
      <c r="D3360" t="s">
        <v>23</v>
      </c>
      <c r="E3360" t="s">
        <v>5</v>
      </c>
      <c r="G3360" t="s">
        <v>24</v>
      </c>
      <c r="H3360">
        <v>4027067</v>
      </c>
      <c r="I3360">
        <v>4028182</v>
      </c>
      <c r="J3360" t="s">
        <v>61</v>
      </c>
      <c r="K3360" t="s">
        <v>8409</v>
      </c>
      <c r="N3360" t="s">
        <v>8410</v>
      </c>
      <c r="Q3360" t="s">
        <v>8408</v>
      </c>
      <c r="R3360">
        <v>1116</v>
      </c>
      <c r="S3360">
        <v>371</v>
      </c>
      <c r="U3360">
        <f t="shared" si="52"/>
        <v>1115</v>
      </c>
    </row>
    <row r="3361" spans="1:21" x14ac:dyDescent="0.25">
      <c r="A3361" t="s">
        <v>20</v>
      </c>
      <c r="B3361" t="s">
        <v>28</v>
      </c>
      <c r="C3361" t="s">
        <v>22</v>
      </c>
      <c r="D3361" t="s">
        <v>23</v>
      </c>
      <c r="E3361" t="s">
        <v>5</v>
      </c>
      <c r="G3361" t="s">
        <v>24</v>
      </c>
      <c r="H3361">
        <v>4028225</v>
      </c>
      <c r="I3361">
        <v>4030030</v>
      </c>
      <c r="J3361" t="s">
        <v>61</v>
      </c>
      <c r="K3361" t="s">
        <v>8412</v>
      </c>
      <c r="N3361" t="s">
        <v>8413</v>
      </c>
      <c r="Q3361" t="s">
        <v>8411</v>
      </c>
      <c r="R3361">
        <v>1806</v>
      </c>
      <c r="S3361">
        <v>601</v>
      </c>
      <c r="U3361">
        <f t="shared" si="52"/>
        <v>1805</v>
      </c>
    </row>
    <row r="3362" spans="1:21" x14ac:dyDescent="0.25">
      <c r="A3362" t="s">
        <v>20</v>
      </c>
      <c r="B3362" t="s">
        <v>28</v>
      </c>
      <c r="C3362" t="s">
        <v>22</v>
      </c>
      <c r="D3362" t="s">
        <v>23</v>
      </c>
      <c r="E3362" t="s">
        <v>5</v>
      </c>
      <c r="G3362" t="s">
        <v>24</v>
      </c>
      <c r="H3362">
        <v>4030664</v>
      </c>
      <c r="I3362">
        <v>4031824</v>
      </c>
      <c r="J3362" t="s">
        <v>25</v>
      </c>
      <c r="K3362" t="s">
        <v>8416</v>
      </c>
      <c r="N3362" t="s">
        <v>72</v>
      </c>
      <c r="Q3362" t="s">
        <v>8415</v>
      </c>
      <c r="R3362">
        <v>1161</v>
      </c>
      <c r="S3362">
        <v>386</v>
      </c>
      <c r="U3362">
        <f t="shared" si="52"/>
        <v>1160</v>
      </c>
    </row>
    <row r="3363" spans="1:21" x14ac:dyDescent="0.25">
      <c r="A3363" t="s">
        <v>20</v>
      </c>
      <c r="B3363" t="s">
        <v>28</v>
      </c>
      <c r="C3363" t="s">
        <v>22</v>
      </c>
      <c r="D3363" t="s">
        <v>23</v>
      </c>
      <c r="E3363" t="s">
        <v>5</v>
      </c>
      <c r="G3363" t="s">
        <v>24</v>
      </c>
      <c r="H3363">
        <v>4031921</v>
      </c>
      <c r="I3363">
        <v>4032151</v>
      </c>
      <c r="J3363" t="s">
        <v>61</v>
      </c>
      <c r="K3363" t="s">
        <v>8418</v>
      </c>
      <c r="N3363" t="s">
        <v>72</v>
      </c>
      <c r="Q3363" t="s">
        <v>8417</v>
      </c>
      <c r="R3363">
        <v>231</v>
      </c>
      <c r="S3363">
        <v>76</v>
      </c>
      <c r="U3363">
        <f t="shared" si="52"/>
        <v>230</v>
      </c>
    </row>
    <row r="3364" spans="1:21" x14ac:dyDescent="0.25">
      <c r="A3364" t="s">
        <v>20</v>
      </c>
      <c r="B3364" t="s">
        <v>28</v>
      </c>
      <c r="C3364" t="s">
        <v>22</v>
      </c>
      <c r="D3364" t="s">
        <v>23</v>
      </c>
      <c r="E3364" t="s">
        <v>5</v>
      </c>
      <c r="G3364" t="s">
        <v>24</v>
      </c>
      <c r="H3364">
        <v>4032256</v>
      </c>
      <c r="I3364">
        <v>4034331</v>
      </c>
      <c r="J3364" t="s">
        <v>25</v>
      </c>
      <c r="K3364" t="s">
        <v>8420</v>
      </c>
      <c r="N3364" t="s">
        <v>2603</v>
      </c>
      <c r="Q3364" t="s">
        <v>8419</v>
      </c>
      <c r="R3364">
        <v>2076</v>
      </c>
      <c r="S3364">
        <v>691</v>
      </c>
      <c r="U3364">
        <f t="shared" si="52"/>
        <v>2075</v>
      </c>
    </row>
    <row r="3365" spans="1:21" x14ac:dyDescent="0.25">
      <c r="A3365" t="s">
        <v>20</v>
      </c>
      <c r="B3365" t="s">
        <v>28</v>
      </c>
      <c r="C3365" t="s">
        <v>22</v>
      </c>
      <c r="D3365" t="s">
        <v>23</v>
      </c>
      <c r="E3365" t="s">
        <v>5</v>
      </c>
      <c r="G3365" t="s">
        <v>24</v>
      </c>
      <c r="H3365">
        <v>4034509</v>
      </c>
      <c r="I3365">
        <v>4035552</v>
      </c>
      <c r="J3365" t="s">
        <v>25</v>
      </c>
      <c r="K3365" t="s">
        <v>8422</v>
      </c>
      <c r="N3365" t="s">
        <v>2631</v>
      </c>
      <c r="Q3365" t="s">
        <v>8421</v>
      </c>
      <c r="R3365">
        <v>1044</v>
      </c>
      <c r="S3365">
        <v>347</v>
      </c>
      <c r="U3365">
        <f t="shared" si="52"/>
        <v>1043</v>
      </c>
    </row>
    <row r="3366" spans="1:21" x14ac:dyDescent="0.25">
      <c r="A3366" t="s">
        <v>20</v>
      </c>
      <c r="B3366" t="s">
        <v>28</v>
      </c>
      <c r="C3366" t="s">
        <v>22</v>
      </c>
      <c r="D3366" t="s">
        <v>23</v>
      </c>
      <c r="E3366" t="s">
        <v>5</v>
      </c>
      <c r="G3366" t="s">
        <v>24</v>
      </c>
      <c r="H3366">
        <v>4035778</v>
      </c>
      <c r="I3366">
        <v>4036203</v>
      </c>
      <c r="J3366" t="s">
        <v>61</v>
      </c>
      <c r="K3366" t="s">
        <v>8424</v>
      </c>
      <c r="N3366" t="s">
        <v>72</v>
      </c>
      <c r="Q3366" t="s">
        <v>8423</v>
      </c>
      <c r="R3366">
        <v>426</v>
      </c>
      <c r="S3366">
        <v>141</v>
      </c>
      <c r="U3366">
        <f t="shared" si="52"/>
        <v>425</v>
      </c>
    </row>
    <row r="3367" spans="1:21" x14ac:dyDescent="0.25">
      <c r="A3367" t="s">
        <v>20</v>
      </c>
      <c r="B3367" t="s">
        <v>28</v>
      </c>
      <c r="C3367" t="s">
        <v>22</v>
      </c>
      <c r="D3367" t="s">
        <v>23</v>
      </c>
      <c r="E3367" t="s">
        <v>5</v>
      </c>
      <c r="G3367" t="s">
        <v>24</v>
      </c>
      <c r="H3367">
        <v>4036363</v>
      </c>
      <c r="I3367">
        <v>4036614</v>
      </c>
      <c r="J3367" t="s">
        <v>25</v>
      </c>
      <c r="K3367" t="s">
        <v>8426</v>
      </c>
      <c r="N3367" t="s">
        <v>8427</v>
      </c>
      <c r="Q3367" t="s">
        <v>8425</v>
      </c>
      <c r="R3367">
        <v>252</v>
      </c>
      <c r="S3367">
        <v>83</v>
      </c>
      <c r="U3367">
        <f t="shared" si="52"/>
        <v>251</v>
      </c>
    </row>
    <row r="3368" spans="1:21" x14ac:dyDescent="0.25">
      <c r="A3368" t="s">
        <v>20</v>
      </c>
      <c r="B3368" t="s">
        <v>28</v>
      </c>
      <c r="C3368" t="s">
        <v>22</v>
      </c>
      <c r="D3368" t="s">
        <v>23</v>
      </c>
      <c r="E3368" t="s">
        <v>5</v>
      </c>
      <c r="G3368" t="s">
        <v>24</v>
      </c>
      <c r="H3368">
        <v>4036673</v>
      </c>
      <c r="I3368">
        <v>4037362</v>
      </c>
      <c r="J3368" t="s">
        <v>61</v>
      </c>
      <c r="K3368" t="s">
        <v>8429</v>
      </c>
      <c r="N3368" t="s">
        <v>8430</v>
      </c>
      <c r="Q3368" t="s">
        <v>8428</v>
      </c>
      <c r="R3368">
        <v>690</v>
      </c>
      <c r="S3368">
        <v>229</v>
      </c>
      <c r="U3368">
        <f t="shared" si="52"/>
        <v>689</v>
      </c>
    </row>
    <row r="3369" spans="1:21" x14ac:dyDescent="0.25">
      <c r="A3369" t="s">
        <v>20</v>
      </c>
      <c r="B3369" t="s">
        <v>28</v>
      </c>
      <c r="C3369" t="s">
        <v>22</v>
      </c>
      <c r="D3369" t="s">
        <v>23</v>
      </c>
      <c r="E3369" t="s">
        <v>5</v>
      </c>
      <c r="G3369" t="s">
        <v>24</v>
      </c>
      <c r="H3369">
        <v>4037404</v>
      </c>
      <c r="I3369">
        <v>4039011</v>
      </c>
      <c r="J3369" t="s">
        <v>61</v>
      </c>
      <c r="K3369" t="s">
        <v>8432</v>
      </c>
      <c r="N3369" t="s">
        <v>2634</v>
      </c>
      <c r="Q3369" t="s">
        <v>8431</v>
      </c>
      <c r="R3369">
        <v>1608</v>
      </c>
      <c r="S3369">
        <v>535</v>
      </c>
      <c r="U3369">
        <f t="shared" si="52"/>
        <v>1607</v>
      </c>
    </row>
    <row r="3370" spans="1:21" x14ac:dyDescent="0.25">
      <c r="A3370" t="s">
        <v>20</v>
      </c>
      <c r="B3370" t="s">
        <v>28</v>
      </c>
      <c r="C3370" t="s">
        <v>22</v>
      </c>
      <c r="D3370" t="s">
        <v>23</v>
      </c>
      <c r="E3370" t="s">
        <v>5</v>
      </c>
      <c r="G3370" t="s">
        <v>24</v>
      </c>
      <c r="H3370">
        <v>4039098</v>
      </c>
      <c r="I3370">
        <v>4040579</v>
      </c>
      <c r="J3370" t="s">
        <v>61</v>
      </c>
      <c r="K3370" t="s">
        <v>8434</v>
      </c>
      <c r="N3370" t="s">
        <v>8435</v>
      </c>
      <c r="Q3370" t="s">
        <v>8433</v>
      </c>
      <c r="R3370">
        <v>1482</v>
      </c>
      <c r="S3370">
        <v>493</v>
      </c>
      <c r="U3370">
        <f t="shared" si="52"/>
        <v>1481</v>
      </c>
    </row>
    <row r="3371" spans="1:21" x14ac:dyDescent="0.25">
      <c r="A3371" t="s">
        <v>20</v>
      </c>
      <c r="B3371" t="s">
        <v>28</v>
      </c>
      <c r="C3371" t="s">
        <v>22</v>
      </c>
      <c r="D3371" t="s">
        <v>23</v>
      </c>
      <c r="E3371" t="s">
        <v>5</v>
      </c>
      <c r="G3371" t="s">
        <v>24</v>
      </c>
      <c r="H3371">
        <v>4040669</v>
      </c>
      <c r="I3371">
        <v>4041763</v>
      </c>
      <c r="J3371" t="s">
        <v>61</v>
      </c>
      <c r="K3371" t="s">
        <v>8437</v>
      </c>
      <c r="N3371" t="s">
        <v>8438</v>
      </c>
      <c r="Q3371" t="s">
        <v>8436</v>
      </c>
      <c r="R3371">
        <v>1095</v>
      </c>
      <c r="S3371">
        <v>364</v>
      </c>
      <c r="U3371">
        <f t="shared" si="52"/>
        <v>1094</v>
      </c>
    </row>
    <row r="3372" spans="1:21" x14ac:dyDescent="0.25">
      <c r="A3372" t="s">
        <v>20</v>
      </c>
      <c r="B3372" t="s">
        <v>28</v>
      </c>
      <c r="C3372" t="s">
        <v>22</v>
      </c>
      <c r="D3372" t="s">
        <v>23</v>
      </c>
      <c r="E3372" t="s">
        <v>5</v>
      </c>
      <c r="G3372" t="s">
        <v>24</v>
      </c>
      <c r="H3372">
        <v>4041888</v>
      </c>
      <c r="I3372">
        <v>4042022</v>
      </c>
      <c r="J3372" t="s">
        <v>61</v>
      </c>
      <c r="K3372" t="s">
        <v>8440</v>
      </c>
      <c r="N3372" t="s">
        <v>72</v>
      </c>
      <c r="Q3372" t="s">
        <v>8439</v>
      </c>
      <c r="R3372">
        <v>135</v>
      </c>
      <c r="S3372">
        <v>44</v>
      </c>
      <c r="U3372">
        <f t="shared" si="52"/>
        <v>134</v>
      </c>
    </row>
    <row r="3373" spans="1:21" x14ac:dyDescent="0.25">
      <c r="A3373" t="s">
        <v>20</v>
      </c>
      <c r="B3373" t="s">
        <v>28</v>
      </c>
      <c r="C3373" t="s">
        <v>22</v>
      </c>
      <c r="D3373" t="s">
        <v>23</v>
      </c>
      <c r="E3373" t="s">
        <v>5</v>
      </c>
      <c r="G3373" t="s">
        <v>24</v>
      </c>
      <c r="H3373">
        <v>4042298</v>
      </c>
      <c r="I3373">
        <v>4042699</v>
      </c>
      <c r="J3373" t="s">
        <v>61</v>
      </c>
      <c r="K3373" t="s">
        <v>8442</v>
      </c>
      <c r="N3373" t="s">
        <v>1405</v>
      </c>
      <c r="Q3373" t="s">
        <v>8441</v>
      </c>
      <c r="R3373">
        <v>402</v>
      </c>
      <c r="S3373">
        <v>133</v>
      </c>
      <c r="U3373">
        <f t="shared" si="52"/>
        <v>401</v>
      </c>
    </row>
    <row r="3374" spans="1:21" x14ac:dyDescent="0.25">
      <c r="A3374" t="s">
        <v>20</v>
      </c>
      <c r="B3374" t="s">
        <v>28</v>
      </c>
      <c r="C3374" t="s">
        <v>22</v>
      </c>
      <c r="D3374" t="s">
        <v>23</v>
      </c>
      <c r="E3374" t="s">
        <v>5</v>
      </c>
      <c r="G3374" t="s">
        <v>24</v>
      </c>
      <c r="H3374">
        <v>4042699</v>
      </c>
      <c r="I3374">
        <v>4043379</v>
      </c>
      <c r="J3374" t="s">
        <v>61</v>
      </c>
      <c r="K3374" t="s">
        <v>8444</v>
      </c>
      <c r="N3374" t="s">
        <v>8445</v>
      </c>
      <c r="Q3374" t="s">
        <v>8443</v>
      </c>
      <c r="R3374">
        <v>681</v>
      </c>
      <c r="S3374">
        <v>226</v>
      </c>
      <c r="U3374">
        <f t="shared" si="52"/>
        <v>680</v>
      </c>
    </row>
    <row r="3375" spans="1:21" x14ac:dyDescent="0.25">
      <c r="A3375" t="s">
        <v>20</v>
      </c>
      <c r="B3375" t="s">
        <v>28</v>
      </c>
      <c r="C3375" t="s">
        <v>22</v>
      </c>
      <c r="D3375" t="s">
        <v>23</v>
      </c>
      <c r="E3375" t="s">
        <v>5</v>
      </c>
      <c r="G3375" t="s">
        <v>24</v>
      </c>
      <c r="H3375">
        <v>4043542</v>
      </c>
      <c r="I3375">
        <v>4043922</v>
      </c>
      <c r="J3375" t="s">
        <v>25</v>
      </c>
      <c r="K3375" t="s">
        <v>8447</v>
      </c>
      <c r="N3375" t="s">
        <v>8448</v>
      </c>
      <c r="Q3375" t="s">
        <v>8446</v>
      </c>
      <c r="R3375">
        <v>381</v>
      </c>
      <c r="S3375">
        <v>126</v>
      </c>
      <c r="U3375">
        <f t="shared" si="52"/>
        <v>380</v>
      </c>
    </row>
    <row r="3376" spans="1:21" x14ac:dyDescent="0.25">
      <c r="A3376" t="s">
        <v>20</v>
      </c>
      <c r="B3376" t="s">
        <v>28</v>
      </c>
      <c r="C3376" t="s">
        <v>22</v>
      </c>
      <c r="D3376" t="s">
        <v>23</v>
      </c>
      <c r="E3376" t="s">
        <v>5</v>
      </c>
      <c r="G3376" t="s">
        <v>24</v>
      </c>
      <c r="H3376">
        <v>4044229</v>
      </c>
      <c r="I3376">
        <v>4044474</v>
      </c>
      <c r="J3376" t="s">
        <v>25</v>
      </c>
      <c r="K3376" t="s">
        <v>8450</v>
      </c>
      <c r="N3376" t="s">
        <v>42</v>
      </c>
      <c r="Q3376" t="s">
        <v>8449</v>
      </c>
      <c r="R3376">
        <v>246</v>
      </c>
      <c r="S3376">
        <v>81</v>
      </c>
      <c r="U3376">
        <f t="shared" si="52"/>
        <v>245</v>
      </c>
    </row>
    <row r="3377" spans="1:21" x14ac:dyDescent="0.25">
      <c r="A3377" t="s">
        <v>20</v>
      </c>
      <c r="B3377" t="s">
        <v>28</v>
      </c>
      <c r="C3377" t="s">
        <v>22</v>
      </c>
      <c r="D3377" t="s">
        <v>23</v>
      </c>
      <c r="E3377" t="s">
        <v>5</v>
      </c>
      <c r="G3377" t="s">
        <v>24</v>
      </c>
      <c r="H3377">
        <v>4044540</v>
      </c>
      <c r="I3377">
        <v>4045442</v>
      </c>
      <c r="J3377" t="s">
        <v>61</v>
      </c>
      <c r="K3377" t="s">
        <v>8452</v>
      </c>
      <c r="N3377" t="s">
        <v>176</v>
      </c>
      <c r="Q3377" t="s">
        <v>8451</v>
      </c>
      <c r="R3377">
        <v>903</v>
      </c>
      <c r="S3377">
        <v>300</v>
      </c>
      <c r="U3377">
        <f t="shared" si="52"/>
        <v>902</v>
      </c>
    </row>
    <row r="3378" spans="1:21" x14ac:dyDescent="0.25">
      <c r="A3378" t="s">
        <v>20</v>
      </c>
      <c r="B3378" t="s">
        <v>28</v>
      </c>
      <c r="C3378" t="s">
        <v>22</v>
      </c>
      <c r="D3378" t="s">
        <v>23</v>
      </c>
      <c r="E3378" t="s">
        <v>5</v>
      </c>
      <c r="G3378" t="s">
        <v>24</v>
      </c>
      <c r="H3378">
        <v>4045641</v>
      </c>
      <c r="I3378">
        <v>4045811</v>
      </c>
      <c r="J3378" t="s">
        <v>61</v>
      </c>
      <c r="K3378" t="s">
        <v>8454</v>
      </c>
      <c r="N3378" t="s">
        <v>8455</v>
      </c>
      <c r="Q3378" t="s">
        <v>8453</v>
      </c>
      <c r="R3378">
        <v>171</v>
      </c>
      <c r="S3378">
        <v>56</v>
      </c>
      <c r="U3378">
        <f t="shared" si="52"/>
        <v>170</v>
      </c>
    </row>
    <row r="3379" spans="1:21" x14ac:dyDescent="0.25">
      <c r="A3379" t="s">
        <v>20</v>
      </c>
      <c r="B3379" t="s">
        <v>28</v>
      </c>
      <c r="C3379" t="s">
        <v>22</v>
      </c>
      <c r="D3379" t="s">
        <v>23</v>
      </c>
      <c r="E3379" t="s">
        <v>5</v>
      </c>
      <c r="G3379" t="s">
        <v>24</v>
      </c>
      <c r="H3379">
        <v>4046259</v>
      </c>
      <c r="I3379">
        <v>4047095</v>
      </c>
      <c r="J3379" t="s">
        <v>61</v>
      </c>
      <c r="K3379" t="s">
        <v>8457</v>
      </c>
      <c r="N3379" t="s">
        <v>8458</v>
      </c>
      <c r="Q3379" t="s">
        <v>8456</v>
      </c>
      <c r="R3379">
        <v>837</v>
      </c>
      <c r="S3379">
        <v>278</v>
      </c>
      <c r="U3379">
        <f t="shared" si="52"/>
        <v>836</v>
      </c>
    </row>
    <row r="3380" spans="1:21" x14ac:dyDescent="0.25">
      <c r="A3380" t="s">
        <v>20</v>
      </c>
      <c r="B3380" t="s">
        <v>28</v>
      </c>
      <c r="C3380" t="s">
        <v>22</v>
      </c>
      <c r="D3380" t="s">
        <v>23</v>
      </c>
      <c r="E3380" t="s">
        <v>5</v>
      </c>
      <c r="G3380" t="s">
        <v>24</v>
      </c>
      <c r="H3380">
        <v>4047107</v>
      </c>
      <c r="I3380">
        <v>4048711</v>
      </c>
      <c r="J3380" t="s">
        <v>61</v>
      </c>
      <c r="K3380" t="s">
        <v>8460</v>
      </c>
      <c r="N3380" t="s">
        <v>8461</v>
      </c>
      <c r="Q3380" t="s">
        <v>8459</v>
      </c>
      <c r="R3380">
        <v>1605</v>
      </c>
      <c r="S3380">
        <v>534</v>
      </c>
      <c r="U3380">
        <f t="shared" si="52"/>
        <v>1604</v>
      </c>
    </row>
    <row r="3381" spans="1:21" x14ac:dyDescent="0.25">
      <c r="A3381" t="s">
        <v>20</v>
      </c>
      <c r="B3381" t="s">
        <v>28</v>
      </c>
      <c r="C3381" t="s">
        <v>22</v>
      </c>
      <c r="D3381" t="s">
        <v>23</v>
      </c>
      <c r="E3381" t="s">
        <v>5</v>
      </c>
      <c r="G3381" t="s">
        <v>24</v>
      </c>
      <c r="H3381">
        <v>4048820</v>
      </c>
      <c r="I3381">
        <v>4049734</v>
      </c>
      <c r="J3381" t="s">
        <v>61</v>
      </c>
      <c r="K3381" t="s">
        <v>8463</v>
      </c>
      <c r="N3381" t="s">
        <v>8464</v>
      </c>
      <c r="Q3381" t="s">
        <v>8462</v>
      </c>
      <c r="R3381">
        <v>915</v>
      </c>
      <c r="S3381">
        <v>304</v>
      </c>
      <c r="U3381">
        <f t="shared" si="52"/>
        <v>914</v>
      </c>
    </row>
    <row r="3382" spans="1:21" x14ac:dyDescent="0.25">
      <c r="A3382" t="s">
        <v>20</v>
      </c>
      <c r="B3382" t="s">
        <v>28</v>
      </c>
      <c r="C3382" t="s">
        <v>22</v>
      </c>
      <c r="D3382" t="s">
        <v>23</v>
      </c>
      <c r="E3382" t="s">
        <v>5</v>
      </c>
      <c r="G3382" t="s">
        <v>24</v>
      </c>
      <c r="H3382">
        <v>4058002</v>
      </c>
      <c r="I3382">
        <v>4060524</v>
      </c>
      <c r="J3382" t="s">
        <v>61</v>
      </c>
      <c r="K3382" t="s">
        <v>8470</v>
      </c>
      <c r="N3382" t="s">
        <v>8471</v>
      </c>
      <c r="Q3382" t="s">
        <v>8469</v>
      </c>
      <c r="R3382">
        <v>2523</v>
      </c>
      <c r="S3382">
        <v>840</v>
      </c>
      <c r="U3382">
        <f t="shared" si="52"/>
        <v>2522</v>
      </c>
    </row>
    <row r="3383" spans="1:21" x14ac:dyDescent="0.25">
      <c r="A3383" t="s">
        <v>20</v>
      </c>
      <c r="B3383" t="s">
        <v>28</v>
      </c>
      <c r="C3383" t="s">
        <v>22</v>
      </c>
      <c r="D3383" t="s">
        <v>23</v>
      </c>
      <c r="E3383" t="s">
        <v>5</v>
      </c>
      <c r="G3383" t="s">
        <v>24</v>
      </c>
      <c r="H3383">
        <v>4060761</v>
      </c>
      <c r="I3383">
        <v>4061606</v>
      </c>
      <c r="J3383" t="s">
        <v>61</v>
      </c>
      <c r="K3383" t="s">
        <v>8473</v>
      </c>
      <c r="N3383" t="s">
        <v>51</v>
      </c>
      <c r="Q3383" t="s">
        <v>8472</v>
      </c>
      <c r="R3383">
        <v>846</v>
      </c>
      <c r="S3383">
        <v>281</v>
      </c>
      <c r="U3383">
        <f t="shared" si="52"/>
        <v>845</v>
      </c>
    </row>
    <row r="3384" spans="1:21" x14ac:dyDescent="0.25">
      <c r="A3384" t="s">
        <v>20</v>
      </c>
      <c r="B3384" t="s">
        <v>28</v>
      </c>
      <c r="C3384" t="s">
        <v>22</v>
      </c>
      <c r="D3384" t="s">
        <v>23</v>
      </c>
      <c r="E3384" t="s">
        <v>5</v>
      </c>
      <c r="G3384" t="s">
        <v>24</v>
      </c>
      <c r="H3384">
        <v>4061766</v>
      </c>
      <c r="I3384">
        <v>4062491</v>
      </c>
      <c r="J3384" t="s">
        <v>61</v>
      </c>
      <c r="K3384" t="s">
        <v>8475</v>
      </c>
      <c r="N3384" t="s">
        <v>8476</v>
      </c>
      <c r="Q3384" t="s">
        <v>8474</v>
      </c>
      <c r="R3384">
        <v>726</v>
      </c>
      <c r="S3384">
        <v>241</v>
      </c>
      <c r="U3384">
        <f t="shared" si="52"/>
        <v>725</v>
      </c>
    </row>
    <row r="3385" spans="1:21" x14ac:dyDescent="0.25">
      <c r="A3385" t="s">
        <v>20</v>
      </c>
      <c r="B3385" t="s">
        <v>28</v>
      </c>
      <c r="C3385" t="s">
        <v>22</v>
      </c>
      <c r="D3385" t="s">
        <v>23</v>
      </c>
      <c r="E3385" t="s">
        <v>5</v>
      </c>
      <c r="G3385" t="s">
        <v>24</v>
      </c>
      <c r="H3385">
        <v>4062507</v>
      </c>
      <c r="I3385">
        <v>4064390</v>
      </c>
      <c r="J3385" t="s">
        <v>61</v>
      </c>
      <c r="K3385" t="s">
        <v>8478</v>
      </c>
      <c r="N3385" t="s">
        <v>8479</v>
      </c>
      <c r="Q3385" t="s">
        <v>8477</v>
      </c>
      <c r="R3385">
        <v>1884</v>
      </c>
      <c r="S3385">
        <v>627</v>
      </c>
      <c r="U3385">
        <f t="shared" si="52"/>
        <v>1883</v>
      </c>
    </row>
    <row r="3386" spans="1:21" x14ac:dyDescent="0.25">
      <c r="A3386" t="s">
        <v>20</v>
      </c>
      <c r="B3386" t="s">
        <v>28</v>
      </c>
      <c r="C3386" t="s">
        <v>22</v>
      </c>
      <c r="D3386" t="s">
        <v>23</v>
      </c>
      <c r="E3386" t="s">
        <v>5</v>
      </c>
      <c r="G3386" t="s">
        <v>24</v>
      </c>
      <c r="H3386">
        <v>4064426</v>
      </c>
      <c r="I3386">
        <v>4065808</v>
      </c>
      <c r="J3386" t="s">
        <v>61</v>
      </c>
      <c r="K3386" t="s">
        <v>8481</v>
      </c>
      <c r="N3386" t="s">
        <v>8482</v>
      </c>
      <c r="Q3386" t="s">
        <v>8480</v>
      </c>
      <c r="R3386">
        <v>1383</v>
      </c>
      <c r="S3386">
        <v>460</v>
      </c>
      <c r="U3386">
        <f t="shared" si="52"/>
        <v>1382</v>
      </c>
    </row>
    <row r="3387" spans="1:21" x14ac:dyDescent="0.25">
      <c r="A3387" t="s">
        <v>20</v>
      </c>
      <c r="B3387" t="s">
        <v>28</v>
      </c>
      <c r="C3387" t="s">
        <v>22</v>
      </c>
      <c r="D3387" t="s">
        <v>23</v>
      </c>
      <c r="E3387" t="s">
        <v>5</v>
      </c>
      <c r="G3387" t="s">
        <v>24</v>
      </c>
      <c r="H3387">
        <v>4065943</v>
      </c>
      <c r="I3387">
        <v>4066575</v>
      </c>
      <c r="J3387" t="s">
        <v>61</v>
      </c>
      <c r="K3387" t="s">
        <v>8484</v>
      </c>
      <c r="N3387" t="s">
        <v>8485</v>
      </c>
      <c r="Q3387" t="s">
        <v>8483</v>
      </c>
      <c r="R3387">
        <v>633</v>
      </c>
      <c r="S3387">
        <v>210</v>
      </c>
      <c r="U3387">
        <f t="shared" si="52"/>
        <v>632</v>
      </c>
    </row>
    <row r="3388" spans="1:21" x14ac:dyDescent="0.25">
      <c r="A3388" t="s">
        <v>20</v>
      </c>
      <c r="B3388" t="s">
        <v>28</v>
      </c>
      <c r="C3388" t="s">
        <v>22</v>
      </c>
      <c r="D3388" t="s">
        <v>23</v>
      </c>
      <c r="E3388" t="s">
        <v>5</v>
      </c>
      <c r="G3388" t="s">
        <v>24</v>
      </c>
      <c r="H3388">
        <v>4066575</v>
      </c>
      <c r="I3388">
        <v>4067420</v>
      </c>
      <c r="J3388" t="s">
        <v>61</v>
      </c>
      <c r="K3388" t="s">
        <v>8487</v>
      </c>
      <c r="N3388" t="s">
        <v>8488</v>
      </c>
      <c r="Q3388" t="s">
        <v>8486</v>
      </c>
      <c r="R3388">
        <v>846</v>
      </c>
      <c r="S3388">
        <v>281</v>
      </c>
      <c r="U3388">
        <f t="shared" si="52"/>
        <v>845</v>
      </c>
    </row>
    <row r="3389" spans="1:21" x14ac:dyDescent="0.25">
      <c r="A3389" t="s">
        <v>20</v>
      </c>
      <c r="B3389" t="s">
        <v>28</v>
      </c>
      <c r="C3389" t="s">
        <v>22</v>
      </c>
      <c r="D3389" t="s">
        <v>23</v>
      </c>
      <c r="E3389" t="s">
        <v>5</v>
      </c>
      <c r="G3389" t="s">
        <v>24</v>
      </c>
      <c r="H3389">
        <v>4067450</v>
      </c>
      <c r="I3389">
        <v>4067665</v>
      </c>
      <c r="J3389" t="s">
        <v>61</v>
      </c>
      <c r="K3389" t="s">
        <v>8490</v>
      </c>
      <c r="N3389" t="s">
        <v>8491</v>
      </c>
      <c r="Q3389" t="s">
        <v>8489</v>
      </c>
      <c r="R3389">
        <v>216</v>
      </c>
      <c r="S3389">
        <v>71</v>
      </c>
      <c r="U3389">
        <f t="shared" si="52"/>
        <v>215</v>
      </c>
    </row>
    <row r="3390" spans="1:21" x14ac:dyDescent="0.25">
      <c r="A3390" t="s">
        <v>20</v>
      </c>
      <c r="B3390" t="s">
        <v>28</v>
      </c>
      <c r="C3390" t="s">
        <v>22</v>
      </c>
      <c r="D3390" t="s">
        <v>23</v>
      </c>
      <c r="E3390" t="s">
        <v>5</v>
      </c>
      <c r="G3390" t="s">
        <v>24</v>
      </c>
      <c r="H3390">
        <v>4067647</v>
      </c>
      <c r="I3390">
        <v>4068012</v>
      </c>
      <c r="J3390" t="s">
        <v>61</v>
      </c>
      <c r="K3390" t="s">
        <v>8493</v>
      </c>
      <c r="N3390" t="s">
        <v>8494</v>
      </c>
      <c r="Q3390" t="s">
        <v>8492</v>
      </c>
      <c r="R3390">
        <v>366</v>
      </c>
      <c r="S3390">
        <v>121</v>
      </c>
      <c r="U3390">
        <f t="shared" si="52"/>
        <v>365</v>
      </c>
    </row>
    <row r="3391" spans="1:21" x14ac:dyDescent="0.25">
      <c r="A3391" t="s">
        <v>20</v>
      </c>
      <c r="B3391" t="s">
        <v>28</v>
      </c>
      <c r="C3391" t="s">
        <v>22</v>
      </c>
      <c r="D3391" t="s">
        <v>23</v>
      </c>
      <c r="E3391" t="s">
        <v>5</v>
      </c>
      <c r="G3391" t="s">
        <v>24</v>
      </c>
      <c r="H3391">
        <v>4068088</v>
      </c>
      <c r="I3391">
        <v>4068222</v>
      </c>
      <c r="J3391" t="s">
        <v>61</v>
      </c>
      <c r="K3391" t="s">
        <v>8496</v>
      </c>
      <c r="N3391" t="s">
        <v>8497</v>
      </c>
      <c r="Q3391" t="s">
        <v>8495</v>
      </c>
      <c r="R3391">
        <v>135</v>
      </c>
      <c r="S3391">
        <v>44</v>
      </c>
      <c r="U3391">
        <f t="shared" si="52"/>
        <v>134</v>
      </c>
    </row>
    <row r="3392" spans="1:21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27</v>
      </c>
      <c r="I3392">
        <v>1349</v>
      </c>
      <c r="J3392" t="s">
        <v>25</v>
      </c>
      <c r="Q3392" t="s">
        <v>26</v>
      </c>
      <c r="R3392">
        <v>1323</v>
      </c>
      <c r="U3392">
        <f t="shared" si="52"/>
        <v>1322</v>
      </c>
    </row>
    <row r="3393" spans="1:21" x14ac:dyDescent="0.25">
      <c r="A3393" t="s">
        <v>20</v>
      </c>
      <c r="B3393" t="s">
        <v>21</v>
      </c>
      <c r="C3393" t="s">
        <v>22</v>
      </c>
      <c r="D3393" t="s">
        <v>23</v>
      </c>
      <c r="E3393" t="s">
        <v>5</v>
      </c>
      <c r="G3393" t="s">
        <v>24</v>
      </c>
      <c r="H3393">
        <v>1598</v>
      </c>
      <c r="I3393">
        <v>2698</v>
      </c>
      <c r="J3393" t="s">
        <v>25</v>
      </c>
      <c r="Q3393" t="s">
        <v>31</v>
      </c>
      <c r="R3393">
        <v>1101</v>
      </c>
      <c r="U3393">
        <f t="shared" si="52"/>
        <v>1100</v>
      </c>
    </row>
    <row r="3394" spans="1:21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2726</v>
      </c>
      <c r="I3394">
        <v>2941</v>
      </c>
      <c r="J3394" t="s">
        <v>25</v>
      </c>
      <c r="Q3394" t="s">
        <v>34</v>
      </c>
      <c r="R3394">
        <v>216</v>
      </c>
      <c r="U3394">
        <f t="shared" si="52"/>
        <v>215</v>
      </c>
    </row>
    <row r="3395" spans="1:21" x14ac:dyDescent="0.25">
      <c r="A3395" t="s">
        <v>20</v>
      </c>
      <c r="B3395" t="s">
        <v>21</v>
      </c>
      <c r="C3395" t="s">
        <v>22</v>
      </c>
      <c r="D3395" t="s">
        <v>23</v>
      </c>
      <c r="E3395" t="s">
        <v>5</v>
      </c>
      <c r="G3395" t="s">
        <v>24</v>
      </c>
      <c r="H3395">
        <v>2955</v>
      </c>
      <c r="I3395">
        <v>4073</v>
      </c>
      <c r="J3395" t="s">
        <v>25</v>
      </c>
      <c r="Q3395" t="s">
        <v>37</v>
      </c>
      <c r="R3395">
        <v>1119</v>
      </c>
      <c r="U3395">
        <f t="shared" ref="U3395:U3458" si="53">I3395-H3395</f>
        <v>1118</v>
      </c>
    </row>
    <row r="3396" spans="1:21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4141</v>
      </c>
      <c r="I3396">
        <v>4410</v>
      </c>
      <c r="J3396" t="s">
        <v>25</v>
      </c>
      <c r="Q3396" t="s">
        <v>40</v>
      </c>
      <c r="R3396">
        <v>270</v>
      </c>
      <c r="U3396">
        <f t="shared" si="53"/>
        <v>269</v>
      </c>
    </row>
    <row r="3397" spans="1:21" x14ac:dyDescent="0.25">
      <c r="A3397" t="s">
        <v>20</v>
      </c>
      <c r="B3397" t="s">
        <v>21</v>
      </c>
      <c r="C3397" t="s">
        <v>22</v>
      </c>
      <c r="D3397" t="s">
        <v>23</v>
      </c>
      <c r="E3397" t="s">
        <v>5</v>
      </c>
      <c r="G3397" t="s">
        <v>24</v>
      </c>
      <c r="H3397">
        <v>4442</v>
      </c>
      <c r="I3397">
        <v>6370</v>
      </c>
      <c r="J3397" t="s">
        <v>25</v>
      </c>
      <c r="Q3397" t="s">
        <v>43</v>
      </c>
      <c r="R3397">
        <v>1929</v>
      </c>
      <c r="U3397">
        <f t="shared" si="53"/>
        <v>1928</v>
      </c>
    </row>
    <row r="3398" spans="1:21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6639</v>
      </c>
      <c r="I3398">
        <v>7412</v>
      </c>
      <c r="J3398" t="s">
        <v>25</v>
      </c>
      <c r="Q3398" t="s">
        <v>46</v>
      </c>
      <c r="R3398">
        <v>774</v>
      </c>
      <c r="U3398">
        <f t="shared" si="53"/>
        <v>773</v>
      </c>
    </row>
    <row r="3399" spans="1:21" x14ac:dyDescent="0.25">
      <c r="A3399" t="s">
        <v>20</v>
      </c>
      <c r="B3399" t="s">
        <v>21</v>
      </c>
      <c r="C3399" t="s">
        <v>22</v>
      </c>
      <c r="D3399" t="s">
        <v>23</v>
      </c>
      <c r="E3399" t="s">
        <v>5</v>
      </c>
      <c r="G3399" t="s">
        <v>24</v>
      </c>
      <c r="H3399">
        <v>7418</v>
      </c>
      <c r="I3399">
        <v>8263</v>
      </c>
      <c r="J3399" t="s">
        <v>25</v>
      </c>
      <c r="Q3399" t="s">
        <v>49</v>
      </c>
      <c r="R3399">
        <v>846</v>
      </c>
      <c r="U3399">
        <f t="shared" si="53"/>
        <v>845</v>
      </c>
    </row>
    <row r="3400" spans="1:21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8426</v>
      </c>
      <c r="I3400">
        <v>8956</v>
      </c>
      <c r="J3400" t="s">
        <v>25</v>
      </c>
      <c r="Q3400" t="s">
        <v>52</v>
      </c>
      <c r="R3400">
        <v>531</v>
      </c>
      <c r="U3400">
        <f t="shared" si="53"/>
        <v>530</v>
      </c>
    </row>
    <row r="3401" spans="1:21" x14ac:dyDescent="0.25">
      <c r="A3401" t="s">
        <v>20</v>
      </c>
      <c r="B3401" t="s">
        <v>21</v>
      </c>
      <c r="C3401" t="s">
        <v>22</v>
      </c>
      <c r="D3401" t="s">
        <v>23</v>
      </c>
      <c r="E3401" t="s">
        <v>5</v>
      </c>
      <c r="G3401" t="s">
        <v>24</v>
      </c>
      <c r="H3401">
        <v>9000</v>
      </c>
      <c r="I3401">
        <v>9761</v>
      </c>
      <c r="J3401" t="s">
        <v>25</v>
      </c>
      <c r="Q3401" t="s">
        <v>54</v>
      </c>
      <c r="R3401">
        <v>762</v>
      </c>
      <c r="U3401">
        <f t="shared" si="53"/>
        <v>761</v>
      </c>
    </row>
    <row r="3402" spans="1:21" x14ac:dyDescent="0.25">
      <c r="A3402" t="s">
        <v>20</v>
      </c>
      <c r="B3402" t="s">
        <v>57</v>
      </c>
      <c r="C3402" t="s">
        <v>22</v>
      </c>
      <c r="D3402" t="s">
        <v>23</v>
      </c>
      <c r="E3402" t="s">
        <v>5</v>
      </c>
      <c r="G3402" t="s">
        <v>24</v>
      </c>
      <c r="H3402">
        <v>9876</v>
      </c>
      <c r="I3402">
        <v>9966</v>
      </c>
      <c r="J3402" t="s">
        <v>25</v>
      </c>
      <c r="Q3402" t="s">
        <v>58</v>
      </c>
      <c r="R3402">
        <v>91</v>
      </c>
      <c r="U3402">
        <f t="shared" si="53"/>
        <v>90</v>
      </c>
    </row>
    <row r="3403" spans="1:21" x14ac:dyDescent="0.25">
      <c r="A3403" t="s">
        <v>20</v>
      </c>
      <c r="B3403" t="s">
        <v>57</v>
      </c>
      <c r="C3403" t="s">
        <v>22</v>
      </c>
      <c r="D3403" t="s">
        <v>23</v>
      </c>
      <c r="E3403" t="s">
        <v>5</v>
      </c>
      <c r="G3403" t="s">
        <v>24</v>
      </c>
      <c r="H3403">
        <v>10007</v>
      </c>
      <c r="I3403">
        <v>10098</v>
      </c>
      <c r="J3403" t="s">
        <v>25</v>
      </c>
      <c r="Q3403" t="s">
        <v>60</v>
      </c>
      <c r="R3403">
        <v>92</v>
      </c>
      <c r="U3403">
        <f t="shared" si="53"/>
        <v>91</v>
      </c>
    </row>
    <row r="3404" spans="1:21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10403</v>
      </c>
      <c r="I3404">
        <v>10942</v>
      </c>
      <c r="J3404" t="s">
        <v>61</v>
      </c>
      <c r="Q3404" t="s">
        <v>62</v>
      </c>
      <c r="R3404">
        <v>540</v>
      </c>
      <c r="U3404">
        <f t="shared" si="53"/>
        <v>539</v>
      </c>
    </row>
    <row r="3405" spans="1:21" x14ac:dyDescent="0.25">
      <c r="A3405" t="s">
        <v>20</v>
      </c>
      <c r="B3405" t="s">
        <v>21</v>
      </c>
      <c r="C3405" t="s">
        <v>22</v>
      </c>
      <c r="D3405" t="s">
        <v>23</v>
      </c>
      <c r="E3405" t="s">
        <v>5</v>
      </c>
      <c r="G3405" t="s">
        <v>24</v>
      </c>
      <c r="H3405">
        <v>11177</v>
      </c>
      <c r="I3405">
        <v>11815</v>
      </c>
      <c r="J3405" t="s">
        <v>25</v>
      </c>
      <c r="Q3405" t="s">
        <v>65</v>
      </c>
      <c r="R3405">
        <v>639</v>
      </c>
      <c r="U3405">
        <f t="shared" si="53"/>
        <v>638</v>
      </c>
    </row>
    <row r="3406" spans="1:21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11880</v>
      </c>
      <c r="I3406">
        <v>12416</v>
      </c>
      <c r="J3406" t="s">
        <v>25</v>
      </c>
      <c r="Q3406" t="s">
        <v>68</v>
      </c>
      <c r="R3406">
        <v>537</v>
      </c>
      <c r="U3406">
        <f t="shared" si="53"/>
        <v>536</v>
      </c>
    </row>
    <row r="3407" spans="1:21" x14ac:dyDescent="0.25">
      <c r="A3407" t="s">
        <v>20</v>
      </c>
      <c r="B3407" t="s">
        <v>21</v>
      </c>
      <c r="C3407" t="s">
        <v>22</v>
      </c>
      <c r="D3407" t="s">
        <v>23</v>
      </c>
      <c r="E3407" t="s">
        <v>5</v>
      </c>
      <c r="G3407" t="s">
        <v>24</v>
      </c>
      <c r="H3407">
        <v>12496</v>
      </c>
      <c r="I3407">
        <v>12750</v>
      </c>
      <c r="J3407" t="s">
        <v>25</v>
      </c>
      <c r="Q3407" t="s">
        <v>70</v>
      </c>
      <c r="R3407">
        <v>255</v>
      </c>
      <c r="U3407">
        <f t="shared" si="53"/>
        <v>254</v>
      </c>
    </row>
    <row r="3408" spans="1:21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12880</v>
      </c>
      <c r="I3408">
        <v>13071</v>
      </c>
      <c r="J3408" t="s">
        <v>25</v>
      </c>
      <c r="Q3408" t="s">
        <v>73</v>
      </c>
      <c r="R3408">
        <v>192</v>
      </c>
      <c r="U3408">
        <f t="shared" si="53"/>
        <v>191</v>
      </c>
    </row>
    <row r="3409" spans="1:21" x14ac:dyDescent="0.25">
      <c r="A3409" t="s">
        <v>20</v>
      </c>
      <c r="B3409" t="s">
        <v>21</v>
      </c>
      <c r="C3409" t="s">
        <v>22</v>
      </c>
      <c r="D3409" t="s">
        <v>23</v>
      </c>
      <c r="E3409" t="s">
        <v>5</v>
      </c>
      <c r="G3409" t="s">
        <v>24</v>
      </c>
      <c r="H3409">
        <v>13334</v>
      </c>
      <c r="I3409">
        <v>16885</v>
      </c>
      <c r="J3409" t="s">
        <v>25</v>
      </c>
      <c r="Q3409" t="s">
        <v>76</v>
      </c>
      <c r="R3409">
        <v>3552</v>
      </c>
      <c r="U3409">
        <f t="shared" si="53"/>
        <v>3551</v>
      </c>
    </row>
    <row r="3410" spans="1:21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17239</v>
      </c>
      <c r="I3410">
        <v>18222</v>
      </c>
      <c r="J3410" t="s">
        <v>25</v>
      </c>
      <c r="Q3410" t="s">
        <v>79</v>
      </c>
      <c r="R3410">
        <v>984</v>
      </c>
      <c r="U3410">
        <f t="shared" si="53"/>
        <v>983</v>
      </c>
    </row>
    <row r="3411" spans="1:21" x14ac:dyDescent="0.25">
      <c r="A3411" t="s">
        <v>20</v>
      </c>
      <c r="B3411" t="s">
        <v>21</v>
      </c>
      <c r="C3411" t="s">
        <v>22</v>
      </c>
      <c r="D3411" t="s">
        <v>23</v>
      </c>
      <c r="E3411" t="s">
        <v>5</v>
      </c>
      <c r="G3411" t="s">
        <v>24</v>
      </c>
      <c r="H3411">
        <v>18289</v>
      </c>
      <c r="I3411">
        <v>19959</v>
      </c>
      <c r="J3411" t="s">
        <v>61</v>
      </c>
      <c r="Q3411" t="s">
        <v>82</v>
      </c>
      <c r="R3411">
        <v>1671</v>
      </c>
      <c r="U3411">
        <f t="shared" si="53"/>
        <v>1670</v>
      </c>
    </row>
    <row r="3412" spans="1:21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20228</v>
      </c>
      <c r="I3412">
        <v>20431</v>
      </c>
      <c r="J3412" t="s">
        <v>25</v>
      </c>
      <c r="Q3412" t="s">
        <v>85</v>
      </c>
      <c r="R3412">
        <v>204</v>
      </c>
      <c r="U3412">
        <f t="shared" si="53"/>
        <v>203</v>
      </c>
    </row>
    <row r="3413" spans="1:21" x14ac:dyDescent="0.25">
      <c r="A3413" t="s">
        <v>20</v>
      </c>
      <c r="B3413" t="s">
        <v>21</v>
      </c>
      <c r="C3413" t="s">
        <v>22</v>
      </c>
      <c r="D3413" t="s">
        <v>23</v>
      </c>
      <c r="E3413" t="s">
        <v>5</v>
      </c>
      <c r="G3413" t="s">
        <v>24</v>
      </c>
      <c r="H3413">
        <v>20580</v>
      </c>
      <c r="I3413">
        <v>20846</v>
      </c>
      <c r="J3413" t="s">
        <v>25</v>
      </c>
      <c r="Q3413" t="s">
        <v>87</v>
      </c>
      <c r="R3413">
        <v>267</v>
      </c>
      <c r="U3413">
        <f t="shared" si="53"/>
        <v>266</v>
      </c>
    </row>
    <row r="3414" spans="1:21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21120</v>
      </c>
      <c r="I3414">
        <v>22688</v>
      </c>
      <c r="J3414" t="s">
        <v>25</v>
      </c>
      <c r="Q3414" t="s">
        <v>90</v>
      </c>
      <c r="R3414">
        <v>1569</v>
      </c>
      <c r="U3414">
        <f t="shared" si="53"/>
        <v>1568</v>
      </c>
    </row>
    <row r="3415" spans="1:21" x14ac:dyDescent="0.25">
      <c r="A3415" t="s">
        <v>20</v>
      </c>
      <c r="B3415" t="s">
        <v>21</v>
      </c>
      <c r="C3415" t="s">
        <v>22</v>
      </c>
      <c r="D3415" t="s">
        <v>23</v>
      </c>
      <c r="E3415" t="s">
        <v>5</v>
      </c>
      <c r="G3415" t="s">
        <v>24</v>
      </c>
      <c r="H3415">
        <v>22884</v>
      </c>
      <c r="I3415">
        <v>23735</v>
      </c>
      <c r="J3415" t="s">
        <v>25</v>
      </c>
      <c r="Q3415" t="s">
        <v>93</v>
      </c>
      <c r="R3415">
        <v>852</v>
      </c>
      <c r="U3415">
        <f t="shared" si="53"/>
        <v>851</v>
      </c>
    </row>
    <row r="3416" spans="1:21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23752</v>
      </c>
      <c r="I3416">
        <v>24438</v>
      </c>
      <c r="J3416" t="s">
        <v>25</v>
      </c>
      <c r="Q3416" t="s">
        <v>96</v>
      </c>
      <c r="R3416">
        <v>687</v>
      </c>
      <c r="U3416">
        <f t="shared" si="53"/>
        <v>686</v>
      </c>
    </row>
    <row r="3417" spans="1:21" x14ac:dyDescent="0.25">
      <c r="A3417" t="s">
        <v>20</v>
      </c>
      <c r="B3417" t="s">
        <v>21</v>
      </c>
      <c r="C3417" t="s">
        <v>22</v>
      </c>
      <c r="D3417" t="s">
        <v>23</v>
      </c>
      <c r="E3417" t="s">
        <v>5</v>
      </c>
      <c r="G3417" t="s">
        <v>24</v>
      </c>
      <c r="H3417">
        <v>24516</v>
      </c>
      <c r="I3417">
        <v>26117</v>
      </c>
      <c r="J3417" t="s">
        <v>25</v>
      </c>
      <c r="Q3417" t="s">
        <v>99</v>
      </c>
      <c r="R3417">
        <v>1602</v>
      </c>
      <c r="U3417">
        <f t="shared" si="53"/>
        <v>1601</v>
      </c>
    </row>
    <row r="3418" spans="1:21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26265</v>
      </c>
      <c r="I3418">
        <v>26996</v>
      </c>
      <c r="J3418" t="s">
        <v>25</v>
      </c>
      <c r="Q3418" t="s">
        <v>102</v>
      </c>
      <c r="R3418">
        <v>732</v>
      </c>
      <c r="U3418">
        <f t="shared" si="53"/>
        <v>731</v>
      </c>
    </row>
    <row r="3419" spans="1:21" x14ac:dyDescent="0.25">
      <c r="A3419" t="s">
        <v>20</v>
      </c>
      <c r="B3419" t="s">
        <v>21</v>
      </c>
      <c r="C3419" t="s">
        <v>22</v>
      </c>
      <c r="D3419" t="s">
        <v>23</v>
      </c>
      <c r="E3419" t="s">
        <v>5</v>
      </c>
      <c r="G3419" t="s">
        <v>24</v>
      </c>
      <c r="H3419">
        <v>27021</v>
      </c>
      <c r="I3419">
        <v>27515</v>
      </c>
      <c r="J3419" t="s">
        <v>25</v>
      </c>
      <c r="Q3419" t="s">
        <v>105</v>
      </c>
      <c r="R3419">
        <v>495</v>
      </c>
      <c r="U3419">
        <f t="shared" si="53"/>
        <v>494</v>
      </c>
    </row>
    <row r="3420" spans="1:21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27546</v>
      </c>
      <c r="I3420">
        <v>28373</v>
      </c>
      <c r="J3420" t="s">
        <v>25</v>
      </c>
      <c r="Q3420" t="s">
        <v>108</v>
      </c>
      <c r="R3420">
        <v>828</v>
      </c>
      <c r="U3420">
        <f t="shared" si="53"/>
        <v>827</v>
      </c>
    </row>
    <row r="3421" spans="1:21" x14ac:dyDescent="0.25">
      <c r="A3421" t="s">
        <v>20</v>
      </c>
      <c r="B3421" t="s">
        <v>21</v>
      </c>
      <c r="C3421" t="s">
        <v>22</v>
      </c>
      <c r="D3421" t="s">
        <v>23</v>
      </c>
      <c r="E3421" t="s">
        <v>5</v>
      </c>
      <c r="G3421" t="s">
        <v>24</v>
      </c>
      <c r="H3421">
        <v>28447</v>
      </c>
      <c r="I3421">
        <v>30024</v>
      </c>
      <c r="J3421" t="s">
        <v>25</v>
      </c>
      <c r="Q3421" t="s">
        <v>110</v>
      </c>
      <c r="R3421">
        <v>1578</v>
      </c>
      <c r="U3421">
        <f t="shared" si="53"/>
        <v>1577</v>
      </c>
    </row>
    <row r="3422" spans="1:21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30070</v>
      </c>
      <c r="I3422">
        <v>31995</v>
      </c>
      <c r="J3422" t="s">
        <v>25</v>
      </c>
      <c r="Q3422" t="s">
        <v>113</v>
      </c>
      <c r="R3422">
        <v>1926</v>
      </c>
      <c r="U3422">
        <f t="shared" si="53"/>
        <v>1925</v>
      </c>
    </row>
    <row r="3423" spans="1:21" x14ac:dyDescent="0.25">
      <c r="A3423" t="s">
        <v>20</v>
      </c>
      <c r="B3423" t="s">
        <v>21</v>
      </c>
      <c r="C3423" t="s">
        <v>22</v>
      </c>
      <c r="D3423" t="s">
        <v>23</v>
      </c>
      <c r="E3423" t="s">
        <v>5</v>
      </c>
      <c r="G3423" t="s">
        <v>24</v>
      </c>
      <c r="H3423">
        <v>32022</v>
      </c>
      <c r="I3423">
        <v>32426</v>
      </c>
      <c r="J3423" t="s">
        <v>25</v>
      </c>
      <c r="Q3423" t="s">
        <v>115</v>
      </c>
      <c r="R3423">
        <v>405</v>
      </c>
      <c r="U3423">
        <f t="shared" si="53"/>
        <v>404</v>
      </c>
    </row>
    <row r="3424" spans="1:21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32453</v>
      </c>
      <c r="I3424">
        <v>33592</v>
      </c>
      <c r="J3424" t="s">
        <v>25</v>
      </c>
      <c r="Q3424" t="s">
        <v>118</v>
      </c>
      <c r="R3424">
        <v>1140</v>
      </c>
      <c r="U3424">
        <f t="shared" si="53"/>
        <v>1139</v>
      </c>
    </row>
    <row r="3425" spans="1:21" x14ac:dyDescent="0.25">
      <c r="A3425" t="s">
        <v>20</v>
      </c>
      <c r="B3425" t="s">
        <v>21</v>
      </c>
      <c r="C3425" t="s">
        <v>22</v>
      </c>
      <c r="D3425" t="s">
        <v>23</v>
      </c>
      <c r="E3425" t="s">
        <v>5</v>
      </c>
      <c r="G3425" t="s">
        <v>24</v>
      </c>
      <c r="H3425">
        <v>33613</v>
      </c>
      <c r="I3425">
        <v>35607</v>
      </c>
      <c r="J3425" t="s">
        <v>25</v>
      </c>
      <c r="Q3425" t="s">
        <v>121</v>
      </c>
      <c r="R3425">
        <v>1995</v>
      </c>
      <c r="U3425">
        <f t="shared" si="53"/>
        <v>1994</v>
      </c>
    </row>
    <row r="3426" spans="1:21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35660</v>
      </c>
      <c r="I3426">
        <v>36586</v>
      </c>
      <c r="J3426" t="s">
        <v>25</v>
      </c>
      <c r="Q3426" t="s">
        <v>123</v>
      </c>
      <c r="R3426">
        <v>927</v>
      </c>
      <c r="U3426">
        <f t="shared" si="53"/>
        <v>926</v>
      </c>
    </row>
    <row r="3427" spans="1:21" x14ac:dyDescent="0.25">
      <c r="A3427" t="s">
        <v>20</v>
      </c>
      <c r="B3427" t="s">
        <v>21</v>
      </c>
      <c r="C3427" t="s">
        <v>22</v>
      </c>
      <c r="D3427" t="s">
        <v>23</v>
      </c>
      <c r="E3427" t="s">
        <v>5</v>
      </c>
      <c r="G3427" t="s">
        <v>24</v>
      </c>
      <c r="H3427">
        <v>36592</v>
      </c>
      <c r="I3427">
        <v>37704</v>
      </c>
      <c r="J3427" t="s">
        <v>61</v>
      </c>
      <c r="Q3427" t="s">
        <v>126</v>
      </c>
      <c r="R3427">
        <v>1113</v>
      </c>
      <c r="U3427">
        <f t="shared" si="53"/>
        <v>1112</v>
      </c>
    </row>
    <row r="3428" spans="1:21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G3428" t="s">
        <v>24</v>
      </c>
      <c r="H3428">
        <v>37904</v>
      </c>
      <c r="I3428">
        <v>38599</v>
      </c>
      <c r="J3428" t="s">
        <v>25</v>
      </c>
      <c r="Q3428" t="s">
        <v>129</v>
      </c>
      <c r="R3428">
        <v>696</v>
      </c>
      <c r="U3428">
        <f t="shared" si="53"/>
        <v>695</v>
      </c>
    </row>
    <row r="3429" spans="1:21" x14ac:dyDescent="0.25">
      <c r="A3429" t="s">
        <v>20</v>
      </c>
      <c r="B3429" t="s">
        <v>21</v>
      </c>
      <c r="C3429" t="s">
        <v>22</v>
      </c>
      <c r="D3429" t="s">
        <v>23</v>
      </c>
      <c r="E3429" t="s">
        <v>5</v>
      </c>
      <c r="G3429" t="s">
        <v>24</v>
      </c>
      <c r="H3429">
        <v>38615</v>
      </c>
      <c r="I3429">
        <v>40006</v>
      </c>
      <c r="J3429" t="s">
        <v>25</v>
      </c>
      <c r="Q3429" t="s">
        <v>132</v>
      </c>
      <c r="R3429">
        <v>1392</v>
      </c>
      <c r="U3429">
        <f t="shared" si="53"/>
        <v>1391</v>
      </c>
    </row>
    <row r="3430" spans="1:21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G3430" t="s">
        <v>24</v>
      </c>
      <c r="H3430">
        <v>40169</v>
      </c>
      <c r="I3430">
        <v>40603</v>
      </c>
      <c r="J3430" t="s">
        <v>25</v>
      </c>
      <c r="Q3430" t="s">
        <v>135</v>
      </c>
      <c r="R3430">
        <v>435</v>
      </c>
      <c r="U3430">
        <f t="shared" si="53"/>
        <v>434</v>
      </c>
    </row>
    <row r="3431" spans="1:21" x14ac:dyDescent="0.25">
      <c r="A3431" t="s">
        <v>20</v>
      </c>
      <c r="B3431" t="s">
        <v>21</v>
      </c>
      <c r="C3431" t="s">
        <v>22</v>
      </c>
      <c r="D3431" t="s">
        <v>23</v>
      </c>
      <c r="E3431" t="s">
        <v>5</v>
      </c>
      <c r="G3431" t="s">
        <v>24</v>
      </c>
      <c r="H3431">
        <v>40629</v>
      </c>
      <c r="I3431">
        <v>41084</v>
      </c>
      <c r="J3431" t="s">
        <v>25</v>
      </c>
      <c r="Q3431" t="s">
        <v>138</v>
      </c>
      <c r="R3431">
        <v>456</v>
      </c>
      <c r="U3431">
        <f t="shared" si="53"/>
        <v>455</v>
      </c>
    </row>
    <row r="3432" spans="1:21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G3432" t="s">
        <v>24</v>
      </c>
      <c r="H3432">
        <v>41190</v>
      </c>
      <c r="I3432">
        <v>42203</v>
      </c>
      <c r="J3432" t="s">
        <v>25</v>
      </c>
      <c r="Q3432" t="s">
        <v>141</v>
      </c>
      <c r="R3432">
        <v>1014</v>
      </c>
      <c r="U3432">
        <f t="shared" si="53"/>
        <v>1013</v>
      </c>
    </row>
    <row r="3433" spans="1:21" x14ac:dyDescent="0.25">
      <c r="A3433" t="s">
        <v>20</v>
      </c>
      <c r="B3433" t="s">
        <v>21</v>
      </c>
      <c r="C3433" t="s">
        <v>22</v>
      </c>
      <c r="D3433" t="s">
        <v>23</v>
      </c>
      <c r="E3433" t="s">
        <v>5</v>
      </c>
      <c r="G3433" t="s">
        <v>24</v>
      </c>
      <c r="H3433">
        <v>42369</v>
      </c>
      <c r="I3433">
        <v>43385</v>
      </c>
      <c r="J3433" t="s">
        <v>25</v>
      </c>
      <c r="Q3433" t="s">
        <v>144</v>
      </c>
      <c r="R3433">
        <v>1017</v>
      </c>
      <c r="U3433">
        <f t="shared" si="53"/>
        <v>1016</v>
      </c>
    </row>
    <row r="3434" spans="1:21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G3434" t="s">
        <v>24</v>
      </c>
      <c r="H3434">
        <v>43420</v>
      </c>
      <c r="I3434">
        <v>44433</v>
      </c>
      <c r="J3434" t="s">
        <v>61</v>
      </c>
      <c r="Q3434" t="s">
        <v>147</v>
      </c>
      <c r="R3434">
        <v>1014</v>
      </c>
      <c r="U3434">
        <f t="shared" si="53"/>
        <v>1013</v>
      </c>
    </row>
    <row r="3435" spans="1:21" x14ac:dyDescent="0.25">
      <c r="A3435" t="s">
        <v>20</v>
      </c>
      <c r="B3435" t="s">
        <v>21</v>
      </c>
      <c r="C3435" t="s">
        <v>22</v>
      </c>
      <c r="D3435" t="s">
        <v>23</v>
      </c>
      <c r="E3435" t="s">
        <v>5</v>
      </c>
      <c r="G3435" t="s">
        <v>24</v>
      </c>
      <c r="H3435">
        <v>44466</v>
      </c>
      <c r="I3435">
        <v>45452</v>
      </c>
      <c r="J3435" t="s">
        <v>61</v>
      </c>
      <c r="Q3435" t="s">
        <v>150</v>
      </c>
      <c r="R3435">
        <v>987</v>
      </c>
      <c r="U3435">
        <f t="shared" si="53"/>
        <v>986</v>
      </c>
    </row>
    <row r="3436" spans="1:21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G3436" t="s">
        <v>24</v>
      </c>
      <c r="H3436">
        <v>45662</v>
      </c>
      <c r="I3436">
        <v>46177</v>
      </c>
      <c r="J3436" t="s">
        <v>25</v>
      </c>
      <c r="Q3436" t="s">
        <v>153</v>
      </c>
      <c r="R3436">
        <v>516</v>
      </c>
      <c r="U3436">
        <f t="shared" si="53"/>
        <v>515</v>
      </c>
    </row>
    <row r="3437" spans="1:21" x14ac:dyDescent="0.25">
      <c r="A3437" t="s">
        <v>20</v>
      </c>
      <c r="B3437" t="s">
        <v>21</v>
      </c>
      <c r="C3437" t="s">
        <v>22</v>
      </c>
      <c r="D3437" t="s">
        <v>23</v>
      </c>
      <c r="E3437" t="s">
        <v>5</v>
      </c>
      <c r="G3437" t="s">
        <v>24</v>
      </c>
      <c r="H3437">
        <v>46249</v>
      </c>
      <c r="I3437">
        <v>47865</v>
      </c>
      <c r="J3437" t="s">
        <v>61</v>
      </c>
      <c r="Q3437" t="s">
        <v>156</v>
      </c>
      <c r="R3437">
        <v>1617</v>
      </c>
      <c r="U3437">
        <f t="shared" si="53"/>
        <v>1616</v>
      </c>
    </row>
    <row r="3438" spans="1:21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G3438" t="s">
        <v>24</v>
      </c>
      <c r="H3438">
        <v>48051</v>
      </c>
      <c r="I3438">
        <v>49049</v>
      </c>
      <c r="J3438" t="s">
        <v>61</v>
      </c>
      <c r="Q3438" t="s">
        <v>159</v>
      </c>
      <c r="R3438">
        <v>999</v>
      </c>
      <c r="U3438">
        <f t="shared" si="53"/>
        <v>998</v>
      </c>
    </row>
    <row r="3439" spans="1:21" x14ac:dyDescent="0.25">
      <c r="A3439" t="s">
        <v>20</v>
      </c>
      <c r="B3439" t="s">
        <v>21</v>
      </c>
      <c r="C3439" t="s">
        <v>22</v>
      </c>
      <c r="D3439" t="s">
        <v>23</v>
      </c>
      <c r="E3439" t="s">
        <v>5</v>
      </c>
      <c r="G3439" t="s">
        <v>24</v>
      </c>
      <c r="H3439">
        <v>49039</v>
      </c>
      <c r="I3439">
        <v>50049</v>
      </c>
      <c r="J3439" t="s">
        <v>61</v>
      </c>
      <c r="Q3439" t="s">
        <v>162</v>
      </c>
      <c r="R3439">
        <v>1011</v>
      </c>
      <c r="U3439">
        <f t="shared" si="53"/>
        <v>1010</v>
      </c>
    </row>
    <row r="3440" spans="1:21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G3440" t="s">
        <v>24</v>
      </c>
      <c r="H3440">
        <v>50186</v>
      </c>
      <c r="I3440">
        <v>51181</v>
      </c>
      <c r="J3440" t="s">
        <v>61</v>
      </c>
      <c r="Q3440" t="s">
        <v>164</v>
      </c>
      <c r="R3440">
        <v>996</v>
      </c>
      <c r="U3440">
        <f t="shared" si="53"/>
        <v>995</v>
      </c>
    </row>
    <row r="3441" spans="1:21" x14ac:dyDescent="0.25">
      <c r="A3441" t="s">
        <v>20</v>
      </c>
      <c r="B3441" t="s">
        <v>21</v>
      </c>
      <c r="C3441" t="s">
        <v>22</v>
      </c>
      <c r="D3441" t="s">
        <v>23</v>
      </c>
      <c r="E3441" t="s">
        <v>5</v>
      </c>
      <c r="G3441" t="s">
        <v>24</v>
      </c>
      <c r="H3441">
        <v>51198</v>
      </c>
      <c r="I3441">
        <v>52121</v>
      </c>
      <c r="J3441" t="s">
        <v>61</v>
      </c>
      <c r="Q3441" t="s">
        <v>167</v>
      </c>
      <c r="R3441">
        <v>924</v>
      </c>
      <c r="U3441">
        <f t="shared" si="53"/>
        <v>923</v>
      </c>
    </row>
    <row r="3442" spans="1:21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G3442" t="s">
        <v>24</v>
      </c>
      <c r="H3442">
        <v>52670</v>
      </c>
      <c r="I3442">
        <v>54397</v>
      </c>
      <c r="J3442" t="s">
        <v>61</v>
      </c>
      <c r="Q3442" t="s">
        <v>169</v>
      </c>
      <c r="R3442">
        <v>1728</v>
      </c>
      <c r="U3442">
        <f t="shared" si="53"/>
        <v>1727</v>
      </c>
    </row>
    <row r="3443" spans="1:21" x14ac:dyDescent="0.25">
      <c r="A3443" t="s">
        <v>20</v>
      </c>
      <c r="B3443" t="s">
        <v>57</v>
      </c>
      <c r="C3443" t="s">
        <v>22</v>
      </c>
      <c r="D3443" t="s">
        <v>23</v>
      </c>
      <c r="E3443" t="s">
        <v>5</v>
      </c>
      <c r="G3443" t="s">
        <v>24</v>
      </c>
      <c r="H3443">
        <v>54709</v>
      </c>
      <c r="I3443">
        <v>54785</v>
      </c>
      <c r="J3443" t="s">
        <v>61</v>
      </c>
      <c r="Q3443" t="s">
        <v>172</v>
      </c>
      <c r="R3443">
        <v>77</v>
      </c>
      <c r="U3443">
        <f t="shared" si="53"/>
        <v>76</v>
      </c>
    </row>
    <row r="3444" spans="1:21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G3444" t="s">
        <v>24</v>
      </c>
      <c r="H3444">
        <v>55000</v>
      </c>
      <c r="I3444">
        <v>55911</v>
      </c>
      <c r="J3444" t="s">
        <v>25</v>
      </c>
      <c r="Q3444" t="s">
        <v>174</v>
      </c>
      <c r="R3444">
        <v>912</v>
      </c>
      <c r="U3444">
        <f t="shared" si="53"/>
        <v>911</v>
      </c>
    </row>
    <row r="3445" spans="1:21" x14ac:dyDescent="0.25">
      <c r="A3445" t="s">
        <v>20</v>
      </c>
      <c r="B3445" t="s">
        <v>21</v>
      </c>
      <c r="C3445" t="s">
        <v>22</v>
      </c>
      <c r="D3445" t="s">
        <v>23</v>
      </c>
      <c r="E3445" t="s">
        <v>5</v>
      </c>
      <c r="G3445" t="s">
        <v>24</v>
      </c>
      <c r="H3445">
        <v>55929</v>
      </c>
      <c r="I3445">
        <v>57095</v>
      </c>
      <c r="J3445" t="s">
        <v>25</v>
      </c>
      <c r="Q3445" t="s">
        <v>177</v>
      </c>
      <c r="R3445">
        <v>1167</v>
      </c>
      <c r="U3445">
        <f t="shared" si="53"/>
        <v>1166</v>
      </c>
    </row>
    <row r="3446" spans="1:21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G3446" t="s">
        <v>24</v>
      </c>
      <c r="H3446">
        <v>57092</v>
      </c>
      <c r="I3446">
        <v>60241</v>
      </c>
      <c r="J3446" t="s">
        <v>25</v>
      </c>
      <c r="Q3446" t="s">
        <v>180</v>
      </c>
      <c r="R3446">
        <v>3150</v>
      </c>
      <c r="U3446">
        <f t="shared" si="53"/>
        <v>3149</v>
      </c>
    </row>
    <row r="3447" spans="1:21" x14ac:dyDescent="0.25">
      <c r="A3447" t="s">
        <v>20</v>
      </c>
      <c r="B3447" t="s">
        <v>21</v>
      </c>
      <c r="C3447" t="s">
        <v>22</v>
      </c>
      <c r="D3447" t="s">
        <v>23</v>
      </c>
      <c r="E3447" t="s">
        <v>5</v>
      </c>
      <c r="G3447" t="s">
        <v>24</v>
      </c>
      <c r="H3447">
        <v>60279</v>
      </c>
      <c r="I3447">
        <v>62507</v>
      </c>
      <c r="J3447" t="s">
        <v>61</v>
      </c>
      <c r="Q3447" t="s">
        <v>183</v>
      </c>
      <c r="R3447">
        <v>2229</v>
      </c>
      <c r="U3447">
        <f t="shared" si="53"/>
        <v>2228</v>
      </c>
    </row>
    <row r="3448" spans="1:21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G3448" t="s">
        <v>24</v>
      </c>
      <c r="H3448">
        <v>62580</v>
      </c>
      <c r="I3448">
        <v>63638</v>
      </c>
      <c r="J3448" t="s">
        <v>61</v>
      </c>
      <c r="Q3448" t="s">
        <v>186</v>
      </c>
      <c r="R3448">
        <v>1059</v>
      </c>
      <c r="U3448">
        <f t="shared" si="53"/>
        <v>1058</v>
      </c>
    </row>
    <row r="3449" spans="1:21" x14ac:dyDescent="0.25">
      <c r="A3449" t="s">
        <v>20</v>
      </c>
      <c r="B3449" t="s">
        <v>21</v>
      </c>
      <c r="C3449" t="s">
        <v>22</v>
      </c>
      <c r="D3449" t="s">
        <v>23</v>
      </c>
      <c r="E3449" t="s">
        <v>5</v>
      </c>
      <c r="G3449" t="s">
        <v>24</v>
      </c>
      <c r="H3449">
        <v>63997</v>
      </c>
      <c r="I3449">
        <v>64281</v>
      </c>
      <c r="J3449" t="s">
        <v>25</v>
      </c>
      <c r="Q3449" t="s">
        <v>189</v>
      </c>
      <c r="R3449">
        <v>285</v>
      </c>
      <c r="U3449">
        <f t="shared" si="53"/>
        <v>284</v>
      </c>
    </row>
    <row r="3450" spans="1:21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G3450" t="s">
        <v>24</v>
      </c>
      <c r="H3450">
        <v>64293</v>
      </c>
      <c r="I3450">
        <v>64721</v>
      </c>
      <c r="J3450" t="s">
        <v>25</v>
      </c>
      <c r="Q3450" t="s">
        <v>192</v>
      </c>
      <c r="R3450">
        <v>429</v>
      </c>
      <c r="U3450">
        <f t="shared" si="53"/>
        <v>428</v>
      </c>
    </row>
    <row r="3451" spans="1:21" x14ac:dyDescent="0.25">
      <c r="A3451" t="s">
        <v>20</v>
      </c>
      <c r="B3451" t="s">
        <v>21</v>
      </c>
      <c r="C3451" t="s">
        <v>22</v>
      </c>
      <c r="D3451" t="s">
        <v>23</v>
      </c>
      <c r="E3451" t="s">
        <v>5</v>
      </c>
      <c r="G3451" t="s">
        <v>24</v>
      </c>
      <c r="H3451">
        <v>65010</v>
      </c>
      <c r="I3451">
        <v>65303</v>
      </c>
      <c r="J3451" t="s">
        <v>25</v>
      </c>
      <c r="Q3451" t="s">
        <v>195</v>
      </c>
      <c r="R3451">
        <v>294</v>
      </c>
      <c r="U3451">
        <f t="shared" si="53"/>
        <v>293</v>
      </c>
    </row>
    <row r="3452" spans="1:21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G3452" t="s">
        <v>24</v>
      </c>
      <c r="H3452">
        <v>65420</v>
      </c>
      <c r="I3452">
        <v>65758</v>
      </c>
      <c r="J3452" t="s">
        <v>61</v>
      </c>
      <c r="Q3452" t="s">
        <v>198</v>
      </c>
      <c r="R3452">
        <v>339</v>
      </c>
      <c r="U3452">
        <f t="shared" si="53"/>
        <v>338</v>
      </c>
    </row>
    <row r="3453" spans="1:21" x14ac:dyDescent="0.25">
      <c r="A3453" t="s">
        <v>20</v>
      </c>
      <c r="B3453" t="s">
        <v>21</v>
      </c>
      <c r="C3453" t="s">
        <v>22</v>
      </c>
      <c r="D3453" t="s">
        <v>23</v>
      </c>
      <c r="E3453" t="s">
        <v>5</v>
      </c>
      <c r="G3453" t="s">
        <v>24</v>
      </c>
      <c r="H3453">
        <v>66103</v>
      </c>
      <c r="I3453">
        <v>66315</v>
      </c>
      <c r="J3453" t="s">
        <v>25</v>
      </c>
      <c r="Q3453" t="s">
        <v>201</v>
      </c>
      <c r="R3453">
        <v>213</v>
      </c>
      <c r="U3453">
        <f t="shared" si="53"/>
        <v>212</v>
      </c>
    </row>
    <row r="3454" spans="1:21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G3454" t="s">
        <v>24</v>
      </c>
      <c r="H3454">
        <v>66526</v>
      </c>
      <c r="I3454">
        <v>66897</v>
      </c>
      <c r="J3454" t="s">
        <v>25</v>
      </c>
      <c r="Q3454" t="s">
        <v>203</v>
      </c>
      <c r="R3454">
        <v>372</v>
      </c>
      <c r="U3454">
        <f t="shared" si="53"/>
        <v>371</v>
      </c>
    </row>
    <row r="3455" spans="1:21" x14ac:dyDescent="0.25">
      <c r="A3455" t="s">
        <v>20</v>
      </c>
      <c r="B3455" t="s">
        <v>21</v>
      </c>
      <c r="C3455" t="s">
        <v>22</v>
      </c>
      <c r="D3455" t="s">
        <v>23</v>
      </c>
      <c r="E3455" t="s">
        <v>5</v>
      </c>
      <c r="G3455" t="s">
        <v>24</v>
      </c>
      <c r="H3455">
        <v>67215</v>
      </c>
      <c r="I3455">
        <v>67685</v>
      </c>
      <c r="J3455" t="s">
        <v>25</v>
      </c>
      <c r="Q3455" t="s">
        <v>205</v>
      </c>
      <c r="R3455">
        <v>471</v>
      </c>
      <c r="U3455">
        <f t="shared" si="53"/>
        <v>470</v>
      </c>
    </row>
    <row r="3456" spans="1:21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G3456" t="s">
        <v>24</v>
      </c>
      <c r="H3456">
        <v>68141</v>
      </c>
      <c r="I3456">
        <v>69136</v>
      </c>
      <c r="J3456" t="s">
        <v>25</v>
      </c>
      <c r="Q3456" t="s">
        <v>208</v>
      </c>
      <c r="R3456">
        <v>996</v>
      </c>
      <c r="U3456">
        <f t="shared" si="53"/>
        <v>995</v>
      </c>
    </row>
    <row r="3457" spans="1:21" x14ac:dyDescent="0.25">
      <c r="A3457" t="s">
        <v>20</v>
      </c>
      <c r="B3457" t="s">
        <v>21</v>
      </c>
      <c r="C3457" t="s">
        <v>22</v>
      </c>
      <c r="D3457" t="s">
        <v>23</v>
      </c>
      <c r="E3457" t="s">
        <v>5</v>
      </c>
      <c r="G3457" t="s">
        <v>24</v>
      </c>
      <c r="H3457">
        <v>69576</v>
      </c>
      <c r="I3457">
        <v>70424</v>
      </c>
      <c r="J3457" t="s">
        <v>25</v>
      </c>
      <c r="Q3457" t="s">
        <v>211</v>
      </c>
      <c r="R3457">
        <v>849</v>
      </c>
      <c r="U3457">
        <f t="shared" si="53"/>
        <v>848</v>
      </c>
    </row>
    <row r="3458" spans="1:21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G3458" t="s">
        <v>24</v>
      </c>
      <c r="H3458">
        <v>70435</v>
      </c>
      <c r="I3458">
        <v>70953</v>
      </c>
      <c r="J3458" t="s">
        <v>25</v>
      </c>
      <c r="Q3458" t="s">
        <v>213</v>
      </c>
      <c r="R3458">
        <v>519</v>
      </c>
      <c r="U3458">
        <f t="shared" si="53"/>
        <v>518</v>
      </c>
    </row>
    <row r="3459" spans="1:21" x14ac:dyDescent="0.25">
      <c r="A3459" t="s">
        <v>20</v>
      </c>
      <c r="B3459" t="s">
        <v>21</v>
      </c>
      <c r="C3459" t="s">
        <v>22</v>
      </c>
      <c r="D3459" t="s">
        <v>23</v>
      </c>
      <c r="E3459" t="s">
        <v>5</v>
      </c>
      <c r="G3459" t="s">
        <v>24</v>
      </c>
      <c r="H3459">
        <v>70967</v>
      </c>
      <c r="I3459">
        <v>73924</v>
      </c>
      <c r="J3459" t="s">
        <v>25</v>
      </c>
      <c r="Q3459" t="s">
        <v>215</v>
      </c>
      <c r="R3459">
        <v>2958</v>
      </c>
      <c r="U3459">
        <f t="shared" ref="U3459:U3522" si="54">I3459-H3459</f>
        <v>2957</v>
      </c>
    </row>
    <row r="3460" spans="1:21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G3460" t="s">
        <v>24</v>
      </c>
      <c r="H3460">
        <v>74147</v>
      </c>
      <c r="I3460">
        <v>77449</v>
      </c>
      <c r="J3460" t="s">
        <v>25</v>
      </c>
      <c r="Q3460" t="s">
        <v>217</v>
      </c>
      <c r="R3460">
        <v>3303</v>
      </c>
      <c r="U3460">
        <f t="shared" si="54"/>
        <v>3302</v>
      </c>
    </row>
    <row r="3461" spans="1:21" x14ac:dyDescent="0.25">
      <c r="A3461" t="s">
        <v>20</v>
      </c>
      <c r="B3461" t="s">
        <v>21</v>
      </c>
      <c r="C3461" t="s">
        <v>22</v>
      </c>
      <c r="D3461" t="s">
        <v>23</v>
      </c>
      <c r="E3461" t="s">
        <v>5</v>
      </c>
      <c r="G3461" t="s">
        <v>24</v>
      </c>
      <c r="H3461">
        <v>77670</v>
      </c>
      <c r="I3461">
        <v>78827</v>
      </c>
      <c r="J3461" t="s">
        <v>25</v>
      </c>
      <c r="Q3461" t="s">
        <v>220</v>
      </c>
      <c r="R3461">
        <v>1158</v>
      </c>
      <c r="U3461">
        <f t="shared" si="54"/>
        <v>1157</v>
      </c>
    </row>
    <row r="3462" spans="1:21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G3462" t="s">
        <v>24</v>
      </c>
      <c r="H3462">
        <v>78824</v>
      </c>
      <c r="I3462">
        <v>80209</v>
      </c>
      <c r="J3462" t="s">
        <v>25</v>
      </c>
      <c r="Q3462" t="s">
        <v>223</v>
      </c>
      <c r="R3462">
        <v>1386</v>
      </c>
      <c r="U3462">
        <f t="shared" si="54"/>
        <v>1385</v>
      </c>
    </row>
    <row r="3463" spans="1:21" x14ac:dyDescent="0.25">
      <c r="A3463" t="s">
        <v>20</v>
      </c>
      <c r="B3463" t="s">
        <v>21</v>
      </c>
      <c r="C3463" t="s">
        <v>22</v>
      </c>
      <c r="D3463" t="s">
        <v>23</v>
      </c>
      <c r="E3463" t="s">
        <v>5</v>
      </c>
      <c r="G3463" t="s">
        <v>24</v>
      </c>
      <c r="H3463">
        <v>80200</v>
      </c>
      <c r="I3463">
        <v>81753</v>
      </c>
      <c r="J3463" t="s">
        <v>25</v>
      </c>
      <c r="Q3463" t="s">
        <v>225</v>
      </c>
      <c r="R3463">
        <v>1554</v>
      </c>
      <c r="U3463">
        <f t="shared" si="54"/>
        <v>1553</v>
      </c>
    </row>
    <row r="3464" spans="1:21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G3464" t="s">
        <v>24</v>
      </c>
      <c r="H3464">
        <v>81750</v>
      </c>
      <c r="I3464">
        <v>82196</v>
      </c>
      <c r="J3464" t="s">
        <v>25</v>
      </c>
      <c r="Q3464" t="s">
        <v>227</v>
      </c>
      <c r="R3464">
        <v>447</v>
      </c>
      <c r="U3464">
        <f t="shared" si="54"/>
        <v>446</v>
      </c>
    </row>
    <row r="3465" spans="1:21" x14ac:dyDescent="0.25">
      <c r="A3465" t="s">
        <v>20</v>
      </c>
      <c r="B3465" t="s">
        <v>21</v>
      </c>
      <c r="C3465" t="s">
        <v>22</v>
      </c>
      <c r="D3465" t="s">
        <v>23</v>
      </c>
      <c r="E3465" t="s">
        <v>5</v>
      </c>
      <c r="G3465" t="s">
        <v>24</v>
      </c>
      <c r="H3465">
        <v>82681</v>
      </c>
      <c r="I3465">
        <v>84462</v>
      </c>
      <c r="J3465" t="s">
        <v>25</v>
      </c>
      <c r="Q3465" t="s">
        <v>229</v>
      </c>
      <c r="R3465">
        <v>1782</v>
      </c>
      <c r="U3465">
        <f t="shared" si="54"/>
        <v>1781</v>
      </c>
    </row>
    <row r="3466" spans="1:21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G3466" t="s">
        <v>24</v>
      </c>
      <c r="H3466">
        <v>84739</v>
      </c>
      <c r="I3466">
        <v>87255</v>
      </c>
      <c r="J3466" t="s">
        <v>25</v>
      </c>
      <c r="Q3466" t="s">
        <v>232</v>
      </c>
      <c r="R3466">
        <v>2517</v>
      </c>
      <c r="U3466">
        <f t="shared" si="54"/>
        <v>2516</v>
      </c>
    </row>
    <row r="3467" spans="1:21" x14ac:dyDescent="0.25">
      <c r="A3467" t="s">
        <v>20</v>
      </c>
      <c r="B3467" t="s">
        <v>21</v>
      </c>
      <c r="C3467" t="s">
        <v>22</v>
      </c>
      <c r="D3467" t="s">
        <v>23</v>
      </c>
      <c r="E3467" t="s">
        <v>5</v>
      </c>
      <c r="G3467" t="s">
        <v>24</v>
      </c>
      <c r="H3467">
        <v>87609</v>
      </c>
      <c r="I3467">
        <v>88196</v>
      </c>
      <c r="J3467" t="s">
        <v>61</v>
      </c>
      <c r="Q3467" t="s">
        <v>234</v>
      </c>
      <c r="R3467">
        <v>588</v>
      </c>
      <c r="U3467">
        <f t="shared" si="54"/>
        <v>587</v>
      </c>
    </row>
    <row r="3468" spans="1:21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G3468" t="s">
        <v>24</v>
      </c>
      <c r="H3468">
        <v>88905</v>
      </c>
      <c r="I3468">
        <v>89834</v>
      </c>
      <c r="J3468" t="s">
        <v>25</v>
      </c>
      <c r="Q3468" t="s">
        <v>236</v>
      </c>
      <c r="R3468">
        <v>930</v>
      </c>
      <c r="U3468">
        <f t="shared" si="54"/>
        <v>929</v>
      </c>
    </row>
    <row r="3469" spans="1:21" x14ac:dyDescent="0.25">
      <c r="A3469" t="s">
        <v>20</v>
      </c>
      <c r="B3469" t="s">
        <v>21</v>
      </c>
      <c r="C3469" t="s">
        <v>22</v>
      </c>
      <c r="D3469" t="s">
        <v>23</v>
      </c>
      <c r="E3469" t="s">
        <v>5</v>
      </c>
      <c r="G3469" t="s">
        <v>24</v>
      </c>
      <c r="H3469">
        <v>90250</v>
      </c>
      <c r="I3469">
        <v>90540</v>
      </c>
      <c r="J3469" t="s">
        <v>25</v>
      </c>
      <c r="Q3469" t="s">
        <v>238</v>
      </c>
      <c r="R3469">
        <v>291</v>
      </c>
      <c r="U3469">
        <f t="shared" si="54"/>
        <v>290</v>
      </c>
    </row>
    <row r="3470" spans="1:21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G3470" t="s">
        <v>24</v>
      </c>
      <c r="H3470">
        <v>90746</v>
      </c>
      <c r="I3470">
        <v>91423</v>
      </c>
      <c r="J3470" t="s">
        <v>61</v>
      </c>
      <c r="Q3470" t="s">
        <v>240</v>
      </c>
      <c r="R3470">
        <v>678</v>
      </c>
      <c r="U3470">
        <f t="shared" si="54"/>
        <v>677</v>
      </c>
    </row>
    <row r="3471" spans="1:21" x14ac:dyDescent="0.25">
      <c r="A3471" t="s">
        <v>20</v>
      </c>
      <c r="B3471" t="s">
        <v>21</v>
      </c>
      <c r="C3471" t="s">
        <v>22</v>
      </c>
      <c r="D3471" t="s">
        <v>23</v>
      </c>
      <c r="E3471" t="s">
        <v>5</v>
      </c>
      <c r="G3471" t="s">
        <v>24</v>
      </c>
      <c r="H3471">
        <v>91604</v>
      </c>
      <c r="I3471">
        <v>91918</v>
      </c>
      <c r="J3471" t="s">
        <v>25</v>
      </c>
      <c r="Q3471" t="s">
        <v>242</v>
      </c>
      <c r="R3471">
        <v>315</v>
      </c>
      <c r="U3471">
        <f t="shared" si="54"/>
        <v>314</v>
      </c>
    </row>
    <row r="3472" spans="1:21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G3472" t="s">
        <v>24</v>
      </c>
      <c r="H3472">
        <v>92021</v>
      </c>
      <c r="I3472">
        <v>92863</v>
      </c>
      <c r="J3472" t="s">
        <v>25</v>
      </c>
      <c r="Q3472" t="s">
        <v>244</v>
      </c>
      <c r="R3472">
        <v>843</v>
      </c>
      <c r="U3472">
        <f t="shared" si="54"/>
        <v>842</v>
      </c>
    </row>
    <row r="3473" spans="1:21" x14ac:dyDescent="0.25">
      <c r="A3473" t="s">
        <v>20</v>
      </c>
      <c r="B3473" t="s">
        <v>21</v>
      </c>
      <c r="C3473" t="s">
        <v>22</v>
      </c>
      <c r="D3473" t="s">
        <v>23</v>
      </c>
      <c r="E3473" t="s">
        <v>5</v>
      </c>
      <c r="G3473" t="s">
        <v>24</v>
      </c>
      <c r="H3473">
        <v>92956</v>
      </c>
      <c r="I3473">
        <v>93300</v>
      </c>
      <c r="J3473" t="s">
        <v>25</v>
      </c>
      <c r="Q3473" t="s">
        <v>247</v>
      </c>
      <c r="R3473">
        <v>345</v>
      </c>
      <c r="U3473">
        <f t="shared" si="54"/>
        <v>344</v>
      </c>
    </row>
    <row r="3474" spans="1:21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G3474" t="s">
        <v>24</v>
      </c>
      <c r="H3474">
        <v>93316</v>
      </c>
      <c r="I3474">
        <v>95319</v>
      </c>
      <c r="J3474" t="s">
        <v>25</v>
      </c>
      <c r="Q3474" t="s">
        <v>249</v>
      </c>
      <c r="R3474">
        <v>2004</v>
      </c>
      <c r="U3474">
        <f t="shared" si="54"/>
        <v>2003</v>
      </c>
    </row>
    <row r="3475" spans="1:21" x14ac:dyDescent="0.25">
      <c r="A3475" t="s">
        <v>20</v>
      </c>
      <c r="B3475" t="s">
        <v>21</v>
      </c>
      <c r="C3475" t="s">
        <v>22</v>
      </c>
      <c r="D3475" t="s">
        <v>23</v>
      </c>
      <c r="E3475" t="s">
        <v>5</v>
      </c>
      <c r="G3475" t="s">
        <v>24</v>
      </c>
      <c r="H3475">
        <v>95349</v>
      </c>
      <c r="I3475">
        <v>95795</v>
      </c>
      <c r="J3475" t="s">
        <v>25</v>
      </c>
      <c r="Q3475" t="s">
        <v>252</v>
      </c>
      <c r="R3475">
        <v>447</v>
      </c>
      <c r="U3475">
        <f t="shared" si="54"/>
        <v>446</v>
      </c>
    </row>
    <row r="3476" spans="1:21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G3476" t="s">
        <v>24</v>
      </c>
      <c r="H3476">
        <v>95838</v>
      </c>
      <c r="I3476">
        <v>97178</v>
      </c>
      <c r="J3476" t="s">
        <v>25</v>
      </c>
      <c r="Q3476" t="s">
        <v>255</v>
      </c>
      <c r="R3476">
        <v>1341</v>
      </c>
      <c r="U3476">
        <f t="shared" si="54"/>
        <v>1340</v>
      </c>
    </row>
    <row r="3477" spans="1:21" x14ac:dyDescent="0.25">
      <c r="A3477" t="s">
        <v>20</v>
      </c>
      <c r="B3477" t="s">
        <v>21</v>
      </c>
      <c r="C3477" t="s">
        <v>22</v>
      </c>
      <c r="D3477" t="s">
        <v>23</v>
      </c>
      <c r="E3477" t="s">
        <v>5</v>
      </c>
      <c r="G3477" t="s">
        <v>24</v>
      </c>
      <c r="H3477">
        <v>97179</v>
      </c>
      <c r="I3477">
        <v>98624</v>
      </c>
      <c r="J3477" t="s">
        <v>25</v>
      </c>
      <c r="Q3477" t="s">
        <v>258</v>
      </c>
      <c r="R3477">
        <v>1446</v>
      </c>
      <c r="U3477">
        <f t="shared" si="54"/>
        <v>1445</v>
      </c>
    </row>
    <row r="3478" spans="1:21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G3478" t="s">
        <v>24</v>
      </c>
      <c r="H3478">
        <v>98660</v>
      </c>
      <c r="I3478">
        <v>99199</v>
      </c>
      <c r="J3478" t="s">
        <v>25</v>
      </c>
      <c r="Q3478" t="s">
        <v>261</v>
      </c>
      <c r="R3478">
        <v>540</v>
      </c>
      <c r="U3478">
        <f t="shared" si="54"/>
        <v>539</v>
      </c>
    </row>
    <row r="3479" spans="1:21" x14ac:dyDescent="0.25">
      <c r="A3479" t="s">
        <v>20</v>
      </c>
      <c r="B3479" t="s">
        <v>21</v>
      </c>
      <c r="C3479" t="s">
        <v>22</v>
      </c>
      <c r="D3479" t="s">
        <v>23</v>
      </c>
      <c r="E3479" t="s">
        <v>5</v>
      </c>
      <c r="G3479" t="s">
        <v>24</v>
      </c>
      <c r="H3479">
        <v>99447</v>
      </c>
      <c r="I3479">
        <v>101306</v>
      </c>
      <c r="J3479" t="s">
        <v>25</v>
      </c>
      <c r="Q3479" t="s">
        <v>264</v>
      </c>
      <c r="R3479">
        <v>1860</v>
      </c>
      <c r="U3479">
        <f t="shared" si="54"/>
        <v>1859</v>
      </c>
    </row>
    <row r="3480" spans="1:21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G3480" t="s">
        <v>24</v>
      </c>
      <c r="H3480">
        <v>101392</v>
      </c>
      <c r="I3480">
        <v>101784</v>
      </c>
      <c r="J3480" t="s">
        <v>25</v>
      </c>
      <c r="Q3480" t="s">
        <v>267</v>
      </c>
      <c r="R3480">
        <v>393</v>
      </c>
      <c r="U3480">
        <f t="shared" si="54"/>
        <v>392</v>
      </c>
    </row>
    <row r="3481" spans="1:21" x14ac:dyDescent="0.25">
      <c r="A3481" t="s">
        <v>20</v>
      </c>
      <c r="B3481" t="s">
        <v>21</v>
      </c>
      <c r="C3481" t="s">
        <v>22</v>
      </c>
      <c r="D3481" t="s">
        <v>23</v>
      </c>
      <c r="E3481" t="s">
        <v>5</v>
      </c>
      <c r="G3481" t="s">
        <v>24</v>
      </c>
      <c r="H3481">
        <v>102061</v>
      </c>
      <c r="I3481">
        <v>103251</v>
      </c>
      <c r="J3481" t="s">
        <v>25</v>
      </c>
      <c r="Q3481" t="s">
        <v>269</v>
      </c>
      <c r="R3481">
        <v>1191</v>
      </c>
      <c r="U3481">
        <f t="shared" si="54"/>
        <v>1190</v>
      </c>
    </row>
    <row r="3482" spans="1:21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G3482" t="s">
        <v>24</v>
      </c>
      <c r="H3482">
        <v>103403</v>
      </c>
      <c r="I3482">
        <v>103741</v>
      </c>
      <c r="J3482" t="s">
        <v>25</v>
      </c>
      <c r="Q3482" t="s">
        <v>272</v>
      </c>
      <c r="R3482">
        <v>339</v>
      </c>
      <c r="U3482">
        <f t="shared" si="54"/>
        <v>338</v>
      </c>
    </row>
    <row r="3483" spans="1:21" x14ac:dyDescent="0.25">
      <c r="A3483" t="s">
        <v>20</v>
      </c>
      <c r="B3483" t="s">
        <v>21</v>
      </c>
      <c r="C3483" t="s">
        <v>22</v>
      </c>
      <c r="D3483" t="s">
        <v>23</v>
      </c>
      <c r="E3483" t="s">
        <v>5</v>
      </c>
      <c r="G3483" t="s">
        <v>24</v>
      </c>
      <c r="H3483">
        <v>103985</v>
      </c>
      <c r="I3483">
        <v>106426</v>
      </c>
      <c r="J3483" t="s">
        <v>25</v>
      </c>
      <c r="Q3483" t="s">
        <v>274</v>
      </c>
      <c r="R3483">
        <v>2442</v>
      </c>
      <c r="U3483">
        <f t="shared" si="54"/>
        <v>2441</v>
      </c>
    </row>
    <row r="3484" spans="1:21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G3484" t="s">
        <v>24</v>
      </c>
      <c r="H3484">
        <v>106584</v>
      </c>
      <c r="I3484">
        <v>107246</v>
      </c>
      <c r="J3484" t="s">
        <v>25</v>
      </c>
      <c r="Q3484" t="s">
        <v>277</v>
      </c>
      <c r="R3484">
        <v>663</v>
      </c>
      <c r="U3484">
        <f t="shared" si="54"/>
        <v>662</v>
      </c>
    </row>
    <row r="3485" spans="1:21" x14ac:dyDescent="0.25">
      <c r="A3485" t="s">
        <v>20</v>
      </c>
      <c r="B3485" t="s">
        <v>21</v>
      </c>
      <c r="C3485" t="s">
        <v>22</v>
      </c>
      <c r="D3485" t="s">
        <v>23</v>
      </c>
      <c r="E3485" t="s">
        <v>5</v>
      </c>
      <c r="G3485" t="s">
        <v>24</v>
      </c>
      <c r="H3485">
        <v>107296</v>
      </c>
      <c r="I3485">
        <v>107709</v>
      </c>
      <c r="J3485" t="s">
        <v>25</v>
      </c>
      <c r="Q3485" t="s">
        <v>280</v>
      </c>
      <c r="R3485">
        <v>414</v>
      </c>
      <c r="U3485">
        <f t="shared" si="54"/>
        <v>413</v>
      </c>
    </row>
    <row r="3486" spans="1:21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G3486" t="s">
        <v>24</v>
      </c>
      <c r="H3486">
        <v>107897</v>
      </c>
      <c r="I3486">
        <v>108184</v>
      </c>
      <c r="J3486" t="s">
        <v>25</v>
      </c>
      <c r="Q3486" t="s">
        <v>283</v>
      </c>
      <c r="R3486">
        <v>288</v>
      </c>
      <c r="U3486">
        <f t="shared" si="54"/>
        <v>287</v>
      </c>
    </row>
    <row r="3487" spans="1:21" x14ac:dyDescent="0.25">
      <c r="A3487" t="s">
        <v>20</v>
      </c>
      <c r="B3487" t="s">
        <v>21</v>
      </c>
      <c r="C3487" t="s">
        <v>22</v>
      </c>
      <c r="D3487" t="s">
        <v>23</v>
      </c>
      <c r="E3487" t="s">
        <v>5</v>
      </c>
      <c r="G3487" t="s">
        <v>24</v>
      </c>
      <c r="H3487">
        <v>108231</v>
      </c>
      <c r="I3487">
        <v>108731</v>
      </c>
      <c r="J3487" t="s">
        <v>25</v>
      </c>
      <c r="Q3487" t="s">
        <v>286</v>
      </c>
      <c r="R3487">
        <v>501</v>
      </c>
      <c r="U3487">
        <f t="shared" si="54"/>
        <v>500</v>
      </c>
    </row>
    <row r="3488" spans="1:21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G3488" t="s">
        <v>24</v>
      </c>
      <c r="H3488">
        <v>108765</v>
      </c>
      <c r="I3488">
        <v>110891</v>
      </c>
      <c r="J3488" t="s">
        <v>25</v>
      </c>
      <c r="Q3488" t="s">
        <v>289</v>
      </c>
      <c r="R3488">
        <v>2127</v>
      </c>
      <c r="U3488">
        <f t="shared" si="54"/>
        <v>2126</v>
      </c>
    </row>
    <row r="3489" spans="1:21" x14ac:dyDescent="0.25">
      <c r="A3489" t="s">
        <v>20</v>
      </c>
      <c r="B3489" t="s">
        <v>21</v>
      </c>
      <c r="C3489" t="s">
        <v>22</v>
      </c>
      <c r="D3489" t="s">
        <v>23</v>
      </c>
      <c r="E3489" t="s">
        <v>5</v>
      </c>
      <c r="G3489" t="s">
        <v>24</v>
      </c>
      <c r="H3489">
        <v>110923</v>
      </c>
      <c r="I3489">
        <v>112536</v>
      </c>
      <c r="J3489" t="s">
        <v>25</v>
      </c>
      <c r="Q3489" t="s">
        <v>292</v>
      </c>
      <c r="R3489">
        <v>1614</v>
      </c>
      <c r="U3489">
        <f t="shared" si="54"/>
        <v>1613</v>
      </c>
    </row>
    <row r="3490" spans="1:21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G3490" t="s">
        <v>24</v>
      </c>
      <c r="H3490">
        <v>112539</v>
      </c>
      <c r="I3490">
        <v>113468</v>
      </c>
      <c r="J3490" t="s">
        <v>25</v>
      </c>
      <c r="Q3490" t="s">
        <v>294</v>
      </c>
      <c r="R3490">
        <v>930</v>
      </c>
      <c r="U3490">
        <f t="shared" si="54"/>
        <v>929</v>
      </c>
    </row>
    <row r="3491" spans="1:21" x14ac:dyDescent="0.25">
      <c r="A3491" t="s">
        <v>20</v>
      </c>
      <c r="B3491" t="s">
        <v>21</v>
      </c>
      <c r="C3491" t="s">
        <v>22</v>
      </c>
      <c r="D3491" t="s">
        <v>23</v>
      </c>
      <c r="E3491" t="s">
        <v>5</v>
      </c>
      <c r="G3491" t="s">
        <v>24</v>
      </c>
      <c r="H3491">
        <v>113503</v>
      </c>
      <c r="I3491">
        <v>114084</v>
      </c>
      <c r="J3491" t="s">
        <v>25</v>
      </c>
      <c r="Q3491" t="s">
        <v>297</v>
      </c>
      <c r="R3491">
        <v>582</v>
      </c>
      <c r="U3491">
        <f t="shared" si="54"/>
        <v>581</v>
      </c>
    </row>
    <row r="3492" spans="1:21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G3492" t="s">
        <v>24</v>
      </c>
      <c r="H3492">
        <v>114168</v>
      </c>
      <c r="I3492">
        <v>114614</v>
      </c>
      <c r="J3492" t="s">
        <v>25</v>
      </c>
      <c r="Q3492" t="s">
        <v>299</v>
      </c>
      <c r="R3492">
        <v>447</v>
      </c>
      <c r="U3492">
        <f t="shared" si="54"/>
        <v>446</v>
      </c>
    </row>
    <row r="3493" spans="1:21" x14ac:dyDescent="0.25">
      <c r="A3493" t="s">
        <v>20</v>
      </c>
      <c r="B3493" t="s">
        <v>21</v>
      </c>
      <c r="C3493" t="s">
        <v>22</v>
      </c>
      <c r="D3493" t="s">
        <v>23</v>
      </c>
      <c r="E3493" t="s">
        <v>5</v>
      </c>
      <c r="G3493" t="s">
        <v>24</v>
      </c>
      <c r="H3493">
        <v>114616</v>
      </c>
      <c r="I3493">
        <v>114834</v>
      </c>
      <c r="J3493" t="s">
        <v>25</v>
      </c>
      <c r="Q3493" t="s">
        <v>302</v>
      </c>
      <c r="R3493">
        <v>219</v>
      </c>
      <c r="U3493">
        <f t="shared" si="54"/>
        <v>218</v>
      </c>
    </row>
    <row r="3494" spans="1:21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G3494" t="s">
        <v>24</v>
      </c>
      <c r="H3494">
        <v>115020</v>
      </c>
      <c r="I3494">
        <v>115841</v>
      </c>
      <c r="J3494" t="s">
        <v>25</v>
      </c>
      <c r="Q3494" t="s">
        <v>305</v>
      </c>
      <c r="R3494">
        <v>822</v>
      </c>
      <c r="U3494">
        <f t="shared" si="54"/>
        <v>821</v>
      </c>
    </row>
    <row r="3495" spans="1:21" x14ac:dyDescent="0.25">
      <c r="A3495" t="s">
        <v>20</v>
      </c>
      <c r="B3495" t="s">
        <v>21</v>
      </c>
      <c r="C3495" t="s">
        <v>22</v>
      </c>
      <c r="D3495" t="s">
        <v>23</v>
      </c>
      <c r="E3495" t="s">
        <v>5</v>
      </c>
      <c r="G3495" t="s">
        <v>24</v>
      </c>
      <c r="H3495">
        <v>116068</v>
      </c>
      <c r="I3495">
        <v>116889</v>
      </c>
      <c r="J3495" t="s">
        <v>25</v>
      </c>
      <c r="Q3495" t="s">
        <v>308</v>
      </c>
      <c r="R3495">
        <v>822</v>
      </c>
      <c r="U3495">
        <f t="shared" si="54"/>
        <v>821</v>
      </c>
    </row>
    <row r="3496" spans="1:21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G3496" t="s">
        <v>24</v>
      </c>
      <c r="H3496">
        <v>117174</v>
      </c>
      <c r="I3496">
        <v>118004</v>
      </c>
      <c r="J3496" t="s">
        <v>25</v>
      </c>
      <c r="Q3496" t="s">
        <v>310</v>
      </c>
      <c r="R3496">
        <v>831</v>
      </c>
      <c r="U3496">
        <f t="shared" si="54"/>
        <v>830</v>
      </c>
    </row>
    <row r="3497" spans="1:21" x14ac:dyDescent="0.25">
      <c r="A3497" t="s">
        <v>20</v>
      </c>
      <c r="B3497" t="s">
        <v>21</v>
      </c>
      <c r="C3497" t="s">
        <v>22</v>
      </c>
      <c r="D3497" t="s">
        <v>23</v>
      </c>
      <c r="E3497" t="s">
        <v>5</v>
      </c>
      <c r="G3497" t="s">
        <v>24</v>
      </c>
      <c r="H3497">
        <v>118101</v>
      </c>
      <c r="I3497">
        <v>119345</v>
      </c>
      <c r="J3497" t="s">
        <v>25</v>
      </c>
      <c r="Q3497" t="s">
        <v>312</v>
      </c>
      <c r="R3497">
        <v>1245</v>
      </c>
      <c r="U3497">
        <f t="shared" si="54"/>
        <v>1244</v>
      </c>
    </row>
    <row r="3498" spans="1:21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G3498" t="s">
        <v>24</v>
      </c>
      <c r="H3498">
        <v>119442</v>
      </c>
      <c r="I3498">
        <v>119828</v>
      </c>
      <c r="J3498" t="s">
        <v>25</v>
      </c>
      <c r="Q3498" t="s">
        <v>314</v>
      </c>
      <c r="R3498">
        <v>387</v>
      </c>
      <c r="U3498">
        <f t="shared" si="54"/>
        <v>386</v>
      </c>
    </row>
    <row r="3499" spans="1:21" x14ac:dyDescent="0.25">
      <c r="A3499" t="s">
        <v>20</v>
      </c>
      <c r="B3499" t="s">
        <v>21</v>
      </c>
      <c r="C3499" t="s">
        <v>22</v>
      </c>
      <c r="D3499" t="s">
        <v>23</v>
      </c>
      <c r="E3499" t="s">
        <v>5</v>
      </c>
      <c r="G3499" t="s">
        <v>24</v>
      </c>
      <c r="H3499">
        <v>119833</v>
      </c>
      <c r="I3499">
        <v>122169</v>
      </c>
      <c r="J3499" t="s">
        <v>25</v>
      </c>
      <c r="Q3499" t="s">
        <v>317</v>
      </c>
      <c r="R3499">
        <v>2337</v>
      </c>
      <c r="U3499">
        <f t="shared" si="54"/>
        <v>2336</v>
      </c>
    </row>
    <row r="3500" spans="1:21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G3500" t="s">
        <v>24</v>
      </c>
      <c r="H3500">
        <v>122208</v>
      </c>
      <c r="I3500">
        <v>122612</v>
      </c>
      <c r="J3500" t="s">
        <v>25</v>
      </c>
      <c r="Q3500" t="s">
        <v>320</v>
      </c>
      <c r="R3500">
        <v>405</v>
      </c>
      <c r="U3500">
        <f t="shared" si="54"/>
        <v>404</v>
      </c>
    </row>
    <row r="3501" spans="1:21" x14ac:dyDescent="0.25">
      <c r="A3501" t="s">
        <v>20</v>
      </c>
      <c r="B3501" t="s">
        <v>21</v>
      </c>
      <c r="C3501" t="s">
        <v>22</v>
      </c>
      <c r="D3501" t="s">
        <v>23</v>
      </c>
      <c r="E3501" t="s">
        <v>5</v>
      </c>
      <c r="G3501" t="s">
        <v>24</v>
      </c>
      <c r="H3501">
        <v>122698</v>
      </c>
      <c r="I3501">
        <v>123180</v>
      </c>
      <c r="J3501" t="s">
        <v>25</v>
      </c>
      <c r="Q3501" t="s">
        <v>323</v>
      </c>
      <c r="R3501">
        <v>483</v>
      </c>
      <c r="U3501">
        <f t="shared" si="54"/>
        <v>482</v>
      </c>
    </row>
    <row r="3502" spans="1:21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G3502" t="s">
        <v>24</v>
      </c>
      <c r="H3502">
        <v>123349</v>
      </c>
      <c r="I3502">
        <v>124686</v>
      </c>
      <c r="J3502" t="s">
        <v>25</v>
      </c>
      <c r="Q3502" t="s">
        <v>325</v>
      </c>
      <c r="R3502">
        <v>1338</v>
      </c>
      <c r="U3502">
        <f t="shared" si="54"/>
        <v>1337</v>
      </c>
    </row>
    <row r="3503" spans="1:21" x14ac:dyDescent="0.25">
      <c r="A3503" t="s">
        <v>20</v>
      </c>
      <c r="B3503" t="s">
        <v>21</v>
      </c>
      <c r="C3503" t="s">
        <v>22</v>
      </c>
      <c r="D3503" t="s">
        <v>23</v>
      </c>
      <c r="E3503" t="s">
        <v>5</v>
      </c>
      <c r="G3503" t="s">
        <v>24</v>
      </c>
      <c r="H3503">
        <v>124785</v>
      </c>
      <c r="I3503">
        <v>125762</v>
      </c>
      <c r="J3503" t="s">
        <v>61</v>
      </c>
      <c r="Q3503" t="s">
        <v>328</v>
      </c>
      <c r="R3503">
        <v>978</v>
      </c>
      <c r="U3503">
        <f t="shared" si="54"/>
        <v>977</v>
      </c>
    </row>
    <row r="3504" spans="1:21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G3504" t="s">
        <v>24</v>
      </c>
      <c r="H3504">
        <v>125938</v>
      </c>
      <c r="I3504">
        <v>126828</v>
      </c>
      <c r="J3504" t="s">
        <v>25</v>
      </c>
      <c r="Q3504" t="s">
        <v>330</v>
      </c>
      <c r="R3504">
        <v>891</v>
      </c>
      <c r="U3504">
        <f t="shared" si="54"/>
        <v>890</v>
      </c>
    </row>
    <row r="3505" spans="1:21" x14ac:dyDescent="0.25">
      <c r="A3505" t="s">
        <v>20</v>
      </c>
      <c r="B3505" t="s">
        <v>21</v>
      </c>
      <c r="C3505" t="s">
        <v>22</v>
      </c>
      <c r="D3505" t="s">
        <v>23</v>
      </c>
      <c r="E3505" t="s">
        <v>5</v>
      </c>
      <c r="G3505" t="s">
        <v>24</v>
      </c>
      <c r="H3505">
        <v>126931</v>
      </c>
      <c r="I3505">
        <v>128511</v>
      </c>
      <c r="J3505" t="s">
        <v>25</v>
      </c>
      <c r="Q3505" t="s">
        <v>333</v>
      </c>
      <c r="R3505">
        <v>1581</v>
      </c>
      <c r="U3505">
        <f t="shared" si="54"/>
        <v>1580</v>
      </c>
    </row>
    <row r="3506" spans="1:21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G3506" t="s">
        <v>24</v>
      </c>
      <c r="H3506">
        <v>128517</v>
      </c>
      <c r="I3506">
        <v>129173</v>
      </c>
      <c r="J3506" t="s">
        <v>25</v>
      </c>
      <c r="Q3506" t="s">
        <v>336</v>
      </c>
      <c r="R3506">
        <v>657</v>
      </c>
      <c r="U3506">
        <f t="shared" si="54"/>
        <v>656</v>
      </c>
    </row>
    <row r="3507" spans="1:21" x14ac:dyDescent="0.25">
      <c r="A3507" t="s">
        <v>20</v>
      </c>
      <c r="B3507" t="s">
        <v>21</v>
      </c>
      <c r="C3507" t="s">
        <v>22</v>
      </c>
      <c r="D3507" t="s">
        <v>23</v>
      </c>
      <c r="E3507" t="s">
        <v>5</v>
      </c>
      <c r="G3507" t="s">
        <v>24</v>
      </c>
      <c r="H3507">
        <v>129173</v>
      </c>
      <c r="I3507">
        <v>129985</v>
      </c>
      <c r="J3507" t="s">
        <v>25</v>
      </c>
      <c r="Q3507" t="s">
        <v>339</v>
      </c>
      <c r="R3507">
        <v>813</v>
      </c>
      <c r="U3507">
        <f t="shared" si="54"/>
        <v>812</v>
      </c>
    </row>
    <row r="3508" spans="1:21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G3508" t="s">
        <v>24</v>
      </c>
      <c r="H3508">
        <v>130032</v>
      </c>
      <c r="I3508">
        <v>131576</v>
      </c>
      <c r="J3508" t="s">
        <v>25</v>
      </c>
      <c r="Q3508" t="s">
        <v>341</v>
      </c>
      <c r="R3508">
        <v>1545</v>
      </c>
      <c r="U3508">
        <f t="shared" si="54"/>
        <v>1544</v>
      </c>
    </row>
    <row r="3509" spans="1:21" x14ac:dyDescent="0.25">
      <c r="A3509" t="s">
        <v>20</v>
      </c>
      <c r="B3509" t="s">
        <v>21</v>
      </c>
      <c r="C3509" t="s">
        <v>22</v>
      </c>
      <c r="D3509" t="s">
        <v>23</v>
      </c>
      <c r="E3509" t="s">
        <v>5</v>
      </c>
      <c r="G3509" t="s">
        <v>24</v>
      </c>
      <c r="H3509">
        <v>131573</v>
      </c>
      <c r="I3509">
        <v>132532</v>
      </c>
      <c r="J3509" t="s">
        <v>25</v>
      </c>
      <c r="Q3509" t="s">
        <v>344</v>
      </c>
      <c r="R3509">
        <v>960</v>
      </c>
      <c r="U3509">
        <f t="shared" si="54"/>
        <v>959</v>
      </c>
    </row>
    <row r="3510" spans="1:21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G3510" t="s">
        <v>24</v>
      </c>
      <c r="H3510">
        <v>132558</v>
      </c>
      <c r="I3510">
        <v>133673</v>
      </c>
      <c r="J3510" t="s">
        <v>25</v>
      </c>
      <c r="Q3510" t="s">
        <v>346</v>
      </c>
      <c r="R3510">
        <v>1116</v>
      </c>
      <c r="U3510">
        <f t="shared" si="54"/>
        <v>1115</v>
      </c>
    </row>
    <row r="3511" spans="1:21" x14ac:dyDescent="0.25">
      <c r="A3511" t="s">
        <v>20</v>
      </c>
      <c r="B3511" t="s">
        <v>21</v>
      </c>
      <c r="C3511" t="s">
        <v>22</v>
      </c>
      <c r="D3511" t="s">
        <v>23</v>
      </c>
      <c r="E3511" t="s">
        <v>5</v>
      </c>
      <c r="G3511" t="s">
        <v>24</v>
      </c>
      <c r="H3511">
        <v>133685</v>
      </c>
      <c r="I3511">
        <v>133843</v>
      </c>
      <c r="J3511" t="s">
        <v>25</v>
      </c>
      <c r="Q3511" t="s">
        <v>348</v>
      </c>
      <c r="R3511">
        <v>159</v>
      </c>
      <c r="U3511">
        <f t="shared" si="54"/>
        <v>158</v>
      </c>
    </row>
    <row r="3512" spans="1:21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G3512" t="s">
        <v>24</v>
      </c>
      <c r="H3512">
        <v>133868</v>
      </c>
      <c r="I3512">
        <v>134035</v>
      </c>
      <c r="J3512" t="s">
        <v>25</v>
      </c>
      <c r="Q3512" t="s">
        <v>350</v>
      </c>
      <c r="R3512">
        <v>168</v>
      </c>
      <c r="U3512">
        <f t="shared" si="54"/>
        <v>167</v>
      </c>
    </row>
    <row r="3513" spans="1:21" x14ac:dyDescent="0.25">
      <c r="A3513" t="s">
        <v>20</v>
      </c>
      <c r="B3513" t="s">
        <v>21</v>
      </c>
      <c r="C3513" t="s">
        <v>22</v>
      </c>
      <c r="D3513" t="s">
        <v>23</v>
      </c>
      <c r="E3513" t="s">
        <v>5</v>
      </c>
      <c r="G3513" t="s">
        <v>24</v>
      </c>
      <c r="H3513">
        <v>134069</v>
      </c>
      <c r="I3513">
        <v>134221</v>
      </c>
      <c r="J3513" t="s">
        <v>25</v>
      </c>
      <c r="Q3513" t="s">
        <v>352</v>
      </c>
      <c r="R3513">
        <v>153</v>
      </c>
      <c r="U3513">
        <f t="shared" si="54"/>
        <v>152</v>
      </c>
    </row>
    <row r="3514" spans="1:21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G3514" t="s">
        <v>24</v>
      </c>
      <c r="H3514">
        <v>134228</v>
      </c>
      <c r="I3514">
        <v>134674</v>
      </c>
      <c r="J3514" t="s">
        <v>25</v>
      </c>
      <c r="Q3514" t="s">
        <v>354</v>
      </c>
      <c r="R3514">
        <v>447</v>
      </c>
      <c r="U3514">
        <f t="shared" si="54"/>
        <v>446</v>
      </c>
    </row>
    <row r="3515" spans="1:21" x14ac:dyDescent="0.25">
      <c r="A3515" t="s">
        <v>20</v>
      </c>
      <c r="B3515" t="s">
        <v>21</v>
      </c>
      <c r="C3515" t="s">
        <v>22</v>
      </c>
      <c r="D3515" t="s">
        <v>23</v>
      </c>
      <c r="E3515" t="s">
        <v>5</v>
      </c>
      <c r="G3515" t="s">
        <v>24</v>
      </c>
      <c r="H3515">
        <v>134694</v>
      </c>
      <c r="I3515">
        <v>135332</v>
      </c>
      <c r="J3515" t="s">
        <v>25</v>
      </c>
      <c r="Q3515" t="s">
        <v>356</v>
      </c>
      <c r="R3515">
        <v>639</v>
      </c>
      <c r="U3515">
        <f t="shared" si="54"/>
        <v>638</v>
      </c>
    </row>
    <row r="3516" spans="1:21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G3516" t="s">
        <v>24</v>
      </c>
      <c r="H3516">
        <v>135466</v>
      </c>
      <c r="I3516">
        <v>136335</v>
      </c>
      <c r="J3516" t="s">
        <v>25</v>
      </c>
      <c r="Q3516" t="s">
        <v>358</v>
      </c>
      <c r="R3516">
        <v>870</v>
      </c>
      <c r="U3516">
        <f t="shared" si="54"/>
        <v>869</v>
      </c>
    </row>
    <row r="3517" spans="1:21" x14ac:dyDescent="0.25">
      <c r="A3517" t="s">
        <v>20</v>
      </c>
      <c r="B3517" t="s">
        <v>21</v>
      </c>
      <c r="C3517" t="s">
        <v>22</v>
      </c>
      <c r="D3517" t="s">
        <v>23</v>
      </c>
      <c r="E3517" t="s">
        <v>5</v>
      </c>
      <c r="G3517" t="s">
        <v>24</v>
      </c>
      <c r="H3517">
        <v>136430</v>
      </c>
      <c r="I3517">
        <v>138361</v>
      </c>
      <c r="J3517" t="s">
        <v>25</v>
      </c>
      <c r="Q3517" t="s">
        <v>360</v>
      </c>
      <c r="R3517">
        <v>1932</v>
      </c>
      <c r="U3517">
        <f t="shared" si="54"/>
        <v>1931</v>
      </c>
    </row>
    <row r="3518" spans="1:21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G3518" t="s">
        <v>24</v>
      </c>
      <c r="H3518">
        <v>138387</v>
      </c>
      <c r="I3518">
        <v>139700</v>
      </c>
      <c r="J3518" t="s">
        <v>25</v>
      </c>
      <c r="Q3518" t="s">
        <v>363</v>
      </c>
      <c r="R3518">
        <v>1314</v>
      </c>
      <c r="U3518">
        <f t="shared" si="54"/>
        <v>1313</v>
      </c>
    </row>
    <row r="3519" spans="1:21" x14ac:dyDescent="0.25">
      <c r="A3519" t="s">
        <v>20</v>
      </c>
      <c r="B3519" t="s">
        <v>21</v>
      </c>
      <c r="C3519" t="s">
        <v>22</v>
      </c>
      <c r="D3519" t="s">
        <v>23</v>
      </c>
      <c r="E3519" t="s">
        <v>5</v>
      </c>
      <c r="G3519" t="s">
        <v>24</v>
      </c>
      <c r="H3519">
        <v>139755</v>
      </c>
      <c r="I3519">
        <v>140657</v>
      </c>
      <c r="J3519" t="s">
        <v>25</v>
      </c>
      <c r="Q3519" t="s">
        <v>366</v>
      </c>
      <c r="R3519">
        <v>903</v>
      </c>
      <c r="U3519">
        <f t="shared" si="54"/>
        <v>902</v>
      </c>
    </row>
    <row r="3520" spans="1:21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G3520" t="s">
        <v>24</v>
      </c>
      <c r="H3520">
        <v>140802</v>
      </c>
      <c r="I3520">
        <v>142061</v>
      </c>
      <c r="J3520" t="s">
        <v>25</v>
      </c>
      <c r="Q3520" t="s">
        <v>369</v>
      </c>
      <c r="R3520">
        <v>1260</v>
      </c>
      <c r="U3520">
        <f t="shared" si="54"/>
        <v>1259</v>
      </c>
    </row>
    <row r="3521" spans="1:21" x14ac:dyDescent="0.25">
      <c r="A3521" t="s">
        <v>20</v>
      </c>
      <c r="B3521" t="s">
        <v>21</v>
      </c>
      <c r="C3521" t="s">
        <v>22</v>
      </c>
      <c r="D3521" t="s">
        <v>23</v>
      </c>
      <c r="E3521" t="s">
        <v>5</v>
      </c>
      <c r="G3521" t="s">
        <v>24</v>
      </c>
      <c r="H3521">
        <v>142195</v>
      </c>
      <c r="I3521">
        <v>142686</v>
      </c>
      <c r="J3521" t="s">
        <v>25</v>
      </c>
      <c r="Q3521" t="s">
        <v>372</v>
      </c>
      <c r="R3521">
        <v>492</v>
      </c>
      <c r="U3521">
        <f t="shared" si="54"/>
        <v>491</v>
      </c>
    </row>
    <row r="3522" spans="1:21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G3522" t="s">
        <v>24</v>
      </c>
      <c r="H3522">
        <v>142711</v>
      </c>
      <c r="I3522">
        <v>143781</v>
      </c>
      <c r="J3522" t="s">
        <v>25</v>
      </c>
      <c r="Q3522" t="s">
        <v>375</v>
      </c>
      <c r="R3522">
        <v>1071</v>
      </c>
      <c r="U3522">
        <f t="shared" si="54"/>
        <v>1070</v>
      </c>
    </row>
    <row r="3523" spans="1:21" x14ac:dyDescent="0.25">
      <c r="A3523" t="s">
        <v>20</v>
      </c>
      <c r="B3523" t="s">
        <v>21</v>
      </c>
      <c r="C3523" t="s">
        <v>22</v>
      </c>
      <c r="D3523" t="s">
        <v>23</v>
      </c>
      <c r="E3523" t="s">
        <v>5</v>
      </c>
      <c r="G3523" t="s">
        <v>24</v>
      </c>
      <c r="H3523">
        <v>144201</v>
      </c>
      <c r="I3523">
        <v>145052</v>
      </c>
      <c r="J3523" t="s">
        <v>61</v>
      </c>
      <c r="Q3523" t="s">
        <v>378</v>
      </c>
      <c r="R3523">
        <v>852</v>
      </c>
      <c r="U3523">
        <f t="shared" ref="U3523:U3586" si="55">I3523-H3523</f>
        <v>851</v>
      </c>
    </row>
    <row r="3524" spans="1:21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G3524" t="s">
        <v>24</v>
      </c>
      <c r="H3524">
        <v>145290</v>
      </c>
      <c r="I3524">
        <v>145556</v>
      </c>
      <c r="J3524" t="s">
        <v>25</v>
      </c>
      <c r="Q3524" t="s">
        <v>381</v>
      </c>
      <c r="R3524">
        <v>267</v>
      </c>
      <c r="U3524">
        <f t="shared" si="55"/>
        <v>266</v>
      </c>
    </row>
    <row r="3525" spans="1:21" x14ac:dyDescent="0.25">
      <c r="A3525" t="s">
        <v>20</v>
      </c>
      <c r="B3525" t="s">
        <v>21</v>
      </c>
      <c r="C3525" t="s">
        <v>22</v>
      </c>
      <c r="D3525" t="s">
        <v>23</v>
      </c>
      <c r="E3525" t="s">
        <v>5</v>
      </c>
      <c r="G3525" t="s">
        <v>24</v>
      </c>
      <c r="H3525">
        <v>145600</v>
      </c>
      <c r="I3525">
        <v>146424</v>
      </c>
      <c r="J3525" t="s">
        <v>25</v>
      </c>
      <c r="Q3525" t="s">
        <v>383</v>
      </c>
      <c r="R3525">
        <v>825</v>
      </c>
      <c r="U3525">
        <f t="shared" si="55"/>
        <v>824</v>
      </c>
    </row>
    <row r="3526" spans="1:21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G3526" t="s">
        <v>24</v>
      </c>
      <c r="H3526">
        <v>146462</v>
      </c>
      <c r="I3526">
        <v>149143</v>
      </c>
      <c r="J3526" t="s">
        <v>25</v>
      </c>
      <c r="Q3526" t="s">
        <v>386</v>
      </c>
      <c r="R3526">
        <v>2682</v>
      </c>
      <c r="U3526">
        <f t="shared" si="55"/>
        <v>2681</v>
      </c>
    </row>
    <row r="3527" spans="1:21" x14ac:dyDescent="0.25">
      <c r="A3527" t="s">
        <v>20</v>
      </c>
      <c r="B3527" t="s">
        <v>21</v>
      </c>
      <c r="C3527" t="s">
        <v>22</v>
      </c>
      <c r="D3527" t="s">
        <v>23</v>
      </c>
      <c r="E3527" t="s">
        <v>5</v>
      </c>
      <c r="G3527" t="s">
        <v>24</v>
      </c>
      <c r="H3527">
        <v>149283</v>
      </c>
      <c r="I3527">
        <v>149933</v>
      </c>
      <c r="J3527" t="s">
        <v>25</v>
      </c>
      <c r="Q3527" t="s">
        <v>389</v>
      </c>
      <c r="R3527">
        <v>651</v>
      </c>
      <c r="U3527">
        <f t="shared" si="55"/>
        <v>650</v>
      </c>
    </row>
    <row r="3528" spans="1:21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G3528" t="s">
        <v>24</v>
      </c>
      <c r="H3528">
        <v>149923</v>
      </c>
      <c r="I3528">
        <v>150903</v>
      </c>
      <c r="J3528" t="s">
        <v>25</v>
      </c>
      <c r="Q3528" t="s">
        <v>391</v>
      </c>
      <c r="R3528">
        <v>981</v>
      </c>
      <c r="U3528">
        <f t="shared" si="55"/>
        <v>980</v>
      </c>
    </row>
    <row r="3529" spans="1:21" x14ac:dyDescent="0.25">
      <c r="A3529" t="s">
        <v>20</v>
      </c>
      <c r="B3529" t="s">
        <v>21</v>
      </c>
      <c r="C3529" t="s">
        <v>22</v>
      </c>
      <c r="D3529" t="s">
        <v>23</v>
      </c>
      <c r="E3529" t="s">
        <v>5</v>
      </c>
      <c r="G3529" t="s">
        <v>24</v>
      </c>
      <c r="H3529">
        <v>150937</v>
      </c>
      <c r="I3529">
        <v>151401</v>
      </c>
      <c r="J3529" t="s">
        <v>25</v>
      </c>
      <c r="Q3529" t="s">
        <v>394</v>
      </c>
      <c r="R3529">
        <v>465</v>
      </c>
      <c r="U3529">
        <f t="shared" si="55"/>
        <v>464</v>
      </c>
    </row>
    <row r="3530" spans="1:21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G3530" t="s">
        <v>24</v>
      </c>
      <c r="H3530">
        <v>151422</v>
      </c>
      <c r="I3530">
        <v>152189</v>
      </c>
      <c r="J3530" t="s">
        <v>25</v>
      </c>
      <c r="Q3530" t="s">
        <v>396</v>
      </c>
      <c r="R3530">
        <v>768</v>
      </c>
      <c r="U3530">
        <f t="shared" si="55"/>
        <v>767</v>
      </c>
    </row>
    <row r="3531" spans="1:21" x14ac:dyDescent="0.25">
      <c r="A3531" t="s">
        <v>20</v>
      </c>
      <c r="B3531" t="s">
        <v>21</v>
      </c>
      <c r="C3531" t="s">
        <v>22</v>
      </c>
      <c r="D3531" t="s">
        <v>23</v>
      </c>
      <c r="E3531" t="s">
        <v>5</v>
      </c>
      <c r="G3531" t="s">
        <v>24</v>
      </c>
      <c r="H3531">
        <v>152422</v>
      </c>
      <c r="I3531">
        <v>153354</v>
      </c>
      <c r="J3531" t="s">
        <v>25</v>
      </c>
      <c r="Q3531" t="s">
        <v>399</v>
      </c>
      <c r="R3531">
        <v>933</v>
      </c>
      <c r="U3531">
        <f t="shared" si="55"/>
        <v>932</v>
      </c>
    </row>
    <row r="3532" spans="1:21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G3532" t="s">
        <v>24</v>
      </c>
      <c r="H3532">
        <v>153543</v>
      </c>
      <c r="I3532">
        <v>154718</v>
      </c>
      <c r="J3532" t="s">
        <v>25</v>
      </c>
      <c r="Q3532" t="s">
        <v>402</v>
      </c>
      <c r="R3532">
        <v>1176</v>
      </c>
      <c r="U3532">
        <f t="shared" si="55"/>
        <v>1175</v>
      </c>
    </row>
    <row r="3533" spans="1:21" x14ac:dyDescent="0.25">
      <c r="A3533" t="s">
        <v>20</v>
      </c>
      <c r="B3533" t="s">
        <v>21</v>
      </c>
      <c r="C3533" t="s">
        <v>22</v>
      </c>
      <c r="D3533" t="s">
        <v>23</v>
      </c>
      <c r="E3533" t="s">
        <v>5</v>
      </c>
      <c r="G3533" t="s">
        <v>24</v>
      </c>
      <c r="H3533">
        <v>155053</v>
      </c>
      <c r="I3533">
        <v>156666</v>
      </c>
      <c r="J3533" t="s">
        <v>25</v>
      </c>
      <c r="Q3533" t="s">
        <v>405</v>
      </c>
      <c r="R3533">
        <v>1614</v>
      </c>
      <c r="U3533">
        <f t="shared" si="55"/>
        <v>1613</v>
      </c>
    </row>
    <row r="3534" spans="1:21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G3534" t="s">
        <v>24</v>
      </c>
      <c r="H3534">
        <v>156692</v>
      </c>
      <c r="I3534">
        <v>157774</v>
      </c>
      <c r="J3534" t="s">
        <v>25</v>
      </c>
      <c r="Q3534" t="s">
        <v>408</v>
      </c>
      <c r="R3534">
        <v>1083</v>
      </c>
      <c r="U3534">
        <f t="shared" si="55"/>
        <v>1082</v>
      </c>
    </row>
    <row r="3535" spans="1:21" x14ac:dyDescent="0.25">
      <c r="A3535" t="s">
        <v>20</v>
      </c>
      <c r="B3535" t="s">
        <v>21</v>
      </c>
      <c r="C3535" t="s">
        <v>22</v>
      </c>
      <c r="D3535" t="s">
        <v>23</v>
      </c>
      <c r="E3535" t="s">
        <v>5</v>
      </c>
      <c r="G3535" t="s">
        <v>24</v>
      </c>
      <c r="H3535">
        <v>157776</v>
      </c>
      <c r="I3535">
        <v>159869</v>
      </c>
      <c r="J3535" t="s">
        <v>25</v>
      </c>
      <c r="Q3535" t="s">
        <v>411</v>
      </c>
      <c r="R3535">
        <v>2094</v>
      </c>
      <c r="U3535">
        <f t="shared" si="55"/>
        <v>2093</v>
      </c>
    </row>
    <row r="3536" spans="1:21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G3536" t="s">
        <v>24</v>
      </c>
      <c r="H3536">
        <v>159948</v>
      </c>
      <c r="I3536">
        <v>162230</v>
      </c>
      <c r="J3536" t="s">
        <v>61</v>
      </c>
      <c r="Q3536" t="s">
        <v>414</v>
      </c>
      <c r="R3536">
        <v>2283</v>
      </c>
      <c r="U3536">
        <f t="shared" si="55"/>
        <v>2282</v>
      </c>
    </row>
    <row r="3537" spans="1:21" x14ac:dyDescent="0.25">
      <c r="A3537" t="s">
        <v>20</v>
      </c>
      <c r="B3537" t="s">
        <v>21</v>
      </c>
      <c r="C3537" t="s">
        <v>22</v>
      </c>
      <c r="D3537" t="s">
        <v>23</v>
      </c>
      <c r="E3537" t="s">
        <v>5</v>
      </c>
      <c r="G3537" t="s">
        <v>24</v>
      </c>
      <c r="H3537">
        <v>162607</v>
      </c>
      <c r="I3537">
        <v>163563</v>
      </c>
      <c r="J3537" t="s">
        <v>25</v>
      </c>
      <c r="Q3537" t="s">
        <v>416</v>
      </c>
      <c r="R3537">
        <v>957</v>
      </c>
      <c r="U3537">
        <f t="shared" si="55"/>
        <v>956</v>
      </c>
    </row>
    <row r="3538" spans="1:21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G3538" t="s">
        <v>24</v>
      </c>
      <c r="H3538">
        <v>163583</v>
      </c>
      <c r="I3538">
        <v>164455</v>
      </c>
      <c r="J3538" t="s">
        <v>25</v>
      </c>
      <c r="Q3538" t="s">
        <v>418</v>
      </c>
      <c r="R3538">
        <v>873</v>
      </c>
      <c r="U3538">
        <f t="shared" si="55"/>
        <v>872</v>
      </c>
    </row>
    <row r="3539" spans="1:21" x14ac:dyDescent="0.25">
      <c r="A3539" t="s">
        <v>20</v>
      </c>
      <c r="B3539" t="s">
        <v>21</v>
      </c>
      <c r="C3539" t="s">
        <v>22</v>
      </c>
      <c r="D3539" t="s">
        <v>23</v>
      </c>
      <c r="E3539" t="s">
        <v>5</v>
      </c>
      <c r="G3539" t="s">
        <v>24</v>
      </c>
      <c r="H3539">
        <v>164518</v>
      </c>
      <c r="I3539">
        <v>166110</v>
      </c>
      <c r="J3539" t="s">
        <v>25</v>
      </c>
      <c r="Q3539" t="s">
        <v>420</v>
      </c>
      <c r="R3539">
        <v>1593</v>
      </c>
      <c r="U3539">
        <f t="shared" si="55"/>
        <v>1592</v>
      </c>
    </row>
    <row r="3540" spans="1:21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G3540" t="s">
        <v>24</v>
      </c>
      <c r="H3540">
        <v>166531</v>
      </c>
      <c r="I3540">
        <v>167331</v>
      </c>
      <c r="J3540" t="s">
        <v>25</v>
      </c>
      <c r="Q3540" t="s">
        <v>423</v>
      </c>
      <c r="R3540">
        <v>801</v>
      </c>
      <c r="U3540">
        <f t="shared" si="55"/>
        <v>800</v>
      </c>
    </row>
    <row r="3541" spans="1:21" x14ac:dyDescent="0.25">
      <c r="A3541" t="s">
        <v>20</v>
      </c>
      <c r="B3541" t="s">
        <v>21</v>
      </c>
      <c r="C3541" t="s">
        <v>22</v>
      </c>
      <c r="D3541" t="s">
        <v>23</v>
      </c>
      <c r="E3541" t="s">
        <v>5</v>
      </c>
      <c r="G3541" t="s">
        <v>24</v>
      </c>
      <c r="H3541">
        <v>167379</v>
      </c>
      <c r="I3541">
        <v>168956</v>
      </c>
      <c r="J3541" t="s">
        <v>25</v>
      </c>
      <c r="Q3541" t="s">
        <v>426</v>
      </c>
      <c r="R3541">
        <v>1578</v>
      </c>
      <c r="U3541">
        <f t="shared" si="55"/>
        <v>1577</v>
      </c>
    </row>
    <row r="3542" spans="1:21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G3542" t="s">
        <v>24</v>
      </c>
      <c r="H3542">
        <v>168975</v>
      </c>
      <c r="I3542">
        <v>170759</v>
      </c>
      <c r="J3542" t="s">
        <v>25</v>
      </c>
      <c r="Q3542" t="s">
        <v>429</v>
      </c>
      <c r="R3542">
        <v>1785</v>
      </c>
      <c r="U3542">
        <f t="shared" si="55"/>
        <v>1784</v>
      </c>
    </row>
    <row r="3543" spans="1:21" x14ac:dyDescent="0.25">
      <c r="A3543" t="s">
        <v>20</v>
      </c>
      <c r="B3543" t="s">
        <v>21</v>
      </c>
      <c r="C3543" t="s">
        <v>22</v>
      </c>
      <c r="D3543" t="s">
        <v>23</v>
      </c>
      <c r="E3543" t="s">
        <v>5</v>
      </c>
      <c r="G3543" t="s">
        <v>24</v>
      </c>
      <c r="H3543">
        <v>170830</v>
      </c>
      <c r="I3543">
        <v>172407</v>
      </c>
      <c r="J3543" t="s">
        <v>25</v>
      </c>
      <c r="Q3543" t="s">
        <v>432</v>
      </c>
      <c r="R3543">
        <v>1578</v>
      </c>
      <c r="U3543">
        <f t="shared" si="55"/>
        <v>1577</v>
      </c>
    </row>
    <row r="3544" spans="1:21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G3544" t="s">
        <v>24</v>
      </c>
      <c r="H3544">
        <v>172536</v>
      </c>
      <c r="I3544">
        <v>174239</v>
      </c>
      <c r="J3544" t="s">
        <v>25</v>
      </c>
      <c r="Q3544" t="s">
        <v>434</v>
      </c>
      <c r="R3544">
        <v>1704</v>
      </c>
      <c r="U3544">
        <f t="shared" si="55"/>
        <v>1703</v>
      </c>
    </row>
    <row r="3545" spans="1:21" x14ac:dyDescent="0.25">
      <c r="A3545" t="s">
        <v>20</v>
      </c>
      <c r="B3545" t="s">
        <v>21</v>
      </c>
      <c r="C3545" t="s">
        <v>22</v>
      </c>
      <c r="D3545" t="s">
        <v>23</v>
      </c>
      <c r="E3545" t="s">
        <v>5</v>
      </c>
      <c r="G3545" t="s">
        <v>24</v>
      </c>
      <c r="H3545">
        <v>174325</v>
      </c>
      <c r="I3545">
        <v>175296</v>
      </c>
      <c r="J3545" t="s">
        <v>25</v>
      </c>
      <c r="Q3545" t="s">
        <v>436</v>
      </c>
      <c r="R3545">
        <v>972</v>
      </c>
      <c r="U3545">
        <f t="shared" si="55"/>
        <v>971</v>
      </c>
    </row>
    <row r="3546" spans="1:21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G3546" t="s">
        <v>24</v>
      </c>
      <c r="H3546">
        <v>175306</v>
      </c>
      <c r="I3546">
        <v>176220</v>
      </c>
      <c r="J3546" t="s">
        <v>25</v>
      </c>
      <c r="Q3546" t="s">
        <v>438</v>
      </c>
      <c r="R3546">
        <v>915</v>
      </c>
      <c r="U3546">
        <f t="shared" si="55"/>
        <v>914</v>
      </c>
    </row>
    <row r="3547" spans="1:21" x14ac:dyDescent="0.25">
      <c r="A3547" t="s">
        <v>20</v>
      </c>
      <c r="B3547" t="s">
        <v>21</v>
      </c>
      <c r="C3547" t="s">
        <v>22</v>
      </c>
      <c r="D3547" t="s">
        <v>23</v>
      </c>
      <c r="E3547" t="s">
        <v>5</v>
      </c>
      <c r="G3547" t="s">
        <v>24</v>
      </c>
      <c r="H3547">
        <v>176198</v>
      </c>
      <c r="I3547">
        <v>177484</v>
      </c>
      <c r="J3547" t="s">
        <v>25</v>
      </c>
      <c r="Q3547" t="s">
        <v>440</v>
      </c>
      <c r="R3547">
        <v>1287</v>
      </c>
      <c r="U3547">
        <f t="shared" si="55"/>
        <v>1286</v>
      </c>
    </row>
    <row r="3548" spans="1:21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G3548" t="s">
        <v>24</v>
      </c>
      <c r="H3548">
        <v>177659</v>
      </c>
      <c r="I3548">
        <v>180751</v>
      </c>
      <c r="J3548" t="s">
        <v>25</v>
      </c>
      <c r="Q3548" t="s">
        <v>443</v>
      </c>
      <c r="R3548">
        <v>3093</v>
      </c>
      <c r="U3548">
        <f t="shared" si="55"/>
        <v>3092</v>
      </c>
    </row>
    <row r="3549" spans="1:21" x14ac:dyDescent="0.25">
      <c r="A3549" t="s">
        <v>20</v>
      </c>
      <c r="B3549" t="s">
        <v>21</v>
      </c>
      <c r="C3549" t="s">
        <v>22</v>
      </c>
      <c r="D3549" t="s">
        <v>23</v>
      </c>
      <c r="E3549" t="s">
        <v>5</v>
      </c>
      <c r="G3549" t="s">
        <v>24</v>
      </c>
      <c r="H3549">
        <v>180862</v>
      </c>
      <c r="I3549">
        <v>182319</v>
      </c>
      <c r="J3549" t="s">
        <v>25</v>
      </c>
      <c r="Q3549" t="s">
        <v>446</v>
      </c>
      <c r="R3549">
        <v>1458</v>
      </c>
      <c r="U3549">
        <f t="shared" si="55"/>
        <v>1457</v>
      </c>
    </row>
    <row r="3550" spans="1:21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G3550" t="s">
        <v>24</v>
      </c>
      <c r="H3550">
        <v>182372</v>
      </c>
      <c r="I3550">
        <v>182992</v>
      </c>
      <c r="J3550" t="s">
        <v>25</v>
      </c>
      <c r="Q3550" t="s">
        <v>449</v>
      </c>
      <c r="R3550">
        <v>621</v>
      </c>
      <c r="U3550">
        <f t="shared" si="55"/>
        <v>620</v>
      </c>
    </row>
    <row r="3551" spans="1:21" x14ac:dyDescent="0.25">
      <c r="A3551" t="s">
        <v>20</v>
      </c>
      <c r="B3551" t="s">
        <v>21</v>
      </c>
      <c r="C3551" t="s">
        <v>22</v>
      </c>
      <c r="D3551" t="s">
        <v>23</v>
      </c>
      <c r="E3551" t="s">
        <v>5</v>
      </c>
      <c r="G3551" t="s">
        <v>24</v>
      </c>
      <c r="H3551">
        <v>183026</v>
      </c>
      <c r="I3551">
        <v>183355</v>
      </c>
      <c r="J3551" t="s">
        <v>25</v>
      </c>
      <c r="Q3551" t="s">
        <v>452</v>
      </c>
      <c r="R3551">
        <v>330</v>
      </c>
      <c r="U3551">
        <f t="shared" si="55"/>
        <v>329</v>
      </c>
    </row>
    <row r="3552" spans="1:21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G3552" t="s">
        <v>24</v>
      </c>
      <c r="H3552">
        <v>183373</v>
      </c>
      <c r="I3552">
        <v>183840</v>
      </c>
      <c r="J3552" t="s">
        <v>25</v>
      </c>
      <c r="Q3552" t="s">
        <v>455</v>
      </c>
      <c r="R3552">
        <v>468</v>
      </c>
      <c r="U3552">
        <f t="shared" si="55"/>
        <v>467</v>
      </c>
    </row>
    <row r="3553" spans="1:21" x14ac:dyDescent="0.25">
      <c r="A3553" t="s">
        <v>20</v>
      </c>
      <c r="B3553" t="s">
        <v>21</v>
      </c>
      <c r="C3553" t="s">
        <v>22</v>
      </c>
      <c r="D3553" t="s">
        <v>23</v>
      </c>
      <c r="E3553" t="s">
        <v>5</v>
      </c>
      <c r="G3553" t="s">
        <v>24</v>
      </c>
      <c r="H3553">
        <v>183856</v>
      </c>
      <c r="I3553">
        <v>184824</v>
      </c>
      <c r="J3553" t="s">
        <v>25</v>
      </c>
      <c r="Q3553" t="s">
        <v>458</v>
      </c>
      <c r="R3553">
        <v>969</v>
      </c>
      <c r="U3553">
        <f t="shared" si="55"/>
        <v>968</v>
      </c>
    </row>
    <row r="3554" spans="1:21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G3554" t="s">
        <v>24</v>
      </c>
      <c r="H3554">
        <v>184857</v>
      </c>
      <c r="I3554">
        <v>185732</v>
      </c>
      <c r="J3554" t="s">
        <v>25</v>
      </c>
      <c r="Q3554" t="s">
        <v>461</v>
      </c>
      <c r="R3554">
        <v>876</v>
      </c>
      <c r="U3554">
        <f t="shared" si="55"/>
        <v>875</v>
      </c>
    </row>
    <row r="3555" spans="1:21" x14ac:dyDescent="0.25">
      <c r="A3555" t="s">
        <v>20</v>
      </c>
      <c r="B3555" t="s">
        <v>21</v>
      </c>
      <c r="C3555" t="s">
        <v>22</v>
      </c>
      <c r="D3555" t="s">
        <v>23</v>
      </c>
      <c r="E3555" t="s">
        <v>5</v>
      </c>
      <c r="G3555" t="s">
        <v>24</v>
      </c>
      <c r="H3555">
        <v>185841</v>
      </c>
      <c r="I3555">
        <v>186011</v>
      </c>
      <c r="J3555" t="s">
        <v>25</v>
      </c>
      <c r="Q3555" t="s">
        <v>464</v>
      </c>
      <c r="R3555">
        <v>171</v>
      </c>
      <c r="U3555">
        <f t="shared" si="55"/>
        <v>170</v>
      </c>
    </row>
    <row r="3556" spans="1:21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G3556" t="s">
        <v>24</v>
      </c>
      <c r="H3556">
        <v>186078</v>
      </c>
      <c r="I3556">
        <v>186860</v>
      </c>
      <c r="J3556" t="s">
        <v>25</v>
      </c>
      <c r="Q3556" t="s">
        <v>467</v>
      </c>
      <c r="R3556">
        <v>783</v>
      </c>
      <c r="U3556">
        <f t="shared" si="55"/>
        <v>782</v>
      </c>
    </row>
    <row r="3557" spans="1:21" x14ac:dyDescent="0.25">
      <c r="A3557" t="s">
        <v>20</v>
      </c>
      <c r="B3557" t="s">
        <v>21</v>
      </c>
      <c r="C3557" t="s">
        <v>22</v>
      </c>
      <c r="D3557" t="s">
        <v>23</v>
      </c>
      <c r="E3557" t="s">
        <v>5</v>
      </c>
      <c r="G3557" t="s">
        <v>24</v>
      </c>
      <c r="H3557">
        <v>186844</v>
      </c>
      <c r="I3557">
        <v>187692</v>
      </c>
      <c r="J3557" t="s">
        <v>25</v>
      </c>
      <c r="Q3557" t="s">
        <v>470</v>
      </c>
      <c r="R3557">
        <v>849</v>
      </c>
      <c r="U3557">
        <f t="shared" si="55"/>
        <v>848</v>
      </c>
    </row>
    <row r="3558" spans="1:21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G3558" t="s">
        <v>24</v>
      </c>
      <c r="H3558">
        <v>187761</v>
      </c>
      <c r="I3558">
        <v>188000</v>
      </c>
      <c r="J3558" t="s">
        <v>61</v>
      </c>
      <c r="Q3558" t="s">
        <v>473</v>
      </c>
      <c r="R3558">
        <v>240</v>
      </c>
      <c r="U3558">
        <f t="shared" si="55"/>
        <v>239</v>
      </c>
    </row>
    <row r="3559" spans="1:21" x14ac:dyDescent="0.25">
      <c r="A3559" t="s">
        <v>20</v>
      </c>
      <c r="B3559" t="s">
        <v>21</v>
      </c>
      <c r="C3559" t="s">
        <v>22</v>
      </c>
      <c r="D3559" t="s">
        <v>23</v>
      </c>
      <c r="E3559" t="s">
        <v>5</v>
      </c>
      <c r="G3559" t="s">
        <v>24</v>
      </c>
      <c r="H3559">
        <v>188368</v>
      </c>
      <c r="I3559">
        <v>188955</v>
      </c>
      <c r="J3559" t="s">
        <v>25</v>
      </c>
      <c r="Q3559" t="s">
        <v>476</v>
      </c>
      <c r="R3559">
        <v>588</v>
      </c>
      <c r="U3559">
        <f t="shared" si="55"/>
        <v>587</v>
      </c>
    </row>
    <row r="3560" spans="1:21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G3560" t="s">
        <v>24</v>
      </c>
      <c r="H3560">
        <v>188971</v>
      </c>
      <c r="I3560">
        <v>189501</v>
      </c>
      <c r="J3560" t="s">
        <v>25</v>
      </c>
      <c r="Q3560" t="s">
        <v>479</v>
      </c>
      <c r="R3560">
        <v>531</v>
      </c>
      <c r="U3560">
        <f t="shared" si="55"/>
        <v>530</v>
      </c>
    </row>
    <row r="3561" spans="1:21" x14ac:dyDescent="0.25">
      <c r="A3561" t="s">
        <v>20</v>
      </c>
      <c r="B3561" t="s">
        <v>21</v>
      </c>
      <c r="C3561" t="s">
        <v>22</v>
      </c>
      <c r="D3561" t="s">
        <v>23</v>
      </c>
      <c r="E3561" t="s">
        <v>5</v>
      </c>
      <c r="G3561" t="s">
        <v>24</v>
      </c>
      <c r="H3561">
        <v>189498</v>
      </c>
      <c r="I3561">
        <v>190556</v>
      </c>
      <c r="J3561" t="s">
        <v>61</v>
      </c>
      <c r="Q3561" t="s">
        <v>481</v>
      </c>
      <c r="R3561">
        <v>1059</v>
      </c>
      <c r="U3561">
        <f t="shared" si="55"/>
        <v>1058</v>
      </c>
    </row>
    <row r="3562" spans="1:21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G3562" t="s">
        <v>24</v>
      </c>
      <c r="H3562">
        <v>190808</v>
      </c>
      <c r="I3562">
        <v>191575</v>
      </c>
      <c r="J3562" t="s">
        <v>25</v>
      </c>
      <c r="Q3562" t="s">
        <v>483</v>
      </c>
      <c r="R3562">
        <v>768</v>
      </c>
      <c r="U3562">
        <f t="shared" si="55"/>
        <v>767</v>
      </c>
    </row>
    <row r="3563" spans="1:21" x14ac:dyDescent="0.25">
      <c r="A3563" t="s">
        <v>20</v>
      </c>
      <c r="B3563" t="s">
        <v>21</v>
      </c>
      <c r="C3563" t="s">
        <v>22</v>
      </c>
      <c r="D3563" t="s">
        <v>23</v>
      </c>
      <c r="E3563" t="s">
        <v>5</v>
      </c>
      <c r="G3563" t="s">
        <v>24</v>
      </c>
      <c r="H3563">
        <v>191627</v>
      </c>
      <c r="I3563">
        <v>192322</v>
      </c>
      <c r="J3563" t="s">
        <v>25</v>
      </c>
      <c r="Q3563" t="s">
        <v>486</v>
      </c>
      <c r="R3563">
        <v>696</v>
      </c>
      <c r="U3563">
        <f t="shared" si="55"/>
        <v>695</v>
      </c>
    </row>
    <row r="3564" spans="1:21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G3564" t="s">
        <v>24</v>
      </c>
      <c r="H3564">
        <v>192562</v>
      </c>
      <c r="I3564">
        <v>193632</v>
      </c>
      <c r="J3564" t="s">
        <v>25</v>
      </c>
      <c r="Q3564" t="s">
        <v>488</v>
      </c>
      <c r="R3564">
        <v>1071</v>
      </c>
      <c r="U3564">
        <f t="shared" si="55"/>
        <v>1070</v>
      </c>
    </row>
    <row r="3565" spans="1:21" x14ac:dyDescent="0.25">
      <c r="A3565" t="s">
        <v>20</v>
      </c>
      <c r="B3565" t="s">
        <v>21</v>
      </c>
      <c r="C3565" t="s">
        <v>22</v>
      </c>
      <c r="D3565" t="s">
        <v>23</v>
      </c>
      <c r="E3565" t="s">
        <v>5</v>
      </c>
      <c r="G3565" t="s">
        <v>24</v>
      </c>
      <c r="H3565">
        <v>193822</v>
      </c>
      <c r="I3565">
        <v>194694</v>
      </c>
      <c r="J3565" t="s">
        <v>25</v>
      </c>
      <c r="Q3565" t="s">
        <v>491</v>
      </c>
      <c r="R3565">
        <v>873</v>
      </c>
      <c r="U3565">
        <f t="shared" si="55"/>
        <v>872</v>
      </c>
    </row>
    <row r="3566" spans="1:21" x14ac:dyDescent="0.25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G3566" t="s">
        <v>24</v>
      </c>
      <c r="H3566">
        <v>194789</v>
      </c>
      <c r="I3566">
        <v>196132</v>
      </c>
      <c r="J3566" t="s">
        <v>25</v>
      </c>
      <c r="Q3566" t="s">
        <v>494</v>
      </c>
      <c r="R3566">
        <v>1344</v>
      </c>
      <c r="U3566">
        <f t="shared" si="55"/>
        <v>1343</v>
      </c>
    </row>
    <row r="3567" spans="1:21" x14ac:dyDescent="0.25">
      <c r="A3567" t="s">
        <v>20</v>
      </c>
      <c r="B3567" t="s">
        <v>21</v>
      </c>
      <c r="C3567" t="s">
        <v>22</v>
      </c>
      <c r="D3567" t="s">
        <v>23</v>
      </c>
      <c r="E3567" t="s">
        <v>5</v>
      </c>
      <c r="G3567" t="s">
        <v>24</v>
      </c>
      <c r="H3567">
        <v>196207</v>
      </c>
      <c r="I3567">
        <v>196605</v>
      </c>
      <c r="J3567" t="s">
        <v>25</v>
      </c>
      <c r="Q3567" t="s">
        <v>496</v>
      </c>
      <c r="R3567">
        <v>399</v>
      </c>
      <c r="U3567">
        <f t="shared" si="55"/>
        <v>398</v>
      </c>
    </row>
    <row r="3568" spans="1:21" x14ac:dyDescent="0.25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G3568" t="s">
        <v>24</v>
      </c>
      <c r="H3568">
        <v>196730</v>
      </c>
      <c r="I3568">
        <v>197167</v>
      </c>
      <c r="J3568" t="s">
        <v>25</v>
      </c>
      <c r="Q3568" t="s">
        <v>499</v>
      </c>
      <c r="R3568">
        <v>438</v>
      </c>
      <c r="U3568">
        <f t="shared" si="55"/>
        <v>437</v>
      </c>
    </row>
    <row r="3569" spans="1:21" x14ac:dyDescent="0.25">
      <c r="A3569" t="s">
        <v>20</v>
      </c>
      <c r="B3569" t="s">
        <v>21</v>
      </c>
      <c r="C3569" t="s">
        <v>22</v>
      </c>
      <c r="D3569" t="s">
        <v>23</v>
      </c>
      <c r="E3569" t="s">
        <v>5</v>
      </c>
      <c r="G3569" t="s">
        <v>24</v>
      </c>
      <c r="H3569">
        <v>197310</v>
      </c>
      <c r="I3569">
        <v>198203</v>
      </c>
      <c r="J3569" t="s">
        <v>25</v>
      </c>
      <c r="Q3569" t="s">
        <v>502</v>
      </c>
      <c r="R3569">
        <v>894</v>
      </c>
      <c r="U3569">
        <f t="shared" si="55"/>
        <v>893</v>
      </c>
    </row>
    <row r="3570" spans="1:21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G3570" t="s">
        <v>24</v>
      </c>
      <c r="H3570">
        <v>198225</v>
      </c>
      <c r="I3570">
        <v>200732</v>
      </c>
      <c r="J3570" t="s">
        <v>25</v>
      </c>
      <c r="Q3570" t="s">
        <v>505</v>
      </c>
      <c r="R3570">
        <v>2508</v>
      </c>
      <c r="U3570">
        <f t="shared" si="55"/>
        <v>2507</v>
      </c>
    </row>
    <row r="3571" spans="1:21" x14ac:dyDescent="0.25">
      <c r="A3571" t="s">
        <v>20</v>
      </c>
      <c r="B3571" t="s">
        <v>21</v>
      </c>
      <c r="C3571" t="s">
        <v>22</v>
      </c>
      <c r="D3571" t="s">
        <v>23</v>
      </c>
      <c r="E3571" t="s">
        <v>5</v>
      </c>
      <c r="G3571" t="s">
        <v>24</v>
      </c>
      <c r="H3571">
        <v>200770</v>
      </c>
      <c r="I3571">
        <v>201273</v>
      </c>
      <c r="J3571" t="s">
        <v>25</v>
      </c>
      <c r="Q3571" t="s">
        <v>508</v>
      </c>
      <c r="R3571">
        <v>504</v>
      </c>
      <c r="U3571">
        <f t="shared" si="55"/>
        <v>503</v>
      </c>
    </row>
    <row r="3572" spans="1:21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G3572" t="s">
        <v>24</v>
      </c>
      <c r="H3572">
        <v>201303</v>
      </c>
      <c r="I3572">
        <v>203093</v>
      </c>
      <c r="J3572" t="s">
        <v>25</v>
      </c>
      <c r="Q3572" t="s">
        <v>511</v>
      </c>
      <c r="R3572">
        <v>1791</v>
      </c>
      <c r="U3572">
        <f t="shared" si="55"/>
        <v>1790</v>
      </c>
    </row>
    <row r="3573" spans="1:21" x14ac:dyDescent="0.25">
      <c r="A3573" t="s">
        <v>20</v>
      </c>
      <c r="B3573" t="s">
        <v>21</v>
      </c>
      <c r="C3573" t="s">
        <v>22</v>
      </c>
      <c r="D3573" t="s">
        <v>23</v>
      </c>
      <c r="E3573" t="s">
        <v>5</v>
      </c>
      <c r="G3573" t="s">
        <v>24</v>
      </c>
      <c r="H3573">
        <v>203169</v>
      </c>
      <c r="I3573">
        <v>203582</v>
      </c>
      <c r="J3573" t="s">
        <v>25</v>
      </c>
      <c r="Q3573" t="s">
        <v>514</v>
      </c>
      <c r="R3573">
        <v>414</v>
      </c>
      <c r="U3573">
        <f t="shared" si="55"/>
        <v>413</v>
      </c>
    </row>
    <row r="3574" spans="1:21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G3574" t="s">
        <v>24</v>
      </c>
      <c r="H3574">
        <v>203708</v>
      </c>
      <c r="I3574">
        <v>204358</v>
      </c>
      <c r="J3574" t="s">
        <v>25</v>
      </c>
      <c r="Q3574" t="s">
        <v>517</v>
      </c>
      <c r="R3574">
        <v>651</v>
      </c>
      <c r="U3574">
        <f t="shared" si="55"/>
        <v>650</v>
      </c>
    </row>
    <row r="3575" spans="1:21" x14ac:dyDescent="0.25">
      <c r="A3575" t="s">
        <v>20</v>
      </c>
      <c r="B3575" t="s">
        <v>21</v>
      </c>
      <c r="C3575" t="s">
        <v>22</v>
      </c>
      <c r="D3575" t="s">
        <v>23</v>
      </c>
      <c r="E3575" t="s">
        <v>5</v>
      </c>
      <c r="G3575" t="s">
        <v>24</v>
      </c>
      <c r="H3575">
        <v>204453</v>
      </c>
      <c r="I3575">
        <v>205199</v>
      </c>
      <c r="J3575" t="s">
        <v>25</v>
      </c>
      <c r="Q3575" t="s">
        <v>520</v>
      </c>
      <c r="R3575">
        <v>747</v>
      </c>
      <c r="U3575">
        <f t="shared" si="55"/>
        <v>746</v>
      </c>
    </row>
    <row r="3576" spans="1:21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G3576" t="s">
        <v>24</v>
      </c>
      <c r="H3576">
        <v>205368</v>
      </c>
      <c r="I3576">
        <v>205874</v>
      </c>
      <c r="J3576" t="s">
        <v>61</v>
      </c>
      <c r="Q3576" t="s">
        <v>523</v>
      </c>
      <c r="R3576">
        <v>507</v>
      </c>
      <c r="U3576">
        <f t="shared" si="55"/>
        <v>506</v>
      </c>
    </row>
    <row r="3577" spans="1:21" x14ac:dyDescent="0.25">
      <c r="A3577" t="s">
        <v>20</v>
      </c>
      <c r="B3577" t="s">
        <v>21</v>
      </c>
      <c r="C3577" t="s">
        <v>22</v>
      </c>
      <c r="D3577" t="s">
        <v>23</v>
      </c>
      <c r="E3577" t="s">
        <v>5</v>
      </c>
      <c r="G3577" t="s">
        <v>24</v>
      </c>
      <c r="H3577">
        <v>205992</v>
      </c>
      <c r="I3577">
        <v>206996</v>
      </c>
      <c r="J3577" t="s">
        <v>61</v>
      </c>
      <c r="Q3577" t="s">
        <v>525</v>
      </c>
      <c r="R3577">
        <v>1005</v>
      </c>
      <c r="U3577">
        <f t="shared" si="55"/>
        <v>1004</v>
      </c>
    </row>
    <row r="3578" spans="1:21" x14ac:dyDescent="0.25">
      <c r="A3578" t="s">
        <v>20</v>
      </c>
      <c r="B3578" t="s">
        <v>527</v>
      </c>
      <c r="C3578" t="s">
        <v>22</v>
      </c>
      <c r="D3578" t="s">
        <v>23</v>
      </c>
      <c r="E3578" t="s">
        <v>5</v>
      </c>
      <c r="G3578" t="s">
        <v>24</v>
      </c>
      <c r="H3578">
        <v>207447</v>
      </c>
      <c r="I3578">
        <v>208730</v>
      </c>
      <c r="J3578" t="s">
        <v>61</v>
      </c>
      <c r="Q3578" t="s">
        <v>528</v>
      </c>
      <c r="R3578">
        <v>1284</v>
      </c>
      <c r="T3578" t="s">
        <v>529</v>
      </c>
      <c r="U3578">
        <f t="shared" si="55"/>
        <v>1283</v>
      </c>
    </row>
    <row r="3579" spans="1:21" x14ac:dyDescent="0.25">
      <c r="A3579" t="s">
        <v>20</v>
      </c>
      <c r="B3579" t="s">
        <v>21</v>
      </c>
      <c r="C3579" t="s">
        <v>22</v>
      </c>
      <c r="D3579" t="s">
        <v>23</v>
      </c>
      <c r="E3579" t="s">
        <v>5</v>
      </c>
      <c r="G3579" t="s">
        <v>24</v>
      </c>
      <c r="H3579">
        <v>209184</v>
      </c>
      <c r="I3579">
        <v>210080</v>
      </c>
      <c r="J3579" t="s">
        <v>61</v>
      </c>
      <c r="Q3579" t="s">
        <v>530</v>
      </c>
      <c r="R3579">
        <v>897</v>
      </c>
      <c r="U3579">
        <f t="shared" si="55"/>
        <v>896</v>
      </c>
    </row>
    <row r="3580" spans="1:21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G3580" t="s">
        <v>24</v>
      </c>
      <c r="H3580">
        <v>210243</v>
      </c>
      <c r="I3580">
        <v>211601</v>
      </c>
      <c r="J3580" t="s">
        <v>25</v>
      </c>
      <c r="Q3580" t="s">
        <v>532</v>
      </c>
      <c r="R3580">
        <v>1359</v>
      </c>
      <c r="U3580">
        <f t="shared" si="55"/>
        <v>1358</v>
      </c>
    </row>
    <row r="3581" spans="1:21" x14ac:dyDescent="0.25">
      <c r="A3581" t="s">
        <v>20</v>
      </c>
      <c r="B3581" t="s">
        <v>21</v>
      </c>
      <c r="C3581" t="s">
        <v>22</v>
      </c>
      <c r="D3581" t="s">
        <v>23</v>
      </c>
      <c r="E3581" t="s">
        <v>5</v>
      </c>
      <c r="G3581" t="s">
        <v>24</v>
      </c>
      <c r="H3581">
        <v>211614</v>
      </c>
      <c r="I3581">
        <v>212171</v>
      </c>
      <c r="J3581" t="s">
        <v>25</v>
      </c>
      <c r="Q3581" t="s">
        <v>534</v>
      </c>
      <c r="R3581">
        <v>558</v>
      </c>
      <c r="U3581">
        <f t="shared" si="55"/>
        <v>557</v>
      </c>
    </row>
    <row r="3582" spans="1:21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G3582" t="s">
        <v>24</v>
      </c>
      <c r="H3582">
        <v>212178</v>
      </c>
      <c r="I3582">
        <v>212768</v>
      </c>
      <c r="J3582" t="s">
        <v>25</v>
      </c>
      <c r="Q3582" t="s">
        <v>536</v>
      </c>
      <c r="R3582">
        <v>591</v>
      </c>
      <c r="U3582">
        <f t="shared" si="55"/>
        <v>590</v>
      </c>
    </row>
    <row r="3583" spans="1:21" x14ac:dyDescent="0.25">
      <c r="A3583" t="s">
        <v>20</v>
      </c>
      <c r="B3583" t="s">
        <v>21</v>
      </c>
      <c r="C3583" t="s">
        <v>22</v>
      </c>
      <c r="D3583" t="s">
        <v>23</v>
      </c>
      <c r="E3583" t="s">
        <v>5</v>
      </c>
      <c r="G3583" t="s">
        <v>24</v>
      </c>
      <c r="H3583">
        <v>212840</v>
      </c>
      <c r="I3583">
        <v>213262</v>
      </c>
      <c r="J3583" t="s">
        <v>25</v>
      </c>
      <c r="Q3583" t="s">
        <v>539</v>
      </c>
      <c r="R3583">
        <v>423</v>
      </c>
      <c r="U3583">
        <f t="shared" si="55"/>
        <v>422</v>
      </c>
    </row>
    <row r="3584" spans="1:21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G3584" t="s">
        <v>24</v>
      </c>
      <c r="H3584">
        <v>213263</v>
      </c>
      <c r="I3584">
        <v>213646</v>
      </c>
      <c r="J3584" t="s">
        <v>25</v>
      </c>
      <c r="Q3584" t="s">
        <v>541</v>
      </c>
      <c r="R3584">
        <v>384</v>
      </c>
      <c r="U3584">
        <f t="shared" si="55"/>
        <v>383</v>
      </c>
    </row>
    <row r="3585" spans="1:21" x14ac:dyDescent="0.25">
      <c r="A3585" t="s">
        <v>20</v>
      </c>
      <c r="B3585" t="s">
        <v>21</v>
      </c>
      <c r="C3585" t="s">
        <v>22</v>
      </c>
      <c r="D3585" t="s">
        <v>23</v>
      </c>
      <c r="E3585" t="s">
        <v>5</v>
      </c>
      <c r="G3585" t="s">
        <v>24</v>
      </c>
      <c r="H3585">
        <v>213695</v>
      </c>
      <c r="I3585">
        <v>214720</v>
      </c>
      <c r="J3585" t="s">
        <v>25</v>
      </c>
      <c r="Q3585" t="s">
        <v>543</v>
      </c>
      <c r="R3585">
        <v>1026</v>
      </c>
      <c r="U3585">
        <f t="shared" si="55"/>
        <v>1025</v>
      </c>
    </row>
    <row r="3586" spans="1:21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G3586" t="s">
        <v>24</v>
      </c>
      <c r="H3586">
        <v>214731</v>
      </c>
      <c r="I3586">
        <v>215426</v>
      </c>
      <c r="J3586" t="s">
        <v>25</v>
      </c>
      <c r="Q3586" t="s">
        <v>546</v>
      </c>
      <c r="R3586">
        <v>696</v>
      </c>
      <c r="U3586">
        <f t="shared" si="55"/>
        <v>695</v>
      </c>
    </row>
    <row r="3587" spans="1:21" x14ac:dyDescent="0.25">
      <c r="A3587" t="s">
        <v>20</v>
      </c>
      <c r="B3587" t="s">
        <v>21</v>
      </c>
      <c r="C3587" t="s">
        <v>22</v>
      </c>
      <c r="D3587" t="s">
        <v>23</v>
      </c>
      <c r="E3587" t="s">
        <v>5</v>
      </c>
      <c r="G3587" t="s">
        <v>24</v>
      </c>
      <c r="H3587">
        <v>215517</v>
      </c>
      <c r="I3587">
        <v>216170</v>
      </c>
      <c r="J3587" t="s">
        <v>25</v>
      </c>
      <c r="Q3587" t="s">
        <v>549</v>
      </c>
      <c r="R3587">
        <v>654</v>
      </c>
      <c r="U3587">
        <f t="shared" ref="U3587:U3650" si="56">I3587-H3587</f>
        <v>653</v>
      </c>
    </row>
    <row r="3588" spans="1:21" x14ac:dyDescent="0.25">
      <c r="A3588" t="s">
        <v>20</v>
      </c>
      <c r="B3588" t="s">
        <v>57</v>
      </c>
      <c r="C3588" t="s">
        <v>22</v>
      </c>
      <c r="D3588" t="s">
        <v>23</v>
      </c>
      <c r="E3588" t="s">
        <v>5</v>
      </c>
      <c r="G3588" t="s">
        <v>24</v>
      </c>
      <c r="H3588">
        <v>216405</v>
      </c>
      <c r="I3588">
        <v>216496</v>
      </c>
      <c r="J3588" t="s">
        <v>61</v>
      </c>
      <c r="Q3588" t="s">
        <v>551</v>
      </c>
      <c r="R3588">
        <v>92</v>
      </c>
      <c r="U3588">
        <f t="shared" si="56"/>
        <v>91</v>
      </c>
    </row>
    <row r="3589" spans="1:21" x14ac:dyDescent="0.25">
      <c r="A3589" t="s">
        <v>20</v>
      </c>
      <c r="B3589" t="s">
        <v>21</v>
      </c>
      <c r="C3589" t="s">
        <v>22</v>
      </c>
      <c r="D3589" t="s">
        <v>23</v>
      </c>
      <c r="E3589" t="s">
        <v>5</v>
      </c>
      <c r="G3589" t="s">
        <v>24</v>
      </c>
      <c r="H3589">
        <v>216647</v>
      </c>
      <c r="I3589">
        <v>217933</v>
      </c>
      <c r="J3589" t="s">
        <v>61</v>
      </c>
      <c r="Q3589" t="s">
        <v>552</v>
      </c>
      <c r="R3589">
        <v>1287</v>
      </c>
      <c r="U3589">
        <f t="shared" si="56"/>
        <v>1286</v>
      </c>
    </row>
    <row r="3590" spans="1:21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G3590" t="s">
        <v>24</v>
      </c>
      <c r="H3590">
        <v>218139</v>
      </c>
      <c r="I3590">
        <v>218852</v>
      </c>
      <c r="J3590" t="s">
        <v>25</v>
      </c>
      <c r="Q3590" t="s">
        <v>555</v>
      </c>
      <c r="R3590">
        <v>714</v>
      </c>
      <c r="U3590">
        <f t="shared" si="56"/>
        <v>713</v>
      </c>
    </row>
    <row r="3591" spans="1:21" x14ac:dyDescent="0.25">
      <c r="A3591" t="s">
        <v>20</v>
      </c>
      <c r="B3591" t="s">
        <v>21</v>
      </c>
      <c r="C3591" t="s">
        <v>22</v>
      </c>
      <c r="D3591" t="s">
        <v>23</v>
      </c>
      <c r="E3591" t="s">
        <v>5</v>
      </c>
      <c r="G3591" t="s">
        <v>24</v>
      </c>
      <c r="H3591">
        <v>218845</v>
      </c>
      <c r="I3591">
        <v>220443</v>
      </c>
      <c r="J3591" t="s">
        <v>25</v>
      </c>
      <c r="Q3591" t="s">
        <v>557</v>
      </c>
      <c r="R3591">
        <v>1599</v>
      </c>
      <c r="U3591">
        <f t="shared" si="56"/>
        <v>1598</v>
      </c>
    </row>
    <row r="3592" spans="1:21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G3592" t="s">
        <v>24</v>
      </c>
      <c r="H3592">
        <v>220495</v>
      </c>
      <c r="I3592">
        <v>221310</v>
      </c>
      <c r="J3592" t="s">
        <v>25</v>
      </c>
      <c r="Q3592" t="s">
        <v>560</v>
      </c>
      <c r="R3592">
        <v>816</v>
      </c>
      <c r="U3592">
        <f t="shared" si="56"/>
        <v>815</v>
      </c>
    </row>
    <row r="3593" spans="1:21" x14ac:dyDescent="0.25">
      <c r="A3593" t="s">
        <v>20</v>
      </c>
      <c r="B3593" t="s">
        <v>21</v>
      </c>
      <c r="C3593" t="s">
        <v>22</v>
      </c>
      <c r="D3593" t="s">
        <v>23</v>
      </c>
      <c r="E3593" t="s">
        <v>5</v>
      </c>
      <c r="G3593" t="s">
        <v>24</v>
      </c>
      <c r="H3593">
        <v>221322</v>
      </c>
      <c r="I3593">
        <v>222926</v>
      </c>
      <c r="J3593" t="s">
        <v>61</v>
      </c>
      <c r="Q3593" t="s">
        <v>563</v>
      </c>
      <c r="R3593">
        <v>1605</v>
      </c>
      <c r="U3593">
        <f t="shared" si="56"/>
        <v>1604</v>
      </c>
    </row>
    <row r="3594" spans="1:21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G3594" t="s">
        <v>24</v>
      </c>
      <c r="H3594">
        <v>222919</v>
      </c>
      <c r="I3594">
        <v>224688</v>
      </c>
      <c r="J3594" t="s">
        <v>61</v>
      </c>
      <c r="Q3594" t="s">
        <v>565</v>
      </c>
      <c r="R3594">
        <v>1770</v>
      </c>
      <c r="U3594">
        <f t="shared" si="56"/>
        <v>1769</v>
      </c>
    </row>
    <row r="3595" spans="1:21" x14ac:dyDescent="0.25">
      <c r="A3595" t="s">
        <v>20</v>
      </c>
      <c r="B3595" t="s">
        <v>21</v>
      </c>
      <c r="C3595" t="s">
        <v>22</v>
      </c>
      <c r="D3595" t="s">
        <v>23</v>
      </c>
      <c r="E3595" t="s">
        <v>5</v>
      </c>
      <c r="G3595" t="s">
        <v>24</v>
      </c>
      <c r="H3595">
        <v>224941</v>
      </c>
      <c r="I3595">
        <v>226266</v>
      </c>
      <c r="J3595" t="s">
        <v>25</v>
      </c>
      <c r="Q3595" t="s">
        <v>567</v>
      </c>
      <c r="R3595">
        <v>1326</v>
      </c>
      <c r="U3595">
        <f t="shared" si="56"/>
        <v>1325</v>
      </c>
    </row>
    <row r="3596" spans="1:21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G3596" t="s">
        <v>24</v>
      </c>
      <c r="H3596">
        <v>226370</v>
      </c>
      <c r="I3596">
        <v>227254</v>
      </c>
      <c r="J3596" t="s">
        <v>25</v>
      </c>
      <c r="Q3596" t="s">
        <v>569</v>
      </c>
      <c r="R3596">
        <v>885</v>
      </c>
      <c r="U3596">
        <f t="shared" si="56"/>
        <v>884</v>
      </c>
    </row>
    <row r="3597" spans="1:21" x14ac:dyDescent="0.25">
      <c r="A3597" t="s">
        <v>20</v>
      </c>
      <c r="B3597" t="s">
        <v>21</v>
      </c>
      <c r="C3597" t="s">
        <v>22</v>
      </c>
      <c r="D3597" t="s">
        <v>23</v>
      </c>
      <c r="E3597" t="s">
        <v>5</v>
      </c>
      <c r="G3597" t="s">
        <v>24</v>
      </c>
      <c r="H3597">
        <v>227251</v>
      </c>
      <c r="I3597">
        <v>228105</v>
      </c>
      <c r="J3597" t="s">
        <v>25</v>
      </c>
      <c r="Q3597" t="s">
        <v>571</v>
      </c>
      <c r="R3597">
        <v>855</v>
      </c>
      <c r="U3597">
        <f t="shared" si="56"/>
        <v>854</v>
      </c>
    </row>
    <row r="3598" spans="1:21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G3598" t="s">
        <v>24</v>
      </c>
      <c r="H3598">
        <v>228204</v>
      </c>
      <c r="I3598">
        <v>230342</v>
      </c>
      <c r="J3598" t="s">
        <v>25</v>
      </c>
      <c r="Q3598" t="s">
        <v>573</v>
      </c>
      <c r="R3598">
        <v>2139</v>
      </c>
      <c r="U3598">
        <f t="shared" si="56"/>
        <v>2138</v>
      </c>
    </row>
    <row r="3599" spans="1:21" x14ac:dyDescent="0.25">
      <c r="A3599" t="s">
        <v>20</v>
      </c>
      <c r="B3599" t="s">
        <v>21</v>
      </c>
      <c r="C3599" t="s">
        <v>22</v>
      </c>
      <c r="D3599" t="s">
        <v>23</v>
      </c>
      <c r="E3599" t="s">
        <v>5</v>
      </c>
      <c r="G3599" t="s">
        <v>24</v>
      </c>
      <c r="H3599">
        <v>230494</v>
      </c>
      <c r="I3599">
        <v>231060</v>
      </c>
      <c r="J3599" t="s">
        <v>25</v>
      </c>
      <c r="Q3599" t="s">
        <v>576</v>
      </c>
      <c r="R3599">
        <v>567</v>
      </c>
      <c r="U3599">
        <f t="shared" si="56"/>
        <v>566</v>
      </c>
    </row>
    <row r="3600" spans="1:21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G3600" t="s">
        <v>24</v>
      </c>
      <c r="H3600">
        <v>231266</v>
      </c>
      <c r="I3600">
        <v>233302</v>
      </c>
      <c r="J3600" t="s">
        <v>25</v>
      </c>
      <c r="Q3600" t="s">
        <v>579</v>
      </c>
      <c r="R3600">
        <v>2037</v>
      </c>
      <c r="U3600">
        <f t="shared" si="56"/>
        <v>2036</v>
      </c>
    </row>
    <row r="3601" spans="1:21" x14ac:dyDescent="0.25">
      <c r="A3601" t="s">
        <v>20</v>
      </c>
      <c r="B3601" t="s">
        <v>21</v>
      </c>
      <c r="C3601" t="s">
        <v>22</v>
      </c>
      <c r="D3601" t="s">
        <v>23</v>
      </c>
      <c r="E3601" t="s">
        <v>5</v>
      </c>
      <c r="G3601" t="s">
        <v>24</v>
      </c>
      <c r="H3601">
        <v>233378</v>
      </c>
      <c r="I3601">
        <v>233488</v>
      </c>
      <c r="J3601" t="s">
        <v>25</v>
      </c>
      <c r="Q3601" t="s">
        <v>582</v>
      </c>
      <c r="R3601">
        <v>111</v>
      </c>
      <c r="U3601">
        <f t="shared" si="56"/>
        <v>110</v>
      </c>
    </row>
    <row r="3602" spans="1:21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G3602" t="s">
        <v>24</v>
      </c>
      <c r="H3602">
        <v>233567</v>
      </c>
      <c r="I3602">
        <v>234145</v>
      </c>
      <c r="J3602" t="s">
        <v>25</v>
      </c>
      <c r="Q3602" t="s">
        <v>584</v>
      </c>
      <c r="R3602">
        <v>579</v>
      </c>
      <c r="U3602">
        <f t="shared" si="56"/>
        <v>578</v>
      </c>
    </row>
    <row r="3603" spans="1:21" x14ac:dyDescent="0.25">
      <c r="A3603" t="s">
        <v>20</v>
      </c>
      <c r="B3603" t="s">
        <v>21</v>
      </c>
      <c r="C3603" t="s">
        <v>22</v>
      </c>
      <c r="D3603" t="s">
        <v>23</v>
      </c>
      <c r="E3603" t="s">
        <v>5</v>
      </c>
      <c r="G3603" t="s">
        <v>24</v>
      </c>
      <c r="H3603">
        <v>234187</v>
      </c>
      <c r="I3603">
        <v>234987</v>
      </c>
      <c r="J3603" t="s">
        <v>25</v>
      </c>
      <c r="Q3603" t="s">
        <v>587</v>
      </c>
      <c r="R3603">
        <v>801</v>
      </c>
      <c r="U3603">
        <f t="shared" si="56"/>
        <v>800</v>
      </c>
    </row>
    <row r="3604" spans="1:21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G3604" t="s">
        <v>24</v>
      </c>
      <c r="H3604">
        <v>235341</v>
      </c>
      <c r="I3604">
        <v>236771</v>
      </c>
      <c r="J3604" t="s">
        <v>25</v>
      </c>
      <c r="Q3604" t="s">
        <v>590</v>
      </c>
      <c r="R3604">
        <v>1431</v>
      </c>
      <c r="U3604">
        <f t="shared" si="56"/>
        <v>1430</v>
      </c>
    </row>
    <row r="3605" spans="1:21" x14ac:dyDescent="0.25">
      <c r="A3605" t="s">
        <v>20</v>
      </c>
      <c r="B3605" t="s">
        <v>21</v>
      </c>
      <c r="C3605" t="s">
        <v>22</v>
      </c>
      <c r="D3605" t="s">
        <v>23</v>
      </c>
      <c r="E3605" t="s">
        <v>5</v>
      </c>
      <c r="G3605" t="s">
        <v>24</v>
      </c>
      <c r="H3605">
        <v>236949</v>
      </c>
      <c r="I3605">
        <v>237908</v>
      </c>
      <c r="J3605" t="s">
        <v>25</v>
      </c>
      <c r="Q3605" t="s">
        <v>593</v>
      </c>
      <c r="R3605">
        <v>960</v>
      </c>
      <c r="U3605">
        <f t="shared" si="56"/>
        <v>959</v>
      </c>
    </row>
    <row r="3606" spans="1:21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G3606" t="s">
        <v>24</v>
      </c>
      <c r="H3606">
        <v>237978</v>
      </c>
      <c r="I3606">
        <v>239078</v>
      </c>
      <c r="J3606" t="s">
        <v>61</v>
      </c>
      <c r="Q3606" t="s">
        <v>596</v>
      </c>
      <c r="R3606">
        <v>1101</v>
      </c>
      <c r="U3606">
        <f t="shared" si="56"/>
        <v>1100</v>
      </c>
    </row>
    <row r="3607" spans="1:21" x14ac:dyDescent="0.25">
      <c r="A3607" t="s">
        <v>20</v>
      </c>
      <c r="B3607" t="s">
        <v>21</v>
      </c>
      <c r="C3607" t="s">
        <v>22</v>
      </c>
      <c r="D3607" t="s">
        <v>23</v>
      </c>
      <c r="E3607" t="s">
        <v>5</v>
      </c>
      <c r="G3607" t="s">
        <v>24</v>
      </c>
      <c r="H3607">
        <v>239553</v>
      </c>
      <c r="I3607">
        <v>241346</v>
      </c>
      <c r="J3607" t="s">
        <v>25</v>
      </c>
      <c r="Q3607" t="s">
        <v>599</v>
      </c>
      <c r="R3607">
        <v>1794</v>
      </c>
      <c r="U3607">
        <f t="shared" si="56"/>
        <v>1793</v>
      </c>
    </row>
    <row r="3608" spans="1:21" x14ac:dyDescent="0.25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G3608" t="s">
        <v>24</v>
      </c>
      <c r="H3608">
        <v>241577</v>
      </c>
      <c r="I3608">
        <v>242248</v>
      </c>
      <c r="J3608" t="s">
        <v>25</v>
      </c>
      <c r="Q3608" t="s">
        <v>602</v>
      </c>
      <c r="R3608">
        <v>672</v>
      </c>
      <c r="U3608">
        <f t="shared" si="56"/>
        <v>671</v>
      </c>
    </row>
    <row r="3609" spans="1:21" x14ac:dyDescent="0.25">
      <c r="A3609" t="s">
        <v>20</v>
      </c>
      <c r="B3609" t="s">
        <v>21</v>
      </c>
      <c r="C3609" t="s">
        <v>22</v>
      </c>
      <c r="D3609" t="s">
        <v>23</v>
      </c>
      <c r="E3609" t="s">
        <v>5</v>
      </c>
      <c r="G3609" t="s">
        <v>24</v>
      </c>
      <c r="H3609">
        <v>242291</v>
      </c>
      <c r="I3609">
        <v>243682</v>
      </c>
      <c r="J3609" t="s">
        <v>25</v>
      </c>
      <c r="Q3609" t="s">
        <v>604</v>
      </c>
      <c r="R3609">
        <v>1392</v>
      </c>
      <c r="U3609">
        <f t="shared" si="56"/>
        <v>1391</v>
      </c>
    </row>
    <row r="3610" spans="1:21" x14ac:dyDescent="0.25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G3610" t="s">
        <v>24</v>
      </c>
      <c r="H3610">
        <v>243756</v>
      </c>
      <c r="I3610">
        <v>245777</v>
      </c>
      <c r="J3610" t="s">
        <v>61</v>
      </c>
      <c r="Q3610" t="s">
        <v>607</v>
      </c>
      <c r="R3610">
        <v>2022</v>
      </c>
      <c r="U3610">
        <f t="shared" si="56"/>
        <v>2021</v>
      </c>
    </row>
    <row r="3611" spans="1:21" x14ac:dyDescent="0.25">
      <c r="A3611" t="s">
        <v>20</v>
      </c>
      <c r="B3611" t="s">
        <v>21</v>
      </c>
      <c r="C3611" t="s">
        <v>22</v>
      </c>
      <c r="D3611" t="s">
        <v>23</v>
      </c>
      <c r="E3611" t="s">
        <v>5</v>
      </c>
      <c r="G3611" t="s">
        <v>24</v>
      </c>
      <c r="H3611">
        <v>246091</v>
      </c>
      <c r="I3611">
        <v>246420</v>
      </c>
      <c r="J3611" t="s">
        <v>25</v>
      </c>
      <c r="Q3611" t="s">
        <v>610</v>
      </c>
      <c r="R3611">
        <v>330</v>
      </c>
      <c r="U3611">
        <f t="shared" si="56"/>
        <v>329</v>
      </c>
    </row>
    <row r="3612" spans="1:21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G3612" t="s">
        <v>24</v>
      </c>
      <c r="H3612">
        <v>246423</v>
      </c>
      <c r="I3612">
        <v>247100</v>
      </c>
      <c r="J3612" t="s">
        <v>25</v>
      </c>
      <c r="Q3612" t="s">
        <v>613</v>
      </c>
      <c r="R3612">
        <v>678</v>
      </c>
      <c r="U3612">
        <f t="shared" si="56"/>
        <v>677</v>
      </c>
    </row>
    <row r="3613" spans="1:21" x14ac:dyDescent="0.25">
      <c r="A3613" t="s">
        <v>20</v>
      </c>
      <c r="B3613" t="s">
        <v>21</v>
      </c>
      <c r="C3613" t="s">
        <v>22</v>
      </c>
      <c r="D3613" t="s">
        <v>23</v>
      </c>
      <c r="E3613" t="s">
        <v>5</v>
      </c>
      <c r="G3613" t="s">
        <v>24</v>
      </c>
      <c r="H3613">
        <v>247219</v>
      </c>
      <c r="I3613">
        <v>247857</v>
      </c>
      <c r="J3613" t="s">
        <v>25</v>
      </c>
      <c r="Q3613" t="s">
        <v>615</v>
      </c>
      <c r="R3613">
        <v>639</v>
      </c>
      <c r="U3613">
        <f t="shared" si="56"/>
        <v>638</v>
      </c>
    </row>
    <row r="3614" spans="1:21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G3614" t="s">
        <v>24</v>
      </c>
      <c r="H3614">
        <v>248175</v>
      </c>
      <c r="I3614">
        <v>249629</v>
      </c>
      <c r="J3614" t="s">
        <v>25</v>
      </c>
      <c r="Q3614" t="s">
        <v>617</v>
      </c>
      <c r="R3614">
        <v>1455</v>
      </c>
      <c r="U3614">
        <f t="shared" si="56"/>
        <v>1454</v>
      </c>
    </row>
    <row r="3615" spans="1:21" x14ac:dyDescent="0.25">
      <c r="A3615" t="s">
        <v>20</v>
      </c>
      <c r="B3615" t="s">
        <v>21</v>
      </c>
      <c r="C3615" t="s">
        <v>22</v>
      </c>
      <c r="D3615" t="s">
        <v>23</v>
      </c>
      <c r="E3615" t="s">
        <v>5</v>
      </c>
      <c r="G3615" t="s">
        <v>24</v>
      </c>
      <c r="H3615">
        <v>249891</v>
      </c>
      <c r="I3615">
        <v>250937</v>
      </c>
      <c r="J3615" t="s">
        <v>61</v>
      </c>
      <c r="Q3615" t="s">
        <v>619</v>
      </c>
      <c r="R3615">
        <v>1047</v>
      </c>
      <c r="U3615">
        <f t="shared" si="56"/>
        <v>1046</v>
      </c>
    </row>
    <row r="3616" spans="1:21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G3616" t="s">
        <v>24</v>
      </c>
      <c r="H3616">
        <v>251067</v>
      </c>
      <c r="I3616">
        <v>252752</v>
      </c>
      <c r="J3616" t="s">
        <v>61</v>
      </c>
      <c r="Q3616" t="s">
        <v>621</v>
      </c>
      <c r="R3616">
        <v>1686</v>
      </c>
      <c r="U3616">
        <f t="shared" si="56"/>
        <v>1685</v>
      </c>
    </row>
    <row r="3617" spans="1:21" x14ac:dyDescent="0.25">
      <c r="A3617" t="s">
        <v>20</v>
      </c>
      <c r="B3617" t="s">
        <v>21</v>
      </c>
      <c r="C3617" t="s">
        <v>22</v>
      </c>
      <c r="D3617" t="s">
        <v>23</v>
      </c>
      <c r="E3617" t="s">
        <v>5</v>
      </c>
      <c r="G3617" t="s">
        <v>24</v>
      </c>
      <c r="H3617">
        <v>253238</v>
      </c>
      <c r="I3617">
        <v>253621</v>
      </c>
      <c r="J3617" t="s">
        <v>25</v>
      </c>
      <c r="Q3617" t="s">
        <v>623</v>
      </c>
      <c r="R3617">
        <v>384</v>
      </c>
      <c r="U3617">
        <f t="shared" si="56"/>
        <v>383</v>
      </c>
    </row>
    <row r="3618" spans="1:21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G3618" t="s">
        <v>24</v>
      </c>
      <c r="H3618">
        <v>253614</v>
      </c>
      <c r="I3618">
        <v>254474</v>
      </c>
      <c r="J3618" t="s">
        <v>25</v>
      </c>
      <c r="Q3618" t="s">
        <v>625</v>
      </c>
      <c r="R3618">
        <v>861</v>
      </c>
      <c r="U3618">
        <f t="shared" si="56"/>
        <v>860</v>
      </c>
    </row>
    <row r="3619" spans="1:21" x14ac:dyDescent="0.25">
      <c r="A3619" t="s">
        <v>20</v>
      </c>
      <c r="B3619" t="s">
        <v>21</v>
      </c>
      <c r="C3619" t="s">
        <v>22</v>
      </c>
      <c r="D3619" t="s">
        <v>23</v>
      </c>
      <c r="E3619" t="s">
        <v>5</v>
      </c>
      <c r="G3619" t="s">
        <v>24</v>
      </c>
      <c r="H3619">
        <v>254467</v>
      </c>
      <c r="I3619">
        <v>255120</v>
      </c>
      <c r="J3619" t="s">
        <v>25</v>
      </c>
      <c r="Q3619" t="s">
        <v>627</v>
      </c>
      <c r="R3619">
        <v>654</v>
      </c>
      <c r="U3619">
        <f t="shared" si="56"/>
        <v>653</v>
      </c>
    </row>
    <row r="3620" spans="1:21" x14ac:dyDescent="0.25">
      <c r="A3620" t="s">
        <v>20</v>
      </c>
      <c r="B3620" t="s">
        <v>57</v>
      </c>
      <c r="C3620" t="s">
        <v>22</v>
      </c>
      <c r="D3620" t="s">
        <v>23</v>
      </c>
      <c r="E3620" t="s">
        <v>5</v>
      </c>
      <c r="G3620" t="s">
        <v>24</v>
      </c>
      <c r="H3620">
        <v>255425</v>
      </c>
      <c r="I3620">
        <v>255513</v>
      </c>
      <c r="J3620" t="s">
        <v>25</v>
      </c>
      <c r="Q3620" t="s">
        <v>629</v>
      </c>
      <c r="R3620">
        <v>89</v>
      </c>
      <c r="U3620">
        <f t="shared" si="56"/>
        <v>88</v>
      </c>
    </row>
    <row r="3621" spans="1:21" x14ac:dyDescent="0.25">
      <c r="A3621" t="s">
        <v>20</v>
      </c>
      <c r="B3621" t="s">
        <v>21</v>
      </c>
      <c r="C3621" t="s">
        <v>22</v>
      </c>
      <c r="D3621" t="s">
        <v>23</v>
      </c>
      <c r="E3621" t="s">
        <v>5</v>
      </c>
      <c r="G3621" t="s">
        <v>24</v>
      </c>
      <c r="H3621">
        <v>255709</v>
      </c>
      <c r="I3621">
        <v>256338</v>
      </c>
      <c r="J3621" t="s">
        <v>61</v>
      </c>
      <c r="Q3621" t="s">
        <v>630</v>
      </c>
      <c r="R3621">
        <v>630</v>
      </c>
      <c r="U3621">
        <f t="shared" si="56"/>
        <v>629</v>
      </c>
    </row>
    <row r="3622" spans="1:21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G3622" t="s">
        <v>24</v>
      </c>
      <c r="H3622">
        <v>257112</v>
      </c>
      <c r="I3622">
        <v>257546</v>
      </c>
      <c r="J3622" t="s">
        <v>61</v>
      </c>
      <c r="Q3622" t="s">
        <v>632</v>
      </c>
      <c r="R3622">
        <v>435</v>
      </c>
      <c r="U3622">
        <f t="shared" si="56"/>
        <v>434</v>
      </c>
    </row>
    <row r="3623" spans="1:21" x14ac:dyDescent="0.25">
      <c r="A3623" t="s">
        <v>20</v>
      </c>
      <c r="B3623" t="s">
        <v>21</v>
      </c>
      <c r="C3623" t="s">
        <v>22</v>
      </c>
      <c r="D3623" t="s">
        <v>23</v>
      </c>
      <c r="E3623" t="s">
        <v>5</v>
      </c>
      <c r="G3623" t="s">
        <v>24</v>
      </c>
      <c r="H3623">
        <v>257627</v>
      </c>
      <c r="I3623">
        <v>258307</v>
      </c>
      <c r="J3623" t="s">
        <v>61</v>
      </c>
      <c r="Q3623" t="s">
        <v>634</v>
      </c>
      <c r="R3623">
        <v>681</v>
      </c>
      <c r="U3623">
        <f t="shared" si="56"/>
        <v>680</v>
      </c>
    </row>
    <row r="3624" spans="1:21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G3624" t="s">
        <v>24</v>
      </c>
      <c r="H3624">
        <v>258304</v>
      </c>
      <c r="I3624">
        <v>258846</v>
      </c>
      <c r="J3624" t="s">
        <v>61</v>
      </c>
      <c r="Q3624" t="s">
        <v>636</v>
      </c>
      <c r="R3624">
        <v>543</v>
      </c>
      <c r="U3624">
        <f t="shared" si="56"/>
        <v>542</v>
      </c>
    </row>
    <row r="3625" spans="1:21" x14ac:dyDescent="0.25">
      <c r="A3625" t="s">
        <v>20</v>
      </c>
      <c r="B3625" t="s">
        <v>21</v>
      </c>
      <c r="C3625" t="s">
        <v>22</v>
      </c>
      <c r="D3625" t="s">
        <v>23</v>
      </c>
      <c r="E3625" t="s">
        <v>5</v>
      </c>
      <c r="G3625" t="s">
        <v>24</v>
      </c>
      <c r="H3625">
        <v>259038</v>
      </c>
      <c r="I3625">
        <v>259604</v>
      </c>
      <c r="J3625" t="s">
        <v>25</v>
      </c>
      <c r="Q3625" t="s">
        <v>639</v>
      </c>
      <c r="R3625">
        <v>567</v>
      </c>
      <c r="U3625">
        <f t="shared" si="56"/>
        <v>566</v>
      </c>
    </row>
    <row r="3626" spans="1:21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G3626" t="s">
        <v>24</v>
      </c>
      <c r="H3626">
        <v>259824</v>
      </c>
      <c r="I3626">
        <v>260300</v>
      </c>
      <c r="J3626" t="s">
        <v>25</v>
      </c>
      <c r="Q3626" t="s">
        <v>641</v>
      </c>
      <c r="R3626">
        <v>477</v>
      </c>
      <c r="U3626">
        <f t="shared" si="56"/>
        <v>476</v>
      </c>
    </row>
    <row r="3627" spans="1:21" x14ac:dyDescent="0.25">
      <c r="A3627" t="s">
        <v>20</v>
      </c>
      <c r="B3627" t="s">
        <v>21</v>
      </c>
      <c r="C3627" t="s">
        <v>22</v>
      </c>
      <c r="D3627" t="s">
        <v>23</v>
      </c>
      <c r="E3627" t="s">
        <v>5</v>
      </c>
      <c r="G3627" t="s">
        <v>24</v>
      </c>
      <c r="H3627">
        <v>260554</v>
      </c>
      <c r="I3627">
        <v>262701</v>
      </c>
      <c r="J3627" t="s">
        <v>25</v>
      </c>
      <c r="Q3627" t="s">
        <v>643</v>
      </c>
      <c r="R3627">
        <v>2148</v>
      </c>
      <c r="U3627">
        <f t="shared" si="56"/>
        <v>2147</v>
      </c>
    </row>
    <row r="3628" spans="1:21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G3628" t="s">
        <v>24</v>
      </c>
      <c r="H3628">
        <v>263027</v>
      </c>
      <c r="I3628">
        <v>263401</v>
      </c>
      <c r="J3628" t="s">
        <v>61</v>
      </c>
      <c r="Q3628" t="s">
        <v>646</v>
      </c>
      <c r="R3628">
        <v>375</v>
      </c>
      <c r="U3628">
        <f t="shared" si="56"/>
        <v>374</v>
      </c>
    </row>
    <row r="3629" spans="1:21" x14ac:dyDescent="0.25">
      <c r="A3629" t="s">
        <v>20</v>
      </c>
      <c r="B3629" t="s">
        <v>21</v>
      </c>
      <c r="C3629" t="s">
        <v>22</v>
      </c>
      <c r="D3629" t="s">
        <v>23</v>
      </c>
      <c r="E3629" t="s">
        <v>5</v>
      </c>
      <c r="G3629" t="s">
        <v>24</v>
      </c>
      <c r="H3629">
        <v>263516</v>
      </c>
      <c r="I3629">
        <v>263986</v>
      </c>
      <c r="J3629" t="s">
        <v>25</v>
      </c>
      <c r="Q3629" t="s">
        <v>648</v>
      </c>
      <c r="R3629">
        <v>471</v>
      </c>
      <c r="U3629">
        <f t="shared" si="56"/>
        <v>470</v>
      </c>
    </row>
    <row r="3630" spans="1:21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G3630" t="s">
        <v>24</v>
      </c>
      <c r="H3630">
        <v>264063</v>
      </c>
      <c r="I3630">
        <v>265919</v>
      </c>
      <c r="J3630" t="s">
        <v>61</v>
      </c>
      <c r="Q3630" t="s">
        <v>651</v>
      </c>
      <c r="R3630">
        <v>1857</v>
      </c>
      <c r="U3630">
        <f t="shared" si="56"/>
        <v>1856</v>
      </c>
    </row>
    <row r="3631" spans="1:21" x14ac:dyDescent="0.25">
      <c r="A3631" t="s">
        <v>20</v>
      </c>
      <c r="B3631" t="s">
        <v>21</v>
      </c>
      <c r="C3631" t="s">
        <v>22</v>
      </c>
      <c r="D3631" t="s">
        <v>23</v>
      </c>
      <c r="E3631" t="s">
        <v>5</v>
      </c>
      <c r="G3631" t="s">
        <v>24</v>
      </c>
      <c r="H3631">
        <v>265953</v>
      </c>
      <c r="I3631">
        <v>266171</v>
      </c>
      <c r="J3631" t="s">
        <v>61</v>
      </c>
      <c r="Q3631" t="s">
        <v>654</v>
      </c>
      <c r="R3631">
        <v>219</v>
      </c>
      <c r="U3631">
        <f t="shared" si="56"/>
        <v>218</v>
      </c>
    </row>
    <row r="3632" spans="1:21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G3632" t="s">
        <v>24</v>
      </c>
      <c r="H3632">
        <v>266193</v>
      </c>
      <c r="I3632">
        <v>266555</v>
      </c>
      <c r="J3632" t="s">
        <v>61</v>
      </c>
      <c r="Q3632" t="s">
        <v>657</v>
      </c>
      <c r="R3632">
        <v>363</v>
      </c>
      <c r="U3632">
        <f t="shared" si="56"/>
        <v>362</v>
      </c>
    </row>
    <row r="3633" spans="1:21" x14ac:dyDescent="0.25">
      <c r="A3633" t="s">
        <v>20</v>
      </c>
      <c r="B3633" t="s">
        <v>21</v>
      </c>
      <c r="C3633" t="s">
        <v>22</v>
      </c>
      <c r="D3633" t="s">
        <v>23</v>
      </c>
      <c r="E3633" t="s">
        <v>5</v>
      </c>
      <c r="G3633" t="s">
        <v>24</v>
      </c>
      <c r="H3633">
        <v>266778</v>
      </c>
      <c r="I3633">
        <v>267587</v>
      </c>
      <c r="J3633" t="s">
        <v>25</v>
      </c>
      <c r="Q3633" t="s">
        <v>660</v>
      </c>
      <c r="R3633">
        <v>810</v>
      </c>
      <c r="U3633">
        <f t="shared" si="56"/>
        <v>809</v>
      </c>
    </row>
    <row r="3634" spans="1:21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G3634" t="s">
        <v>24</v>
      </c>
      <c r="H3634">
        <v>267707</v>
      </c>
      <c r="I3634">
        <v>267862</v>
      </c>
      <c r="J3634" t="s">
        <v>25</v>
      </c>
      <c r="Q3634" t="s">
        <v>663</v>
      </c>
      <c r="R3634">
        <v>156</v>
      </c>
      <c r="U3634">
        <f t="shared" si="56"/>
        <v>155</v>
      </c>
    </row>
    <row r="3635" spans="1:21" x14ac:dyDescent="0.25">
      <c r="A3635" t="s">
        <v>20</v>
      </c>
      <c r="B3635" t="s">
        <v>21</v>
      </c>
      <c r="C3635" t="s">
        <v>22</v>
      </c>
      <c r="D3635" t="s">
        <v>23</v>
      </c>
      <c r="E3635" t="s">
        <v>5</v>
      </c>
      <c r="G3635" t="s">
        <v>24</v>
      </c>
      <c r="H3635">
        <v>267873</v>
      </c>
      <c r="I3635">
        <v>268883</v>
      </c>
      <c r="J3635" t="s">
        <v>25</v>
      </c>
      <c r="Q3635" t="s">
        <v>665</v>
      </c>
      <c r="R3635">
        <v>1011</v>
      </c>
      <c r="U3635">
        <f t="shared" si="56"/>
        <v>1010</v>
      </c>
    </row>
    <row r="3636" spans="1:21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G3636" t="s">
        <v>24</v>
      </c>
      <c r="H3636">
        <v>268920</v>
      </c>
      <c r="I3636">
        <v>269513</v>
      </c>
      <c r="J3636" t="s">
        <v>25</v>
      </c>
      <c r="Q3636" t="s">
        <v>667</v>
      </c>
      <c r="R3636">
        <v>594</v>
      </c>
      <c r="U3636">
        <f t="shared" si="56"/>
        <v>593</v>
      </c>
    </row>
    <row r="3637" spans="1:21" x14ac:dyDescent="0.25">
      <c r="A3637" t="s">
        <v>20</v>
      </c>
      <c r="B3637" t="s">
        <v>21</v>
      </c>
      <c r="C3637" t="s">
        <v>22</v>
      </c>
      <c r="D3637" t="s">
        <v>23</v>
      </c>
      <c r="E3637" t="s">
        <v>5</v>
      </c>
      <c r="G3637" t="s">
        <v>24</v>
      </c>
      <c r="H3637">
        <v>269533</v>
      </c>
      <c r="I3637">
        <v>270435</v>
      </c>
      <c r="J3637" t="s">
        <v>25</v>
      </c>
      <c r="Q3637" t="s">
        <v>669</v>
      </c>
      <c r="R3637">
        <v>903</v>
      </c>
      <c r="U3637">
        <f t="shared" si="56"/>
        <v>902</v>
      </c>
    </row>
    <row r="3638" spans="1:21" x14ac:dyDescent="0.25">
      <c r="A3638" t="s">
        <v>20</v>
      </c>
      <c r="B3638" t="s">
        <v>671</v>
      </c>
      <c r="C3638" t="s">
        <v>22</v>
      </c>
      <c r="D3638" t="s">
        <v>23</v>
      </c>
      <c r="E3638" t="s">
        <v>5</v>
      </c>
      <c r="G3638" t="s">
        <v>24</v>
      </c>
      <c r="H3638">
        <v>270950</v>
      </c>
      <c r="I3638">
        <v>271042</v>
      </c>
      <c r="J3638" t="s">
        <v>25</v>
      </c>
      <c r="O3638" t="s">
        <v>672</v>
      </c>
      <c r="Q3638" t="s">
        <v>673</v>
      </c>
      <c r="R3638">
        <v>93</v>
      </c>
      <c r="U3638">
        <f t="shared" si="56"/>
        <v>92</v>
      </c>
    </row>
    <row r="3639" spans="1:21" x14ac:dyDescent="0.25">
      <c r="A3639" t="s">
        <v>20</v>
      </c>
      <c r="B3639" t="s">
        <v>21</v>
      </c>
      <c r="C3639" t="s">
        <v>22</v>
      </c>
      <c r="D3639" t="s">
        <v>23</v>
      </c>
      <c r="E3639" t="s">
        <v>5</v>
      </c>
      <c r="G3639" t="s">
        <v>24</v>
      </c>
      <c r="H3639">
        <v>271206</v>
      </c>
      <c r="I3639">
        <v>272894</v>
      </c>
      <c r="J3639" t="s">
        <v>25</v>
      </c>
      <c r="Q3639" t="s">
        <v>676</v>
      </c>
      <c r="R3639">
        <v>1689</v>
      </c>
      <c r="U3639">
        <f t="shared" si="56"/>
        <v>1688</v>
      </c>
    </row>
    <row r="3640" spans="1:21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G3640" t="s">
        <v>24</v>
      </c>
      <c r="H3640">
        <v>272957</v>
      </c>
      <c r="I3640">
        <v>273304</v>
      </c>
      <c r="J3640" t="s">
        <v>25</v>
      </c>
      <c r="Q3640" t="s">
        <v>679</v>
      </c>
      <c r="R3640">
        <v>348</v>
      </c>
      <c r="U3640">
        <f t="shared" si="56"/>
        <v>347</v>
      </c>
    </row>
    <row r="3641" spans="1:21" x14ac:dyDescent="0.25">
      <c r="A3641" t="s">
        <v>20</v>
      </c>
      <c r="B3641" t="s">
        <v>21</v>
      </c>
      <c r="C3641" t="s">
        <v>22</v>
      </c>
      <c r="D3641" t="s">
        <v>23</v>
      </c>
      <c r="E3641" t="s">
        <v>5</v>
      </c>
      <c r="G3641" t="s">
        <v>24</v>
      </c>
      <c r="H3641">
        <v>273343</v>
      </c>
      <c r="I3641">
        <v>273942</v>
      </c>
      <c r="J3641" t="s">
        <v>25</v>
      </c>
      <c r="Q3641" t="s">
        <v>681</v>
      </c>
      <c r="R3641">
        <v>600</v>
      </c>
      <c r="U3641">
        <f t="shared" si="56"/>
        <v>599</v>
      </c>
    </row>
    <row r="3642" spans="1:21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G3642" t="s">
        <v>24</v>
      </c>
      <c r="H3642">
        <v>273951</v>
      </c>
      <c r="I3642">
        <v>274076</v>
      </c>
      <c r="J3642" t="s">
        <v>25</v>
      </c>
      <c r="Q3642" t="s">
        <v>684</v>
      </c>
      <c r="R3642">
        <v>126</v>
      </c>
      <c r="U3642">
        <f t="shared" si="56"/>
        <v>125</v>
      </c>
    </row>
    <row r="3643" spans="1:21" x14ac:dyDescent="0.25">
      <c r="A3643" t="s">
        <v>20</v>
      </c>
      <c r="B3643" t="s">
        <v>21</v>
      </c>
      <c r="C3643" t="s">
        <v>22</v>
      </c>
      <c r="D3643" t="s">
        <v>23</v>
      </c>
      <c r="E3643" t="s">
        <v>5</v>
      </c>
      <c r="G3643" t="s">
        <v>24</v>
      </c>
      <c r="H3643">
        <v>274123</v>
      </c>
      <c r="I3643">
        <v>274800</v>
      </c>
      <c r="J3643" t="s">
        <v>25</v>
      </c>
      <c r="Q3643" t="s">
        <v>686</v>
      </c>
      <c r="R3643">
        <v>678</v>
      </c>
      <c r="U3643">
        <f t="shared" si="56"/>
        <v>677</v>
      </c>
    </row>
    <row r="3644" spans="1:21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G3644" t="s">
        <v>24</v>
      </c>
      <c r="H3644">
        <v>274790</v>
      </c>
      <c r="I3644">
        <v>276256</v>
      </c>
      <c r="J3644" t="s">
        <v>25</v>
      </c>
      <c r="Q3644" t="s">
        <v>689</v>
      </c>
      <c r="R3644">
        <v>1467</v>
      </c>
      <c r="U3644">
        <f t="shared" si="56"/>
        <v>1466</v>
      </c>
    </row>
    <row r="3645" spans="1:21" x14ac:dyDescent="0.25">
      <c r="A3645" t="s">
        <v>20</v>
      </c>
      <c r="B3645" t="s">
        <v>21</v>
      </c>
      <c r="C3645" t="s">
        <v>22</v>
      </c>
      <c r="D3645" t="s">
        <v>23</v>
      </c>
      <c r="E3645" t="s">
        <v>5</v>
      </c>
      <c r="G3645" t="s">
        <v>24</v>
      </c>
      <c r="H3645">
        <v>276341</v>
      </c>
      <c r="I3645">
        <v>277987</v>
      </c>
      <c r="J3645" t="s">
        <v>25</v>
      </c>
      <c r="Q3645" t="s">
        <v>692</v>
      </c>
      <c r="R3645">
        <v>1647</v>
      </c>
      <c r="U3645">
        <f t="shared" si="56"/>
        <v>1646</v>
      </c>
    </row>
    <row r="3646" spans="1:21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G3646" t="s">
        <v>24</v>
      </c>
      <c r="H3646">
        <v>278212</v>
      </c>
      <c r="I3646">
        <v>278898</v>
      </c>
      <c r="J3646" t="s">
        <v>25</v>
      </c>
      <c r="Q3646" t="s">
        <v>695</v>
      </c>
      <c r="R3646">
        <v>687</v>
      </c>
      <c r="U3646">
        <f t="shared" si="56"/>
        <v>686</v>
      </c>
    </row>
    <row r="3647" spans="1:21" x14ac:dyDescent="0.25">
      <c r="A3647" t="s">
        <v>20</v>
      </c>
      <c r="B3647" t="s">
        <v>21</v>
      </c>
      <c r="C3647" t="s">
        <v>22</v>
      </c>
      <c r="D3647" t="s">
        <v>23</v>
      </c>
      <c r="E3647" t="s">
        <v>5</v>
      </c>
      <c r="G3647" t="s">
        <v>24</v>
      </c>
      <c r="H3647">
        <v>278924</v>
      </c>
      <c r="I3647">
        <v>279595</v>
      </c>
      <c r="J3647" t="s">
        <v>25</v>
      </c>
      <c r="Q3647" t="s">
        <v>697</v>
      </c>
      <c r="R3647">
        <v>672</v>
      </c>
      <c r="U3647">
        <f t="shared" si="56"/>
        <v>671</v>
      </c>
    </row>
    <row r="3648" spans="1:21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G3648" t="s">
        <v>24</v>
      </c>
      <c r="H3648">
        <v>279611</v>
      </c>
      <c r="I3648">
        <v>281650</v>
      </c>
      <c r="J3648" t="s">
        <v>25</v>
      </c>
      <c r="Q3648" t="s">
        <v>699</v>
      </c>
      <c r="R3648">
        <v>2040</v>
      </c>
      <c r="U3648">
        <f t="shared" si="56"/>
        <v>2039</v>
      </c>
    </row>
    <row r="3649" spans="1:21" x14ac:dyDescent="0.25">
      <c r="A3649" t="s">
        <v>20</v>
      </c>
      <c r="B3649" t="s">
        <v>21</v>
      </c>
      <c r="C3649" t="s">
        <v>22</v>
      </c>
      <c r="D3649" t="s">
        <v>23</v>
      </c>
      <c r="E3649" t="s">
        <v>5</v>
      </c>
      <c r="G3649" t="s">
        <v>24</v>
      </c>
      <c r="H3649">
        <v>281804</v>
      </c>
      <c r="I3649">
        <v>283108</v>
      </c>
      <c r="J3649" t="s">
        <v>25</v>
      </c>
      <c r="Q3649" t="s">
        <v>702</v>
      </c>
      <c r="R3649">
        <v>1305</v>
      </c>
      <c r="U3649">
        <f t="shared" si="56"/>
        <v>1304</v>
      </c>
    </row>
    <row r="3650" spans="1:21" x14ac:dyDescent="0.25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G3650" t="s">
        <v>24</v>
      </c>
      <c r="H3650">
        <v>283389</v>
      </c>
      <c r="I3650">
        <v>283757</v>
      </c>
      <c r="J3650" t="s">
        <v>25</v>
      </c>
      <c r="Q3650" t="s">
        <v>705</v>
      </c>
      <c r="R3650">
        <v>369</v>
      </c>
      <c r="U3650">
        <f t="shared" si="56"/>
        <v>368</v>
      </c>
    </row>
    <row r="3651" spans="1:21" x14ac:dyDescent="0.25">
      <c r="A3651" t="s">
        <v>20</v>
      </c>
      <c r="B3651" t="s">
        <v>21</v>
      </c>
      <c r="C3651" t="s">
        <v>22</v>
      </c>
      <c r="D3651" t="s">
        <v>23</v>
      </c>
      <c r="E3651" t="s">
        <v>5</v>
      </c>
      <c r="G3651" t="s">
        <v>24</v>
      </c>
      <c r="H3651">
        <v>283793</v>
      </c>
      <c r="I3651">
        <v>284995</v>
      </c>
      <c r="J3651" t="s">
        <v>25</v>
      </c>
      <c r="Q3651" t="s">
        <v>707</v>
      </c>
      <c r="R3651">
        <v>1203</v>
      </c>
      <c r="U3651">
        <f t="shared" ref="U3651:U3714" si="57">I3651-H3651</f>
        <v>1202</v>
      </c>
    </row>
    <row r="3652" spans="1:21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G3652" t="s">
        <v>24</v>
      </c>
      <c r="H3652">
        <v>285258</v>
      </c>
      <c r="I3652">
        <v>286337</v>
      </c>
      <c r="J3652" t="s">
        <v>25</v>
      </c>
      <c r="Q3652" t="s">
        <v>709</v>
      </c>
      <c r="R3652">
        <v>1080</v>
      </c>
      <c r="U3652">
        <f t="shared" si="57"/>
        <v>1079</v>
      </c>
    </row>
    <row r="3653" spans="1:21" x14ac:dyDescent="0.25">
      <c r="A3653" t="s">
        <v>20</v>
      </c>
      <c r="B3653" t="s">
        <v>21</v>
      </c>
      <c r="C3653" t="s">
        <v>22</v>
      </c>
      <c r="D3653" t="s">
        <v>23</v>
      </c>
      <c r="E3653" t="s">
        <v>5</v>
      </c>
      <c r="G3653" t="s">
        <v>24</v>
      </c>
      <c r="H3653">
        <v>286434</v>
      </c>
      <c r="I3653">
        <v>287177</v>
      </c>
      <c r="J3653" t="s">
        <v>25</v>
      </c>
      <c r="Q3653" t="s">
        <v>712</v>
      </c>
      <c r="R3653">
        <v>744</v>
      </c>
      <c r="U3653">
        <f t="shared" si="57"/>
        <v>743</v>
      </c>
    </row>
    <row r="3654" spans="1:21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G3654" t="s">
        <v>24</v>
      </c>
      <c r="H3654">
        <v>287206</v>
      </c>
      <c r="I3654">
        <v>288285</v>
      </c>
      <c r="J3654" t="s">
        <v>25</v>
      </c>
      <c r="Q3654" t="s">
        <v>715</v>
      </c>
      <c r="R3654">
        <v>1080</v>
      </c>
      <c r="U3654">
        <f t="shared" si="57"/>
        <v>1079</v>
      </c>
    </row>
    <row r="3655" spans="1:21" x14ac:dyDescent="0.25">
      <c r="A3655" t="s">
        <v>20</v>
      </c>
      <c r="B3655" t="s">
        <v>21</v>
      </c>
      <c r="C3655" t="s">
        <v>22</v>
      </c>
      <c r="D3655" t="s">
        <v>23</v>
      </c>
      <c r="E3655" t="s">
        <v>5</v>
      </c>
      <c r="G3655" t="s">
        <v>24</v>
      </c>
      <c r="H3655">
        <v>288287</v>
      </c>
      <c r="I3655">
        <v>288793</v>
      </c>
      <c r="J3655" t="s">
        <v>25</v>
      </c>
      <c r="Q3655" t="s">
        <v>718</v>
      </c>
      <c r="R3655">
        <v>507</v>
      </c>
      <c r="U3655">
        <f t="shared" si="57"/>
        <v>506</v>
      </c>
    </row>
    <row r="3656" spans="1:21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G3656" t="s">
        <v>24</v>
      </c>
      <c r="H3656">
        <v>288872</v>
      </c>
      <c r="I3656">
        <v>289321</v>
      </c>
      <c r="J3656" t="s">
        <v>25</v>
      </c>
      <c r="Q3656" t="s">
        <v>721</v>
      </c>
      <c r="R3656">
        <v>450</v>
      </c>
      <c r="U3656">
        <f t="shared" si="57"/>
        <v>449</v>
      </c>
    </row>
    <row r="3657" spans="1:21" x14ac:dyDescent="0.25">
      <c r="A3657" t="s">
        <v>20</v>
      </c>
      <c r="B3657" t="s">
        <v>21</v>
      </c>
      <c r="C3657" t="s">
        <v>22</v>
      </c>
      <c r="D3657" t="s">
        <v>23</v>
      </c>
      <c r="E3657" t="s">
        <v>5</v>
      </c>
      <c r="G3657" t="s">
        <v>24</v>
      </c>
      <c r="H3657">
        <v>289334</v>
      </c>
      <c r="I3657">
        <v>289963</v>
      </c>
      <c r="J3657" t="s">
        <v>25</v>
      </c>
      <c r="Q3657" t="s">
        <v>724</v>
      </c>
      <c r="R3657">
        <v>630</v>
      </c>
      <c r="U3657">
        <f t="shared" si="57"/>
        <v>629</v>
      </c>
    </row>
    <row r="3658" spans="1:21" x14ac:dyDescent="0.2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G3658" t="s">
        <v>24</v>
      </c>
      <c r="H3658">
        <v>290014</v>
      </c>
      <c r="I3658">
        <v>290451</v>
      </c>
      <c r="J3658" t="s">
        <v>25</v>
      </c>
      <c r="Q3658" t="s">
        <v>727</v>
      </c>
      <c r="R3658">
        <v>438</v>
      </c>
      <c r="U3658">
        <f t="shared" si="57"/>
        <v>437</v>
      </c>
    </row>
    <row r="3659" spans="1:21" x14ac:dyDescent="0.25">
      <c r="A3659" t="s">
        <v>20</v>
      </c>
      <c r="B3659" t="s">
        <v>21</v>
      </c>
      <c r="C3659" t="s">
        <v>22</v>
      </c>
      <c r="D3659" t="s">
        <v>23</v>
      </c>
      <c r="E3659" t="s">
        <v>5</v>
      </c>
      <c r="G3659" t="s">
        <v>24</v>
      </c>
      <c r="H3659">
        <v>290586</v>
      </c>
      <c r="I3659">
        <v>292874</v>
      </c>
      <c r="J3659" t="s">
        <v>25</v>
      </c>
      <c r="Q3659" t="s">
        <v>730</v>
      </c>
      <c r="R3659">
        <v>2289</v>
      </c>
      <c r="U3659">
        <f t="shared" si="57"/>
        <v>2288</v>
      </c>
    </row>
    <row r="3660" spans="1:21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G3660" t="s">
        <v>24</v>
      </c>
      <c r="H3660">
        <v>292994</v>
      </c>
      <c r="I3660">
        <v>293773</v>
      </c>
      <c r="J3660" t="s">
        <v>61</v>
      </c>
      <c r="Q3660" t="s">
        <v>733</v>
      </c>
      <c r="R3660">
        <v>780</v>
      </c>
      <c r="U3660">
        <f t="shared" si="57"/>
        <v>779</v>
      </c>
    </row>
    <row r="3661" spans="1:21" x14ac:dyDescent="0.25">
      <c r="A3661" t="s">
        <v>20</v>
      </c>
      <c r="B3661" t="s">
        <v>21</v>
      </c>
      <c r="C3661" t="s">
        <v>22</v>
      </c>
      <c r="D3661" t="s">
        <v>23</v>
      </c>
      <c r="E3661" t="s">
        <v>5</v>
      </c>
      <c r="G3661" t="s">
        <v>24</v>
      </c>
      <c r="H3661">
        <v>293776</v>
      </c>
      <c r="I3661">
        <v>294576</v>
      </c>
      <c r="J3661" t="s">
        <v>61</v>
      </c>
      <c r="Q3661" t="s">
        <v>736</v>
      </c>
      <c r="R3661">
        <v>801</v>
      </c>
      <c r="U3661">
        <f t="shared" si="57"/>
        <v>800</v>
      </c>
    </row>
    <row r="3662" spans="1:21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G3662" t="s">
        <v>24</v>
      </c>
      <c r="H3662">
        <v>294828</v>
      </c>
      <c r="I3662">
        <v>295226</v>
      </c>
      <c r="J3662" t="s">
        <v>25</v>
      </c>
      <c r="Q3662" t="s">
        <v>739</v>
      </c>
      <c r="R3662">
        <v>399</v>
      </c>
      <c r="U3662">
        <f t="shared" si="57"/>
        <v>398</v>
      </c>
    </row>
    <row r="3663" spans="1:21" x14ac:dyDescent="0.25">
      <c r="A3663" t="s">
        <v>20</v>
      </c>
      <c r="B3663" t="s">
        <v>21</v>
      </c>
      <c r="C3663" t="s">
        <v>22</v>
      </c>
      <c r="D3663" t="s">
        <v>23</v>
      </c>
      <c r="E3663" t="s">
        <v>5</v>
      </c>
      <c r="G3663" t="s">
        <v>24</v>
      </c>
      <c r="H3663">
        <v>295226</v>
      </c>
      <c r="I3663">
        <v>295933</v>
      </c>
      <c r="J3663" t="s">
        <v>25</v>
      </c>
      <c r="Q3663" t="s">
        <v>741</v>
      </c>
      <c r="R3663">
        <v>708</v>
      </c>
      <c r="U3663">
        <f t="shared" si="57"/>
        <v>707</v>
      </c>
    </row>
    <row r="3664" spans="1:21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G3664" t="s">
        <v>24</v>
      </c>
      <c r="H3664">
        <v>295946</v>
      </c>
      <c r="I3664">
        <v>296176</v>
      </c>
      <c r="J3664" t="s">
        <v>25</v>
      </c>
      <c r="Q3664" t="s">
        <v>744</v>
      </c>
      <c r="R3664">
        <v>231</v>
      </c>
      <c r="U3664">
        <f t="shared" si="57"/>
        <v>230</v>
      </c>
    </row>
    <row r="3665" spans="1:21" x14ac:dyDescent="0.25">
      <c r="A3665" t="s">
        <v>20</v>
      </c>
      <c r="B3665" t="s">
        <v>21</v>
      </c>
      <c r="C3665" t="s">
        <v>22</v>
      </c>
      <c r="D3665" t="s">
        <v>23</v>
      </c>
      <c r="E3665" t="s">
        <v>5</v>
      </c>
      <c r="G3665" t="s">
        <v>24</v>
      </c>
      <c r="H3665">
        <v>296368</v>
      </c>
      <c r="I3665">
        <v>296853</v>
      </c>
      <c r="J3665" t="s">
        <v>25</v>
      </c>
      <c r="Q3665" t="s">
        <v>747</v>
      </c>
      <c r="R3665">
        <v>486</v>
      </c>
      <c r="U3665">
        <f t="shared" si="57"/>
        <v>485</v>
      </c>
    </row>
    <row r="3666" spans="1:21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G3666" t="s">
        <v>24</v>
      </c>
      <c r="H3666">
        <v>296853</v>
      </c>
      <c r="I3666">
        <v>297380</v>
      </c>
      <c r="J3666" t="s">
        <v>25</v>
      </c>
      <c r="Q3666" t="s">
        <v>750</v>
      </c>
      <c r="R3666">
        <v>528</v>
      </c>
      <c r="U3666">
        <f t="shared" si="57"/>
        <v>527</v>
      </c>
    </row>
    <row r="3667" spans="1:21" x14ac:dyDescent="0.25">
      <c r="A3667" t="s">
        <v>20</v>
      </c>
      <c r="B3667" t="s">
        <v>21</v>
      </c>
      <c r="C3667" t="s">
        <v>22</v>
      </c>
      <c r="D3667" t="s">
        <v>23</v>
      </c>
      <c r="E3667" t="s">
        <v>5</v>
      </c>
      <c r="G3667" t="s">
        <v>24</v>
      </c>
      <c r="H3667">
        <v>297404</v>
      </c>
      <c r="I3667">
        <v>298921</v>
      </c>
      <c r="J3667" t="s">
        <v>25</v>
      </c>
      <c r="Q3667" t="s">
        <v>753</v>
      </c>
      <c r="R3667">
        <v>1518</v>
      </c>
      <c r="U3667">
        <f t="shared" si="57"/>
        <v>1517</v>
      </c>
    </row>
    <row r="3668" spans="1:21" x14ac:dyDescent="0.25">
      <c r="A3668" t="s">
        <v>27</v>
      </c>
      <c r="B3668" t="s">
        <v>21</v>
      </c>
      <c r="C3668" t="s">
        <v>22</v>
      </c>
      <c r="D3668" t="s">
        <v>23</v>
      </c>
      <c r="E3668" t="s">
        <v>5</v>
      </c>
      <c r="G3668" t="s">
        <v>24</v>
      </c>
      <c r="H3668">
        <v>299020</v>
      </c>
      <c r="I3668">
        <v>299904</v>
      </c>
      <c r="J3668" t="s">
        <v>25</v>
      </c>
      <c r="Q3668" t="s">
        <v>756</v>
      </c>
      <c r="R3668">
        <v>885</v>
      </c>
      <c r="U3668">
        <f t="shared" si="57"/>
        <v>884</v>
      </c>
    </row>
    <row r="3669" spans="1:21" x14ac:dyDescent="0.25">
      <c r="A3669" t="s">
        <v>27</v>
      </c>
      <c r="B3669" t="s">
        <v>21</v>
      </c>
      <c r="C3669" t="s">
        <v>22</v>
      </c>
      <c r="D3669" t="s">
        <v>23</v>
      </c>
      <c r="E3669" t="s">
        <v>5</v>
      </c>
      <c r="G3669" t="s">
        <v>24</v>
      </c>
      <c r="H3669">
        <v>299963</v>
      </c>
      <c r="I3669">
        <v>301360</v>
      </c>
      <c r="J3669" t="s">
        <v>25</v>
      </c>
      <c r="Q3669" t="s">
        <v>759</v>
      </c>
      <c r="R3669">
        <v>1398</v>
      </c>
      <c r="U3669">
        <f t="shared" si="57"/>
        <v>1397</v>
      </c>
    </row>
    <row r="3670" spans="1:21" x14ac:dyDescent="0.25">
      <c r="A3670" t="s">
        <v>27</v>
      </c>
      <c r="B3670" t="s">
        <v>21</v>
      </c>
      <c r="C3670" t="s">
        <v>22</v>
      </c>
      <c r="D3670" t="s">
        <v>23</v>
      </c>
      <c r="E3670" t="s">
        <v>5</v>
      </c>
      <c r="G3670" t="s">
        <v>24</v>
      </c>
      <c r="H3670">
        <v>301416</v>
      </c>
      <c r="I3670">
        <v>301820</v>
      </c>
      <c r="J3670" t="s">
        <v>25</v>
      </c>
      <c r="Q3670" t="s">
        <v>762</v>
      </c>
      <c r="R3670">
        <v>405</v>
      </c>
      <c r="U3670">
        <f t="shared" si="57"/>
        <v>404</v>
      </c>
    </row>
    <row r="3671" spans="1:21" x14ac:dyDescent="0.25">
      <c r="A3671" t="s">
        <v>27</v>
      </c>
      <c r="B3671" t="s">
        <v>21</v>
      </c>
      <c r="C3671" t="s">
        <v>22</v>
      </c>
      <c r="D3671" t="s">
        <v>23</v>
      </c>
      <c r="E3671" t="s">
        <v>5</v>
      </c>
      <c r="G3671" t="s">
        <v>24</v>
      </c>
      <c r="H3671">
        <v>301963</v>
      </c>
      <c r="I3671">
        <v>304302</v>
      </c>
      <c r="J3671" t="s">
        <v>25</v>
      </c>
      <c r="Q3671" t="s">
        <v>765</v>
      </c>
      <c r="R3671">
        <v>2340</v>
      </c>
      <c r="U3671">
        <f t="shared" si="57"/>
        <v>2339</v>
      </c>
    </row>
    <row r="3672" spans="1:21" x14ac:dyDescent="0.25">
      <c r="A3672" t="s">
        <v>27</v>
      </c>
      <c r="B3672" t="s">
        <v>21</v>
      </c>
      <c r="C3672" t="s">
        <v>22</v>
      </c>
      <c r="D3672" t="s">
        <v>23</v>
      </c>
      <c r="E3672" t="s">
        <v>5</v>
      </c>
      <c r="G3672" t="s">
        <v>24</v>
      </c>
      <c r="H3672">
        <v>304322</v>
      </c>
      <c r="I3672">
        <v>306814</v>
      </c>
      <c r="J3672" t="s">
        <v>25</v>
      </c>
      <c r="Q3672" t="s">
        <v>767</v>
      </c>
      <c r="R3672">
        <v>2493</v>
      </c>
      <c r="U3672">
        <f t="shared" si="57"/>
        <v>2492</v>
      </c>
    </row>
    <row r="3673" spans="1:21" x14ac:dyDescent="0.25">
      <c r="A3673" t="s">
        <v>27</v>
      </c>
      <c r="B3673" t="s">
        <v>21</v>
      </c>
      <c r="C3673" t="s">
        <v>22</v>
      </c>
      <c r="D3673" t="s">
        <v>23</v>
      </c>
      <c r="E3673" t="s">
        <v>5</v>
      </c>
      <c r="G3673" t="s">
        <v>24</v>
      </c>
      <c r="H3673">
        <v>307041</v>
      </c>
      <c r="I3673">
        <v>311933</v>
      </c>
      <c r="J3673" t="s">
        <v>25</v>
      </c>
      <c r="Q3673" t="s">
        <v>769</v>
      </c>
      <c r="R3673">
        <v>4893</v>
      </c>
      <c r="U3673">
        <f t="shared" si="57"/>
        <v>4892</v>
      </c>
    </row>
    <row r="3674" spans="1:21" x14ac:dyDescent="0.25">
      <c r="A3674" t="s">
        <v>27</v>
      </c>
      <c r="B3674" t="s">
        <v>21</v>
      </c>
      <c r="C3674" t="s">
        <v>22</v>
      </c>
      <c r="D3674" t="s">
        <v>23</v>
      </c>
      <c r="E3674" t="s">
        <v>5</v>
      </c>
      <c r="G3674" t="s">
        <v>24</v>
      </c>
      <c r="H3674">
        <v>311987</v>
      </c>
      <c r="I3674">
        <v>315943</v>
      </c>
      <c r="J3674" t="s">
        <v>25</v>
      </c>
      <c r="Q3674" t="s">
        <v>772</v>
      </c>
      <c r="R3674">
        <v>3957</v>
      </c>
      <c r="U3674">
        <f t="shared" si="57"/>
        <v>3956</v>
      </c>
    </row>
    <row r="3675" spans="1:21" x14ac:dyDescent="0.25">
      <c r="A3675" t="s">
        <v>27</v>
      </c>
      <c r="B3675" t="s">
        <v>21</v>
      </c>
      <c r="C3675" t="s">
        <v>22</v>
      </c>
      <c r="D3675" t="s">
        <v>23</v>
      </c>
      <c r="E3675" t="s">
        <v>5</v>
      </c>
      <c r="G3675" t="s">
        <v>24</v>
      </c>
      <c r="H3675">
        <v>316018</v>
      </c>
      <c r="I3675">
        <v>316866</v>
      </c>
      <c r="J3675" t="s">
        <v>25</v>
      </c>
      <c r="Q3675" t="s">
        <v>775</v>
      </c>
      <c r="R3675">
        <v>849</v>
      </c>
      <c r="U3675">
        <f t="shared" si="57"/>
        <v>848</v>
      </c>
    </row>
    <row r="3676" spans="1:21" x14ac:dyDescent="0.25">
      <c r="A3676" t="s">
        <v>27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317002</v>
      </c>
      <c r="I3676">
        <v>317754</v>
      </c>
      <c r="J3676" t="s">
        <v>25</v>
      </c>
      <c r="Q3676" t="s">
        <v>777</v>
      </c>
      <c r="R3676">
        <v>753</v>
      </c>
      <c r="U3676">
        <f t="shared" si="57"/>
        <v>752</v>
      </c>
    </row>
    <row r="3677" spans="1:21" x14ac:dyDescent="0.25">
      <c r="A3677" t="s">
        <v>27</v>
      </c>
      <c r="B3677" t="s">
        <v>21</v>
      </c>
      <c r="C3677" t="s">
        <v>22</v>
      </c>
      <c r="D3677" t="s">
        <v>23</v>
      </c>
      <c r="E3677" t="s">
        <v>5</v>
      </c>
      <c r="G3677" t="s">
        <v>24</v>
      </c>
      <c r="H3677">
        <v>317817</v>
      </c>
      <c r="I3677">
        <v>319079</v>
      </c>
      <c r="J3677" t="s">
        <v>25</v>
      </c>
      <c r="Q3677" t="s">
        <v>780</v>
      </c>
      <c r="R3677">
        <v>1263</v>
      </c>
      <c r="U3677">
        <f t="shared" si="57"/>
        <v>1262</v>
      </c>
    </row>
    <row r="3678" spans="1:21" x14ac:dyDescent="0.25">
      <c r="A3678" t="s">
        <v>27</v>
      </c>
      <c r="B3678" t="s">
        <v>21</v>
      </c>
      <c r="C3678" t="s">
        <v>22</v>
      </c>
      <c r="D3678" t="s">
        <v>23</v>
      </c>
      <c r="E3678" t="s">
        <v>5</v>
      </c>
      <c r="G3678" t="s">
        <v>24</v>
      </c>
      <c r="H3678">
        <v>319266</v>
      </c>
      <c r="I3678">
        <v>320291</v>
      </c>
      <c r="J3678" t="s">
        <v>25</v>
      </c>
      <c r="Q3678" t="s">
        <v>783</v>
      </c>
      <c r="R3678">
        <v>1026</v>
      </c>
      <c r="U3678">
        <f t="shared" si="57"/>
        <v>1025</v>
      </c>
    </row>
    <row r="3679" spans="1:21" x14ac:dyDescent="0.25">
      <c r="A3679" t="s">
        <v>27</v>
      </c>
      <c r="B3679" t="s">
        <v>21</v>
      </c>
      <c r="C3679" t="s">
        <v>22</v>
      </c>
      <c r="D3679" t="s">
        <v>23</v>
      </c>
      <c r="E3679" t="s">
        <v>5</v>
      </c>
      <c r="G3679" t="s">
        <v>24</v>
      </c>
      <c r="H3679">
        <v>320377</v>
      </c>
      <c r="I3679">
        <v>321168</v>
      </c>
      <c r="J3679" t="s">
        <v>25</v>
      </c>
      <c r="Q3679" t="s">
        <v>786</v>
      </c>
      <c r="R3679">
        <v>792</v>
      </c>
      <c r="U3679">
        <f t="shared" si="57"/>
        <v>791</v>
      </c>
    </row>
    <row r="3680" spans="1:21" x14ac:dyDescent="0.25">
      <c r="A3680" t="s">
        <v>27</v>
      </c>
      <c r="B3680" t="s">
        <v>21</v>
      </c>
      <c r="C3680" t="s">
        <v>22</v>
      </c>
      <c r="D3680" t="s">
        <v>23</v>
      </c>
      <c r="E3680" t="s">
        <v>5</v>
      </c>
      <c r="G3680" t="s">
        <v>24</v>
      </c>
      <c r="H3680">
        <v>321360</v>
      </c>
      <c r="I3680">
        <v>322490</v>
      </c>
      <c r="J3680" t="s">
        <v>25</v>
      </c>
      <c r="Q3680" t="s">
        <v>789</v>
      </c>
      <c r="R3680">
        <v>1131</v>
      </c>
      <c r="U3680">
        <f t="shared" si="57"/>
        <v>1130</v>
      </c>
    </row>
    <row r="3681" spans="1:21" x14ac:dyDescent="0.25">
      <c r="A3681" t="s">
        <v>27</v>
      </c>
      <c r="B3681" t="s">
        <v>21</v>
      </c>
      <c r="C3681" t="s">
        <v>22</v>
      </c>
      <c r="D3681" t="s">
        <v>23</v>
      </c>
      <c r="E3681" t="s">
        <v>5</v>
      </c>
      <c r="G3681" t="s">
        <v>24</v>
      </c>
      <c r="H3681">
        <v>322562</v>
      </c>
      <c r="I3681">
        <v>323029</v>
      </c>
      <c r="J3681" t="s">
        <v>25</v>
      </c>
      <c r="Q3681" t="s">
        <v>792</v>
      </c>
      <c r="R3681">
        <v>468</v>
      </c>
      <c r="U3681">
        <f t="shared" si="57"/>
        <v>467</v>
      </c>
    </row>
    <row r="3682" spans="1:21" x14ac:dyDescent="0.25">
      <c r="A3682" t="s">
        <v>27</v>
      </c>
      <c r="B3682" t="s">
        <v>21</v>
      </c>
      <c r="C3682" t="s">
        <v>22</v>
      </c>
      <c r="D3682" t="s">
        <v>23</v>
      </c>
      <c r="E3682" t="s">
        <v>5</v>
      </c>
      <c r="G3682" t="s">
        <v>24</v>
      </c>
      <c r="H3682">
        <v>322992</v>
      </c>
      <c r="I3682">
        <v>324686</v>
      </c>
      <c r="J3682" t="s">
        <v>25</v>
      </c>
      <c r="Q3682" t="s">
        <v>795</v>
      </c>
      <c r="R3682">
        <v>1695</v>
      </c>
      <c r="U3682">
        <f t="shared" si="57"/>
        <v>1694</v>
      </c>
    </row>
    <row r="3683" spans="1:21" x14ac:dyDescent="0.25">
      <c r="A3683" t="s">
        <v>27</v>
      </c>
      <c r="B3683" t="s">
        <v>21</v>
      </c>
      <c r="C3683" t="s">
        <v>22</v>
      </c>
      <c r="D3683" t="s">
        <v>23</v>
      </c>
      <c r="E3683" t="s">
        <v>5</v>
      </c>
      <c r="G3683" t="s">
        <v>24</v>
      </c>
      <c r="H3683">
        <v>324732</v>
      </c>
      <c r="I3683">
        <v>325658</v>
      </c>
      <c r="J3683" t="s">
        <v>61</v>
      </c>
      <c r="Q3683" t="s">
        <v>798</v>
      </c>
      <c r="R3683">
        <v>927</v>
      </c>
      <c r="U3683">
        <f t="shared" si="57"/>
        <v>926</v>
      </c>
    </row>
    <row r="3684" spans="1:21" x14ac:dyDescent="0.25">
      <c r="A3684" t="s">
        <v>27</v>
      </c>
      <c r="B3684" t="s">
        <v>21</v>
      </c>
      <c r="C3684" t="s">
        <v>22</v>
      </c>
      <c r="D3684" t="s">
        <v>23</v>
      </c>
      <c r="E3684" t="s">
        <v>5</v>
      </c>
      <c r="G3684" t="s">
        <v>24</v>
      </c>
      <c r="H3684">
        <v>325968</v>
      </c>
      <c r="I3684">
        <v>327662</v>
      </c>
      <c r="J3684" t="s">
        <v>61</v>
      </c>
      <c r="Q3684" t="s">
        <v>800</v>
      </c>
      <c r="R3684">
        <v>1695</v>
      </c>
      <c r="U3684">
        <f t="shared" si="57"/>
        <v>1694</v>
      </c>
    </row>
    <row r="3685" spans="1:21" x14ac:dyDescent="0.25">
      <c r="A3685" t="s">
        <v>27</v>
      </c>
      <c r="B3685" t="s">
        <v>21</v>
      </c>
      <c r="C3685" t="s">
        <v>22</v>
      </c>
      <c r="D3685" t="s">
        <v>23</v>
      </c>
      <c r="E3685" t="s">
        <v>5</v>
      </c>
      <c r="G3685" t="s">
        <v>24</v>
      </c>
      <c r="H3685">
        <v>327909</v>
      </c>
      <c r="I3685">
        <v>330629</v>
      </c>
      <c r="J3685" t="s">
        <v>25</v>
      </c>
      <c r="Q3685" t="s">
        <v>802</v>
      </c>
      <c r="R3685">
        <v>2721</v>
      </c>
      <c r="U3685">
        <f t="shared" si="57"/>
        <v>2720</v>
      </c>
    </row>
    <row r="3686" spans="1:21" x14ac:dyDescent="0.25">
      <c r="A3686" t="s">
        <v>27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330655</v>
      </c>
      <c r="I3686">
        <v>332259</v>
      </c>
      <c r="J3686" t="s">
        <v>25</v>
      </c>
      <c r="Q3686" t="s">
        <v>804</v>
      </c>
      <c r="R3686">
        <v>1605</v>
      </c>
      <c r="U3686">
        <f t="shared" si="57"/>
        <v>1604</v>
      </c>
    </row>
    <row r="3687" spans="1:21" x14ac:dyDescent="0.25">
      <c r="A3687" t="s">
        <v>27</v>
      </c>
      <c r="B3687" t="s">
        <v>21</v>
      </c>
      <c r="C3687" t="s">
        <v>22</v>
      </c>
      <c r="D3687" t="s">
        <v>23</v>
      </c>
      <c r="E3687" t="s">
        <v>5</v>
      </c>
      <c r="G3687" t="s">
        <v>24</v>
      </c>
      <c r="H3687">
        <v>332286</v>
      </c>
      <c r="I3687">
        <v>333752</v>
      </c>
      <c r="J3687" t="s">
        <v>25</v>
      </c>
      <c r="Q3687" t="s">
        <v>806</v>
      </c>
      <c r="R3687">
        <v>1467</v>
      </c>
      <c r="U3687">
        <f t="shared" si="57"/>
        <v>1466</v>
      </c>
    </row>
    <row r="3688" spans="1:21" x14ac:dyDescent="0.25">
      <c r="A3688" t="s">
        <v>27</v>
      </c>
      <c r="B3688" t="s">
        <v>21</v>
      </c>
      <c r="C3688" t="s">
        <v>22</v>
      </c>
      <c r="D3688" t="s">
        <v>23</v>
      </c>
      <c r="E3688" t="s">
        <v>5</v>
      </c>
      <c r="G3688" t="s">
        <v>24</v>
      </c>
      <c r="H3688">
        <v>333929</v>
      </c>
      <c r="I3688">
        <v>335533</v>
      </c>
      <c r="J3688" t="s">
        <v>25</v>
      </c>
      <c r="Q3688" t="s">
        <v>809</v>
      </c>
      <c r="R3688">
        <v>1605</v>
      </c>
      <c r="U3688">
        <f t="shared" si="57"/>
        <v>1604</v>
      </c>
    </row>
    <row r="3689" spans="1:21" x14ac:dyDescent="0.25">
      <c r="A3689" t="s">
        <v>27</v>
      </c>
      <c r="B3689" t="s">
        <v>21</v>
      </c>
      <c r="C3689" t="s">
        <v>22</v>
      </c>
      <c r="D3689" t="s">
        <v>23</v>
      </c>
      <c r="E3689" t="s">
        <v>5</v>
      </c>
      <c r="G3689" t="s">
        <v>24</v>
      </c>
      <c r="H3689">
        <v>335773</v>
      </c>
      <c r="I3689">
        <v>336459</v>
      </c>
      <c r="J3689" t="s">
        <v>25</v>
      </c>
      <c r="Q3689" t="s">
        <v>812</v>
      </c>
      <c r="R3689">
        <v>687</v>
      </c>
      <c r="U3689">
        <f t="shared" si="57"/>
        <v>686</v>
      </c>
    </row>
    <row r="3690" spans="1:21" x14ac:dyDescent="0.25">
      <c r="A3690" t="s">
        <v>27</v>
      </c>
      <c r="B3690" t="s">
        <v>21</v>
      </c>
      <c r="C3690" t="s">
        <v>22</v>
      </c>
      <c r="D3690" t="s">
        <v>23</v>
      </c>
      <c r="E3690" t="s">
        <v>5</v>
      </c>
      <c r="G3690" t="s">
        <v>24</v>
      </c>
      <c r="H3690">
        <v>336602</v>
      </c>
      <c r="I3690">
        <v>337297</v>
      </c>
      <c r="J3690" t="s">
        <v>25</v>
      </c>
      <c r="Q3690" t="s">
        <v>815</v>
      </c>
      <c r="R3690">
        <v>696</v>
      </c>
      <c r="U3690">
        <f t="shared" si="57"/>
        <v>695</v>
      </c>
    </row>
    <row r="3691" spans="1:21" x14ac:dyDescent="0.25">
      <c r="A3691" t="s">
        <v>27</v>
      </c>
      <c r="B3691" t="s">
        <v>21</v>
      </c>
      <c r="C3691" t="s">
        <v>22</v>
      </c>
      <c r="D3691" t="s">
        <v>23</v>
      </c>
      <c r="E3691" t="s">
        <v>5</v>
      </c>
      <c r="G3691" t="s">
        <v>24</v>
      </c>
      <c r="H3691">
        <v>337422</v>
      </c>
      <c r="I3691">
        <v>340148</v>
      </c>
      <c r="J3691" t="s">
        <v>25</v>
      </c>
      <c r="Q3691" t="s">
        <v>818</v>
      </c>
      <c r="R3691">
        <v>2727</v>
      </c>
      <c r="U3691">
        <f t="shared" si="57"/>
        <v>2726</v>
      </c>
    </row>
    <row r="3692" spans="1:21" x14ac:dyDescent="0.25">
      <c r="A3692" t="s">
        <v>27</v>
      </c>
      <c r="B3692" t="s">
        <v>21</v>
      </c>
      <c r="C3692" t="s">
        <v>22</v>
      </c>
      <c r="D3692" t="s">
        <v>23</v>
      </c>
      <c r="E3692" t="s">
        <v>5</v>
      </c>
      <c r="G3692" t="s">
        <v>24</v>
      </c>
      <c r="H3692">
        <v>340452</v>
      </c>
      <c r="I3692">
        <v>341399</v>
      </c>
      <c r="J3692" t="s">
        <v>25</v>
      </c>
      <c r="Q3692" t="s">
        <v>821</v>
      </c>
      <c r="R3692">
        <v>948</v>
      </c>
      <c r="U3692">
        <f t="shared" si="57"/>
        <v>947</v>
      </c>
    </row>
    <row r="3693" spans="1:21" x14ac:dyDescent="0.25">
      <c r="A3693" t="s">
        <v>27</v>
      </c>
      <c r="B3693" t="s">
        <v>21</v>
      </c>
      <c r="C3693" t="s">
        <v>22</v>
      </c>
      <c r="D3693" t="s">
        <v>23</v>
      </c>
      <c r="E3693" t="s">
        <v>5</v>
      </c>
      <c r="G3693" t="s">
        <v>24</v>
      </c>
      <c r="H3693">
        <v>341402</v>
      </c>
      <c r="I3693">
        <v>342106</v>
      </c>
      <c r="J3693" t="s">
        <v>25</v>
      </c>
      <c r="Q3693" t="s">
        <v>823</v>
      </c>
      <c r="R3693">
        <v>705</v>
      </c>
      <c r="U3693">
        <f t="shared" si="57"/>
        <v>704</v>
      </c>
    </row>
    <row r="3694" spans="1:21" x14ac:dyDescent="0.25">
      <c r="A3694" t="s">
        <v>27</v>
      </c>
      <c r="B3694" t="s">
        <v>21</v>
      </c>
      <c r="C3694" t="s">
        <v>22</v>
      </c>
      <c r="D3694" t="s">
        <v>23</v>
      </c>
      <c r="E3694" t="s">
        <v>5</v>
      </c>
      <c r="G3694" t="s">
        <v>24</v>
      </c>
      <c r="H3694">
        <v>342103</v>
      </c>
      <c r="I3694">
        <v>343530</v>
      </c>
      <c r="J3694" t="s">
        <v>25</v>
      </c>
      <c r="Q3694" t="s">
        <v>826</v>
      </c>
      <c r="R3694">
        <v>1428</v>
      </c>
      <c r="U3694">
        <f t="shared" si="57"/>
        <v>1427</v>
      </c>
    </row>
    <row r="3695" spans="1:21" x14ac:dyDescent="0.25">
      <c r="A3695" t="s">
        <v>27</v>
      </c>
      <c r="B3695" t="s">
        <v>21</v>
      </c>
      <c r="C3695" t="s">
        <v>22</v>
      </c>
      <c r="D3695" t="s">
        <v>23</v>
      </c>
      <c r="E3695" t="s">
        <v>5</v>
      </c>
      <c r="G3695" t="s">
        <v>24</v>
      </c>
      <c r="H3695">
        <v>343534</v>
      </c>
      <c r="I3695">
        <v>344952</v>
      </c>
      <c r="J3695" t="s">
        <v>25</v>
      </c>
      <c r="Q3695" t="s">
        <v>828</v>
      </c>
      <c r="R3695">
        <v>1419</v>
      </c>
      <c r="U3695">
        <f t="shared" si="57"/>
        <v>1418</v>
      </c>
    </row>
    <row r="3696" spans="1:21" x14ac:dyDescent="0.25">
      <c r="A3696" t="s">
        <v>27</v>
      </c>
      <c r="B3696" t="s">
        <v>21</v>
      </c>
      <c r="C3696" t="s">
        <v>22</v>
      </c>
      <c r="D3696" t="s">
        <v>23</v>
      </c>
      <c r="E3696" t="s">
        <v>5</v>
      </c>
      <c r="G3696" t="s">
        <v>24</v>
      </c>
      <c r="H3696">
        <v>345019</v>
      </c>
      <c r="I3696">
        <v>346089</v>
      </c>
      <c r="J3696" t="s">
        <v>25</v>
      </c>
      <c r="Q3696" t="s">
        <v>830</v>
      </c>
      <c r="R3696">
        <v>1071</v>
      </c>
      <c r="U3696">
        <f t="shared" si="57"/>
        <v>1070</v>
      </c>
    </row>
    <row r="3697" spans="1:21" x14ac:dyDescent="0.25">
      <c r="A3697" t="s">
        <v>27</v>
      </c>
      <c r="B3697" t="s">
        <v>21</v>
      </c>
      <c r="C3697" t="s">
        <v>22</v>
      </c>
      <c r="D3697" t="s">
        <v>23</v>
      </c>
      <c r="E3697" t="s">
        <v>5</v>
      </c>
      <c r="G3697" t="s">
        <v>24</v>
      </c>
      <c r="H3697">
        <v>346181</v>
      </c>
      <c r="I3697">
        <v>347377</v>
      </c>
      <c r="J3697" t="s">
        <v>25</v>
      </c>
      <c r="Q3697" t="s">
        <v>832</v>
      </c>
      <c r="R3697">
        <v>1197</v>
      </c>
      <c r="U3697">
        <f t="shared" si="57"/>
        <v>1196</v>
      </c>
    </row>
    <row r="3698" spans="1:21" x14ac:dyDescent="0.25">
      <c r="A3698" t="s">
        <v>27</v>
      </c>
      <c r="B3698" t="s">
        <v>21</v>
      </c>
      <c r="C3698" t="s">
        <v>22</v>
      </c>
      <c r="D3698" t="s">
        <v>23</v>
      </c>
      <c r="E3698" t="s">
        <v>5</v>
      </c>
      <c r="G3698" t="s">
        <v>24</v>
      </c>
      <c r="H3698">
        <v>347399</v>
      </c>
      <c r="I3698">
        <v>348097</v>
      </c>
      <c r="J3698" t="s">
        <v>25</v>
      </c>
      <c r="Q3698" t="s">
        <v>834</v>
      </c>
      <c r="R3698">
        <v>699</v>
      </c>
      <c r="U3698">
        <f t="shared" si="57"/>
        <v>698</v>
      </c>
    </row>
    <row r="3699" spans="1:21" x14ac:dyDescent="0.25">
      <c r="A3699" t="s">
        <v>27</v>
      </c>
      <c r="B3699" t="s">
        <v>21</v>
      </c>
      <c r="C3699" t="s">
        <v>22</v>
      </c>
      <c r="D3699" t="s">
        <v>23</v>
      </c>
      <c r="E3699" t="s">
        <v>5</v>
      </c>
      <c r="G3699" t="s">
        <v>24</v>
      </c>
      <c r="H3699">
        <v>348359</v>
      </c>
      <c r="I3699">
        <v>350017</v>
      </c>
      <c r="J3699" t="s">
        <v>25</v>
      </c>
      <c r="Q3699" t="s">
        <v>836</v>
      </c>
      <c r="R3699">
        <v>1659</v>
      </c>
      <c r="U3699">
        <f t="shared" si="57"/>
        <v>1658</v>
      </c>
    </row>
    <row r="3700" spans="1:21" x14ac:dyDescent="0.25">
      <c r="A3700" t="s">
        <v>27</v>
      </c>
      <c r="B3700" t="s">
        <v>21</v>
      </c>
      <c r="C3700" t="s">
        <v>22</v>
      </c>
      <c r="D3700" t="s">
        <v>23</v>
      </c>
      <c r="E3700" t="s">
        <v>5</v>
      </c>
      <c r="G3700" t="s">
        <v>24</v>
      </c>
      <c r="H3700">
        <v>350068</v>
      </c>
      <c r="I3700">
        <v>351747</v>
      </c>
      <c r="J3700" t="s">
        <v>25</v>
      </c>
      <c r="Q3700" t="s">
        <v>839</v>
      </c>
      <c r="R3700">
        <v>1680</v>
      </c>
      <c r="U3700">
        <f t="shared" si="57"/>
        <v>1679</v>
      </c>
    </row>
    <row r="3701" spans="1:21" x14ac:dyDescent="0.25">
      <c r="A3701" t="s">
        <v>27</v>
      </c>
      <c r="B3701" t="s">
        <v>21</v>
      </c>
      <c r="C3701" t="s">
        <v>22</v>
      </c>
      <c r="D3701" t="s">
        <v>23</v>
      </c>
      <c r="E3701" t="s">
        <v>5</v>
      </c>
      <c r="G3701" t="s">
        <v>24</v>
      </c>
      <c r="H3701">
        <v>351792</v>
      </c>
      <c r="I3701">
        <v>353420</v>
      </c>
      <c r="J3701" t="s">
        <v>61</v>
      </c>
      <c r="Q3701" t="s">
        <v>842</v>
      </c>
      <c r="R3701">
        <v>1629</v>
      </c>
      <c r="U3701">
        <f t="shared" si="57"/>
        <v>1628</v>
      </c>
    </row>
    <row r="3702" spans="1:21" x14ac:dyDescent="0.25">
      <c r="A3702" t="s">
        <v>27</v>
      </c>
      <c r="B3702" t="s">
        <v>21</v>
      </c>
      <c r="C3702" t="s">
        <v>22</v>
      </c>
      <c r="D3702" t="s">
        <v>23</v>
      </c>
      <c r="E3702" t="s">
        <v>5</v>
      </c>
      <c r="G3702" t="s">
        <v>24</v>
      </c>
      <c r="H3702">
        <v>353647</v>
      </c>
      <c r="I3702">
        <v>353796</v>
      </c>
      <c r="J3702" t="s">
        <v>25</v>
      </c>
      <c r="Q3702" t="s">
        <v>844</v>
      </c>
      <c r="R3702">
        <v>150</v>
      </c>
      <c r="U3702">
        <f t="shared" si="57"/>
        <v>149</v>
      </c>
    </row>
    <row r="3703" spans="1:21" x14ac:dyDescent="0.25">
      <c r="A3703" t="s">
        <v>27</v>
      </c>
      <c r="B3703" t="s">
        <v>21</v>
      </c>
      <c r="C3703" t="s">
        <v>22</v>
      </c>
      <c r="D3703" t="s">
        <v>23</v>
      </c>
      <c r="E3703" t="s">
        <v>5</v>
      </c>
      <c r="G3703" t="s">
        <v>24</v>
      </c>
      <c r="H3703">
        <v>353898</v>
      </c>
      <c r="I3703">
        <v>354128</v>
      </c>
      <c r="J3703" t="s">
        <v>25</v>
      </c>
      <c r="Q3703" t="s">
        <v>847</v>
      </c>
      <c r="R3703">
        <v>231</v>
      </c>
      <c r="U3703">
        <f t="shared" si="57"/>
        <v>230</v>
      </c>
    </row>
    <row r="3704" spans="1:21" x14ac:dyDescent="0.25">
      <c r="A3704" t="s">
        <v>27</v>
      </c>
      <c r="B3704" t="s">
        <v>21</v>
      </c>
      <c r="C3704" t="s">
        <v>22</v>
      </c>
      <c r="D3704" t="s">
        <v>23</v>
      </c>
      <c r="E3704" t="s">
        <v>5</v>
      </c>
      <c r="G3704" t="s">
        <v>24</v>
      </c>
      <c r="H3704">
        <v>354189</v>
      </c>
      <c r="I3704">
        <v>354707</v>
      </c>
      <c r="J3704" t="s">
        <v>25</v>
      </c>
      <c r="Q3704" t="s">
        <v>850</v>
      </c>
      <c r="R3704">
        <v>519</v>
      </c>
      <c r="U3704">
        <f t="shared" si="57"/>
        <v>518</v>
      </c>
    </row>
    <row r="3705" spans="1:21" x14ac:dyDescent="0.25">
      <c r="A3705" t="s">
        <v>27</v>
      </c>
      <c r="B3705" t="s">
        <v>21</v>
      </c>
      <c r="C3705" t="s">
        <v>22</v>
      </c>
      <c r="D3705" t="s">
        <v>23</v>
      </c>
      <c r="E3705" t="s">
        <v>5</v>
      </c>
      <c r="G3705" t="s">
        <v>24</v>
      </c>
      <c r="H3705">
        <v>354795</v>
      </c>
      <c r="I3705">
        <v>355220</v>
      </c>
      <c r="J3705" t="s">
        <v>25</v>
      </c>
      <c r="Q3705" t="s">
        <v>852</v>
      </c>
      <c r="R3705">
        <v>426</v>
      </c>
      <c r="U3705">
        <f t="shared" si="57"/>
        <v>425</v>
      </c>
    </row>
    <row r="3706" spans="1:21" x14ac:dyDescent="0.25">
      <c r="A3706" t="s">
        <v>27</v>
      </c>
      <c r="B3706" t="s">
        <v>21</v>
      </c>
      <c r="C3706" t="s">
        <v>22</v>
      </c>
      <c r="D3706" t="s">
        <v>23</v>
      </c>
      <c r="E3706" t="s">
        <v>5</v>
      </c>
      <c r="G3706" t="s">
        <v>24</v>
      </c>
      <c r="H3706">
        <v>355334</v>
      </c>
      <c r="I3706">
        <v>356026</v>
      </c>
      <c r="J3706" t="s">
        <v>25</v>
      </c>
      <c r="Q3706" t="s">
        <v>855</v>
      </c>
      <c r="R3706">
        <v>693</v>
      </c>
      <c r="U3706">
        <f t="shared" si="57"/>
        <v>692</v>
      </c>
    </row>
    <row r="3707" spans="1:21" x14ac:dyDescent="0.25">
      <c r="A3707" t="s">
        <v>27</v>
      </c>
      <c r="B3707" t="s">
        <v>21</v>
      </c>
      <c r="C3707" t="s">
        <v>22</v>
      </c>
      <c r="D3707" t="s">
        <v>23</v>
      </c>
      <c r="E3707" t="s">
        <v>5</v>
      </c>
      <c r="G3707" t="s">
        <v>24</v>
      </c>
      <c r="H3707">
        <v>356276</v>
      </c>
      <c r="I3707">
        <v>356806</v>
      </c>
      <c r="J3707" t="s">
        <v>25</v>
      </c>
      <c r="Q3707" t="s">
        <v>858</v>
      </c>
      <c r="R3707">
        <v>531</v>
      </c>
      <c r="U3707">
        <f t="shared" si="57"/>
        <v>530</v>
      </c>
    </row>
    <row r="3708" spans="1:21" x14ac:dyDescent="0.25">
      <c r="A3708" t="s">
        <v>27</v>
      </c>
      <c r="B3708" t="s">
        <v>21</v>
      </c>
      <c r="C3708" t="s">
        <v>22</v>
      </c>
      <c r="D3708" t="s">
        <v>23</v>
      </c>
      <c r="E3708" t="s">
        <v>5</v>
      </c>
      <c r="G3708" t="s">
        <v>24</v>
      </c>
      <c r="H3708">
        <v>356873</v>
      </c>
      <c r="I3708">
        <v>357256</v>
      </c>
      <c r="J3708" t="s">
        <v>25</v>
      </c>
      <c r="Q3708" t="s">
        <v>861</v>
      </c>
      <c r="R3708">
        <v>384</v>
      </c>
      <c r="U3708">
        <f t="shared" si="57"/>
        <v>383</v>
      </c>
    </row>
    <row r="3709" spans="1:21" x14ac:dyDescent="0.25">
      <c r="A3709" t="s">
        <v>27</v>
      </c>
      <c r="B3709" t="s">
        <v>21</v>
      </c>
      <c r="C3709" t="s">
        <v>22</v>
      </c>
      <c r="D3709" t="s">
        <v>23</v>
      </c>
      <c r="E3709" t="s">
        <v>5</v>
      </c>
      <c r="G3709" t="s">
        <v>24</v>
      </c>
      <c r="H3709">
        <v>357744</v>
      </c>
      <c r="I3709">
        <v>361484</v>
      </c>
      <c r="J3709" t="s">
        <v>25</v>
      </c>
      <c r="Q3709" t="s">
        <v>864</v>
      </c>
      <c r="R3709">
        <v>3741</v>
      </c>
      <c r="U3709">
        <f t="shared" si="57"/>
        <v>3740</v>
      </c>
    </row>
    <row r="3710" spans="1:21" x14ac:dyDescent="0.25">
      <c r="A3710" t="s">
        <v>27</v>
      </c>
      <c r="B3710" t="s">
        <v>21</v>
      </c>
      <c r="C3710" t="s">
        <v>22</v>
      </c>
      <c r="D3710" t="s">
        <v>23</v>
      </c>
      <c r="E3710" t="s">
        <v>5</v>
      </c>
      <c r="G3710" t="s">
        <v>24</v>
      </c>
      <c r="H3710">
        <v>361501</v>
      </c>
      <c r="I3710">
        <v>365010</v>
      </c>
      <c r="J3710" t="s">
        <v>25</v>
      </c>
      <c r="Q3710" t="s">
        <v>867</v>
      </c>
      <c r="R3710">
        <v>3510</v>
      </c>
      <c r="U3710">
        <f t="shared" si="57"/>
        <v>3509</v>
      </c>
    </row>
    <row r="3711" spans="1:21" x14ac:dyDescent="0.25">
      <c r="A3711" t="s">
        <v>27</v>
      </c>
      <c r="B3711" t="s">
        <v>21</v>
      </c>
      <c r="C3711" t="s">
        <v>22</v>
      </c>
      <c r="D3711" t="s">
        <v>23</v>
      </c>
      <c r="E3711" t="s">
        <v>5</v>
      </c>
      <c r="G3711" t="s">
        <v>24</v>
      </c>
      <c r="H3711">
        <v>365219</v>
      </c>
      <c r="I3711">
        <v>365461</v>
      </c>
      <c r="J3711" t="s">
        <v>25</v>
      </c>
      <c r="Q3711" t="s">
        <v>870</v>
      </c>
      <c r="R3711">
        <v>243</v>
      </c>
      <c r="U3711">
        <f t="shared" si="57"/>
        <v>242</v>
      </c>
    </row>
    <row r="3712" spans="1:21" x14ac:dyDescent="0.25">
      <c r="A3712" t="s">
        <v>27</v>
      </c>
      <c r="B3712" t="s">
        <v>21</v>
      </c>
      <c r="C3712" t="s">
        <v>22</v>
      </c>
      <c r="D3712" t="s">
        <v>23</v>
      </c>
      <c r="E3712" t="s">
        <v>5</v>
      </c>
      <c r="G3712" t="s">
        <v>24</v>
      </c>
      <c r="H3712">
        <v>365540</v>
      </c>
      <c r="I3712">
        <v>365968</v>
      </c>
      <c r="J3712" t="s">
        <v>25</v>
      </c>
      <c r="Q3712" t="s">
        <v>873</v>
      </c>
      <c r="R3712">
        <v>429</v>
      </c>
      <c r="U3712">
        <f t="shared" si="57"/>
        <v>428</v>
      </c>
    </row>
    <row r="3713" spans="1:21" x14ac:dyDescent="0.25">
      <c r="A3713" t="s">
        <v>27</v>
      </c>
      <c r="B3713" t="s">
        <v>21</v>
      </c>
      <c r="C3713" t="s">
        <v>22</v>
      </c>
      <c r="D3713" t="s">
        <v>23</v>
      </c>
      <c r="E3713" t="s">
        <v>5</v>
      </c>
      <c r="G3713" t="s">
        <v>24</v>
      </c>
      <c r="H3713">
        <v>366193</v>
      </c>
      <c r="I3713">
        <v>366663</v>
      </c>
      <c r="J3713" t="s">
        <v>25</v>
      </c>
      <c r="Q3713" t="s">
        <v>876</v>
      </c>
      <c r="R3713">
        <v>471</v>
      </c>
      <c r="U3713">
        <f t="shared" si="57"/>
        <v>470</v>
      </c>
    </row>
    <row r="3714" spans="1:21" x14ac:dyDescent="0.25">
      <c r="A3714" t="s">
        <v>27</v>
      </c>
      <c r="B3714" t="s">
        <v>21</v>
      </c>
      <c r="C3714" t="s">
        <v>22</v>
      </c>
      <c r="D3714" t="s">
        <v>23</v>
      </c>
      <c r="E3714" t="s">
        <v>5</v>
      </c>
      <c r="G3714" t="s">
        <v>24</v>
      </c>
      <c r="H3714">
        <v>366719</v>
      </c>
      <c r="I3714">
        <v>368800</v>
      </c>
      <c r="J3714" t="s">
        <v>25</v>
      </c>
      <c r="Q3714" t="s">
        <v>879</v>
      </c>
      <c r="R3714">
        <v>2082</v>
      </c>
      <c r="U3714">
        <f t="shared" si="57"/>
        <v>2081</v>
      </c>
    </row>
    <row r="3715" spans="1:21" x14ac:dyDescent="0.25">
      <c r="A3715" t="s">
        <v>27</v>
      </c>
      <c r="B3715" t="s">
        <v>21</v>
      </c>
      <c r="C3715" t="s">
        <v>22</v>
      </c>
      <c r="D3715" t="s">
        <v>23</v>
      </c>
      <c r="E3715" t="s">
        <v>5</v>
      </c>
      <c r="G3715" t="s">
        <v>24</v>
      </c>
      <c r="H3715">
        <v>368924</v>
      </c>
      <c r="I3715">
        <v>370126</v>
      </c>
      <c r="J3715" t="s">
        <v>25</v>
      </c>
      <c r="Q3715" t="s">
        <v>882</v>
      </c>
      <c r="R3715">
        <v>1203</v>
      </c>
      <c r="U3715">
        <f t="shared" ref="U3715:U3778" si="58">I3715-H3715</f>
        <v>1202</v>
      </c>
    </row>
    <row r="3716" spans="1:21" x14ac:dyDescent="0.25">
      <c r="A3716" t="s">
        <v>27</v>
      </c>
      <c r="B3716" t="s">
        <v>21</v>
      </c>
      <c r="C3716" t="s">
        <v>22</v>
      </c>
      <c r="D3716" t="s">
        <v>23</v>
      </c>
      <c r="E3716" t="s">
        <v>5</v>
      </c>
      <c r="G3716" t="s">
        <v>24</v>
      </c>
      <c r="H3716">
        <v>370295</v>
      </c>
      <c r="I3716">
        <v>371209</v>
      </c>
      <c r="J3716" t="s">
        <v>25</v>
      </c>
      <c r="Q3716" t="s">
        <v>885</v>
      </c>
      <c r="R3716">
        <v>915</v>
      </c>
      <c r="U3716">
        <f t="shared" si="58"/>
        <v>914</v>
      </c>
    </row>
    <row r="3717" spans="1:21" x14ac:dyDescent="0.25">
      <c r="A3717" t="s">
        <v>27</v>
      </c>
      <c r="B3717" t="s">
        <v>21</v>
      </c>
      <c r="C3717" t="s">
        <v>22</v>
      </c>
      <c r="D3717" t="s">
        <v>23</v>
      </c>
      <c r="E3717" t="s">
        <v>5</v>
      </c>
      <c r="G3717" t="s">
        <v>24</v>
      </c>
      <c r="H3717">
        <v>371303</v>
      </c>
      <c r="I3717">
        <v>371848</v>
      </c>
      <c r="J3717" t="s">
        <v>25</v>
      </c>
      <c r="Q3717" t="s">
        <v>887</v>
      </c>
      <c r="R3717">
        <v>546</v>
      </c>
      <c r="U3717">
        <f t="shared" si="58"/>
        <v>545</v>
      </c>
    </row>
    <row r="3718" spans="1:21" x14ac:dyDescent="0.25">
      <c r="A3718" t="s">
        <v>27</v>
      </c>
      <c r="B3718" t="s">
        <v>21</v>
      </c>
      <c r="C3718" t="s">
        <v>22</v>
      </c>
      <c r="D3718" t="s">
        <v>23</v>
      </c>
      <c r="E3718" t="s">
        <v>5</v>
      </c>
      <c r="G3718" t="s">
        <v>24</v>
      </c>
      <c r="H3718">
        <v>372068</v>
      </c>
      <c r="I3718">
        <v>373258</v>
      </c>
      <c r="J3718" t="s">
        <v>25</v>
      </c>
      <c r="Q3718" t="s">
        <v>890</v>
      </c>
      <c r="R3718">
        <v>1191</v>
      </c>
      <c r="U3718">
        <f t="shared" si="58"/>
        <v>1190</v>
      </c>
    </row>
    <row r="3719" spans="1:21" x14ac:dyDescent="0.25">
      <c r="A3719" t="s">
        <v>27</v>
      </c>
      <c r="B3719" t="s">
        <v>21</v>
      </c>
      <c r="C3719" t="s">
        <v>22</v>
      </c>
      <c r="D3719" t="s">
        <v>23</v>
      </c>
      <c r="E3719" t="s">
        <v>5</v>
      </c>
      <c r="G3719" t="s">
        <v>24</v>
      </c>
      <c r="H3719">
        <v>373484</v>
      </c>
      <c r="I3719">
        <v>374176</v>
      </c>
      <c r="J3719" t="s">
        <v>25</v>
      </c>
      <c r="Q3719" t="s">
        <v>893</v>
      </c>
      <c r="R3719">
        <v>693</v>
      </c>
      <c r="U3719">
        <f t="shared" si="58"/>
        <v>692</v>
      </c>
    </row>
    <row r="3720" spans="1:21" x14ac:dyDescent="0.25">
      <c r="A3720" t="s">
        <v>27</v>
      </c>
      <c r="B3720" t="s">
        <v>21</v>
      </c>
      <c r="C3720" t="s">
        <v>22</v>
      </c>
      <c r="D3720" t="s">
        <v>23</v>
      </c>
      <c r="E3720" t="s">
        <v>5</v>
      </c>
      <c r="G3720" t="s">
        <v>24</v>
      </c>
      <c r="H3720">
        <v>374198</v>
      </c>
      <c r="I3720">
        <v>375196</v>
      </c>
      <c r="J3720" t="s">
        <v>25</v>
      </c>
      <c r="Q3720" t="s">
        <v>896</v>
      </c>
      <c r="R3720">
        <v>999</v>
      </c>
      <c r="U3720">
        <f t="shared" si="58"/>
        <v>998</v>
      </c>
    </row>
    <row r="3721" spans="1:21" x14ac:dyDescent="0.25">
      <c r="A3721" t="s">
        <v>27</v>
      </c>
      <c r="B3721" t="s">
        <v>21</v>
      </c>
      <c r="C3721" t="s">
        <v>22</v>
      </c>
      <c r="D3721" t="s">
        <v>23</v>
      </c>
      <c r="E3721" t="s">
        <v>5</v>
      </c>
      <c r="G3721" t="s">
        <v>24</v>
      </c>
      <c r="H3721">
        <v>375532</v>
      </c>
      <c r="I3721">
        <v>375990</v>
      </c>
      <c r="J3721" t="s">
        <v>25</v>
      </c>
      <c r="Q3721" t="s">
        <v>898</v>
      </c>
      <c r="R3721">
        <v>459</v>
      </c>
      <c r="U3721">
        <f t="shared" si="58"/>
        <v>458</v>
      </c>
    </row>
    <row r="3722" spans="1:21" x14ac:dyDescent="0.25">
      <c r="A3722" t="s">
        <v>27</v>
      </c>
      <c r="B3722" t="s">
        <v>21</v>
      </c>
      <c r="C3722" t="s">
        <v>22</v>
      </c>
      <c r="D3722" t="s">
        <v>23</v>
      </c>
      <c r="E3722" t="s">
        <v>5</v>
      </c>
      <c r="G3722" t="s">
        <v>24</v>
      </c>
      <c r="H3722">
        <v>376033</v>
      </c>
      <c r="I3722">
        <v>376521</v>
      </c>
      <c r="J3722" t="s">
        <v>25</v>
      </c>
      <c r="Q3722" t="s">
        <v>901</v>
      </c>
      <c r="R3722">
        <v>489</v>
      </c>
      <c r="U3722">
        <f t="shared" si="58"/>
        <v>488</v>
      </c>
    </row>
    <row r="3723" spans="1:21" x14ac:dyDescent="0.25">
      <c r="A3723" t="s">
        <v>27</v>
      </c>
      <c r="B3723" t="s">
        <v>21</v>
      </c>
      <c r="C3723" t="s">
        <v>22</v>
      </c>
      <c r="D3723" t="s">
        <v>23</v>
      </c>
      <c r="E3723" t="s">
        <v>5</v>
      </c>
      <c r="G3723" t="s">
        <v>24</v>
      </c>
      <c r="H3723">
        <v>376518</v>
      </c>
      <c r="I3723">
        <v>377540</v>
      </c>
      <c r="J3723" t="s">
        <v>25</v>
      </c>
      <c r="Q3723" t="s">
        <v>904</v>
      </c>
      <c r="R3723">
        <v>1023</v>
      </c>
      <c r="U3723">
        <f t="shared" si="58"/>
        <v>1022</v>
      </c>
    </row>
    <row r="3724" spans="1:21" x14ac:dyDescent="0.25">
      <c r="A3724" t="s">
        <v>27</v>
      </c>
      <c r="B3724" t="s">
        <v>21</v>
      </c>
      <c r="C3724" t="s">
        <v>22</v>
      </c>
      <c r="D3724" t="s">
        <v>23</v>
      </c>
      <c r="E3724" t="s">
        <v>5</v>
      </c>
      <c r="G3724" t="s">
        <v>24</v>
      </c>
      <c r="H3724">
        <v>377562</v>
      </c>
      <c r="I3724">
        <v>379994</v>
      </c>
      <c r="J3724" t="s">
        <v>25</v>
      </c>
      <c r="Q3724" t="s">
        <v>907</v>
      </c>
      <c r="R3724">
        <v>2433</v>
      </c>
      <c r="U3724">
        <f t="shared" si="58"/>
        <v>2432</v>
      </c>
    </row>
    <row r="3725" spans="1:21" x14ac:dyDescent="0.25">
      <c r="A3725" t="s">
        <v>27</v>
      </c>
      <c r="B3725" t="s">
        <v>21</v>
      </c>
      <c r="C3725" t="s">
        <v>22</v>
      </c>
      <c r="D3725" t="s">
        <v>23</v>
      </c>
      <c r="E3725" t="s">
        <v>5</v>
      </c>
      <c r="G3725" t="s">
        <v>24</v>
      </c>
      <c r="H3725">
        <v>380199</v>
      </c>
      <c r="I3725">
        <v>381605</v>
      </c>
      <c r="J3725" t="s">
        <v>25</v>
      </c>
      <c r="Q3725" t="s">
        <v>910</v>
      </c>
      <c r="R3725">
        <v>1407</v>
      </c>
      <c r="U3725">
        <f t="shared" si="58"/>
        <v>1406</v>
      </c>
    </row>
    <row r="3726" spans="1:21" x14ac:dyDescent="0.25">
      <c r="A3726" t="s">
        <v>27</v>
      </c>
      <c r="B3726" t="s">
        <v>21</v>
      </c>
      <c r="C3726" t="s">
        <v>22</v>
      </c>
      <c r="D3726" t="s">
        <v>23</v>
      </c>
      <c r="E3726" t="s">
        <v>5</v>
      </c>
      <c r="G3726" t="s">
        <v>24</v>
      </c>
      <c r="H3726">
        <v>381598</v>
      </c>
      <c r="I3726">
        <v>382680</v>
      </c>
      <c r="J3726" t="s">
        <v>25</v>
      </c>
      <c r="Q3726" t="s">
        <v>912</v>
      </c>
      <c r="R3726">
        <v>1083</v>
      </c>
      <c r="U3726">
        <f t="shared" si="58"/>
        <v>1082</v>
      </c>
    </row>
    <row r="3727" spans="1:21" x14ac:dyDescent="0.25">
      <c r="A3727" t="s">
        <v>27</v>
      </c>
      <c r="B3727" t="s">
        <v>21</v>
      </c>
      <c r="C3727" t="s">
        <v>22</v>
      </c>
      <c r="D3727" t="s">
        <v>23</v>
      </c>
      <c r="E3727" t="s">
        <v>5</v>
      </c>
      <c r="G3727" t="s">
        <v>24</v>
      </c>
      <c r="H3727">
        <v>382694</v>
      </c>
      <c r="I3727">
        <v>382969</v>
      </c>
      <c r="J3727" t="s">
        <v>25</v>
      </c>
      <c r="Q3727" t="s">
        <v>914</v>
      </c>
      <c r="R3727">
        <v>276</v>
      </c>
      <c r="U3727">
        <f t="shared" si="58"/>
        <v>275</v>
      </c>
    </row>
    <row r="3728" spans="1:21" x14ac:dyDescent="0.25">
      <c r="A3728" t="s">
        <v>27</v>
      </c>
      <c r="B3728" t="s">
        <v>21</v>
      </c>
      <c r="C3728" t="s">
        <v>22</v>
      </c>
      <c r="D3728" t="s">
        <v>23</v>
      </c>
      <c r="E3728" t="s">
        <v>5</v>
      </c>
      <c r="G3728" t="s">
        <v>24</v>
      </c>
      <c r="H3728">
        <v>382969</v>
      </c>
      <c r="I3728">
        <v>383067</v>
      </c>
      <c r="J3728" t="s">
        <v>25</v>
      </c>
      <c r="Q3728" t="s">
        <v>916</v>
      </c>
      <c r="R3728">
        <v>99</v>
      </c>
      <c r="U3728">
        <f t="shared" si="58"/>
        <v>98</v>
      </c>
    </row>
    <row r="3729" spans="1:21" x14ac:dyDescent="0.25">
      <c r="A3729" t="s">
        <v>27</v>
      </c>
      <c r="B3729" t="s">
        <v>21</v>
      </c>
      <c r="C3729" t="s">
        <v>22</v>
      </c>
      <c r="D3729" t="s">
        <v>23</v>
      </c>
      <c r="E3729" t="s">
        <v>5</v>
      </c>
      <c r="G3729" t="s">
        <v>24</v>
      </c>
      <c r="H3729">
        <v>383037</v>
      </c>
      <c r="I3729">
        <v>383228</v>
      </c>
      <c r="J3729" t="s">
        <v>25</v>
      </c>
      <c r="Q3729" t="s">
        <v>918</v>
      </c>
      <c r="R3729">
        <v>192</v>
      </c>
      <c r="U3729">
        <f t="shared" si="58"/>
        <v>191</v>
      </c>
    </row>
    <row r="3730" spans="1:21" x14ac:dyDescent="0.25">
      <c r="A3730" t="s">
        <v>27</v>
      </c>
      <c r="B3730" t="s">
        <v>21</v>
      </c>
      <c r="C3730" t="s">
        <v>22</v>
      </c>
      <c r="D3730" t="s">
        <v>23</v>
      </c>
      <c r="E3730" t="s">
        <v>5</v>
      </c>
      <c r="G3730" t="s">
        <v>24</v>
      </c>
      <c r="H3730">
        <v>383282</v>
      </c>
      <c r="I3730">
        <v>384544</v>
      </c>
      <c r="J3730" t="s">
        <v>61</v>
      </c>
      <c r="Q3730" t="s">
        <v>920</v>
      </c>
      <c r="R3730">
        <v>1263</v>
      </c>
      <c r="U3730">
        <f t="shared" si="58"/>
        <v>1262</v>
      </c>
    </row>
    <row r="3731" spans="1:21" x14ac:dyDescent="0.25">
      <c r="A3731" t="s">
        <v>27</v>
      </c>
      <c r="B3731" t="s">
        <v>527</v>
      </c>
      <c r="C3731" t="s">
        <v>22</v>
      </c>
      <c r="D3731" t="s">
        <v>23</v>
      </c>
      <c r="E3731" t="s">
        <v>5</v>
      </c>
      <c r="G3731" t="s">
        <v>24</v>
      </c>
      <c r="H3731">
        <v>384992</v>
      </c>
      <c r="I3731">
        <v>386275</v>
      </c>
      <c r="J3731" t="s">
        <v>61</v>
      </c>
      <c r="Q3731" t="s">
        <v>923</v>
      </c>
      <c r="R3731">
        <v>1284</v>
      </c>
      <c r="T3731" t="s">
        <v>529</v>
      </c>
      <c r="U3731">
        <f t="shared" si="58"/>
        <v>1283</v>
      </c>
    </row>
    <row r="3732" spans="1:21" x14ac:dyDescent="0.25">
      <c r="A3732" t="s">
        <v>27</v>
      </c>
      <c r="B3732" t="s">
        <v>21</v>
      </c>
      <c r="C3732" t="s">
        <v>22</v>
      </c>
      <c r="D3732" t="s">
        <v>23</v>
      </c>
      <c r="E3732" t="s">
        <v>5</v>
      </c>
      <c r="G3732" t="s">
        <v>24</v>
      </c>
      <c r="H3732">
        <v>386508</v>
      </c>
      <c r="I3732">
        <v>388442</v>
      </c>
      <c r="J3732" t="s">
        <v>25</v>
      </c>
      <c r="Q3732" t="s">
        <v>924</v>
      </c>
      <c r="R3732">
        <v>1935</v>
      </c>
      <c r="U3732">
        <f t="shared" si="58"/>
        <v>1934</v>
      </c>
    </row>
    <row r="3733" spans="1:21" x14ac:dyDescent="0.25">
      <c r="A3733" t="s">
        <v>27</v>
      </c>
      <c r="B3733" t="s">
        <v>21</v>
      </c>
      <c r="C3733" t="s">
        <v>22</v>
      </c>
      <c r="D3733" t="s">
        <v>23</v>
      </c>
      <c r="E3733" t="s">
        <v>5</v>
      </c>
      <c r="G3733" t="s">
        <v>24</v>
      </c>
      <c r="H3733">
        <v>388460</v>
      </c>
      <c r="I3733">
        <v>389860</v>
      </c>
      <c r="J3733" t="s">
        <v>25</v>
      </c>
      <c r="Q3733" t="s">
        <v>927</v>
      </c>
      <c r="R3733">
        <v>1401</v>
      </c>
      <c r="U3733">
        <f t="shared" si="58"/>
        <v>1400</v>
      </c>
    </row>
    <row r="3734" spans="1:21" x14ac:dyDescent="0.25">
      <c r="A3734" t="s">
        <v>27</v>
      </c>
      <c r="B3734" t="s">
        <v>21</v>
      </c>
      <c r="C3734" t="s">
        <v>22</v>
      </c>
      <c r="D3734" t="s">
        <v>23</v>
      </c>
      <c r="E3734" t="s">
        <v>5</v>
      </c>
      <c r="G3734" t="s">
        <v>24</v>
      </c>
      <c r="H3734">
        <v>389977</v>
      </c>
      <c r="I3734">
        <v>391062</v>
      </c>
      <c r="J3734" t="s">
        <v>25</v>
      </c>
      <c r="Q3734" t="s">
        <v>930</v>
      </c>
      <c r="R3734">
        <v>1086</v>
      </c>
      <c r="U3734">
        <f t="shared" si="58"/>
        <v>1085</v>
      </c>
    </row>
    <row r="3735" spans="1:21" x14ac:dyDescent="0.25">
      <c r="A3735" t="s">
        <v>27</v>
      </c>
      <c r="B3735" t="s">
        <v>21</v>
      </c>
      <c r="C3735" t="s">
        <v>22</v>
      </c>
      <c r="D3735" t="s">
        <v>23</v>
      </c>
      <c r="E3735" t="s">
        <v>5</v>
      </c>
      <c r="G3735" t="s">
        <v>24</v>
      </c>
      <c r="H3735">
        <v>391180</v>
      </c>
      <c r="I3735">
        <v>392226</v>
      </c>
      <c r="J3735" t="s">
        <v>25</v>
      </c>
      <c r="Q3735" t="s">
        <v>933</v>
      </c>
      <c r="R3735">
        <v>1047</v>
      </c>
      <c r="U3735">
        <f t="shared" si="58"/>
        <v>1046</v>
      </c>
    </row>
    <row r="3736" spans="1:21" x14ac:dyDescent="0.25">
      <c r="A3736" t="s">
        <v>27</v>
      </c>
      <c r="B3736" t="s">
        <v>21</v>
      </c>
      <c r="C3736" t="s">
        <v>22</v>
      </c>
      <c r="D3736" t="s">
        <v>23</v>
      </c>
      <c r="E3736" t="s">
        <v>5</v>
      </c>
      <c r="G3736" t="s">
        <v>24</v>
      </c>
      <c r="H3736">
        <v>392416</v>
      </c>
      <c r="I3736">
        <v>392811</v>
      </c>
      <c r="J3736" t="s">
        <v>61</v>
      </c>
      <c r="Q3736" t="s">
        <v>935</v>
      </c>
      <c r="R3736">
        <v>396</v>
      </c>
      <c r="U3736">
        <f t="shared" si="58"/>
        <v>395</v>
      </c>
    </row>
    <row r="3737" spans="1:21" x14ac:dyDescent="0.25">
      <c r="A3737" t="s">
        <v>27</v>
      </c>
      <c r="B3737" t="s">
        <v>21</v>
      </c>
      <c r="C3737" t="s">
        <v>22</v>
      </c>
      <c r="D3737" t="s">
        <v>23</v>
      </c>
      <c r="E3737" t="s">
        <v>5</v>
      </c>
      <c r="G3737" t="s">
        <v>24</v>
      </c>
      <c r="H3737">
        <v>393148</v>
      </c>
      <c r="I3737">
        <v>393627</v>
      </c>
      <c r="J3737" t="s">
        <v>25</v>
      </c>
      <c r="Q3737" t="s">
        <v>937</v>
      </c>
      <c r="R3737">
        <v>480</v>
      </c>
      <c r="U3737">
        <f t="shared" si="58"/>
        <v>479</v>
      </c>
    </row>
    <row r="3738" spans="1:21" x14ac:dyDescent="0.25">
      <c r="A3738" t="s">
        <v>27</v>
      </c>
      <c r="B3738" t="s">
        <v>21</v>
      </c>
      <c r="C3738" t="s">
        <v>22</v>
      </c>
      <c r="D3738" t="s">
        <v>23</v>
      </c>
      <c r="E3738" t="s">
        <v>5</v>
      </c>
      <c r="G3738" t="s">
        <v>24</v>
      </c>
      <c r="H3738">
        <v>393652</v>
      </c>
      <c r="I3738">
        <v>394692</v>
      </c>
      <c r="J3738" t="s">
        <v>25</v>
      </c>
      <c r="Q3738" t="s">
        <v>940</v>
      </c>
      <c r="R3738">
        <v>1041</v>
      </c>
      <c r="U3738">
        <f t="shared" si="58"/>
        <v>1040</v>
      </c>
    </row>
    <row r="3739" spans="1:21" x14ac:dyDescent="0.25">
      <c r="A3739" t="s">
        <v>27</v>
      </c>
      <c r="B3739" t="s">
        <v>21</v>
      </c>
      <c r="C3739" t="s">
        <v>22</v>
      </c>
      <c r="D3739" t="s">
        <v>23</v>
      </c>
      <c r="E3739" t="s">
        <v>5</v>
      </c>
      <c r="G3739" t="s">
        <v>24</v>
      </c>
      <c r="H3739">
        <v>394722</v>
      </c>
      <c r="I3739">
        <v>395432</v>
      </c>
      <c r="J3739" t="s">
        <v>25</v>
      </c>
      <c r="Q3739" t="s">
        <v>943</v>
      </c>
      <c r="R3739">
        <v>711</v>
      </c>
      <c r="U3739">
        <f t="shared" si="58"/>
        <v>710</v>
      </c>
    </row>
    <row r="3740" spans="1:21" x14ac:dyDescent="0.25">
      <c r="A3740" t="s">
        <v>27</v>
      </c>
      <c r="B3740" t="s">
        <v>21</v>
      </c>
      <c r="C3740" t="s">
        <v>22</v>
      </c>
      <c r="D3740" t="s">
        <v>23</v>
      </c>
      <c r="E3740" t="s">
        <v>5</v>
      </c>
      <c r="G3740" t="s">
        <v>24</v>
      </c>
      <c r="H3740">
        <v>395452</v>
      </c>
      <c r="I3740">
        <v>397086</v>
      </c>
      <c r="J3740" t="s">
        <v>25</v>
      </c>
      <c r="Q3740" t="s">
        <v>946</v>
      </c>
      <c r="R3740">
        <v>1635</v>
      </c>
      <c r="U3740">
        <f t="shared" si="58"/>
        <v>1634</v>
      </c>
    </row>
    <row r="3741" spans="1:21" x14ac:dyDescent="0.25">
      <c r="A3741" t="s">
        <v>27</v>
      </c>
      <c r="B3741" t="s">
        <v>21</v>
      </c>
      <c r="C3741" t="s">
        <v>22</v>
      </c>
      <c r="D3741" t="s">
        <v>23</v>
      </c>
      <c r="E3741" t="s">
        <v>5</v>
      </c>
      <c r="G3741" t="s">
        <v>24</v>
      </c>
      <c r="H3741">
        <v>397373</v>
      </c>
      <c r="I3741">
        <v>397879</v>
      </c>
      <c r="J3741" t="s">
        <v>61</v>
      </c>
      <c r="Q3741" t="s">
        <v>948</v>
      </c>
      <c r="R3741">
        <v>507</v>
      </c>
      <c r="U3741">
        <f t="shared" si="58"/>
        <v>506</v>
      </c>
    </row>
    <row r="3742" spans="1:21" x14ac:dyDescent="0.25">
      <c r="A3742" t="s">
        <v>27</v>
      </c>
      <c r="B3742" t="s">
        <v>21</v>
      </c>
      <c r="C3742" t="s">
        <v>22</v>
      </c>
      <c r="D3742" t="s">
        <v>23</v>
      </c>
      <c r="E3742" t="s">
        <v>5</v>
      </c>
      <c r="G3742" t="s">
        <v>24</v>
      </c>
      <c r="H3742">
        <v>398062</v>
      </c>
      <c r="I3742">
        <v>399498</v>
      </c>
      <c r="J3742" t="s">
        <v>25</v>
      </c>
      <c r="Q3742" t="s">
        <v>951</v>
      </c>
      <c r="R3742">
        <v>1437</v>
      </c>
      <c r="U3742">
        <f t="shared" si="58"/>
        <v>1436</v>
      </c>
    </row>
    <row r="3743" spans="1:21" x14ac:dyDescent="0.25">
      <c r="A3743" t="s">
        <v>27</v>
      </c>
      <c r="B3743" t="s">
        <v>21</v>
      </c>
      <c r="C3743" t="s">
        <v>22</v>
      </c>
      <c r="D3743" t="s">
        <v>23</v>
      </c>
      <c r="E3743" t="s">
        <v>5</v>
      </c>
      <c r="G3743" t="s">
        <v>24</v>
      </c>
      <c r="H3743">
        <v>399663</v>
      </c>
      <c r="I3743">
        <v>400448</v>
      </c>
      <c r="J3743" t="s">
        <v>25</v>
      </c>
      <c r="Q3743" t="s">
        <v>954</v>
      </c>
      <c r="R3743">
        <v>786</v>
      </c>
      <c r="U3743">
        <f t="shared" si="58"/>
        <v>785</v>
      </c>
    </row>
    <row r="3744" spans="1:21" x14ac:dyDescent="0.25">
      <c r="A3744" t="s">
        <v>27</v>
      </c>
      <c r="B3744" t="s">
        <v>21</v>
      </c>
      <c r="C3744" t="s">
        <v>22</v>
      </c>
      <c r="D3744" t="s">
        <v>23</v>
      </c>
      <c r="E3744" t="s">
        <v>5</v>
      </c>
      <c r="G3744" t="s">
        <v>24</v>
      </c>
      <c r="H3744">
        <v>400581</v>
      </c>
      <c r="I3744">
        <v>401492</v>
      </c>
      <c r="J3744" t="s">
        <v>61</v>
      </c>
      <c r="Q3744" t="s">
        <v>957</v>
      </c>
      <c r="R3744">
        <v>912</v>
      </c>
      <c r="U3744">
        <f t="shared" si="58"/>
        <v>911</v>
      </c>
    </row>
    <row r="3745" spans="1:21" x14ac:dyDescent="0.25">
      <c r="A3745" t="s">
        <v>27</v>
      </c>
      <c r="B3745" t="s">
        <v>21</v>
      </c>
      <c r="C3745" t="s">
        <v>22</v>
      </c>
      <c r="D3745" t="s">
        <v>23</v>
      </c>
      <c r="E3745" t="s">
        <v>5</v>
      </c>
      <c r="G3745" t="s">
        <v>24</v>
      </c>
      <c r="H3745">
        <v>401494</v>
      </c>
      <c r="I3745">
        <v>403926</v>
      </c>
      <c r="J3745" t="s">
        <v>61</v>
      </c>
      <c r="Q3745" t="s">
        <v>960</v>
      </c>
      <c r="R3745">
        <v>2433</v>
      </c>
      <c r="U3745">
        <f t="shared" si="58"/>
        <v>2432</v>
      </c>
    </row>
    <row r="3746" spans="1:21" x14ac:dyDescent="0.25">
      <c r="A3746" t="s">
        <v>27</v>
      </c>
      <c r="B3746" t="s">
        <v>21</v>
      </c>
      <c r="C3746" t="s">
        <v>22</v>
      </c>
      <c r="D3746" t="s">
        <v>23</v>
      </c>
      <c r="E3746" t="s">
        <v>5</v>
      </c>
      <c r="G3746" t="s">
        <v>24</v>
      </c>
      <c r="H3746">
        <v>403990</v>
      </c>
      <c r="I3746">
        <v>404286</v>
      </c>
      <c r="J3746" t="s">
        <v>61</v>
      </c>
      <c r="Q3746" t="s">
        <v>963</v>
      </c>
      <c r="R3746">
        <v>297</v>
      </c>
      <c r="U3746">
        <f t="shared" si="58"/>
        <v>296</v>
      </c>
    </row>
    <row r="3747" spans="1:21" x14ac:dyDescent="0.25">
      <c r="A3747" t="s">
        <v>27</v>
      </c>
      <c r="B3747" t="s">
        <v>21</v>
      </c>
      <c r="C3747" t="s">
        <v>22</v>
      </c>
      <c r="D3747" t="s">
        <v>23</v>
      </c>
      <c r="E3747" t="s">
        <v>5</v>
      </c>
      <c r="G3747" t="s">
        <v>24</v>
      </c>
      <c r="H3747">
        <v>404384</v>
      </c>
      <c r="I3747">
        <v>404797</v>
      </c>
      <c r="J3747" t="s">
        <v>61</v>
      </c>
      <c r="Q3747" t="s">
        <v>965</v>
      </c>
      <c r="R3747">
        <v>414</v>
      </c>
      <c r="U3747">
        <f t="shared" si="58"/>
        <v>413</v>
      </c>
    </row>
    <row r="3748" spans="1:21" x14ac:dyDescent="0.25">
      <c r="A3748" t="s">
        <v>27</v>
      </c>
      <c r="B3748" t="s">
        <v>21</v>
      </c>
      <c r="C3748" t="s">
        <v>22</v>
      </c>
      <c r="D3748" t="s">
        <v>23</v>
      </c>
      <c r="E3748" t="s">
        <v>5</v>
      </c>
      <c r="G3748" t="s">
        <v>24</v>
      </c>
      <c r="H3748">
        <v>404956</v>
      </c>
      <c r="I3748">
        <v>405642</v>
      </c>
      <c r="J3748" t="s">
        <v>25</v>
      </c>
      <c r="Q3748" t="s">
        <v>968</v>
      </c>
      <c r="R3748">
        <v>687</v>
      </c>
      <c r="U3748">
        <f t="shared" si="58"/>
        <v>686</v>
      </c>
    </row>
    <row r="3749" spans="1:21" x14ac:dyDescent="0.25">
      <c r="A3749" t="s">
        <v>27</v>
      </c>
      <c r="B3749" t="s">
        <v>21</v>
      </c>
      <c r="C3749" t="s">
        <v>22</v>
      </c>
      <c r="D3749" t="s">
        <v>23</v>
      </c>
      <c r="E3749" t="s">
        <v>5</v>
      </c>
      <c r="G3749" t="s">
        <v>24</v>
      </c>
      <c r="H3749">
        <v>405659</v>
      </c>
      <c r="I3749">
        <v>406621</v>
      </c>
      <c r="J3749" t="s">
        <v>25</v>
      </c>
      <c r="Q3749" t="s">
        <v>971</v>
      </c>
      <c r="R3749">
        <v>963</v>
      </c>
      <c r="U3749">
        <f t="shared" si="58"/>
        <v>962</v>
      </c>
    </row>
    <row r="3750" spans="1:21" x14ac:dyDescent="0.25">
      <c r="A3750" t="s">
        <v>27</v>
      </c>
      <c r="B3750" t="s">
        <v>527</v>
      </c>
      <c r="C3750" t="s">
        <v>22</v>
      </c>
      <c r="D3750" t="s">
        <v>23</v>
      </c>
      <c r="E3750" t="s">
        <v>5</v>
      </c>
      <c r="G3750" t="s">
        <v>24</v>
      </c>
      <c r="H3750">
        <v>406744</v>
      </c>
      <c r="I3750">
        <v>406863</v>
      </c>
      <c r="J3750" t="s">
        <v>25</v>
      </c>
      <c r="Q3750" t="s">
        <v>974</v>
      </c>
      <c r="R3750">
        <v>120</v>
      </c>
      <c r="T3750" t="s">
        <v>529</v>
      </c>
      <c r="U3750">
        <f t="shared" si="58"/>
        <v>119</v>
      </c>
    </row>
    <row r="3751" spans="1:21" x14ac:dyDescent="0.25">
      <c r="A3751" t="s">
        <v>27</v>
      </c>
      <c r="B3751" t="s">
        <v>21</v>
      </c>
      <c r="C3751" t="s">
        <v>22</v>
      </c>
      <c r="D3751" t="s">
        <v>23</v>
      </c>
      <c r="E3751" t="s">
        <v>5</v>
      </c>
      <c r="G3751" t="s">
        <v>24</v>
      </c>
      <c r="H3751">
        <v>407009</v>
      </c>
      <c r="I3751">
        <v>409165</v>
      </c>
      <c r="J3751" t="s">
        <v>25</v>
      </c>
      <c r="Q3751" t="s">
        <v>975</v>
      </c>
      <c r="R3751">
        <v>2157</v>
      </c>
      <c r="U3751">
        <f t="shared" si="58"/>
        <v>2156</v>
      </c>
    </row>
    <row r="3752" spans="1:21" x14ac:dyDescent="0.25">
      <c r="A3752" t="s">
        <v>27</v>
      </c>
      <c r="B3752" t="s">
        <v>21</v>
      </c>
      <c r="C3752" t="s">
        <v>22</v>
      </c>
      <c r="D3752" t="s">
        <v>23</v>
      </c>
      <c r="E3752" t="s">
        <v>5</v>
      </c>
      <c r="G3752" t="s">
        <v>24</v>
      </c>
      <c r="H3752">
        <v>409244</v>
      </c>
      <c r="I3752">
        <v>410131</v>
      </c>
      <c r="J3752" t="s">
        <v>25</v>
      </c>
      <c r="Q3752" t="s">
        <v>978</v>
      </c>
      <c r="R3752">
        <v>888</v>
      </c>
      <c r="U3752">
        <f t="shared" si="58"/>
        <v>887</v>
      </c>
    </row>
    <row r="3753" spans="1:21" x14ac:dyDescent="0.25">
      <c r="A3753" t="s">
        <v>27</v>
      </c>
      <c r="B3753" t="s">
        <v>21</v>
      </c>
      <c r="C3753" t="s">
        <v>22</v>
      </c>
      <c r="D3753" t="s">
        <v>23</v>
      </c>
      <c r="E3753" t="s">
        <v>5</v>
      </c>
      <c r="G3753" t="s">
        <v>24</v>
      </c>
      <c r="H3753">
        <v>410128</v>
      </c>
      <c r="I3753">
        <v>410514</v>
      </c>
      <c r="J3753" t="s">
        <v>61</v>
      </c>
      <c r="Q3753" t="s">
        <v>980</v>
      </c>
      <c r="R3753">
        <v>387</v>
      </c>
      <c r="U3753">
        <f t="shared" si="58"/>
        <v>386</v>
      </c>
    </row>
    <row r="3754" spans="1:21" x14ac:dyDescent="0.25">
      <c r="A3754" t="s">
        <v>27</v>
      </c>
      <c r="B3754" t="s">
        <v>21</v>
      </c>
      <c r="C3754" t="s">
        <v>22</v>
      </c>
      <c r="D3754" t="s">
        <v>23</v>
      </c>
      <c r="E3754" t="s">
        <v>5</v>
      </c>
      <c r="G3754" t="s">
        <v>24</v>
      </c>
      <c r="H3754">
        <v>410568</v>
      </c>
      <c r="I3754">
        <v>410969</v>
      </c>
      <c r="J3754" t="s">
        <v>61</v>
      </c>
      <c r="Q3754" t="s">
        <v>982</v>
      </c>
      <c r="R3754">
        <v>402</v>
      </c>
      <c r="U3754">
        <f t="shared" si="58"/>
        <v>401</v>
      </c>
    </row>
    <row r="3755" spans="1:21" x14ac:dyDescent="0.25">
      <c r="A3755" t="s">
        <v>27</v>
      </c>
      <c r="B3755" t="s">
        <v>21</v>
      </c>
      <c r="C3755" t="s">
        <v>22</v>
      </c>
      <c r="D3755" t="s">
        <v>23</v>
      </c>
      <c r="E3755" t="s">
        <v>5</v>
      </c>
      <c r="G3755" t="s">
        <v>24</v>
      </c>
      <c r="H3755">
        <v>411006</v>
      </c>
      <c r="I3755">
        <v>411320</v>
      </c>
      <c r="J3755" t="s">
        <v>61</v>
      </c>
      <c r="Q3755" t="s">
        <v>984</v>
      </c>
      <c r="R3755">
        <v>315</v>
      </c>
      <c r="U3755">
        <f t="shared" si="58"/>
        <v>314</v>
      </c>
    </row>
    <row r="3756" spans="1:21" x14ac:dyDescent="0.25">
      <c r="A3756" t="s">
        <v>27</v>
      </c>
      <c r="B3756" t="s">
        <v>21</v>
      </c>
      <c r="C3756" t="s">
        <v>22</v>
      </c>
      <c r="D3756" t="s">
        <v>23</v>
      </c>
      <c r="E3756" t="s">
        <v>5</v>
      </c>
      <c r="G3756" t="s">
        <v>24</v>
      </c>
      <c r="H3756">
        <v>411480</v>
      </c>
      <c r="I3756">
        <v>411686</v>
      </c>
      <c r="J3756" t="s">
        <v>61</v>
      </c>
      <c r="Q3756" t="s">
        <v>986</v>
      </c>
      <c r="R3756">
        <v>207</v>
      </c>
      <c r="U3756">
        <f t="shared" si="58"/>
        <v>206</v>
      </c>
    </row>
    <row r="3757" spans="1:21" x14ac:dyDescent="0.25">
      <c r="A3757" t="s">
        <v>27</v>
      </c>
      <c r="B3757" t="s">
        <v>21</v>
      </c>
      <c r="C3757" t="s">
        <v>22</v>
      </c>
      <c r="D3757" t="s">
        <v>23</v>
      </c>
      <c r="E3757" t="s">
        <v>5</v>
      </c>
      <c r="G3757" t="s">
        <v>24</v>
      </c>
      <c r="H3757">
        <v>411861</v>
      </c>
      <c r="I3757">
        <v>412736</v>
      </c>
      <c r="J3757" t="s">
        <v>25</v>
      </c>
      <c r="Q3757" t="s">
        <v>988</v>
      </c>
      <c r="R3757">
        <v>876</v>
      </c>
      <c r="U3757">
        <f t="shared" si="58"/>
        <v>875</v>
      </c>
    </row>
    <row r="3758" spans="1:21" x14ac:dyDescent="0.25">
      <c r="A3758" t="s">
        <v>27</v>
      </c>
      <c r="B3758" t="s">
        <v>21</v>
      </c>
      <c r="C3758" t="s">
        <v>22</v>
      </c>
      <c r="D3758" t="s">
        <v>23</v>
      </c>
      <c r="E3758" t="s">
        <v>5</v>
      </c>
      <c r="G3758" t="s">
        <v>24</v>
      </c>
      <c r="H3758">
        <v>412913</v>
      </c>
      <c r="I3758">
        <v>414319</v>
      </c>
      <c r="J3758" t="s">
        <v>25</v>
      </c>
      <c r="Q3758" t="s">
        <v>991</v>
      </c>
      <c r="R3758">
        <v>1407</v>
      </c>
      <c r="U3758">
        <f t="shared" si="58"/>
        <v>1406</v>
      </c>
    </row>
    <row r="3759" spans="1:21" x14ac:dyDescent="0.25">
      <c r="A3759" t="s">
        <v>27</v>
      </c>
      <c r="B3759" t="s">
        <v>21</v>
      </c>
      <c r="C3759" t="s">
        <v>22</v>
      </c>
      <c r="D3759" t="s">
        <v>23</v>
      </c>
      <c r="E3759" t="s">
        <v>5</v>
      </c>
      <c r="G3759" t="s">
        <v>24</v>
      </c>
      <c r="H3759">
        <v>414453</v>
      </c>
      <c r="I3759">
        <v>415190</v>
      </c>
      <c r="J3759" t="s">
        <v>25</v>
      </c>
      <c r="Q3759" t="s">
        <v>993</v>
      </c>
      <c r="R3759">
        <v>738</v>
      </c>
      <c r="U3759">
        <f t="shared" si="58"/>
        <v>737</v>
      </c>
    </row>
    <row r="3760" spans="1:21" x14ac:dyDescent="0.25">
      <c r="A3760" t="s">
        <v>27</v>
      </c>
      <c r="B3760" t="s">
        <v>21</v>
      </c>
      <c r="C3760" t="s">
        <v>22</v>
      </c>
      <c r="D3760" t="s">
        <v>23</v>
      </c>
      <c r="E3760" t="s">
        <v>5</v>
      </c>
      <c r="G3760" t="s">
        <v>24</v>
      </c>
      <c r="H3760">
        <v>415298</v>
      </c>
      <c r="I3760">
        <v>415513</v>
      </c>
      <c r="J3760" t="s">
        <v>61</v>
      </c>
      <c r="Q3760" t="s">
        <v>996</v>
      </c>
      <c r="R3760">
        <v>216</v>
      </c>
      <c r="U3760">
        <f t="shared" si="58"/>
        <v>215</v>
      </c>
    </row>
    <row r="3761" spans="1:21" x14ac:dyDescent="0.25">
      <c r="A3761" t="s">
        <v>27</v>
      </c>
      <c r="B3761" t="s">
        <v>21</v>
      </c>
      <c r="C3761" t="s">
        <v>22</v>
      </c>
      <c r="D3761" t="s">
        <v>23</v>
      </c>
      <c r="E3761" t="s">
        <v>5</v>
      </c>
      <c r="G3761" t="s">
        <v>24</v>
      </c>
      <c r="H3761">
        <v>415648</v>
      </c>
      <c r="I3761">
        <v>416586</v>
      </c>
      <c r="J3761" t="s">
        <v>25</v>
      </c>
      <c r="Q3761" t="s">
        <v>999</v>
      </c>
      <c r="R3761">
        <v>939</v>
      </c>
      <c r="U3761">
        <f t="shared" si="58"/>
        <v>938</v>
      </c>
    </row>
    <row r="3762" spans="1:21" x14ac:dyDescent="0.25">
      <c r="A3762" t="s">
        <v>27</v>
      </c>
      <c r="B3762" t="s">
        <v>21</v>
      </c>
      <c r="C3762" t="s">
        <v>22</v>
      </c>
      <c r="D3762" t="s">
        <v>23</v>
      </c>
      <c r="E3762" t="s">
        <v>5</v>
      </c>
      <c r="G3762" t="s">
        <v>24</v>
      </c>
      <c r="H3762">
        <v>416583</v>
      </c>
      <c r="I3762">
        <v>417557</v>
      </c>
      <c r="J3762" t="s">
        <v>25</v>
      </c>
      <c r="Q3762" t="s">
        <v>1002</v>
      </c>
      <c r="R3762">
        <v>975</v>
      </c>
      <c r="U3762">
        <f t="shared" si="58"/>
        <v>974</v>
      </c>
    </row>
    <row r="3763" spans="1:21" x14ac:dyDescent="0.25">
      <c r="A3763" t="s">
        <v>27</v>
      </c>
      <c r="B3763" t="s">
        <v>21</v>
      </c>
      <c r="C3763" t="s">
        <v>22</v>
      </c>
      <c r="D3763" t="s">
        <v>23</v>
      </c>
      <c r="E3763" t="s">
        <v>5</v>
      </c>
      <c r="G3763" t="s">
        <v>24</v>
      </c>
      <c r="H3763">
        <v>417557</v>
      </c>
      <c r="I3763">
        <v>418471</v>
      </c>
      <c r="J3763" t="s">
        <v>25</v>
      </c>
      <c r="Q3763" t="s">
        <v>1005</v>
      </c>
      <c r="R3763">
        <v>915</v>
      </c>
      <c r="U3763">
        <f t="shared" si="58"/>
        <v>914</v>
      </c>
    </row>
    <row r="3764" spans="1:21" x14ac:dyDescent="0.25">
      <c r="A3764" t="s">
        <v>27</v>
      </c>
      <c r="B3764" t="s">
        <v>21</v>
      </c>
      <c r="C3764" t="s">
        <v>22</v>
      </c>
      <c r="D3764" t="s">
        <v>23</v>
      </c>
      <c r="E3764" t="s">
        <v>5</v>
      </c>
      <c r="G3764" t="s">
        <v>24</v>
      </c>
      <c r="H3764">
        <v>418584</v>
      </c>
      <c r="I3764">
        <v>419597</v>
      </c>
      <c r="J3764" t="s">
        <v>25</v>
      </c>
      <c r="Q3764" t="s">
        <v>1008</v>
      </c>
      <c r="R3764">
        <v>1014</v>
      </c>
      <c r="U3764">
        <f t="shared" si="58"/>
        <v>1013</v>
      </c>
    </row>
    <row r="3765" spans="1:21" x14ac:dyDescent="0.25">
      <c r="A3765" t="s">
        <v>27</v>
      </c>
      <c r="B3765" t="s">
        <v>21</v>
      </c>
      <c r="C3765" t="s">
        <v>22</v>
      </c>
      <c r="D3765" t="s">
        <v>23</v>
      </c>
      <c r="E3765" t="s">
        <v>5</v>
      </c>
      <c r="G3765" t="s">
        <v>24</v>
      </c>
      <c r="H3765">
        <v>419626</v>
      </c>
      <c r="I3765">
        <v>420555</v>
      </c>
      <c r="J3765" t="s">
        <v>25</v>
      </c>
      <c r="Q3765" t="s">
        <v>1011</v>
      </c>
      <c r="R3765">
        <v>930</v>
      </c>
      <c r="U3765">
        <f t="shared" si="58"/>
        <v>929</v>
      </c>
    </row>
    <row r="3766" spans="1:21" x14ac:dyDescent="0.25">
      <c r="A3766" t="s">
        <v>27</v>
      </c>
      <c r="B3766" t="s">
        <v>21</v>
      </c>
      <c r="C3766" t="s">
        <v>22</v>
      </c>
      <c r="D3766" t="s">
        <v>23</v>
      </c>
      <c r="E3766" t="s">
        <v>5</v>
      </c>
      <c r="G3766" t="s">
        <v>24</v>
      </c>
      <c r="H3766">
        <v>420696</v>
      </c>
      <c r="I3766">
        <v>420959</v>
      </c>
      <c r="J3766" t="s">
        <v>25</v>
      </c>
      <c r="Q3766" t="s">
        <v>1013</v>
      </c>
      <c r="R3766">
        <v>264</v>
      </c>
      <c r="U3766">
        <f t="shared" si="58"/>
        <v>263</v>
      </c>
    </row>
    <row r="3767" spans="1:21" x14ac:dyDescent="0.25">
      <c r="A3767" t="s">
        <v>27</v>
      </c>
      <c r="B3767" t="s">
        <v>21</v>
      </c>
      <c r="C3767" t="s">
        <v>22</v>
      </c>
      <c r="D3767" t="s">
        <v>23</v>
      </c>
      <c r="E3767" t="s">
        <v>5</v>
      </c>
      <c r="G3767" t="s">
        <v>24</v>
      </c>
      <c r="H3767">
        <v>421335</v>
      </c>
      <c r="I3767">
        <v>421865</v>
      </c>
      <c r="J3767" t="s">
        <v>25</v>
      </c>
      <c r="Q3767" t="s">
        <v>1015</v>
      </c>
      <c r="R3767">
        <v>531</v>
      </c>
      <c r="U3767">
        <f t="shared" si="58"/>
        <v>530</v>
      </c>
    </row>
    <row r="3768" spans="1:21" x14ac:dyDescent="0.25">
      <c r="A3768" t="s">
        <v>27</v>
      </c>
      <c r="B3768" t="s">
        <v>21</v>
      </c>
      <c r="C3768" t="s">
        <v>22</v>
      </c>
      <c r="D3768" t="s">
        <v>23</v>
      </c>
      <c r="E3768" t="s">
        <v>5</v>
      </c>
      <c r="G3768" t="s">
        <v>24</v>
      </c>
      <c r="H3768">
        <v>422059</v>
      </c>
      <c r="I3768">
        <v>423936</v>
      </c>
      <c r="J3768" t="s">
        <v>25</v>
      </c>
      <c r="Q3768" t="s">
        <v>1018</v>
      </c>
      <c r="R3768">
        <v>1878</v>
      </c>
      <c r="U3768">
        <f t="shared" si="58"/>
        <v>1877</v>
      </c>
    </row>
    <row r="3769" spans="1:21" x14ac:dyDescent="0.25">
      <c r="A3769" t="s">
        <v>27</v>
      </c>
      <c r="B3769" t="s">
        <v>21</v>
      </c>
      <c r="C3769" t="s">
        <v>22</v>
      </c>
      <c r="D3769" t="s">
        <v>23</v>
      </c>
      <c r="E3769" t="s">
        <v>5</v>
      </c>
      <c r="G3769" t="s">
        <v>24</v>
      </c>
      <c r="H3769">
        <v>423954</v>
      </c>
      <c r="I3769">
        <v>424457</v>
      </c>
      <c r="J3769" t="s">
        <v>25</v>
      </c>
      <c r="Q3769" t="s">
        <v>1021</v>
      </c>
      <c r="R3769">
        <v>504</v>
      </c>
      <c r="U3769">
        <f t="shared" si="58"/>
        <v>503</v>
      </c>
    </row>
    <row r="3770" spans="1:21" x14ac:dyDescent="0.25">
      <c r="A3770" t="s">
        <v>27</v>
      </c>
      <c r="B3770" t="s">
        <v>21</v>
      </c>
      <c r="C3770" t="s">
        <v>22</v>
      </c>
      <c r="D3770" t="s">
        <v>23</v>
      </c>
      <c r="E3770" t="s">
        <v>5</v>
      </c>
      <c r="G3770" t="s">
        <v>24</v>
      </c>
      <c r="H3770">
        <v>424571</v>
      </c>
      <c r="I3770">
        <v>426928</v>
      </c>
      <c r="J3770" t="s">
        <v>25</v>
      </c>
      <c r="Q3770" t="s">
        <v>1024</v>
      </c>
      <c r="R3770">
        <v>2358</v>
      </c>
      <c r="U3770">
        <f t="shared" si="58"/>
        <v>2357</v>
      </c>
    </row>
    <row r="3771" spans="1:21" x14ac:dyDescent="0.25">
      <c r="A3771" t="s">
        <v>27</v>
      </c>
      <c r="B3771" t="s">
        <v>21</v>
      </c>
      <c r="C3771" t="s">
        <v>22</v>
      </c>
      <c r="D3771" t="s">
        <v>23</v>
      </c>
      <c r="E3771" t="s">
        <v>5</v>
      </c>
      <c r="G3771" t="s">
        <v>24</v>
      </c>
      <c r="H3771">
        <v>426951</v>
      </c>
      <c r="I3771">
        <v>428303</v>
      </c>
      <c r="J3771" t="s">
        <v>25</v>
      </c>
      <c r="Q3771" t="s">
        <v>1027</v>
      </c>
      <c r="R3771">
        <v>1353</v>
      </c>
      <c r="U3771">
        <f t="shared" si="58"/>
        <v>1352</v>
      </c>
    </row>
    <row r="3772" spans="1:21" x14ac:dyDescent="0.25">
      <c r="A3772" t="s">
        <v>27</v>
      </c>
      <c r="B3772" t="s">
        <v>21</v>
      </c>
      <c r="C3772" t="s">
        <v>22</v>
      </c>
      <c r="D3772" t="s">
        <v>23</v>
      </c>
      <c r="E3772" t="s">
        <v>5</v>
      </c>
      <c r="G3772" t="s">
        <v>24</v>
      </c>
      <c r="H3772">
        <v>428407</v>
      </c>
      <c r="I3772">
        <v>428976</v>
      </c>
      <c r="J3772" t="s">
        <v>25</v>
      </c>
      <c r="Q3772" t="s">
        <v>1030</v>
      </c>
      <c r="R3772">
        <v>570</v>
      </c>
      <c r="U3772">
        <f t="shared" si="58"/>
        <v>569</v>
      </c>
    </row>
    <row r="3773" spans="1:21" x14ac:dyDescent="0.25">
      <c r="A3773" t="s">
        <v>27</v>
      </c>
      <c r="B3773" t="s">
        <v>21</v>
      </c>
      <c r="C3773" t="s">
        <v>22</v>
      </c>
      <c r="D3773" t="s">
        <v>23</v>
      </c>
      <c r="E3773" t="s">
        <v>5</v>
      </c>
      <c r="G3773" t="s">
        <v>24</v>
      </c>
      <c r="H3773">
        <v>428979</v>
      </c>
      <c r="I3773">
        <v>429377</v>
      </c>
      <c r="J3773" t="s">
        <v>25</v>
      </c>
      <c r="Q3773" t="s">
        <v>1032</v>
      </c>
      <c r="R3773">
        <v>399</v>
      </c>
      <c r="U3773">
        <f t="shared" si="58"/>
        <v>398</v>
      </c>
    </row>
    <row r="3774" spans="1:21" x14ac:dyDescent="0.25">
      <c r="A3774" t="s">
        <v>27</v>
      </c>
      <c r="B3774" t="s">
        <v>21</v>
      </c>
      <c r="C3774" t="s">
        <v>22</v>
      </c>
      <c r="D3774" t="s">
        <v>23</v>
      </c>
      <c r="E3774" t="s">
        <v>5</v>
      </c>
      <c r="G3774" t="s">
        <v>24</v>
      </c>
      <c r="H3774">
        <v>429400</v>
      </c>
      <c r="I3774">
        <v>430101</v>
      </c>
      <c r="J3774" t="s">
        <v>25</v>
      </c>
      <c r="Q3774" t="s">
        <v>1034</v>
      </c>
      <c r="R3774">
        <v>702</v>
      </c>
      <c r="U3774">
        <f t="shared" si="58"/>
        <v>701</v>
      </c>
    </row>
    <row r="3775" spans="1:21" x14ac:dyDescent="0.25">
      <c r="A3775" t="s">
        <v>27</v>
      </c>
      <c r="B3775" t="s">
        <v>21</v>
      </c>
      <c r="C3775" t="s">
        <v>22</v>
      </c>
      <c r="D3775" t="s">
        <v>23</v>
      </c>
      <c r="E3775" t="s">
        <v>5</v>
      </c>
      <c r="G3775" t="s">
        <v>24</v>
      </c>
      <c r="H3775">
        <v>430068</v>
      </c>
      <c r="I3775">
        <v>430457</v>
      </c>
      <c r="J3775" t="s">
        <v>25</v>
      </c>
      <c r="Q3775" t="s">
        <v>1036</v>
      </c>
      <c r="R3775">
        <v>390</v>
      </c>
      <c r="U3775">
        <f t="shared" si="58"/>
        <v>389</v>
      </c>
    </row>
    <row r="3776" spans="1:21" x14ac:dyDescent="0.25">
      <c r="A3776" t="s">
        <v>27</v>
      </c>
      <c r="B3776" t="s">
        <v>21</v>
      </c>
      <c r="C3776" t="s">
        <v>22</v>
      </c>
      <c r="D3776" t="s">
        <v>23</v>
      </c>
      <c r="E3776" t="s">
        <v>5</v>
      </c>
      <c r="G3776" t="s">
        <v>24</v>
      </c>
      <c r="H3776">
        <v>430768</v>
      </c>
      <c r="I3776">
        <v>432966</v>
      </c>
      <c r="J3776" t="s">
        <v>25</v>
      </c>
      <c r="Q3776" t="s">
        <v>1038</v>
      </c>
      <c r="R3776">
        <v>2199</v>
      </c>
      <c r="U3776">
        <f t="shared" si="58"/>
        <v>2198</v>
      </c>
    </row>
    <row r="3777" spans="1:21" x14ac:dyDescent="0.25">
      <c r="A3777" t="s">
        <v>27</v>
      </c>
      <c r="B3777" t="s">
        <v>21</v>
      </c>
      <c r="C3777" t="s">
        <v>22</v>
      </c>
      <c r="D3777" t="s">
        <v>23</v>
      </c>
      <c r="E3777" t="s">
        <v>5</v>
      </c>
      <c r="G3777" t="s">
        <v>24</v>
      </c>
      <c r="H3777">
        <v>433147</v>
      </c>
      <c r="I3777">
        <v>434406</v>
      </c>
      <c r="J3777" t="s">
        <v>25</v>
      </c>
      <c r="Q3777" t="s">
        <v>1041</v>
      </c>
      <c r="R3777">
        <v>1260</v>
      </c>
      <c r="U3777">
        <f t="shared" si="58"/>
        <v>1259</v>
      </c>
    </row>
    <row r="3778" spans="1:21" x14ac:dyDescent="0.25">
      <c r="A3778" t="s">
        <v>27</v>
      </c>
      <c r="B3778" t="s">
        <v>21</v>
      </c>
      <c r="C3778" t="s">
        <v>22</v>
      </c>
      <c r="D3778" t="s">
        <v>23</v>
      </c>
      <c r="E3778" t="s">
        <v>5</v>
      </c>
      <c r="G3778" t="s">
        <v>24</v>
      </c>
      <c r="H3778">
        <v>434437</v>
      </c>
      <c r="I3778">
        <v>435081</v>
      </c>
      <c r="J3778" t="s">
        <v>25</v>
      </c>
      <c r="Q3778" t="s">
        <v>1044</v>
      </c>
      <c r="R3778">
        <v>645</v>
      </c>
      <c r="U3778">
        <f t="shared" si="58"/>
        <v>644</v>
      </c>
    </row>
    <row r="3779" spans="1:21" x14ac:dyDescent="0.25">
      <c r="A3779" t="s">
        <v>27</v>
      </c>
      <c r="B3779" t="s">
        <v>21</v>
      </c>
      <c r="C3779" t="s">
        <v>22</v>
      </c>
      <c r="D3779" t="s">
        <v>23</v>
      </c>
      <c r="E3779" t="s">
        <v>5</v>
      </c>
      <c r="G3779" t="s">
        <v>24</v>
      </c>
      <c r="H3779">
        <v>435086</v>
      </c>
      <c r="I3779">
        <v>436390</v>
      </c>
      <c r="J3779" t="s">
        <v>25</v>
      </c>
      <c r="Q3779" t="s">
        <v>1047</v>
      </c>
      <c r="R3779">
        <v>1305</v>
      </c>
      <c r="U3779">
        <f t="shared" ref="U3779:U3842" si="59">I3779-H3779</f>
        <v>1304</v>
      </c>
    </row>
    <row r="3780" spans="1:21" x14ac:dyDescent="0.25">
      <c r="A3780" t="s">
        <v>27</v>
      </c>
      <c r="B3780" t="s">
        <v>21</v>
      </c>
      <c r="C3780" t="s">
        <v>22</v>
      </c>
      <c r="D3780" t="s">
        <v>23</v>
      </c>
      <c r="E3780" t="s">
        <v>5</v>
      </c>
      <c r="G3780" t="s">
        <v>24</v>
      </c>
      <c r="H3780">
        <v>436433</v>
      </c>
      <c r="I3780">
        <v>437509</v>
      </c>
      <c r="J3780" t="s">
        <v>25</v>
      </c>
      <c r="Q3780" t="s">
        <v>1050</v>
      </c>
      <c r="R3780">
        <v>1077</v>
      </c>
      <c r="U3780">
        <f t="shared" si="59"/>
        <v>1076</v>
      </c>
    </row>
    <row r="3781" spans="1:21" x14ac:dyDescent="0.25">
      <c r="A3781" t="s">
        <v>27</v>
      </c>
      <c r="B3781" t="s">
        <v>21</v>
      </c>
      <c r="C3781" t="s">
        <v>22</v>
      </c>
      <c r="D3781" t="s">
        <v>23</v>
      </c>
      <c r="E3781" t="s">
        <v>5</v>
      </c>
      <c r="G3781" t="s">
        <v>24</v>
      </c>
      <c r="H3781">
        <v>437571</v>
      </c>
      <c r="I3781">
        <v>438155</v>
      </c>
      <c r="J3781" t="s">
        <v>25</v>
      </c>
      <c r="Q3781" t="s">
        <v>1053</v>
      </c>
      <c r="R3781">
        <v>585</v>
      </c>
      <c r="U3781">
        <f t="shared" si="59"/>
        <v>584</v>
      </c>
    </row>
    <row r="3782" spans="1:21" x14ac:dyDescent="0.25">
      <c r="A3782" t="s">
        <v>27</v>
      </c>
      <c r="B3782" t="s">
        <v>21</v>
      </c>
      <c r="C3782" t="s">
        <v>22</v>
      </c>
      <c r="D3782" t="s">
        <v>23</v>
      </c>
      <c r="E3782" t="s">
        <v>5</v>
      </c>
      <c r="G3782" t="s">
        <v>24</v>
      </c>
      <c r="H3782">
        <v>438189</v>
      </c>
      <c r="I3782">
        <v>439085</v>
      </c>
      <c r="J3782" t="s">
        <v>25</v>
      </c>
      <c r="Q3782" t="s">
        <v>1056</v>
      </c>
      <c r="R3782">
        <v>897</v>
      </c>
      <c r="U3782">
        <f t="shared" si="59"/>
        <v>896</v>
      </c>
    </row>
    <row r="3783" spans="1:21" x14ac:dyDescent="0.25">
      <c r="A3783" t="s">
        <v>27</v>
      </c>
      <c r="B3783" t="s">
        <v>21</v>
      </c>
      <c r="C3783" t="s">
        <v>22</v>
      </c>
      <c r="D3783" t="s">
        <v>23</v>
      </c>
      <c r="E3783" t="s">
        <v>5</v>
      </c>
      <c r="G3783" t="s">
        <v>24</v>
      </c>
      <c r="H3783">
        <v>439082</v>
      </c>
      <c r="I3783">
        <v>439696</v>
      </c>
      <c r="J3783" t="s">
        <v>25</v>
      </c>
      <c r="Q3783" t="s">
        <v>1059</v>
      </c>
      <c r="R3783">
        <v>615</v>
      </c>
      <c r="U3783">
        <f t="shared" si="59"/>
        <v>614</v>
      </c>
    </row>
    <row r="3784" spans="1:21" x14ac:dyDescent="0.25">
      <c r="A3784" t="s">
        <v>27</v>
      </c>
      <c r="B3784" t="s">
        <v>21</v>
      </c>
      <c r="C3784" t="s">
        <v>22</v>
      </c>
      <c r="D3784" t="s">
        <v>23</v>
      </c>
      <c r="E3784" t="s">
        <v>5</v>
      </c>
      <c r="G3784" t="s">
        <v>24</v>
      </c>
      <c r="H3784">
        <v>439708</v>
      </c>
      <c r="I3784">
        <v>440418</v>
      </c>
      <c r="J3784" t="s">
        <v>25</v>
      </c>
      <c r="Q3784" t="s">
        <v>1062</v>
      </c>
      <c r="R3784">
        <v>711</v>
      </c>
      <c r="U3784">
        <f t="shared" si="59"/>
        <v>710</v>
      </c>
    </row>
    <row r="3785" spans="1:21" x14ac:dyDescent="0.25">
      <c r="A3785" t="s">
        <v>27</v>
      </c>
      <c r="B3785" t="s">
        <v>21</v>
      </c>
      <c r="C3785" t="s">
        <v>22</v>
      </c>
      <c r="D3785" t="s">
        <v>23</v>
      </c>
      <c r="E3785" t="s">
        <v>5</v>
      </c>
      <c r="G3785" t="s">
        <v>24</v>
      </c>
      <c r="H3785">
        <v>440468</v>
      </c>
      <c r="I3785">
        <v>441229</v>
      </c>
      <c r="J3785" t="s">
        <v>25</v>
      </c>
      <c r="Q3785" t="s">
        <v>1065</v>
      </c>
      <c r="R3785">
        <v>762</v>
      </c>
      <c r="U3785">
        <f t="shared" si="59"/>
        <v>761</v>
      </c>
    </row>
    <row r="3786" spans="1:21" x14ac:dyDescent="0.25">
      <c r="A3786" t="s">
        <v>27</v>
      </c>
      <c r="B3786" t="s">
        <v>21</v>
      </c>
      <c r="C3786" t="s">
        <v>22</v>
      </c>
      <c r="D3786" t="s">
        <v>23</v>
      </c>
      <c r="E3786" t="s">
        <v>5</v>
      </c>
      <c r="G3786" t="s">
        <v>24</v>
      </c>
      <c r="H3786">
        <v>441310</v>
      </c>
      <c r="I3786">
        <v>441945</v>
      </c>
      <c r="J3786" t="s">
        <v>25</v>
      </c>
      <c r="Q3786" t="s">
        <v>1068</v>
      </c>
      <c r="R3786">
        <v>636</v>
      </c>
      <c r="U3786">
        <f t="shared" si="59"/>
        <v>635</v>
      </c>
    </row>
    <row r="3787" spans="1:21" x14ac:dyDescent="0.25">
      <c r="A3787" t="s">
        <v>27</v>
      </c>
      <c r="B3787" t="s">
        <v>21</v>
      </c>
      <c r="C3787" t="s">
        <v>22</v>
      </c>
      <c r="D3787" t="s">
        <v>23</v>
      </c>
      <c r="E3787" t="s">
        <v>5</v>
      </c>
      <c r="G3787" t="s">
        <v>24</v>
      </c>
      <c r="H3787">
        <v>441946</v>
      </c>
      <c r="I3787">
        <v>443367</v>
      </c>
      <c r="J3787" t="s">
        <v>25</v>
      </c>
      <c r="Q3787" t="s">
        <v>1071</v>
      </c>
      <c r="R3787">
        <v>1422</v>
      </c>
      <c r="U3787">
        <f t="shared" si="59"/>
        <v>1421</v>
      </c>
    </row>
    <row r="3788" spans="1:21" x14ac:dyDescent="0.25">
      <c r="A3788" t="s">
        <v>27</v>
      </c>
      <c r="B3788" t="s">
        <v>21</v>
      </c>
      <c r="C3788" t="s">
        <v>22</v>
      </c>
      <c r="D3788" t="s">
        <v>23</v>
      </c>
      <c r="E3788" t="s">
        <v>5</v>
      </c>
      <c r="G3788" t="s">
        <v>24</v>
      </c>
      <c r="H3788">
        <v>443580</v>
      </c>
      <c r="I3788">
        <v>443864</v>
      </c>
      <c r="J3788" t="s">
        <v>25</v>
      </c>
      <c r="Q3788" t="s">
        <v>1073</v>
      </c>
      <c r="R3788">
        <v>285</v>
      </c>
      <c r="U3788">
        <f t="shared" si="59"/>
        <v>284</v>
      </c>
    </row>
    <row r="3789" spans="1:21" x14ac:dyDescent="0.25">
      <c r="A3789" t="s">
        <v>27</v>
      </c>
      <c r="B3789" t="s">
        <v>21</v>
      </c>
      <c r="C3789" t="s">
        <v>22</v>
      </c>
      <c r="D3789" t="s">
        <v>23</v>
      </c>
      <c r="E3789" t="s">
        <v>5</v>
      </c>
      <c r="G3789" t="s">
        <v>24</v>
      </c>
      <c r="H3789">
        <v>443888</v>
      </c>
      <c r="I3789">
        <v>445519</v>
      </c>
      <c r="J3789" t="s">
        <v>25</v>
      </c>
      <c r="Q3789" t="s">
        <v>1076</v>
      </c>
      <c r="R3789">
        <v>1632</v>
      </c>
      <c r="U3789">
        <f t="shared" si="59"/>
        <v>1631</v>
      </c>
    </row>
    <row r="3790" spans="1:21" x14ac:dyDescent="0.25">
      <c r="A3790" t="s">
        <v>27</v>
      </c>
      <c r="B3790" t="s">
        <v>21</v>
      </c>
      <c r="C3790" t="s">
        <v>22</v>
      </c>
      <c r="D3790" t="s">
        <v>23</v>
      </c>
      <c r="E3790" t="s">
        <v>5</v>
      </c>
      <c r="G3790" t="s">
        <v>24</v>
      </c>
      <c r="H3790">
        <v>445690</v>
      </c>
      <c r="I3790">
        <v>446193</v>
      </c>
      <c r="J3790" t="s">
        <v>25</v>
      </c>
      <c r="Q3790" t="s">
        <v>1079</v>
      </c>
      <c r="R3790">
        <v>504</v>
      </c>
      <c r="U3790">
        <f t="shared" si="59"/>
        <v>503</v>
      </c>
    </row>
    <row r="3791" spans="1:21" x14ac:dyDescent="0.25">
      <c r="A3791" t="s">
        <v>27</v>
      </c>
      <c r="B3791" t="s">
        <v>21</v>
      </c>
      <c r="C3791" t="s">
        <v>22</v>
      </c>
      <c r="D3791" t="s">
        <v>23</v>
      </c>
      <c r="E3791" t="s">
        <v>5</v>
      </c>
      <c r="G3791" t="s">
        <v>24</v>
      </c>
      <c r="H3791">
        <v>446309</v>
      </c>
      <c r="I3791">
        <v>447811</v>
      </c>
      <c r="J3791" t="s">
        <v>25</v>
      </c>
      <c r="Q3791" t="s">
        <v>1081</v>
      </c>
      <c r="R3791">
        <v>1503</v>
      </c>
      <c r="U3791">
        <f t="shared" si="59"/>
        <v>1502</v>
      </c>
    </row>
    <row r="3792" spans="1:21" x14ac:dyDescent="0.25">
      <c r="A3792" t="s">
        <v>27</v>
      </c>
      <c r="B3792" t="s">
        <v>21</v>
      </c>
      <c r="C3792" t="s">
        <v>22</v>
      </c>
      <c r="D3792" t="s">
        <v>23</v>
      </c>
      <c r="E3792" t="s">
        <v>5</v>
      </c>
      <c r="G3792" t="s">
        <v>24</v>
      </c>
      <c r="H3792">
        <v>448093</v>
      </c>
      <c r="I3792">
        <v>448569</v>
      </c>
      <c r="J3792" t="s">
        <v>25</v>
      </c>
      <c r="Q3792" t="s">
        <v>1084</v>
      </c>
      <c r="R3792">
        <v>477</v>
      </c>
      <c r="U3792">
        <f t="shared" si="59"/>
        <v>476</v>
      </c>
    </row>
    <row r="3793" spans="1:21" x14ac:dyDescent="0.25">
      <c r="A3793" t="s">
        <v>27</v>
      </c>
      <c r="B3793" t="s">
        <v>21</v>
      </c>
      <c r="C3793" t="s">
        <v>22</v>
      </c>
      <c r="D3793" t="s">
        <v>23</v>
      </c>
      <c r="E3793" t="s">
        <v>5</v>
      </c>
      <c r="G3793" t="s">
        <v>24</v>
      </c>
      <c r="H3793">
        <v>448698</v>
      </c>
      <c r="I3793">
        <v>450197</v>
      </c>
      <c r="J3793" t="s">
        <v>25</v>
      </c>
      <c r="Q3793" t="s">
        <v>1087</v>
      </c>
      <c r="R3793">
        <v>1500</v>
      </c>
      <c r="U3793">
        <f t="shared" si="59"/>
        <v>1499</v>
      </c>
    </row>
    <row r="3794" spans="1:21" x14ac:dyDescent="0.25">
      <c r="A3794" t="s">
        <v>27</v>
      </c>
      <c r="B3794" t="s">
        <v>21</v>
      </c>
      <c r="C3794" t="s">
        <v>22</v>
      </c>
      <c r="D3794" t="s">
        <v>23</v>
      </c>
      <c r="E3794" t="s">
        <v>5</v>
      </c>
      <c r="G3794" t="s">
        <v>24</v>
      </c>
      <c r="H3794">
        <v>450291</v>
      </c>
      <c r="I3794">
        <v>451202</v>
      </c>
      <c r="J3794" t="s">
        <v>25</v>
      </c>
      <c r="Q3794" t="s">
        <v>1090</v>
      </c>
      <c r="R3794">
        <v>912</v>
      </c>
      <c r="U3794">
        <f t="shared" si="59"/>
        <v>911</v>
      </c>
    </row>
    <row r="3795" spans="1:21" x14ac:dyDescent="0.25">
      <c r="A3795" t="s">
        <v>27</v>
      </c>
      <c r="B3795" t="s">
        <v>21</v>
      </c>
      <c r="C3795" t="s">
        <v>22</v>
      </c>
      <c r="D3795" t="s">
        <v>23</v>
      </c>
      <c r="E3795" t="s">
        <v>5</v>
      </c>
      <c r="G3795" t="s">
        <v>24</v>
      </c>
      <c r="H3795">
        <v>451241</v>
      </c>
      <c r="I3795">
        <v>451558</v>
      </c>
      <c r="J3795" t="s">
        <v>25</v>
      </c>
      <c r="Q3795" t="s">
        <v>1092</v>
      </c>
      <c r="R3795">
        <v>318</v>
      </c>
      <c r="U3795">
        <f t="shared" si="59"/>
        <v>317</v>
      </c>
    </row>
    <row r="3796" spans="1:21" x14ac:dyDescent="0.25">
      <c r="A3796" t="s">
        <v>27</v>
      </c>
      <c r="B3796" t="s">
        <v>21</v>
      </c>
      <c r="C3796" t="s">
        <v>22</v>
      </c>
      <c r="D3796" t="s">
        <v>23</v>
      </c>
      <c r="E3796" t="s">
        <v>5</v>
      </c>
      <c r="G3796" t="s">
        <v>24</v>
      </c>
      <c r="H3796">
        <v>451644</v>
      </c>
      <c r="I3796">
        <v>452030</v>
      </c>
      <c r="J3796" t="s">
        <v>25</v>
      </c>
      <c r="Q3796" t="s">
        <v>1095</v>
      </c>
      <c r="R3796">
        <v>387</v>
      </c>
      <c r="U3796">
        <f t="shared" si="59"/>
        <v>386</v>
      </c>
    </row>
    <row r="3797" spans="1:21" x14ac:dyDescent="0.25">
      <c r="A3797" t="s">
        <v>27</v>
      </c>
      <c r="B3797" t="s">
        <v>21</v>
      </c>
      <c r="C3797" t="s">
        <v>22</v>
      </c>
      <c r="D3797" t="s">
        <v>23</v>
      </c>
      <c r="E3797" t="s">
        <v>5</v>
      </c>
      <c r="G3797" t="s">
        <v>24</v>
      </c>
      <c r="H3797">
        <v>452033</v>
      </c>
      <c r="I3797">
        <v>452782</v>
      </c>
      <c r="J3797" t="s">
        <v>25</v>
      </c>
      <c r="Q3797" t="s">
        <v>1098</v>
      </c>
      <c r="R3797">
        <v>750</v>
      </c>
      <c r="U3797">
        <f t="shared" si="59"/>
        <v>749</v>
      </c>
    </row>
    <row r="3798" spans="1:21" x14ac:dyDescent="0.25">
      <c r="A3798" t="s">
        <v>27</v>
      </c>
      <c r="B3798" t="s">
        <v>21</v>
      </c>
      <c r="C3798" t="s">
        <v>22</v>
      </c>
      <c r="D3798" t="s">
        <v>23</v>
      </c>
      <c r="E3798" t="s">
        <v>5</v>
      </c>
      <c r="G3798" t="s">
        <v>24</v>
      </c>
      <c r="H3798">
        <v>452853</v>
      </c>
      <c r="I3798">
        <v>453287</v>
      </c>
      <c r="J3798" t="s">
        <v>25</v>
      </c>
      <c r="Q3798" t="s">
        <v>1101</v>
      </c>
      <c r="R3798">
        <v>435</v>
      </c>
      <c r="U3798">
        <f t="shared" si="59"/>
        <v>434</v>
      </c>
    </row>
    <row r="3799" spans="1:21" x14ac:dyDescent="0.25">
      <c r="A3799" t="s">
        <v>27</v>
      </c>
      <c r="B3799" t="s">
        <v>1103</v>
      </c>
      <c r="C3799" t="s">
        <v>22</v>
      </c>
      <c r="D3799" t="s">
        <v>23</v>
      </c>
      <c r="E3799" t="s">
        <v>5</v>
      </c>
      <c r="G3799" t="s">
        <v>24</v>
      </c>
      <c r="H3799">
        <v>453791</v>
      </c>
      <c r="I3799">
        <v>455431</v>
      </c>
      <c r="J3799" t="s">
        <v>25</v>
      </c>
      <c r="Q3799" t="s">
        <v>1104</v>
      </c>
      <c r="R3799">
        <v>1641</v>
      </c>
      <c r="U3799">
        <f t="shared" si="59"/>
        <v>1640</v>
      </c>
    </row>
    <row r="3800" spans="1:21" x14ac:dyDescent="0.25">
      <c r="A3800" t="s">
        <v>27</v>
      </c>
      <c r="B3800" t="s">
        <v>57</v>
      </c>
      <c r="C3800" t="s">
        <v>22</v>
      </c>
      <c r="D3800" t="s">
        <v>23</v>
      </c>
      <c r="E3800" t="s">
        <v>5</v>
      </c>
      <c r="G3800" t="s">
        <v>24</v>
      </c>
      <c r="H3800">
        <v>455609</v>
      </c>
      <c r="I3800">
        <v>455684</v>
      </c>
      <c r="J3800" t="s">
        <v>25</v>
      </c>
      <c r="Q3800" t="s">
        <v>1106</v>
      </c>
      <c r="R3800">
        <v>76</v>
      </c>
      <c r="U3800">
        <f t="shared" si="59"/>
        <v>75</v>
      </c>
    </row>
    <row r="3801" spans="1:21" x14ac:dyDescent="0.25">
      <c r="A3801" t="s">
        <v>27</v>
      </c>
      <c r="B3801" t="s">
        <v>1103</v>
      </c>
      <c r="C3801" t="s">
        <v>22</v>
      </c>
      <c r="D3801" t="s">
        <v>23</v>
      </c>
      <c r="E3801" t="s">
        <v>5</v>
      </c>
      <c r="G3801" t="s">
        <v>24</v>
      </c>
      <c r="H3801">
        <v>456205</v>
      </c>
      <c r="I3801">
        <v>459117</v>
      </c>
      <c r="J3801" t="s">
        <v>25</v>
      </c>
      <c r="Q3801" t="s">
        <v>1108</v>
      </c>
      <c r="R3801">
        <v>2913</v>
      </c>
      <c r="U3801">
        <f t="shared" si="59"/>
        <v>2912</v>
      </c>
    </row>
    <row r="3802" spans="1:21" x14ac:dyDescent="0.25">
      <c r="A3802" t="s">
        <v>27</v>
      </c>
      <c r="B3802" t="s">
        <v>1103</v>
      </c>
      <c r="C3802" t="s">
        <v>22</v>
      </c>
      <c r="D3802" t="s">
        <v>23</v>
      </c>
      <c r="E3802" t="s">
        <v>5</v>
      </c>
      <c r="G3802" t="s">
        <v>24</v>
      </c>
      <c r="H3802">
        <v>459369</v>
      </c>
      <c r="I3802">
        <v>459484</v>
      </c>
      <c r="J3802" t="s">
        <v>25</v>
      </c>
      <c r="Q3802" t="s">
        <v>1110</v>
      </c>
      <c r="R3802">
        <v>116</v>
      </c>
      <c r="U3802">
        <f t="shared" si="59"/>
        <v>115</v>
      </c>
    </row>
    <row r="3803" spans="1:21" x14ac:dyDescent="0.25">
      <c r="A3803" t="s">
        <v>27</v>
      </c>
      <c r="B3803" t="s">
        <v>57</v>
      </c>
      <c r="C3803" t="s">
        <v>22</v>
      </c>
      <c r="D3803" t="s">
        <v>23</v>
      </c>
      <c r="E3803" t="s">
        <v>5</v>
      </c>
      <c r="G3803" t="s">
        <v>24</v>
      </c>
      <c r="H3803">
        <v>459490</v>
      </c>
      <c r="I3803">
        <v>459565</v>
      </c>
      <c r="J3803" t="s">
        <v>25</v>
      </c>
      <c r="Q3803" t="s">
        <v>1112</v>
      </c>
      <c r="R3803">
        <v>76</v>
      </c>
      <c r="U3803">
        <f t="shared" si="59"/>
        <v>75</v>
      </c>
    </row>
    <row r="3804" spans="1:21" x14ac:dyDescent="0.25">
      <c r="A3804" t="s">
        <v>27</v>
      </c>
      <c r="B3804" t="s">
        <v>21</v>
      </c>
      <c r="C3804" t="s">
        <v>22</v>
      </c>
      <c r="D3804" t="s">
        <v>23</v>
      </c>
      <c r="E3804" t="s">
        <v>5</v>
      </c>
      <c r="G3804" t="s">
        <v>24</v>
      </c>
      <c r="H3804">
        <v>460175</v>
      </c>
      <c r="I3804">
        <v>461293</v>
      </c>
      <c r="J3804" t="s">
        <v>25</v>
      </c>
      <c r="Q3804" t="s">
        <v>1114</v>
      </c>
      <c r="R3804">
        <v>1119</v>
      </c>
      <c r="U3804">
        <f t="shared" si="59"/>
        <v>1118</v>
      </c>
    </row>
    <row r="3805" spans="1:21" x14ac:dyDescent="0.25">
      <c r="A3805" t="s">
        <v>27</v>
      </c>
      <c r="B3805" t="s">
        <v>527</v>
      </c>
      <c r="C3805" t="s">
        <v>22</v>
      </c>
      <c r="D3805" t="s">
        <v>23</v>
      </c>
      <c r="E3805" t="s">
        <v>5</v>
      </c>
      <c r="G3805" t="s">
        <v>24</v>
      </c>
      <c r="H3805">
        <v>461451</v>
      </c>
      <c r="I3805">
        <v>461642</v>
      </c>
      <c r="J3805" t="s">
        <v>25</v>
      </c>
      <c r="Q3805" t="s">
        <v>1116</v>
      </c>
      <c r="R3805">
        <v>192</v>
      </c>
      <c r="T3805" t="s">
        <v>529</v>
      </c>
      <c r="U3805">
        <f t="shared" si="59"/>
        <v>191</v>
      </c>
    </row>
    <row r="3806" spans="1:21" x14ac:dyDescent="0.25">
      <c r="A3806" t="s">
        <v>27</v>
      </c>
      <c r="B3806" t="s">
        <v>21</v>
      </c>
      <c r="C3806" t="s">
        <v>22</v>
      </c>
      <c r="D3806" t="s">
        <v>23</v>
      </c>
      <c r="E3806" t="s">
        <v>5</v>
      </c>
      <c r="G3806" t="s">
        <v>24</v>
      </c>
      <c r="H3806">
        <v>462382</v>
      </c>
      <c r="I3806">
        <v>462588</v>
      </c>
      <c r="J3806" t="s">
        <v>25</v>
      </c>
      <c r="Q3806" t="s">
        <v>1117</v>
      </c>
      <c r="R3806">
        <v>207</v>
      </c>
      <c r="U3806">
        <f t="shared" si="59"/>
        <v>206</v>
      </c>
    </row>
    <row r="3807" spans="1:21" x14ac:dyDescent="0.25">
      <c r="A3807" t="s">
        <v>27</v>
      </c>
      <c r="B3807" t="s">
        <v>21</v>
      </c>
      <c r="C3807" t="s">
        <v>22</v>
      </c>
      <c r="D3807" t="s">
        <v>23</v>
      </c>
      <c r="E3807" t="s">
        <v>5</v>
      </c>
      <c r="G3807" t="s">
        <v>24</v>
      </c>
      <c r="H3807">
        <v>462779</v>
      </c>
      <c r="I3807">
        <v>463928</v>
      </c>
      <c r="J3807" t="s">
        <v>61</v>
      </c>
      <c r="Q3807" t="s">
        <v>1119</v>
      </c>
      <c r="R3807">
        <v>1150</v>
      </c>
      <c r="T3807" t="s">
        <v>1120</v>
      </c>
      <c r="U3807">
        <f t="shared" si="59"/>
        <v>1149</v>
      </c>
    </row>
    <row r="3808" spans="1:21" x14ac:dyDescent="0.25">
      <c r="A3808" t="s">
        <v>27</v>
      </c>
      <c r="B3808" t="s">
        <v>21</v>
      </c>
      <c r="C3808" t="s">
        <v>22</v>
      </c>
      <c r="D3808" t="s">
        <v>23</v>
      </c>
      <c r="E3808" t="s">
        <v>5</v>
      </c>
      <c r="G3808" t="s">
        <v>24</v>
      </c>
      <c r="H3808">
        <v>463988</v>
      </c>
      <c r="I3808">
        <v>464308</v>
      </c>
      <c r="J3808" t="s">
        <v>25</v>
      </c>
      <c r="Q3808" t="s">
        <v>1122</v>
      </c>
      <c r="R3808">
        <v>321</v>
      </c>
      <c r="U3808">
        <f t="shared" si="59"/>
        <v>320</v>
      </c>
    </row>
    <row r="3809" spans="1:21" x14ac:dyDescent="0.25">
      <c r="A3809" t="s">
        <v>27</v>
      </c>
      <c r="B3809" t="s">
        <v>21</v>
      </c>
      <c r="C3809" t="s">
        <v>22</v>
      </c>
      <c r="D3809" t="s">
        <v>23</v>
      </c>
      <c r="E3809" t="s">
        <v>5</v>
      </c>
      <c r="G3809" t="s">
        <v>24</v>
      </c>
      <c r="H3809">
        <v>464657</v>
      </c>
      <c r="I3809">
        <v>465013</v>
      </c>
      <c r="J3809" t="s">
        <v>25</v>
      </c>
      <c r="Q3809" t="s">
        <v>1124</v>
      </c>
      <c r="R3809">
        <v>357</v>
      </c>
      <c r="U3809">
        <f t="shared" si="59"/>
        <v>356</v>
      </c>
    </row>
    <row r="3810" spans="1:21" x14ac:dyDescent="0.25">
      <c r="A3810" t="s">
        <v>27</v>
      </c>
      <c r="B3810" t="s">
        <v>21</v>
      </c>
      <c r="C3810" t="s">
        <v>22</v>
      </c>
      <c r="D3810" t="s">
        <v>23</v>
      </c>
      <c r="E3810" t="s">
        <v>5</v>
      </c>
      <c r="G3810" t="s">
        <v>24</v>
      </c>
      <c r="H3810">
        <v>465221</v>
      </c>
      <c r="I3810">
        <v>466162</v>
      </c>
      <c r="J3810" t="s">
        <v>25</v>
      </c>
      <c r="Q3810" t="s">
        <v>1126</v>
      </c>
      <c r="R3810">
        <v>942</v>
      </c>
      <c r="U3810">
        <f t="shared" si="59"/>
        <v>941</v>
      </c>
    </row>
    <row r="3811" spans="1:21" x14ac:dyDescent="0.25">
      <c r="A3811" t="s">
        <v>27</v>
      </c>
      <c r="B3811" t="s">
        <v>21</v>
      </c>
      <c r="C3811" t="s">
        <v>22</v>
      </c>
      <c r="D3811" t="s">
        <v>23</v>
      </c>
      <c r="E3811" t="s">
        <v>5</v>
      </c>
      <c r="G3811" t="s">
        <v>24</v>
      </c>
      <c r="H3811">
        <v>466412</v>
      </c>
      <c r="I3811">
        <v>467458</v>
      </c>
      <c r="J3811" t="s">
        <v>25</v>
      </c>
      <c r="Q3811" t="s">
        <v>1128</v>
      </c>
      <c r="R3811">
        <v>1047</v>
      </c>
      <c r="U3811">
        <f t="shared" si="59"/>
        <v>1046</v>
      </c>
    </row>
    <row r="3812" spans="1:21" x14ac:dyDescent="0.25">
      <c r="A3812" t="s">
        <v>27</v>
      </c>
      <c r="B3812" t="s">
        <v>21</v>
      </c>
      <c r="C3812" t="s">
        <v>22</v>
      </c>
      <c r="D3812" t="s">
        <v>23</v>
      </c>
      <c r="E3812" t="s">
        <v>5</v>
      </c>
      <c r="G3812" t="s">
        <v>24</v>
      </c>
      <c r="H3812">
        <v>467726</v>
      </c>
      <c r="I3812">
        <v>468184</v>
      </c>
      <c r="J3812" t="s">
        <v>61</v>
      </c>
      <c r="Q3812" t="s">
        <v>1130</v>
      </c>
      <c r="R3812">
        <v>459</v>
      </c>
      <c r="U3812">
        <f t="shared" si="59"/>
        <v>458</v>
      </c>
    </row>
    <row r="3813" spans="1:21" x14ac:dyDescent="0.25">
      <c r="A3813" t="s">
        <v>27</v>
      </c>
      <c r="B3813" t="s">
        <v>21</v>
      </c>
      <c r="C3813" t="s">
        <v>22</v>
      </c>
      <c r="D3813" t="s">
        <v>23</v>
      </c>
      <c r="E3813" t="s">
        <v>5</v>
      </c>
      <c r="G3813" t="s">
        <v>24</v>
      </c>
      <c r="H3813">
        <v>468358</v>
      </c>
      <c r="I3813">
        <v>469953</v>
      </c>
      <c r="J3813" t="s">
        <v>61</v>
      </c>
      <c r="Q3813" t="s">
        <v>1132</v>
      </c>
      <c r="R3813">
        <v>1596</v>
      </c>
      <c r="U3813">
        <f t="shared" si="59"/>
        <v>1595</v>
      </c>
    </row>
    <row r="3814" spans="1:21" x14ac:dyDescent="0.25">
      <c r="A3814" t="s">
        <v>27</v>
      </c>
      <c r="B3814" t="s">
        <v>21</v>
      </c>
      <c r="C3814" t="s">
        <v>22</v>
      </c>
      <c r="D3814" t="s">
        <v>23</v>
      </c>
      <c r="E3814" t="s">
        <v>5</v>
      </c>
      <c r="G3814" t="s">
        <v>24</v>
      </c>
      <c r="H3814">
        <v>470192</v>
      </c>
      <c r="I3814">
        <v>470470</v>
      </c>
      <c r="J3814" t="s">
        <v>61</v>
      </c>
      <c r="Q3814" t="s">
        <v>1135</v>
      </c>
      <c r="R3814">
        <v>279</v>
      </c>
      <c r="U3814">
        <f t="shared" si="59"/>
        <v>278</v>
      </c>
    </row>
    <row r="3815" spans="1:21" x14ac:dyDescent="0.25">
      <c r="A3815" t="s">
        <v>27</v>
      </c>
      <c r="B3815" t="s">
        <v>21</v>
      </c>
      <c r="C3815" t="s">
        <v>22</v>
      </c>
      <c r="D3815" t="s">
        <v>23</v>
      </c>
      <c r="E3815" t="s">
        <v>5</v>
      </c>
      <c r="G3815" t="s">
        <v>24</v>
      </c>
      <c r="H3815">
        <v>470718</v>
      </c>
      <c r="I3815">
        <v>471698</v>
      </c>
      <c r="J3815" t="s">
        <v>25</v>
      </c>
      <c r="Q3815" t="s">
        <v>1137</v>
      </c>
      <c r="R3815">
        <v>981</v>
      </c>
      <c r="U3815">
        <f t="shared" si="59"/>
        <v>980</v>
      </c>
    </row>
    <row r="3816" spans="1:21" x14ac:dyDescent="0.25">
      <c r="A3816" t="s">
        <v>27</v>
      </c>
      <c r="B3816" t="s">
        <v>21</v>
      </c>
      <c r="C3816" t="s">
        <v>22</v>
      </c>
      <c r="D3816" t="s">
        <v>23</v>
      </c>
      <c r="E3816" t="s">
        <v>5</v>
      </c>
      <c r="G3816" t="s">
        <v>24</v>
      </c>
      <c r="H3816">
        <v>471712</v>
      </c>
      <c r="I3816">
        <v>472275</v>
      </c>
      <c r="J3816" t="s">
        <v>25</v>
      </c>
      <c r="Q3816" t="s">
        <v>1140</v>
      </c>
      <c r="R3816">
        <v>564</v>
      </c>
      <c r="U3816">
        <f t="shared" si="59"/>
        <v>563</v>
      </c>
    </row>
    <row r="3817" spans="1:21" x14ac:dyDescent="0.25">
      <c r="A3817" t="s">
        <v>27</v>
      </c>
      <c r="B3817" t="s">
        <v>21</v>
      </c>
      <c r="C3817" t="s">
        <v>22</v>
      </c>
      <c r="D3817" t="s">
        <v>23</v>
      </c>
      <c r="E3817" t="s">
        <v>5</v>
      </c>
      <c r="G3817" t="s">
        <v>24</v>
      </c>
      <c r="H3817">
        <v>472332</v>
      </c>
      <c r="I3817">
        <v>473009</v>
      </c>
      <c r="J3817" t="s">
        <v>25</v>
      </c>
      <c r="Q3817" t="s">
        <v>1142</v>
      </c>
      <c r="R3817">
        <v>678</v>
      </c>
      <c r="U3817">
        <f t="shared" si="59"/>
        <v>677</v>
      </c>
    </row>
    <row r="3818" spans="1:21" x14ac:dyDescent="0.25">
      <c r="A3818" t="s">
        <v>27</v>
      </c>
      <c r="B3818" t="s">
        <v>21</v>
      </c>
      <c r="C3818" t="s">
        <v>22</v>
      </c>
      <c r="D3818" t="s">
        <v>23</v>
      </c>
      <c r="E3818" t="s">
        <v>5</v>
      </c>
      <c r="G3818" t="s">
        <v>24</v>
      </c>
      <c r="H3818">
        <v>473086</v>
      </c>
      <c r="I3818">
        <v>475266</v>
      </c>
      <c r="J3818" t="s">
        <v>25</v>
      </c>
      <c r="Q3818" t="s">
        <v>1145</v>
      </c>
      <c r="R3818">
        <v>2181</v>
      </c>
      <c r="U3818">
        <f t="shared" si="59"/>
        <v>2180</v>
      </c>
    </row>
    <row r="3819" spans="1:21" x14ac:dyDescent="0.25">
      <c r="A3819" t="s">
        <v>27</v>
      </c>
      <c r="B3819" t="s">
        <v>21</v>
      </c>
      <c r="C3819" t="s">
        <v>22</v>
      </c>
      <c r="D3819" t="s">
        <v>23</v>
      </c>
      <c r="E3819" t="s">
        <v>5</v>
      </c>
      <c r="G3819" t="s">
        <v>24</v>
      </c>
      <c r="H3819">
        <v>475628</v>
      </c>
      <c r="I3819">
        <v>478174</v>
      </c>
      <c r="J3819" t="s">
        <v>25</v>
      </c>
      <c r="Q3819" t="s">
        <v>1147</v>
      </c>
      <c r="R3819">
        <v>2547</v>
      </c>
      <c r="U3819">
        <f t="shared" si="59"/>
        <v>2546</v>
      </c>
    </row>
    <row r="3820" spans="1:21" x14ac:dyDescent="0.25">
      <c r="A3820" t="s">
        <v>27</v>
      </c>
      <c r="B3820" t="s">
        <v>21</v>
      </c>
      <c r="C3820" t="s">
        <v>22</v>
      </c>
      <c r="D3820" t="s">
        <v>23</v>
      </c>
      <c r="E3820" t="s">
        <v>5</v>
      </c>
      <c r="G3820" t="s">
        <v>24</v>
      </c>
      <c r="H3820">
        <v>478396</v>
      </c>
      <c r="I3820">
        <v>479592</v>
      </c>
      <c r="J3820" t="s">
        <v>61</v>
      </c>
      <c r="Q3820" t="s">
        <v>1150</v>
      </c>
      <c r="R3820">
        <v>1197</v>
      </c>
      <c r="U3820">
        <f t="shared" si="59"/>
        <v>1196</v>
      </c>
    </row>
    <row r="3821" spans="1:21" x14ac:dyDescent="0.25">
      <c r="A3821" t="s">
        <v>27</v>
      </c>
      <c r="B3821" t="s">
        <v>21</v>
      </c>
      <c r="C3821" t="s">
        <v>22</v>
      </c>
      <c r="D3821" t="s">
        <v>23</v>
      </c>
      <c r="E3821" t="s">
        <v>5</v>
      </c>
      <c r="G3821" t="s">
        <v>24</v>
      </c>
      <c r="H3821">
        <v>479706</v>
      </c>
      <c r="I3821">
        <v>480701</v>
      </c>
      <c r="J3821" t="s">
        <v>25</v>
      </c>
      <c r="Q3821" t="s">
        <v>1153</v>
      </c>
      <c r="R3821">
        <v>996</v>
      </c>
      <c r="U3821">
        <f t="shared" si="59"/>
        <v>995</v>
      </c>
    </row>
    <row r="3822" spans="1:21" x14ac:dyDescent="0.25">
      <c r="A3822" t="s">
        <v>27</v>
      </c>
      <c r="B3822" t="s">
        <v>527</v>
      </c>
      <c r="C3822" t="s">
        <v>22</v>
      </c>
      <c r="D3822" t="s">
        <v>23</v>
      </c>
      <c r="E3822" t="s">
        <v>5</v>
      </c>
      <c r="G3822" t="s">
        <v>24</v>
      </c>
      <c r="H3822">
        <v>480762</v>
      </c>
      <c r="I3822">
        <v>496747</v>
      </c>
      <c r="J3822" t="s">
        <v>61</v>
      </c>
      <c r="Q3822" t="s">
        <v>1156</v>
      </c>
      <c r="R3822">
        <v>15986</v>
      </c>
      <c r="T3822" t="s">
        <v>529</v>
      </c>
      <c r="U3822">
        <f t="shared" si="59"/>
        <v>15985</v>
      </c>
    </row>
    <row r="3823" spans="1:21" x14ac:dyDescent="0.25">
      <c r="A3823" t="s">
        <v>27</v>
      </c>
      <c r="B3823" t="s">
        <v>21</v>
      </c>
      <c r="C3823" t="s">
        <v>22</v>
      </c>
      <c r="D3823" t="s">
        <v>23</v>
      </c>
      <c r="E3823" t="s">
        <v>5</v>
      </c>
      <c r="G3823" t="s">
        <v>24</v>
      </c>
      <c r="H3823">
        <v>481263</v>
      </c>
      <c r="I3823">
        <v>481676</v>
      </c>
      <c r="J3823" t="s">
        <v>61</v>
      </c>
      <c r="Q3823" t="s">
        <v>1157</v>
      </c>
      <c r="R3823">
        <v>414</v>
      </c>
      <c r="U3823">
        <f t="shared" si="59"/>
        <v>413</v>
      </c>
    </row>
    <row r="3824" spans="1:21" x14ac:dyDescent="0.25">
      <c r="A3824" t="s">
        <v>27</v>
      </c>
      <c r="B3824" t="s">
        <v>21</v>
      </c>
      <c r="C3824" t="s">
        <v>22</v>
      </c>
      <c r="D3824" t="s">
        <v>23</v>
      </c>
      <c r="E3824" t="s">
        <v>5</v>
      </c>
      <c r="G3824" t="s">
        <v>24</v>
      </c>
      <c r="H3824">
        <v>481847</v>
      </c>
      <c r="I3824">
        <v>483079</v>
      </c>
      <c r="J3824" t="s">
        <v>61</v>
      </c>
      <c r="Q3824" t="s">
        <v>1159</v>
      </c>
      <c r="R3824">
        <v>1233</v>
      </c>
      <c r="U3824">
        <f t="shared" si="59"/>
        <v>1232</v>
      </c>
    </row>
    <row r="3825" spans="1:21" x14ac:dyDescent="0.25">
      <c r="A3825" t="s">
        <v>27</v>
      </c>
      <c r="B3825" t="s">
        <v>21</v>
      </c>
      <c r="C3825" t="s">
        <v>22</v>
      </c>
      <c r="D3825" t="s">
        <v>23</v>
      </c>
      <c r="E3825" t="s">
        <v>5</v>
      </c>
      <c r="G3825" t="s">
        <v>24</v>
      </c>
      <c r="H3825">
        <v>483154</v>
      </c>
      <c r="I3825">
        <v>484098</v>
      </c>
      <c r="J3825" t="s">
        <v>61</v>
      </c>
      <c r="Q3825" t="s">
        <v>1162</v>
      </c>
      <c r="R3825">
        <v>945</v>
      </c>
      <c r="U3825">
        <f t="shared" si="59"/>
        <v>944</v>
      </c>
    </row>
    <row r="3826" spans="1:21" x14ac:dyDescent="0.25">
      <c r="A3826" t="s">
        <v>27</v>
      </c>
      <c r="B3826" t="s">
        <v>21</v>
      </c>
      <c r="C3826" t="s">
        <v>22</v>
      </c>
      <c r="D3826" t="s">
        <v>23</v>
      </c>
      <c r="E3826" t="s">
        <v>5</v>
      </c>
      <c r="G3826" t="s">
        <v>24</v>
      </c>
      <c r="H3826">
        <v>484286</v>
      </c>
      <c r="I3826">
        <v>484699</v>
      </c>
      <c r="J3826" t="s">
        <v>25</v>
      </c>
      <c r="Q3826" t="s">
        <v>1165</v>
      </c>
      <c r="R3826">
        <v>414</v>
      </c>
      <c r="U3826">
        <f t="shared" si="59"/>
        <v>413</v>
      </c>
    </row>
    <row r="3827" spans="1:21" x14ac:dyDescent="0.25">
      <c r="A3827" t="s">
        <v>27</v>
      </c>
      <c r="B3827" t="s">
        <v>21</v>
      </c>
      <c r="C3827" t="s">
        <v>22</v>
      </c>
      <c r="D3827" t="s">
        <v>23</v>
      </c>
      <c r="E3827" t="s">
        <v>5</v>
      </c>
      <c r="G3827" t="s">
        <v>24</v>
      </c>
      <c r="H3827">
        <v>484709</v>
      </c>
      <c r="I3827">
        <v>486175</v>
      </c>
      <c r="J3827" t="s">
        <v>61</v>
      </c>
      <c r="Q3827" t="s">
        <v>1167</v>
      </c>
      <c r="R3827">
        <v>1467</v>
      </c>
      <c r="U3827">
        <f t="shared" si="59"/>
        <v>1466</v>
      </c>
    </row>
    <row r="3828" spans="1:21" x14ac:dyDescent="0.25">
      <c r="A3828" t="s">
        <v>27</v>
      </c>
      <c r="B3828" t="s">
        <v>21</v>
      </c>
      <c r="C3828" t="s">
        <v>22</v>
      </c>
      <c r="D3828" t="s">
        <v>23</v>
      </c>
      <c r="E3828" t="s">
        <v>5</v>
      </c>
      <c r="G3828" t="s">
        <v>24</v>
      </c>
      <c r="H3828">
        <v>486550</v>
      </c>
      <c r="I3828">
        <v>486705</v>
      </c>
      <c r="J3828" t="s">
        <v>25</v>
      </c>
      <c r="Q3828" t="s">
        <v>1169</v>
      </c>
      <c r="R3828">
        <v>156</v>
      </c>
      <c r="U3828">
        <f t="shared" si="59"/>
        <v>155</v>
      </c>
    </row>
    <row r="3829" spans="1:21" x14ac:dyDescent="0.25">
      <c r="A3829" t="s">
        <v>27</v>
      </c>
      <c r="B3829" t="s">
        <v>21</v>
      </c>
      <c r="C3829" t="s">
        <v>22</v>
      </c>
      <c r="D3829" t="s">
        <v>23</v>
      </c>
      <c r="E3829" t="s">
        <v>5</v>
      </c>
      <c r="G3829" t="s">
        <v>24</v>
      </c>
      <c r="H3829">
        <v>486775</v>
      </c>
      <c r="I3829">
        <v>488379</v>
      </c>
      <c r="J3829" t="s">
        <v>25</v>
      </c>
      <c r="Q3829" t="s">
        <v>1171</v>
      </c>
      <c r="R3829">
        <v>1605</v>
      </c>
      <c r="U3829">
        <f t="shared" si="59"/>
        <v>1604</v>
      </c>
    </row>
    <row r="3830" spans="1:21" x14ac:dyDescent="0.25">
      <c r="A3830" t="s">
        <v>27</v>
      </c>
      <c r="B3830" t="s">
        <v>21</v>
      </c>
      <c r="C3830" t="s">
        <v>22</v>
      </c>
      <c r="D3830" t="s">
        <v>23</v>
      </c>
      <c r="E3830" t="s">
        <v>5</v>
      </c>
      <c r="G3830" t="s">
        <v>24</v>
      </c>
      <c r="H3830">
        <v>488508</v>
      </c>
      <c r="I3830">
        <v>491300</v>
      </c>
      <c r="J3830" t="s">
        <v>61</v>
      </c>
      <c r="Q3830" t="s">
        <v>1174</v>
      </c>
      <c r="R3830">
        <v>2793</v>
      </c>
      <c r="U3830">
        <f t="shared" si="59"/>
        <v>2792</v>
      </c>
    </row>
    <row r="3831" spans="1:21" x14ac:dyDescent="0.25">
      <c r="A3831" t="s">
        <v>27</v>
      </c>
      <c r="B3831" t="s">
        <v>21</v>
      </c>
      <c r="C3831" t="s">
        <v>22</v>
      </c>
      <c r="D3831" t="s">
        <v>23</v>
      </c>
      <c r="E3831" t="s">
        <v>5</v>
      </c>
      <c r="G3831" t="s">
        <v>24</v>
      </c>
      <c r="H3831">
        <v>492172</v>
      </c>
      <c r="I3831">
        <v>494757</v>
      </c>
      <c r="J3831" t="s">
        <v>25</v>
      </c>
      <c r="Q3831" t="s">
        <v>1177</v>
      </c>
      <c r="R3831">
        <v>2586</v>
      </c>
      <c r="U3831">
        <f t="shared" si="59"/>
        <v>2585</v>
      </c>
    </row>
    <row r="3832" spans="1:21" x14ac:dyDescent="0.25">
      <c r="A3832" t="s">
        <v>27</v>
      </c>
      <c r="B3832" t="s">
        <v>21</v>
      </c>
      <c r="C3832" t="s">
        <v>22</v>
      </c>
      <c r="D3832" t="s">
        <v>23</v>
      </c>
      <c r="E3832" t="s">
        <v>5</v>
      </c>
      <c r="G3832" t="s">
        <v>24</v>
      </c>
      <c r="H3832">
        <v>494963</v>
      </c>
      <c r="I3832">
        <v>496570</v>
      </c>
      <c r="J3832" t="s">
        <v>25</v>
      </c>
      <c r="Q3832" t="s">
        <v>1180</v>
      </c>
      <c r="R3832">
        <v>1608</v>
      </c>
      <c r="U3832">
        <f t="shared" si="59"/>
        <v>1607</v>
      </c>
    </row>
    <row r="3833" spans="1:21" x14ac:dyDescent="0.25">
      <c r="A3833" t="s">
        <v>27</v>
      </c>
      <c r="B3833" t="s">
        <v>21</v>
      </c>
      <c r="C3833" t="s">
        <v>22</v>
      </c>
      <c r="D3833" t="s">
        <v>23</v>
      </c>
      <c r="E3833" t="s">
        <v>5</v>
      </c>
      <c r="G3833" t="s">
        <v>24</v>
      </c>
      <c r="H3833">
        <v>496754</v>
      </c>
      <c r="I3833">
        <v>497023</v>
      </c>
      <c r="J3833" t="s">
        <v>61</v>
      </c>
      <c r="Q3833" t="s">
        <v>1182</v>
      </c>
      <c r="R3833">
        <v>270</v>
      </c>
      <c r="U3833">
        <f t="shared" si="59"/>
        <v>269</v>
      </c>
    </row>
    <row r="3834" spans="1:21" x14ac:dyDescent="0.25">
      <c r="A3834" t="s">
        <v>27</v>
      </c>
      <c r="B3834" t="s">
        <v>21</v>
      </c>
      <c r="C3834" t="s">
        <v>22</v>
      </c>
      <c r="D3834" t="s">
        <v>23</v>
      </c>
      <c r="E3834" t="s">
        <v>5</v>
      </c>
      <c r="G3834" t="s">
        <v>24</v>
      </c>
      <c r="H3834">
        <v>497157</v>
      </c>
      <c r="I3834">
        <v>497366</v>
      </c>
      <c r="J3834" t="s">
        <v>61</v>
      </c>
      <c r="Q3834" t="s">
        <v>1185</v>
      </c>
      <c r="R3834">
        <v>210</v>
      </c>
      <c r="U3834">
        <f t="shared" si="59"/>
        <v>209</v>
      </c>
    </row>
    <row r="3835" spans="1:21" x14ac:dyDescent="0.25">
      <c r="A3835" t="s">
        <v>27</v>
      </c>
      <c r="B3835" t="s">
        <v>21</v>
      </c>
      <c r="C3835" t="s">
        <v>22</v>
      </c>
      <c r="D3835" t="s">
        <v>23</v>
      </c>
      <c r="E3835" t="s">
        <v>5</v>
      </c>
      <c r="G3835" t="s">
        <v>24</v>
      </c>
      <c r="H3835">
        <v>497558</v>
      </c>
      <c r="I3835">
        <v>498499</v>
      </c>
      <c r="J3835" t="s">
        <v>25</v>
      </c>
      <c r="Q3835" t="s">
        <v>1187</v>
      </c>
      <c r="R3835">
        <v>942</v>
      </c>
      <c r="U3835">
        <f t="shared" si="59"/>
        <v>941</v>
      </c>
    </row>
    <row r="3836" spans="1:21" x14ac:dyDescent="0.25">
      <c r="A3836" t="s">
        <v>27</v>
      </c>
      <c r="B3836" t="s">
        <v>527</v>
      </c>
      <c r="C3836" t="s">
        <v>22</v>
      </c>
      <c r="D3836" t="s">
        <v>23</v>
      </c>
      <c r="E3836" t="s">
        <v>5</v>
      </c>
      <c r="G3836" t="s">
        <v>24</v>
      </c>
      <c r="H3836">
        <v>498617</v>
      </c>
      <c r="I3836">
        <v>505965</v>
      </c>
      <c r="J3836" t="s">
        <v>25</v>
      </c>
      <c r="Q3836" t="s">
        <v>1189</v>
      </c>
      <c r="R3836">
        <v>7349</v>
      </c>
      <c r="T3836" t="s">
        <v>529</v>
      </c>
      <c r="U3836">
        <f t="shared" si="59"/>
        <v>7348</v>
      </c>
    </row>
    <row r="3837" spans="1:21" x14ac:dyDescent="0.25">
      <c r="A3837" t="s">
        <v>27</v>
      </c>
      <c r="B3837" t="s">
        <v>21</v>
      </c>
      <c r="C3837" t="s">
        <v>22</v>
      </c>
      <c r="D3837" t="s">
        <v>23</v>
      </c>
      <c r="E3837" t="s">
        <v>5</v>
      </c>
      <c r="G3837" t="s">
        <v>24</v>
      </c>
      <c r="H3837">
        <v>498993</v>
      </c>
      <c r="I3837">
        <v>499763</v>
      </c>
      <c r="J3837" t="s">
        <v>61</v>
      </c>
      <c r="Q3837" t="s">
        <v>1190</v>
      </c>
      <c r="R3837">
        <v>771</v>
      </c>
      <c r="U3837">
        <f t="shared" si="59"/>
        <v>770</v>
      </c>
    </row>
    <row r="3838" spans="1:21" x14ac:dyDescent="0.25">
      <c r="A3838" t="s">
        <v>27</v>
      </c>
      <c r="B3838" t="s">
        <v>21</v>
      </c>
      <c r="C3838" t="s">
        <v>22</v>
      </c>
      <c r="D3838" t="s">
        <v>23</v>
      </c>
      <c r="E3838" t="s">
        <v>5</v>
      </c>
      <c r="G3838" t="s">
        <v>24</v>
      </c>
      <c r="H3838">
        <v>499753</v>
      </c>
      <c r="I3838">
        <v>500520</v>
      </c>
      <c r="J3838" t="s">
        <v>61</v>
      </c>
      <c r="Q3838" t="s">
        <v>1192</v>
      </c>
      <c r="R3838">
        <v>768</v>
      </c>
      <c r="U3838">
        <f t="shared" si="59"/>
        <v>767</v>
      </c>
    </row>
    <row r="3839" spans="1:21" x14ac:dyDescent="0.25">
      <c r="A3839" t="s">
        <v>27</v>
      </c>
      <c r="B3839" t="s">
        <v>21</v>
      </c>
      <c r="C3839" t="s">
        <v>22</v>
      </c>
      <c r="D3839" t="s">
        <v>23</v>
      </c>
      <c r="E3839" t="s">
        <v>5</v>
      </c>
      <c r="G3839" t="s">
        <v>24</v>
      </c>
      <c r="H3839">
        <v>500544</v>
      </c>
      <c r="I3839">
        <v>501503</v>
      </c>
      <c r="J3839" t="s">
        <v>61</v>
      </c>
      <c r="Q3839" t="s">
        <v>1194</v>
      </c>
      <c r="R3839">
        <v>960</v>
      </c>
      <c r="U3839">
        <f t="shared" si="59"/>
        <v>959</v>
      </c>
    </row>
    <row r="3840" spans="1:21" x14ac:dyDescent="0.25">
      <c r="A3840" t="s">
        <v>27</v>
      </c>
      <c r="B3840" t="s">
        <v>21</v>
      </c>
      <c r="C3840" t="s">
        <v>22</v>
      </c>
      <c r="D3840" t="s">
        <v>23</v>
      </c>
      <c r="E3840" t="s">
        <v>5</v>
      </c>
      <c r="G3840" t="s">
        <v>24</v>
      </c>
      <c r="H3840">
        <v>501546</v>
      </c>
      <c r="I3840">
        <v>503537</v>
      </c>
      <c r="J3840" t="s">
        <v>61</v>
      </c>
      <c r="Q3840" t="s">
        <v>1197</v>
      </c>
      <c r="R3840">
        <v>1992</v>
      </c>
      <c r="U3840">
        <f t="shared" si="59"/>
        <v>1991</v>
      </c>
    </row>
    <row r="3841" spans="1:21" x14ac:dyDescent="0.25">
      <c r="A3841" t="s">
        <v>27</v>
      </c>
      <c r="B3841" t="s">
        <v>21</v>
      </c>
      <c r="C3841" t="s">
        <v>22</v>
      </c>
      <c r="D3841" t="s">
        <v>23</v>
      </c>
      <c r="E3841" t="s">
        <v>5</v>
      </c>
      <c r="G3841" t="s">
        <v>24</v>
      </c>
      <c r="H3841">
        <v>503743</v>
      </c>
      <c r="I3841">
        <v>503931</v>
      </c>
      <c r="J3841" t="s">
        <v>25</v>
      </c>
      <c r="Q3841" t="s">
        <v>1200</v>
      </c>
      <c r="R3841">
        <v>189</v>
      </c>
      <c r="U3841">
        <f t="shared" si="59"/>
        <v>188</v>
      </c>
    </row>
    <row r="3842" spans="1:21" x14ac:dyDescent="0.25">
      <c r="A3842" t="s">
        <v>27</v>
      </c>
      <c r="B3842" t="s">
        <v>21</v>
      </c>
      <c r="C3842" t="s">
        <v>22</v>
      </c>
      <c r="D3842" t="s">
        <v>23</v>
      </c>
      <c r="E3842" t="s">
        <v>5</v>
      </c>
      <c r="G3842" t="s">
        <v>24</v>
      </c>
      <c r="H3842">
        <v>503940</v>
      </c>
      <c r="I3842">
        <v>505598</v>
      </c>
      <c r="J3842" t="s">
        <v>25</v>
      </c>
      <c r="Q3842" t="s">
        <v>1202</v>
      </c>
      <c r="R3842">
        <v>1659</v>
      </c>
      <c r="U3842">
        <f t="shared" si="59"/>
        <v>1658</v>
      </c>
    </row>
    <row r="3843" spans="1:21" x14ac:dyDescent="0.25">
      <c r="A3843" t="s">
        <v>27</v>
      </c>
      <c r="B3843" t="s">
        <v>21</v>
      </c>
      <c r="C3843" t="s">
        <v>22</v>
      </c>
      <c r="D3843" t="s">
        <v>23</v>
      </c>
      <c r="E3843" t="s">
        <v>5</v>
      </c>
      <c r="G3843" t="s">
        <v>24</v>
      </c>
      <c r="H3843">
        <v>506116</v>
      </c>
      <c r="I3843">
        <v>507456</v>
      </c>
      <c r="J3843" t="s">
        <v>25</v>
      </c>
      <c r="Q3843" t="s">
        <v>1204</v>
      </c>
      <c r="R3843">
        <v>1341</v>
      </c>
      <c r="U3843">
        <f t="shared" ref="U3843:U3906" si="60">I3843-H3843</f>
        <v>1340</v>
      </c>
    </row>
    <row r="3844" spans="1:21" x14ac:dyDescent="0.25">
      <c r="A3844" t="s">
        <v>27</v>
      </c>
      <c r="B3844" t="s">
        <v>21</v>
      </c>
      <c r="C3844" t="s">
        <v>22</v>
      </c>
      <c r="D3844" t="s">
        <v>23</v>
      </c>
      <c r="E3844" t="s">
        <v>5</v>
      </c>
      <c r="G3844" t="s">
        <v>24</v>
      </c>
      <c r="H3844">
        <v>507604</v>
      </c>
      <c r="I3844">
        <v>508362</v>
      </c>
      <c r="J3844" t="s">
        <v>25</v>
      </c>
      <c r="Q3844" t="s">
        <v>1207</v>
      </c>
      <c r="R3844">
        <v>759</v>
      </c>
      <c r="U3844">
        <f t="shared" si="60"/>
        <v>758</v>
      </c>
    </row>
    <row r="3845" spans="1:21" x14ac:dyDescent="0.25">
      <c r="A3845" t="s">
        <v>27</v>
      </c>
      <c r="B3845" t="s">
        <v>21</v>
      </c>
      <c r="C3845" t="s">
        <v>22</v>
      </c>
      <c r="D3845" t="s">
        <v>23</v>
      </c>
      <c r="E3845" t="s">
        <v>5</v>
      </c>
      <c r="G3845" t="s">
        <v>24</v>
      </c>
      <c r="H3845">
        <v>508482</v>
      </c>
      <c r="I3845">
        <v>509129</v>
      </c>
      <c r="J3845" t="s">
        <v>25</v>
      </c>
      <c r="Q3845" t="s">
        <v>1210</v>
      </c>
      <c r="R3845">
        <v>648</v>
      </c>
      <c r="U3845">
        <f t="shared" si="60"/>
        <v>647</v>
      </c>
    </row>
    <row r="3846" spans="1:21" x14ac:dyDescent="0.25">
      <c r="A3846" t="s">
        <v>27</v>
      </c>
      <c r="B3846" t="s">
        <v>21</v>
      </c>
      <c r="C3846" t="s">
        <v>22</v>
      </c>
      <c r="D3846" t="s">
        <v>23</v>
      </c>
      <c r="E3846" t="s">
        <v>5</v>
      </c>
      <c r="G3846" t="s">
        <v>24</v>
      </c>
      <c r="H3846">
        <v>509314</v>
      </c>
      <c r="I3846">
        <v>510021</v>
      </c>
      <c r="J3846" t="s">
        <v>25</v>
      </c>
      <c r="Q3846" t="s">
        <v>1213</v>
      </c>
      <c r="R3846">
        <v>708</v>
      </c>
      <c r="U3846">
        <f t="shared" si="60"/>
        <v>707</v>
      </c>
    </row>
    <row r="3847" spans="1:21" x14ac:dyDescent="0.25">
      <c r="A3847" t="s">
        <v>27</v>
      </c>
      <c r="B3847" t="s">
        <v>21</v>
      </c>
      <c r="C3847" t="s">
        <v>22</v>
      </c>
      <c r="D3847" t="s">
        <v>23</v>
      </c>
      <c r="E3847" t="s">
        <v>5</v>
      </c>
      <c r="G3847" t="s">
        <v>24</v>
      </c>
      <c r="H3847">
        <v>510074</v>
      </c>
      <c r="I3847">
        <v>510631</v>
      </c>
      <c r="J3847" t="s">
        <v>25</v>
      </c>
      <c r="Q3847" t="s">
        <v>1216</v>
      </c>
      <c r="R3847">
        <v>558</v>
      </c>
      <c r="U3847">
        <f t="shared" si="60"/>
        <v>557</v>
      </c>
    </row>
    <row r="3848" spans="1:21" x14ac:dyDescent="0.25">
      <c r="A3848" t="s">
        <v>27</v>
      </c>
      <c r="B3848" t="s">
        <v>21</v>
      </c>
      <c r="C3848" t="s">
        <v>22</v>
      </c>
      <c r="D3848" t="s">
        <v>23</v>
      </c>
      <c r="E3848" t="s">
        <v>5</v>
      </c>
      <c r="G3848" t="s">
        <v>24</v>
      </c>
      <c r="H3848">
        <v>510637</v>
      </c>
      <c r="I3848">
        <v>510900</v>
      </c>
      <c r="J3848" t="s">
        <v>25</v>
      </c>
      <c r="Q3848" t="s">
        <v>1219</v>
      </c>
      <c r="R3848">
        <v>264</v>
      </c>
      <c r="U3848">
        <f t="shared" si="60"/>
        <v>263</v>
      </c>
    </row>
    <row r="3849" spans="1:21" x14ac:dyDescent="0.25">
      <c r="A3849" t="s">
        <v>27</v>
      </c>
      <c r="B3849" t="s">
        <v>21</v>
      </c>
      <c r="C3849" t="s">
        <v>22</v>
      </c>
      <c r="D3849" t="s">
        <v>23</v>
      </c>
      <c r="E3849" t="s">
        <v>5</v>
      </c>
      <c r="G3849" t="s">
        <v>24</v>
      </c>
      <c r="H3849">
        <v>510975</v>
      </c>
      <c r="I3849">
        <v>511730</v>
      </c>
      <c r="J3849" t="s">
        <v>25</v>
      </c>
      <c r="Q3849" t="s">
        <v>1221</v>
      </c>
      <c r="R3849">
        <v>756</v>
      </c>
      <c r="U3849">
        <f t="shared" si="60"/>
        <v>755</v>
      </c>
    </row>
    <row r="3850" spans="1:21" x14ac:dyDescent="0.25">
      <c r="A3850" t="s">
        <v>27</v>
      </c>
      <c r="B3850" t="s">
        <v>21</v>
      </c>
      <c r="C3850" t="s">
        <v>22</v>
      </c>
      <c r="D3850" t="s">
        <v>23</v>
      </c>
      <c r="E3850" t="s">
        <v>5</v>
      </c>
      <c r="G3850" t="s">
        <v>24</v>
      </c>
      <c r="H3850">
        <v>511789</v>
      </c>
      <c r="I3850">
        <v>512616</v>
      </c>
      <c r="J3850" t="s">
        <v>25</v>
      </c>
      <c r="Q3850" t="s">
        <v>1224</v>
      </c>
      <c r="R3850">
        <v>828</v>
      </c>
      <c r="U3850">
        <f t="shared" si="60"/>
        <v>827</v>
      </c>
    </row>
    <row r="3851" spans="1:21" x14ac:dyDescent="0.25">
      <c r="A3851" t="s">
        <v>27</v>
      </c>
      <c r="B3851" t="s">
        <v>21</v>
      </c>
      <c r="C3851" t="s">
        <v>22</v>
      </c>
      <c r="D3851" t="s">
        <v>23</v>
      </c>
      <c r="E3851" t="s">
        <v>5</v>
      </c>
      <c r="G3851" t="s">
        <v>24</v>
      </c>
      <c r="H3851">
        <v>512654</v>
      </c>
      <c r="I3851">
        <v>513799</v>
      </c>
      <c r="J3851" t="s">
        <v>25</v>
      </c>
      <c r="Q3851" t="s">
        <v>1227</v>
      </c>
      <c r="R3851">
        <v>1146</v>
      </c>
      <c r="U3851">
        <f t="shared" si="60"/>
        <v>1145</v>
      </c>
    </row>
    <row r="3852" spans="1:21" x14ac:dyDescent="0.25">
      <c r="A3852" t="s">
        <v>27</v>
      </c>
      <c r="B3852" t="s">
        <v>21</v>
      </c>
      <c r="C3852" t="s">
        <v>22</v>
      </c>
      <c r="D3852" t="s">
        <v>23</v>
      </c>
      <c r="E3852" t="s">
        <v>5</v>
      </c>
      <c r="G3852" t="s">
        <v>24</v>
      </c>
      <c r="H3852">
        <v>513835</v>
      </c>
      <c r="I3852">
        <v>515121</v>
      </c>
      <c r="J3852" t="s">
        <v>25</v>
      </c>
      <c r="Q3852" t="s">
        <v>1230</v>
      </c>
      <c r="R3852">
        <v>1287</v>
      </c>
      <c r="U3852">
        <f t="shared" si="60"/>
        <v>1286</v>
      </c>
    </row>
    <row r="3853" spans="1:21" x14ac:dyDescent="0.25">
      <c r="A3853" t="s">
        <v>27</v>
      </c>
      <c r="B3853" t="s">
        <v>21</v>
      </c>
      <c r="C3853" t="s">
        <v>22</v>
      </c>
      <c r="D3853" t="s">
        <v>23</v>
      </c>
      <c r="E3853" t="s">
        <v>5</v>
      </c>
      <c r="G3853" t="s">
        <v>24</v>
      </c>
      <c r="H3853">
        <v>515132</v>
      </c>
      <c r="I3853">
        <v>516193</v>
      </c>
      <c r="J3853" t="s">
        <v>25</v>
      </c>
      <c r="Q3853" t="s">
        <v>1233</v>
      </c>
      <c r="R3853">
        <v>1062</v>
      </c>
      <c r="U3853">
        <f t="shared" si="60"/>
        <v>1061</v>
      </c>
    </row>
    <row r="3854" spans="1:21" x14ac:dyDescent="0.25">
      <c r="A3854" t="s">
        <v>27</v>
      </c>
      <c r="B3854" t="s">
        <v>21</v>
      </c>
      <c r="C3854" t="s">
        <v>22</v>
      </c>
      <c r="D3854" t="s">
        <v>23</v>
      </c>
      <c r="E3854" t="s">
        <v>5</v>
      </c>
      <c r="G3854" t="s">
        <v>24</v>
      </c>
      <c r="H3854">
        <v>516268</v>
      </c>
      <c r="I3854">
        <v>520569</v>
      </c>
      <c r="J3854" t="s">
        <v>25</v>
      </c>
      <c r="Q3854" t="s">
        <v>1236</v>
      </c>
      <c r="R3854">
        <v>4302</v>
      </c>
      <c r="U3854">
        <f t="shared" si="60"/>
        <v>4301</v>
      </c>
    </row>
    <row r="3855" spans="1:21" x14ac:dyDescent="0.25">
      <c r="A3855" t="s">
        <v>27</v>
      </c>
      <c r="B3855" t="s">
        <v>21</v>
      </c>
      <c r="C3855" t="s">
        <v>22</v>
      </c>
      <c r="D3855" t="s">
        <v>23</v>
      </c>
      <c r="E3855" t="s">
        <v>5</v>
      </c>
      <c r="G3855" t="s">
        <v>24</v>
      </c>
      <c r="H3855">
        <v>520889</v>
      </c>
      <c r="I3855">
        <v>521347</v>
      </c>
      <c r="J3855" t="s">
        <v>25</v>
      </c>
      <c r="Q3855" t="s">
        <v>1239</v>
      </c>
      <c r="R3855">
        <v>459</v>
      </c>
      <c r="U3855">
        <f t="shared" si="60"/>
        <v>458</v>
      </c>
    </row>
    <row r="3856" spans="1:21" x14ac:dyDescent="0.25">
      <c r="A3856" t="s">
        <v>27</v>
      </c>
      <c r="B3856" t="s">
        <v>21</v>
      </c>
      <c r="C3856" t="s">
        <v>22</v>
      </c>
      <c r="D3856" t="s">
        <v>23</v>
      </c>
      <c r="E3856" t="s">
        <v>5</v>
      </c>
      <c r="G3856" t="s">
        <v>24</v>
      </c>
      <c r="H3856">
        <v>521381</v>
      </c>
      <c r="I3856">
        <v>522529</v>
      </c>
      <c r="J3856" t="s">
        <v>25</v>
      </c>
      <c r="Q3856" t="s">
        <v>1242</v>
      </c>
      <c r="R3856">
        <v>1149</v>
      </c>
      <c r="U3856">
        <f t="shared" si="60"/>
        <v>1148</v>
      </c>
    </row>
    <row r="3857" spans="1:21" x14ac:dyDescent="0.25">
      <c r="A3857" t="s">
        <v>27</v>
      </c>
      <c r="B3857" t="s">
        <v>21</v>
      </c>
      <c r="C3857" t="s">
        <v>22</v>
      </c>
      <c r="D3857" t="s">
        <v>23</v>
      </c>
      <c r="E3857" t="s">
        <v>5</v>
      </c>
      <c r="G3857" t="s">
        <v>24</v>
      </c>
      <c r="H3857">
        <v>522592</v>
      </c>
      <c r="I3857">
        <v>522864</v>
      </c>
      <c r="J3857" t="s">
        <v>25</v>
      </c>
      <c r="Q3857" t="s">
        <v>1245</v>
      </c>
      <c r="R3857">
        <v>273</v>
      </c>
      <c r="U3857">
        <f t="shared" si="60"/>
        <v>272</v>
      </c>
    </row>
    <row r="3858" spans="1:21" x14ac:dyDescent="0.25">
      <c r="A3858" t="s">
        <v>27</v>
      </c>
      <c r="B3858" t="s">
        <v>21</v>
      </c>
      <c r="C3858" t="s">
        <v>22</v>
      </c>
      <c r="D3858" t="s">
        <v>23</v>
      </c>
      <c r="E3858" t="s">
        <v>5</v>
      </c>
      <c r="G3858" t="s">
        <v>24</v>
      </c>
      <c r="H3858">
        <v>522857</v>
      </c>
      <c r="I3858">
        <v>523195</v>
      </c>
      <c r="J3858" t="s">
        <v>25</v>
      </c>
      <c r="Q3858" t="s">
        <v>1248</v>
      </c>
      <c r="R3858">
        <v>339</v>
      </c>
      <c r="U3858">
        <f t="shared" si="60"/>
        <v>338</v>
      </c>
    </row>
    <row r="3859" spans="1:21" x14ac:dyDescent="0.25">
      <c r="A3859" t="s">
        <v>27</v>
      </c>
      <c r="B3859" t="s">
        <v>21</v>
      </c>
      <c r="C3859" t="s">
        <v>22</v>
      </c>
      <c r="D3859" t="s">
        <v>23</v>
      </c>
      <c r="E3859" t="s">
        <v>5</v>
      </c>
      <c r="G3859" t="s">
        <v>24</v>
      </c>
      <c r="H3859">
        <v>523182</v>
      </c>
      <c r="I3859">
        <v>526667</v>
      </c>
      <c r="J3859" t="s">
        <v>25</v>
      </c>
      <c r="Q3859" t="s">
        <v>1250</v>
      </c>
      <c r="R3859">
        <v>3486</v>
      </c>
      <c r="U3859">
        <f t="shared" si="60"/>
        <v>3485</v>
      </c>
    </row>
    <row r="3860" spans="1:21" x14ac:dyDescent="0.25">
      <c r="A3860" t="s">
        <v>27</v>
      </c>
      <c r="B3860" t="s">
        <v>21</v>
      </c>
      <c r="C3860" t="s">
        <v>22</v>
      </c>
      <c r="D3860" t="s">
        <v>23</v>
      </c>
      <c r="E3860" t="s">
        <v>5</v>
      </c>
      <c r="G3860" t="s">
        <v>24</v>
      </c>
      <c r="H3860">
        <v>526895</v>
      </c>
      <c r="I3860">
        <v>527248</v>
      </c>
      <c r="J3860" t="s">
        <v>25</v>
      </c>
      <c r="Q3860" t="s">
        <v>1253</v>
      </c>
      <c r="R3860">
        <v>354</v>
      </c>
      <c r="U3860">
        <f t="shared" si="60"/>
        <v>353</v>
      </c>
    </row>
    <row r="3861" spans="1:21" x14ac:dyDescent="0.25">
      <c r="A3861" t="s">
        <v>27</v>
      </c>
      <c r="B3861" t="s">
        <v>21</v>
      </c>
      <c r="C3861" t="s">
        <v>22</v>
      </c>
      <c r="D3861" t="s">
        <v>23</v>
      </c>
      <c r="E3861" t="s">
        <v>5</v>
      </c>
      <c r="G3861" t="s">
        <v>24</v>
      </c>
      <c r="H3861">
        <v>527281</v>
      </c>
      <c r="I3861">
        <v>528243</v>
      </c>
      <c r="J3861" t="s">
        <v>25</v>
      </c>
      <c r="Q3861" t="s">
        <v>1256</v>
      </c>
      <c r="R3861">
        <v>963</v>
      </c>
      <c r="U3861">
        <f t="shared" si="60"/>
        <v>962</v>
      </c>
    </row>
    <row r="3862" spans="1:21" x14ac:dyDescent="0.25">
      <c r="A3862" t="s">
        <v>27</v>
      </c>
      <c r="B3862" t="s">
        <v>21</v>
      </c>
      <c r="C3862" t="s">
        <v>22</v>
      </c>
      <c r="D3862" t="s">
        <v>23</v>
      </c>
      <c r="E3862" t="s">
        <v>5</v>
      </c>
      <c r="G3862" t="s">
        <v>24</v>
      </c>
      <c r="H3862">
        <v>528246</v>
      </c>
      <c r="I3862">
        <v>529175</v>
      </c>
      <c r="J3862" t="s">
        <v>25</v>
      </c>
      <c r="Q3862" t="s">
        <v>1258</v>
      </c>
      <c r="R3862">
        <v>930</v>
      </c>
      <c r="U3862">
        <f t="shared" si="60"/>
        <v>929</v>
      </c>
    </row>
    <row r="3863" spans="1:21" x14ac:dyDescent="0.25">
      <c r="A3863" t="s">
        <v>27</v>
      </c>
      <c r="B3863" t="s">
        <v>21</v>
      </c>
      <c r="C3863" t="s">
        <v>22</v>
      </c>
      <c r="D3863" t="s">
        <v>23</v>
      </c>
      <c r="E3863" t="s">
        <v>5</v>
      </c>
      <c r="G3863" t="s">
        <v>24</v>
      </c>
      <c r="H3863">
        <v>529197</v>
      </c>
      <c r="I3863">
        <v>530132</v>
      </c>
      <c r="J3863" t="s">
        <v>25</v>
      </c>
      <c r="Q3863" t="s">
        <v>1261</v>
      </c>
      <c r="R3863">
        <v>936</v>
      </c>
      <c r="U3863">
        <f t="shared" si="60"/>
        <v>935</v>
      </c>
    </row>
    <row r="3864" spans="1:21" x14ac:dyDescent="0.25">
      <c r="A3864" t="s">
        <v>27</v>
      </c>
      <c r="B3864" t="s">
        <v>21</v>
      </c>
      <c r="C3864" t="s">
        <v>22</v>
      </c>
      <c r="D3864" t="s">
        <v>23</v>
      </c>
      <c r="E3864" t="s">
        <v>5</v>
      </c>
      <c r="G3864" t="s">
        <v>24</v>
      </c>
      <c r="H3864">
        <v>530153</v>
      </c>
      <c r="I3864">
        <v>532525</v>
      </c>
      <c r="J3864" t="s">
        <v>25</v>
      </c>
      <c r="Q3864" t="s">
        <v>1264</v>
      </c>
      <c r="R3864">
        <v>2373</v>
      </c>
      <c r="U3864">
        <f t="shared" si="60"/>
        <v>2372</v>
      </c>
    </row>
    <row r="3865" spans="1:21" x14ac:dyDescent="0.25">
      <c r="A3865" t="s">
        <v>27</v>
      </c>
      <c r="B3865" t="s">
        <v>21</v>
      </c>
      <c r="C3865" t="s">
        <v>22</v>
      </c>
      <c r="D3865" t="s">
        <v>23</v>
      </c>
      <c r="E3865" t="s">
        <v>5</v>
      </c>
      <c r="G3865" t="s">
        <v>24</v>
      </c>
      <c r="H3865">
        <v>532624</v>
      </c>
      <c r="I3865">
        <v>532848</v>
      </c>
      <c r="J3865" t="s">
        <v>25</v>
      </c>
      <c r="Q3865" t="s">
        <v>1267</v>
      </c>
      <c r="R3865">
        <v>225</v>
      </c>
      <c r="U3865">
        <f t="shared" si="60"/>
        <v>224</v>
      </c>
    </row>
    <row r="3866" spans="1:21" x14ac:dyDescent="0.25">
      <c r="A3866" t="s">
        <v>27</v>
      </c>
      <c r="B3866" t="s">
        <v>21</v>
      </c>
      <c r="C3866" t="s">
        <v>22</v>
      </c>
      <c r="D3866" t="s">
        <v>23</v>
      </c>
      <c r="E3866" t="s">
        <v>5</v>
      </c>
      <c r="G3866" t="s">
        <v>24</v>
      </c>
      <c r="H3866">
        <v>532845</v>
      </c>
      <c r="I3866">
        <v>533930</v>
      </c>
      <c r="J3866" t="s">
        <v>25</v>
      </c>
      <c r="Q3866" t="s">
        <v>1270</v>
      </c>
      <c r="R3866">
        <v>1086</v>
      </c>
      <c r="U3866">
        <f t="shared" si="60"/>
        <v>1085</v>
      </c>
    </row>
    <row r="3867" spans="1:21" x14ac:dyDescent="0.25">
      <c r="A3867" t="s">
        <v>27</v>
      </c>
      <c r="B3867" t="s">
        <v>21</v>
      </c>
      <c r="C3867" t="s">
        <v>22</v>
      </c>
      <c r="D3867" t="s">
        <v>23</v>
      </c>
      <c r="E3867" t="s">
        <v>5</v>
      </c>
      <c r="G3867" t="s">
        <v>24</v>
      </c>
      <c r="H3867">
        <v>533970</v>
      </c>
      <c r="I3867">
        <v>534983</v>
      </c>
      <c r="J3867" t="s">
        <v>25</v>
      </c>
      <c r="Q3867" t="s">
        <v>1273</v>
      </c>
      <c r="R3867">
        <v>1014</v>
      </c>
      <c r="U3867">
        <f t="shared" si="60"/>
        <v>1013</v>
      </c>
    </row>
    <row r="3868" spans="1:21" x14ac:dyDescent="0.25">
      <c r="A3868" t="s">
        <v>27</v>
      </c>
      <c r="B3868" t="s">
        <v>21</v>
      </c>
      <c r="C3868" t="s">
        <v>22</v>
      </c>
      <c r="D3868" t="s">
        <v>23</v>
      </c>
      <c r="E3868" t="s">
        <v>5</v>
      </c>
      <c r="G3868" t="s">
        <v>24</v>
      </c>
      <c r="H3868">
        <v>535022</v>
      </c>
      <c r="I3868">
        <v>535750</v>
      </c>
      <c r="J3868" t="s">
        <v>25</v>
      </c>
      <c r="Q3868" t="s">
        <v>1276</v>
      </c>
      <c r="R3868">
        <v>729</v>
      </c>
      <c r="U3868">
        <f t="shared" si="60"/>
        <v>728</v>
      </c>
    </row>
    <row r="3869" spans="1:21" x14ac:dyDescent="0.25">
      <c r="A3869" t="s">
        <v>27</v>
      </c>
      <c r="B3869" t="s">
        <v>21</v>
      </c>
      <c r="C3869" t="s">
        <v>22</v>
      </c>
      <c r="D3869" t="s">
        <v>23</v>
      </c>
      <c r="E3869" t="s">
        <v>5</v>
      </c>
      <c r="G3869" t="s">
        <v>24</v>
      </c>
      <c r="H3869">
        <v>535810</v>
      </c>
      <c r="I3869">
        <v>536547</v>
      </c>
      <c r="J3869" t="s">
        <v>25</v>
      </c>
      <c r="Q3869" t="s">
        <v>1278</v>
      </c>
      <c r="R3869">
        <v>738</v>
      </c>
      <c r="U3869">
        <f t="shared" si="60"/>
        <v>737</v>
      </c>
    </row>
    <row r="3870" spans="1:21" x14ac:dyDescent="0.25">
      <c r="A3870" t="s">
        <v>27</v>
      </c>
      <c r="B3870" t="s">
        <v>21</v>
      </c>
      <c r="C3870" t="s">
        <v>22</v>
      </c>
      <c r="D3870" t="s">
        <v>23</v>
      </c>
      <c r="E3870" t="s">
        <v>5</v>
      </c>
      <c r="G3870" t="s">
        <v>24</v>
      </c>
      <c r="H3870">
        <v>536575</v>
      </c>
      <c r="I3870">
        <v>537912</v>
      </c>
      <c r="J3870" t="s">
        <v>25</v>
      </c>
      <c r="Q3870" t="s">
        <v>1280</v>
      </c>
      <c r="R3870">
        <v>1338</v>
      </c>
      <c r="U3870">
        <f t="shared" si="60"/>
        <v>1337</v>
      </c>
    </row>
    <row r="3871" spans="1:21" x14ac:dyDescent="0.25">
      <c r="A3871" t="s">
        <v>27</v>
      </c>
      <c r="B3871" t="s">
        <v>21</v>
      </c>
      <c r="C3871" t="s">
        <v>22</v>
      </c>
      <c r="D3871" t="s">
        <v>23</v>
      </c>
      <c r="E3871" t="s">
        <v>5</v>
      </c>
      <c r="G3871" t="s">
        <v>24</v>
      </c>
      <c r="H3871">
        <v>537942</v>
      </c>
      <c r="I3871">
        <v>539159</v>
      </c>
      <c r="J3871" t="s">
        <v>25</v>
      </c>
      <c r="Q3871" t="s">
        <v>1283</v>
      </c>
      <c r="R3871">
        <v>1218</v>
      </c>
      <c r="U3871">
        <f t="shared" si="60"/>
        <v>1217</v>
      </c>
    </row>
    <row r="3872" spans="1:21" x14ac:dyDescent="0.25">
      <c r="A3872" t="s">
        <v>27</v>
      </c>
      <c r="B3872" t="s">
        <v>21</v>
      </c>
      <c r="C3872" t="s">
        <v>22</v>
      </c>
      <c r="D3872" t="s">
        <v>23</v>
      </c>
      <c r="E3872" t="s">
        <v>5</v>
      </c>
      <c r="G3872" t="s">
        <v>24</v>
      </c>
      <c r="H3872">
        <v>539226</v>
      </c>
      <c r="I3872">
        <v>539402</v>
      </c>
      <c r="J3872" t="s">
        <v>61</v>
      </c>
      <c r="Q3872" t="s">
        <v>1286</v>
      </c>
      <c r="R3872">
        <v>177</v>
      </c>
      <c r="U3872">
        <f t="shared" si="60"/>
        <v>176</v>
      </c>
    </row>
    <row r="3873" spans="1:21" x14ac:dyDescent="0.25">
      <c r="A3873" t="s">
        <v>27</v>
      </c>
      <c r="B3873" t="s">
        <v>21</v>
      </c>
      <c r="C3873" t="s">
        <v>22</v>
      </c>
      <c r="D3873" t="s">
        <v>23</v>
      </c>
      <c r="E3873" t="s">
        <v>5</v>
      </c>
      <c r="G3873" t="s">
        <v>24</v>
      </c>
      <c r="H3873">
        <v>539573</v>
      </c>
      <c r="I3873">
        <v>540877</v>
      </c>
      <c r="J3873" t="s">
        <v>25</v>
      </c>
      <c r="Q3873" t="s">
        <v>1288</v>
      </c>
      <c r="R3873">
        <v>1305</v>
      </c>
      <c r="U3873">
        <f t="shared" si="60"/>
        <v>1304</v>
      </c>
    </row>
    <row r="3874" spans="1:21" x14ac:dyDescent="0.25">
      <c r="A3874" t="s">
        <v>27</v>
      </c>
      <c r="B3874" t="s">
        <v>21</v>
      </c>
      <c r="C3874" t="s">
        <v>22</v>
      </c>
      <c r="D3874" t="s">
        <v>23</v>
      </c>
      <c r="E3874" t="s">
        <v>5</v>
      </c>
      <c r="G3874" t="s">
        <v>24</v>
      </c>
      <c r="H3874">
        <v>540905</v>
      </c>
      <c r="I3874">
        <v>542188</v>
      </c>
      <c r="J3874" t="s">
        <v>25</v>
      </c>
      <c r="Q3874" t="s">
        <v>1291</v>
      </c>
      <c r="R3874">
        <v>1284</v>
      </c>
      <c r="U3874">
        <f t="shared" si="60"/>
        <v>1283</v>
      </c>
    </row>
    <row r="3875" spans="1:21" x14ac:dyDescent="0.25">
      <c r="A3875" t="s">
        <v>27</v>
      </c>
      <c r="B3875" t="s">
        <v>21</v>
      </c>
      <c r="C3875" t="s">
        <v>22</v>
      </c>
      <c r="D3875" t="s">
        <v>23</v>
      </c>
      <c r="E3875" t="s">
        <v>5</v>
      </c>
      <c r="G3875" t="s">
        <v>24</v>
      </c>
      <c r="H3875">
        <v>542213</v>
      </c>
      <c r="I3875">
        <v>543286</v>
      </c>
      <c r="J3875" t="s">
        <v>25</v>
      </c>
      <c r="Q3875" t="s">
        <v>1293</v>
      </c>
      <c r="R3875">
        <v>1074</v>
      </c>
      <c r="U3875">
        <f t="shared" si="60"/>
        <v>1073</v>
      </c>
    </row>
    <row r="3876" spans="1:21" x14ac:dyDescent="0.25">
      <c r="A3876" t="s">
        <v>27</v>
      </c>
      <c r="B3876" t="s">
        <v>21</v>
      </c>
      <c r="C3876" t="s">
        <v>22</v>
      </c>
      <c r="D3876" t="s">
        <v>23</v>
      </c>
      <c r="E3876" t="s">
        <v>5</v>
      </c>
      <c r="G3876" t="s">
        <v>24</v>
      </c>
      <c r="H3876">
        <v>543306</v>
      </c>
      <c r="I3876">
        <v>544442</v>
      </c>
      <c r="J3876" t="s">
        <v>25</v>
      </c>
      <c r="Q3876" t="s">
        <v>1296</v>
      </c>
      <c r="R3876">
        <v>1137</v>
      </c>
      <c r="U3876">
        <f t="shared" si="60"/>
        <v>1136</v>
      </c>
    </row>
    <row r="3877" spans="1:21" x14ac:dyDescent="0.25">
      <c r="A3877" t="s">
        <v>27</v>
      </c>
      <c r="B3877" t="s">
        <v>21</v>
      </c>
      <c r="C3877" t="s">
        <v>22</v>
      </c>
      <c r="D3877" t="s">
        <v>23</v>
      </c>
      <c r="E3877" t="s">
        <v>5</v>
      </c>
      <c r="G3877" t="s">
        <v>24</v>
      </c>
      <c r="H3877">
        <v>544670</v>
      </c>
      <c r="I3877">
        <v>545101</v>
      </c>
      <c r="J3877" t="s">
        <v>25</v>
      </c>
      <c r="Q3877" t="s">
        <v>1299</v>
      </c>
      <c r="R3877">
        <v>432</v>
      </c>
      <c r="U3877">
        <f t="shared" si="60"/>
        <v>431</v>
      </c>
    </row>
    <row r="3878" spans="1:21" x14ac:dyDescent="0.25">
      <c r="A3878" t="s">
        <v>27</v>
      </c>
      <c r="B3878" t="s">
        <v>21</v>
      </c>
      <c r="C3878" t="s">
        <v>22</v>
      </c>
      <c r="D3878" t="s">
        <v>23</v>
      </c>
      <c r="E3878" t="s">
        <v>5</v>
      </c>
      <c r="G3878" t="s">
        <v>24</v>
      </c>
      <c r="H3878">
        <v>545124</v>
      </c>
      <c r="I3878">
        <v>546065</v>
      </c>
      <c r="J3878" t="s">
        <v>25</v>
      </c>
      <c r="Q3878" t="s">
        <v>1302</v>
      </c>
      <c r="R3878">
        <v>942</v>
      </c>
      <c r="U3878">
        <f t="shared" si="60"/>
        <v>941</v>
      </c>
    </row>
    <row r="3879" spans="1:21" x14ac:dyDescent="0.25">
      <c r="A3879" t="s">
        <v>27</v>
      </c>
      <c r="B3879" t="s">
        <v>21</v>
      </c>
      <c r="C3879" t="s">
        <v>22</v>
      </c>
      <c r="D3879" t="s">
        <v>23</v>
      </c>
      <c r="E3879" t="s">
        <v>5</v>
      </c>
      <c r="G3879" t="s">
        <v>24</v>
      </c>
      <c r="H3879">
        <v>546237</v>
      </c>
      <c r="I3879">
        <v>546728</v>
      </c>
      <c r="J3879" t="s">
        <v>25</v>
      </c>
      <c r="Q3879" t="s">
        <v>1305</v>
      </c>
      <c r="R3879">
        <v>492</v>
      </c>
      <c r="U3879">
        <f t="shared" si="60"/>
        <v>491</v>
      </c>
    </row>
    <row r="3880" spans="1:21" x14ac:dyDescent="0.25">
      <c r="A3880" t="s">
        <v>27</v>
      </c>
      <c r="B3880" t="s">
        <v>21</v>
      </c>
      <c r="C3880" t="s">
        <v>22</v>
      </c>
      <c r="D3880" t="s">
        <v>23</v>
      </c>
      <c r="E3880" t="s">
        <v>5</v>
      </c>
      <c r="G3880" t="s">
        <v>24</v>
      </c>
      <c r="H3880">
        <v>546888</v>
      </c>
      <c r="I3880">
        <v>549092</v>
      </c>
      <c r="J3880" t="s">
        <v>25</v>
      </c>
      <c r="Q3880" t="s">
        <v>1308</v>
      </c>
      <c r="R3880">
        <v>2205</v>
      </c>
      <c r="U3880">
        <f t="shared" si="60"/>
        <v>2204</v>
      </c>
    </row>
    <row r="3881" spans="1:21" x14ac:dyDescent="0.25">
      <c r="A3881" t="s">
        <v>27</v>
      </c>
      <c r="B3881" t="s">
        <v>21</v>
      </c>
      <c r="C3881" t="s">
        <v>22</v>
      </c>
      <c r="D3881" t="s">
        <v>23</v>
      </c>
      <c r="E3881" t="s">
        <v>5</v>
      </c>
      <c r="G3881" t="s">
        <v>24</v>
      </c>
      <c r="H3881">
        <v>549160</v>
      </c>
      <c r="I3881">
        <v>550620</v>
      </c>
      <c r="J3881" t="s">
        <v>25</v>
      </c>
      <c r="Q3881" t="s">
        <v>1311</v>
      </c>
      <c r="R3881">
        <v>1461</v>
      </c>
      <c r="U3881">
        <f t="shared" si="60"/>
        <v>1460</v>
      </c>
    </row>
    <row r="3882" spans="1:21" x14ac:dyDescent="0.25">
      <c r="A3882" t="s">
        <v>27</v>
      </c>
      <c r="B3882" t="s">
        <v>21</v>
      </c>
      <c r="C3882" t="s">
        <v>22</v>
      </c>
      <c r="D3882" t="s">
        <v>23</v>
      </c>
      <c r="E3882" t="s">
        <v>5</v>
      </c>
      <c r="G3882" t="s">
        <v>24</v>
      </c>
      <c r="H3882">
        <v>550625</v>
      </c>
      <c r="I3882">
        <v>552004</v>
      </c>
      <c r="J3882" t="s">
        <v>25</v>
      </c>
      <c r="Q3882" t="s">
        <v>1314</v>
      </c>
      <c r="R3882">
        <v>1380</v>
      </c>
      <c r="U3882">
        <f t="shared" si="60"/>
        <v>1379</v>
      </c>
    </row>
    <row r="3883" spans="1:21" x14ac:dyDescent="0.25">
      <c r="A3883" t="s">
        <v>27</v>
      </c>
      <c r="B3883" t="s">
        <v>21</v>
      </c>
      <c r="C3883" t="s">
        <v>22</v>
      </c>
      <c r="D3883" t="s">
        <v>23</v>
      </c>
      <c r="E3883" t="s">
        <v>5</v>
      </c>
      <c r="G3883" t="s">
        <v>24</v>
      </c>
      <c r="H3883">
        <v>552030</v>
      </c>
      <c r="I3883">
        <v>553013</v>
      </c>
      <c r="J3883" t="s">
        <v>25</v>
      </c>
      <c r="Q3883" t="s">
        <v>1317</v>
      </c>
      <c r="R3883">
        <v>984</v>
      </c>
      <c r="U3883">
        <f t="shared" si="60"/>
        <v>983</v>
      </c>
    </row>
    <row r="3884" spans="1:21" x14ac:dyDescent="0.25">
      <c r="A3884" t="s">
        <v>27</v>
      </c>
      <c r="B3884" t="s">
        <v>21</v>
      </c>
      <c r="C3884" t="s">
        <v>22</v>
      </c>
      <c r="D3884" t="s">
        <v>23</v>
      </c>
      <c r="E3884" t="s">
        <v>5</v>
      </c>
      <c r="G3884" t="s">
        <v>24</v>
      </c>
      <c r="H3884">
        <v>553083</v>
      </c>
      <c r="I3884">
        <v>554195</v>
      </c>
      <c r="J3884" t="s">
        <v>25</v>
      </c>
      <c r="Q3884" t="s">
        <v>1320</v>
      </c>
      <c r="R3884">
        <v>1113</v>
      </c>
      <c r="U3884">
        <f t="shared" si="60"/>
        <v>1112</v>
      </c>
    </row>
    <row r="3885" spans="1:21" x14ac:dyDescent="0.25">
      <c r="A3885" t="s">
        <v>27</v>
      </c>
      <c r="B3885" t="s">
        <v>21</v>
      </c>
      <c r="C3885" t="s">
        <v>22</v>
      </c>
      <c r="D3885" t="s">
        <v>23</v>
      </c>
      <c r="E3885" t="s">
        <v>5</v>
      </c>
      <c r="G3885" t="s">
        <v>24</v>
      </c>
      <c r="H3885">
        <v>554207</v>
      </c>
      <c r="I3885">
        <v>555301</v>
      </c>
      <c r="J3885" t="s">
        <v>25</v>
      </c>
      <c r="Q3885" t="s">
        <v>1323</v>
      </c>
      <c r="R3885">
        <v>1095</v>
      </c>
      <c r="U3885">
        <f t="shared" si="60"/>
        <v>1094</v>
      </c>
    </row>
    <row r="3886" spans="1:21" x14ac:dyDescent="0.25">
      <c r="A3886" t="s">
        <v>27</v>
      </c>
      <c r="B3886" t="s">
        <v>21</v>
      </c>
      <c r="C3886" t="s">
        <v>22</v>
      </c>
      <c r="D3886" t="s">
        <v>23</v>
      </c>
      <c r="E3886" t="s">
        <v>5</v>
      </c>
      <c r="G3886" t="s">
        <v>24</v>
      </c>
      <c r="H3886">
        <v>555338</v>
      </c>
      <c r="I3886">
        <v>555532</v>
      </c>
      <c r="J3886" t="s">
        <v>61</v>
      </c>
      <c r="Q3886" t="s">
        <v>1326</v>
      </c>
      <c r="R3886">
        <v>195</v>
      </c>
      <c r="U3886">
        <f t="shared" si="60"/>
        <v>194</v>
      </c>
    </row>
    <row r="3887" spans="1:21" x14ac:dyDescent="0.25">
      <c r="A3887" t="s">
        <v>27</v>
      </c>
      <c r="B3887" t="s">
        <v>21</v>
      </c>
      <c r="C3887" t="s">
        <v>22</v>
      </c>
      <c r="D3887" t="s">
        <v>23</v>
      </c>
      <c r="E3887" t="s">
        <v>5</v>
      </c>
      <c r="G3887" t="s">
        <v>24</v>
      </c>
      <c r="H3887">
        <v>555876</v>
      </c>
      <c r="I3887">
        <v>557252</v>
      </c>
      <c r="J3887" t="s">
        <v>25</v>
      </c>
      <c r="Q3887" t="s">
        <v>1329</v>
      </c>
      <c r="R3887">
        <v>1377</v>
      </c>
      <c r="U3887">
        <f t="shared" si="60"/>
        <v>1376</v>
      </c>
    </row>
    <row r="3888" spans="1:21" x14ac:dyDescent="0.25">
      <c r="A3888" t="s">
        <v>27</v>
      </c>
      <c r="B3888" t="s">
        <v>21</v>
      </c>
      <c r="C3888" t="s">
        <v>22</v>
      </c>
      <c r="D3888" t="s">
        <v>23</v>
      </c>
      <c r="E3888" t="s">
        <v>5</v>
      </c>
      <c r="G3888" t="s">
        <v>24</v>
      </c>
      <c r="H3888">
        <v>557333</v>
      </c>
      <c r="I3888">
        <v>558523</v>
      </c>
      <c r="J3888" t="s">
        <v>61</v>
      </c>
      <c r="Q3888" t="s">
        <v>1332</v>
      </c>
      <c r="R3888">
        <v>1191</v>
      </c>
      <c r="U3888">
        <f t="shared" si="60"/>
        <v>1190</v>
      </c>
    </row>
    <row r="3889" spans="1:21" x14ac:dyDescent="0.25">
      <c r="A3889" t="s">
        <v>27</v>
      </c>
      <c r="B3889" t="s">
        <v>21</v>
      </c>
      <c r="C3889" t="s">
        <v>22</v>
      </c>
      <c r="D3889" t="s">
        <v>23</v>
      </c>
      <c r="E3889" t="s">
        <v>5</v>
      </c>
      <c r="G3889" t="s">
        <v>24</v>
      </c>
      <c r="H3889">
        <v>558764</v>
      </c>
      <c r="I3889">
        <v>559969</v>
      </c>
      <c r="J3889" t="s">
        <v>25</v>
      </c>
      <c r="Q3889" t="s">
        <v>1334</v>
      </c>
      <c r="R3889">
        <v>1206</v>
      </c>
      <c r="U3889">
        <f t="shared" si="60"/>
        <v>1205</v>
      </c>
    </row>
    <row r="3890" spans="1:21" x14ac:dyDescent="0.25">
      <c r="A3890" t="s">
        <v>27</v>
      </c>
      <c r="B3890" t="s">
        <v>21</v>
      </c>
      <c r="C3890" t="s">
        <v>22</v>
      </c>
      <c r="D3890" t="s">
        <v>23</v>
      </c>
      <c r="E3890" t="s">
        <v>5</v>
      </c>
      <c r="G3890" t="s">
        <v>24</v>
      </c>
      <c r="H3890">
        <v>560024</v>
      </c>
      <c r="I3890">
        <v>561751</v>
      </c>
      <c r="J3890" t="s">
        <v>25</v>
      </c>
      <c r="Q3890" t="s">
        <v>1337</v>
      </c>
      <c r="R3890">
        <v>1728</v>
      </c>
      <c r="U3890">
        <f t="shared" si="60"/>
        <v>1727</v>
      </c>
    </row>
    <row r="3891" spans="1:21" x14ac:dyDescent="0.25">
      <c r="A3891" t="s">
        <v>27</v>
      </c>
      <c r="B3891" t="s">
        <v>21</v>
      </c>
      <c r="C3891" t="s">
        <v>22</v>
      </c>
      <c r="D3891" t="s">
        <v>23</v>
      </c>
      <c r="E3891" t="s">
        <v>5</v>
      </c>
      <c r="G3891" t="s">
        <v>24</v>
      </c>
      <c r="H3891">
        <v>561965</v>
      </c>
      <c r="I3891">
        <v>563899</v>
      </c>
      <c r="J3891" t="s">
        <v>25</v>
      </c>
      <c r="Q3891" t="s">
        <v>1339</v>
      </c>
      <c r="R3891">
        <v>1935</v>
      </c>
      <c r="U3891">
        <f t="shared" si="60"/>
        <v>1934</v>
      </c>
    </row>
    <row r="3892" spans="1:21" x14ac:dyDescent="0.25">
      <c r="A3892" t="s">
        <v>27</v>
      </c>
      <c r="B3892" t="s">
        <v>21</v>
      </c>
      <c r="C3892" t="s">
        <v>22</v>
      </c>
      <c r="D3892" t="s">
        <v>23</v>
      </c>
      <c r="E3892" t="s">
        <v>5</v>
      </c>
      <c r="G3892" t="s">
        <v>24</v>
      </c>
      <c r="H3892">
        <v>563915</v>
      </c>
      <c r="I3892">
        <v>565111</v>
      </c>
      <c r="J3892" t="s">
        <v>25</v>
      </c>
      <c r="Q3892" t="s">
        <v>1342</v>
      </c>
      <c r="R3892">
        <v>1197</v>
      </c>
      <c r="U3892">
        <f t="shared" si="60"/>
        <v>1196</v>
      </c>
    </row>
    <row r="3893" spans="1:21" x14ac:dyDescent="0.25">
      <c r="A3893" t="s">
        <v>27</v>
      </c>
      <c r="B3893" t="s">
        <v>21</v>
      </c>
      <c r="C3893" t="s">
        <v>22</v>
      </c>
      <c r="D3893" t="s">
        <v>23</v>
      </c>
      <c r="E3893" t="s">
        <v>5</v>
      </c>
      <c r="G3893" t="s">
        <v>24</v>
      </c>
      <c r="H3893">
        <v>565145</v>
      </c>
      <c r="I3893">
        <v>566533</v>
      </c>
      <c r="J3893" t="s">
        <v>25</v>
      </c>
      <c r="Q3893" t="s">
        <v>1345</v>
      </c>
      <c r="R3893">
        <v>1389</v>
      </c>
      <c r="U3893">
        <f t="shared" si="60"/>
        <v>1388</v>
      </c>
    </row>
    <row r="3894" spans="1:21" x14ac:dyDescent="0.25">
      <c r="A3894" t="s">
        <v>27</v>
      </c>
      <c r="B3894" t="s">
        <v>21</v>
      </c>
      <c r="C3894" t="s">
        <v>22</v>
      </c>
      <c r="D3894" t="s">
        <v>23</v>
      </c>
      <c r="E3894" t="s">
        <v>5</v>
      </c>
      <c r="G3894" t="s">
        <v>24</v>
      </c>
      <c r="H3894">
        <v>566657</v>
      </c>
      <c r="I3894">
        <v>568561</v>
      </c>
      <c r="J3894" t="s">
        <v>25</v>
      </c>
      <c r="Q3894" t="s">
        <v>1348</v>
      </c>
      <c r="R3894">
        <v>1905</v>
      </c>
      <c r="U3894">
        <f t="shared" si="60"/>
        <v>1904</v>
      </c>
    </row>
    <row r="3895" spans="1:21" x14ac:dyDescent="0.25">
      <c r="A3895" t="s">
        <v>27</v>
      </c>
      <c r="B3895" t="s">
        <v>21</v>
      </c>
      <c r="C3895" t="s">
        <v>22</v>
      </c>
      <c r="D3895" t="s">
        <v>23</v>
      </c>
      <c r="E3895" t="s">
        <v>5</v>
      </c>
      <c r="G3895" t="s">
        <v>24</v>
      </c>
      <c r="H3895">
        <v>568831</v>
      </c>
      <c r="I3895">
        <v>570306</v>
      </c>
      <c r="J3895" t="s">
        <v>25</v>
      </c>
      <c r="Q3895" t="s">
        <v>1351</v>
      </c>
      <c r="R3895">
        <v>1476</v>
      </c>
      <c r="U3895">
        <f t="shared" si="60"/>
        <v>1475</v>
      </c>
    </row>
    <row r="3896" spans="1:21" x14ac:dyDescent="0.25">
      <c r="A3896" t="s">
        <v>27</v>
      </c>
      <c r="B3896" t="s">
        <v>21</v>
      </c>
      <c r="C3896" t="s">
        <v>22</v>
      </c>
      <c r="D3896" t="s">
        <v>23</v>
      </c>
      <c r="E3896" t="s">
        <v>5</v>
      </c>
      <c r="G3896" t="s">
        <v>24</v>
      </c>
      <c r="H3896">
        <v>570422</v>
      </c>
      <c r="I3896">
        <v>572080</v>
      </c>
      <c r="J3896" t="s">
        <v>61</v>
      </c>
      <c r="Q3896" t="s">
        <v>1353</v>
      </c>
      <c r="R3896">
        <v>1659</v>
      </c>
      <c r="U3896">
        <f t="shared" si="60"/>
        <v>1658</v>
      </c>
    </row>
    <row r="3897" spans="1:21" x14ac:dyDescent="0.25">
      <c r="A3897" t="s">
        <v>27</v>
      </c>
      <c r="B3897" t="s">
        <v>21</v>
      </c>
      <c r="C3897" t="s">
        <v>22</v>
      </c>
      <c r="D3897" t="s">
        <v>23</v>
      </c>
      <c r="E3897" t="s">
        <v>5</v>
      </c>
      <c r="G3897" t="s">
        <v>24</v>
      </c>
      <c r="H3897">
        <v>572100</v>
      </c>
      <c r="I3897">
        <v>572654</v>
      </c>
      <c r="J3897" t="s">
        <v>61</v>
      </c>
      <c r="Q3897" t="s">
        <v>1356</v>
      </c>
      <c r="R3897">
        <v>555</v>
      </c>
      <c r="U3897">
        <f t="shared" si="60"/>
        <v>554</v>
      </c>
    </row>
    <row r="3898" spans="1:21" x14ac:dyDescent="0.25">
      <c r="A3898" t="s">
        <v>27</v>
      </c>
      <c r="B3898" t="s">
        <v>21</v>
      </c>
      <c r="C3898" t="s">
        <v>22</v>
      </c>
      <c r="D3898" t="s">
        <v>23</v>
      </c>
      <c r="E3898" t="s">
        <v>5</v>
      </c>
      <c r="G3898" t="s">
        <v>24</v>
      </c>
      <c r="H3898">
        <v>572993</v>
      </c>
      <c r="I3898">
        <v>574237</v>
      </c>
      <c r="J3898" t="s">
        <v>25</v>
      </c>
      <c r="Q3898" t="s">
        <v>1358</v>
      </c>
      <c r="R3898">
        <v>1245</v>
      </c>
      <c r="U3898">
        <f t="shared" si="60"/>
        <v>1244</v>
      </c>
    </row>
    <row r="3899" spans="1:21" x14ac:dyDescent="0.25">
      <c r="A3899" t="s">
        <v>27</v>
      </c>
      <c r="B3899" t="s">
        <v>21</v>
      </c>
      <c r="C3899" t="s">
        <v>22</v>
      </c>
      <c r="D3899" t="s">
        <v>23</v>
      </c>
      <c r="E3899" t="s">
        <v>5</v>
      </c>
      <c r="G3899" t="s">
        <v>24</v>
      </c>
      <c r="H3899">
        <v>574444</v>
      </c>
      <c r="I3899">
        <v>575493</v>
      </c>
      <c r="J3899" t="s">
        <v>25</v>
      </c>
      <c r="Q3899" t="s">
        <v>1360</v>
      </c>
      <c r="R3899">
        <v>1050</v>
      </c>
      <c r="U3899">
        <f t="shared" si="60"/>
        <v>1049</v>
      </c>
    </row>
    <row r="3900" spans="1:21" x14ac:dyDescent="0.25">
      <c r="A3900" t="s">
        <v>27</v>
      </c>
      <c r="B3900" t="s">
        <v>21</v>
      </c>
      <c r="C3900" t="s">
        <v>22</v>
      </c>
      <c r="D3900" t="s">
        <v>23</v>
      </c>
      <c r="E3900" t="s">
        <v>5</v>
      </c>
      <c r="G3900" t="s">
        <v>24</v>
      </c>
      <c r="H3900">
        <v>575495</v>
      </c>
      <c r="I3900">
        <v>576373</v>
      </c>
      <c r="J3900" t="s">
        <v>61</v>
      </c>
      <c r="Q3900" t="s">
        <v>1362</v>
      </c>
      <c r="R3900">
        <v>879</v>
      </c>
      <c r="U3900">
        <f t="shared" si="60"/>
        <v>878</v>
      </c>
    </row>
    <row r="3901" spans="1:21" x14ac:dyDescent="0.25">
      <c r="A3901" t="s">
        <v>27</v>
      </c>
      <c r="B3901" t="s">
        <v>21</v>
      </c>
      <c r="C3901" t="s">
        <v>22</v>
      </c>
      <c r="D3901" t="s">
        <v>23</v>
      </c>
      <c r="E3901" t="s">
        <v>5</v>
      </c>
      <c r="G3901" t="s">
        <v>24</v>
      </c>
      <c r="H3901">
        <v>576490</v>
      </c>
      <c r="I3901">
        <v>580260</v>
      </c>
      <c r="J3901" t="s">
        <v>25</v>
      </c>
      <c r="Q3901" t="s">
        <v>1365</v>
      </c>
      <c r="R3901">
        <v>3771</v>
      </c>
      <c r="U3901">
        <f t="shared" si="60"/>
        <v>3770</v>
      </c>
    </row>
    <row r="3902" spans="1:21" x14ac:dyDescent="0.25">
      <c r="A3902" t="s">
        <v>27</v>
      </c>
      <c r="B3902" t="s">
        <v>21</v>
      </c>
      <c r="C3902" t="s">
        <v>22</v>
      </c>
      <c r="D3902" t="s">
        <v>23</v>
      </c>
      <c r="E3902" t="s">
        <v>5</v>
      </c>
      <c r="G3902" t="s">
        <v>24</v>
      </c>
      <c r="H3902">
        <v>580364</v>
      </c>
      <c r="I3902">
        <v>581164</v>
      </c>
      <c r="J3902" t="s">
        <v>25</v>
      </c>
      <c r="Q3902" t="s">
        <v>1368</v>
      </c>
      <c r="R3902">
        <v>801</v>
      </c>
      <c r="U3902">
        <f t="shared" si="60"/>
        <v>800</v>
      </c>
    </row>
    <row r="3903" spans="1:21" x14ac:dyDescent="0.25">
      <c r="A3903" t="s">
        <v>27</v>
      </c>
      <c r="B3903" t="s">
        <v>21</v>
      </c>
      <c r="C3903" t="s">
        <v>22</v>
      </c>
      <c r="D3903" t="s">
        <v>23</v>
      </c>
      <c r="E3903" t="s">
        <v>5</v>
      </c>
      <c r="G3903" t="s">
        <v>24</v>
      </c>
      <c r="H3903">
        <v>581303</v>
      </c>
      <c r="I3903">
        <v>582103</v>
      </c>
      <c r="J3903" t="s">
        <v>25</v>
      </c>
      <c r="Q3903" t="s">
        <v>1371</v>
      </c>
      <c r="R3903">
        <v>801</v>
      </c>
      <c r="U3903">
        <f t="shared" si="60"/>
        <v>800</v>
      </c>
    </row>
    <row r="3904" spans="1:21" x14ac:dyDescent="0.25">
      <c r="A3904" t="s">
        <v>27</v>
      </c>
      <c r="B3904" t="s">
        <v>21</v>
      </c>
      <c r="C3904" t="s">
        <v>22</v>
      </c>
      <c r="D3904" t="s">
        <v>23</v>
      </c>
      <c r="E3904" t="s">
        <v>5</v>
      </c>
      <c r="G3904" t="s">
        <v>24</v>
      </c>
      <c r="H3904">
        <v>582244</v>
      </c>
      <c r="I3904">
        <v>583380</v>
      </c>
      <c r="J3904" t="s">
        <v>25</v>
      </c>
      <c r="Q3904" t="s">
        <v>1373</v>
      </c>
      <c r="R3904">
        <v>1137</v>
      </c>
      <c r="U3904">
        <f t="shared" si="60"/>
        <v>1136</v>
      </c>
    </row>
    <row r="3905" spans="1:21" x14ac:dyDescent="0.25">
      <c r="A3905" t="s">
        <v>27</v>
      </c>
      <c r="B3905" t="s">
        <v>21</v>
      </c>
      <c r="C3905" t="s">
        <v>22</v>
      </c>
      <c r="D3905" t="s">
        <v>23</v>
      </c>
      <c r="E3905" t="s">
        <v>5</v>
      </c>
      <c r="G3905" t="s">
        <v>24</v>
      </c>
      <c r="H3905">
        <v>583358</v>
      </c>
      <c r="I3905">
        <v>584593</v>
      </c>
      <c r="J3905" t="s">
        <v>25</v>
      </c>
      <c r="Q3905" t="s">
        <v>1375</v>
      </c>
      <c r="R3905">
        <v>1236</v>
      </c>
      <c r="U3905">
        <f t="shared" si="60"/>
        <v>1235</v>
      </c>
    </row>
    <row r="3906" spans="1:21" x14ac:dyDescent="0.25">
      <c r="A3906" t="s">
        <v>27</v>
      </c>
      <c r="B3906" t="s">
        <v>21</v>
      </c>
      <c r="C3906" t="s">
        <v>22</v>
      </c>
      <c r="D3906" t="s">
        <v>23</v>
      </c>
      <c r="E3906" t="s">
        <v>5</v>
      </c>
      <c r="G3906" t="s">
        <v>24</v>
      </c>
      <c r="H3906">
        <v>584605</v>
      </c>
      <c r="I3906">
        <v>585348</v>
      </c>
      <c r="J3906" t="s">
        <v>25</v>
      </c>
      <c r="Q3906" t="s">
        <v>1377</v>
      </c>
      <c r="R3906">
        <v>744</v>
      </c>
      <c r="U3906">
        <f t="shared" si="60"/>
        <v>743</v>
      </c>
    </row>
    <row r="3907" spans="1:21" x14ac:dyDescent="0.25">
      <c r="A3907" t="s">
        <v>27</v>
      </c>
      <c r="B3907" t="s">
        <v>21</v>
      </c>
      <c r="C3907" t="s">
        <v>22</v>
      </c>
      <c r="D3907" t="s">
        <v>23</v>
      </c>
      <c r="E3907" t="s">
        <v>5</v>
      </c>
      <c r="G3907" t="s">
        <v>24</v>
      </c>
      <c r="H3907">
        <v>585355</v>
      </c>
      <c r="I3907">
        <v>586080</v>
      </c>
      <c r="J3907" t="s">
        <v>25</v>
      </c>
      <c r="Q3907" t="s">
        <v>1380</v>
      </c>
      <c r="R3907">
        <v>726</v>
      </c>
      <c r="U3907">
        <f t="shared" ref="U3907:U3970" si="61">I3907-H3907</f>
        <v>725</v>
      </c>
    </row>
    <row r="3908" spans="1:21" x14ac:dyDescent="0.25">
      <c r="A3908" t="s">
        <v>27</v>
      </c>
      <c r="B3908" t="s">
        <v>21</v>
      </c>
      <c r="C3908" t="s">
        <v>22</v>
      </c>
      <c r="D3908" t="s">
        <v>23</v>
      </c>
      <c r="E3908" t="s">
        <v>5</v>
      </c>
      <c r="G3908" t="s">
        <v>24</v>
      </c>
      <c r="H3908">
        <v>586082</v>
      </c>
      <c r="I3908">
        <v>586177</v>
      </c>
      <c r="J3908" t="s">
        <v>25</v>
      </c>
      <c r="Q3908" t="s">
        <v>1382</v>
      </c>
      <c r="R3908">
        <v>96</v>
      </c>
      <c r="U3908">
        <f t="shared" si="61"/>
        <v>95</v>
      </c>
    </row>
    <row r="3909" spans="1:21" x14ac:dyDescent="0.25">
      <c r="A3909" t="s">
        <v>27</v>
      </c>
      <c r="B3909" t="s">
        <v>21</v>
      </c>
      <c r="C3909" t="s">
        <v>22</v>
      </c>
      <c r="D3909" t="s">
        <v>23</v>
      </c>
      <c r="E3909" t="s">
        <v>5</v>
      </c>
      <c r="G3909" t="s">
        <v>24</v>
      </c>
      <c r="H3909">
        <v>586182</v>
      </c>
      <c r="I3909">
        <v>586778</v>
      </c>
      <c r="J3909" t="s">
        <v>25</v>
      </c>
      <c r="Q3909" t="s">
        <v>1384</v>
      </c>
      <c r="R3909">
        <v>597</v>
      </c>
      <c r="U3909">
        <f t="shared" si="61"/>
        <v>596</v>
      </c>
    </row>
    <row r="3910" spans="1:21" x14ac:dyDescent="0.25">
      <c r="A3910" t="s">
        <v>27</v>
      </c>
      <c r="B3910" t="s">
        <v>21</v>
      </c>
      <c r="C3910" t="s">
        <v>22</v>
      </c>
      <c r="D3910" t="s">
        <v>23</v>
      </c>
      <c r="E3910" t="s">
        <v>5</v>
      </c>
      <c r="G3910" t="s">
        <v>24</v>
      </c>
      <c r="H3910">
        <v>586792</v>
      </c>
      <c r="I3910">
        <v>588939</v>
      </c>
      <c r="J3910" t="s">
        <v>25</v>
      </c>
      <c r="Q3910" t="s">
        <v>1386</v>
      </c>
      <c r="R3910">
        <v>2148</v>
      </c>
      <c r="U3910">
        <f t="shared" si="61"/>
        <v>2147</v>
      </c>
    </row>
    <row r="3911" spans="1:21" x14ac:dyDescent="0.25">
      <c r="A3911" t="s">
        <v>27</v>
      </c>
      <c r="B3911" t="s">
        <v>21</v>
      </c>
      <c r="C3911" t="s">
        <v>22</v>
      </c>
      <c r="D3911" t="s">
        <v>23</v>
      </c>
      <c r="E3911" t="s">
        <v>5</v>
      </c>
      <c r="G3911" t="s">
        <v>24</v>
      </c>
      <c r="H3911">
        <v>588953</v>
      </c>
      <c r="I3911">
        <v>590017</v>
      </c>
      <c r="J3911" t="s">
        <v>25</v>
      </c>
      <c r="Q3911" t="s">
        <v>1388</v>
      </c>
      <c r="R3911">
        <v>1065</v>
      </c>
      <c r="U3911">
        <f t="shared" si="61"/>
        <v>1064</v>
      </c>
    </row>
    <row r="3912" spans="1:21" x14ac:dyDescent="0.25">
      <c r="A3912" t="s">
        <v>27</v>
      </c>
      <c r="B3912" t="s">
        <v>21</v>
      </c>
      <c r="C3912" t="s">
        <v>22</v>
      </c>
      <c r="D3912" t="s">
        <v>23</v>
      </c>
      <c r="E3912" t="s">
        <v>5</v>
      </c>
      <c r="G3912" t="s">
        <v>24</v>
      </c>
      <c r="H3912">
        <v>590001</v>
      </c>
      <c r="I3912">
        <v>590549</v>
      </c>
      <c r="J3912" t="s">
        <v>25</v>
      </c>
      <c r="Q3912" t="s">
        <v>1390</v>
      </c>
      <c r="R3912">
        <v>549</v>
      </c>
      <c r="U3912">
        <f t="shared" si="61"/>
        <v>548</v>
      </c>
    </row>
    <row r="3913" spans="1:21" x14ac:dyDescent="0.25">
      <c r="A3913" t="s">
        <v>27</v>
      </c>
      <c r="B3913" t="s">
        <v>21</v>
      </c>
      <c r="C3913" t="s">
        <v>22</v>
      </c>
      <c r="D3913" t="s">
        <v>23</v>
      </c>
      <c r="E3913" t="s">
        <v>5</v>
      </c>
      <c r="G3913" t="s">
        <v>24</v>
      </c>
      <c r="H3913">
        <v>590582</v>
      </c>
      <c r="I3913">
        <v>592009</v>
      </c>
      <c r="J3913" t="s">
        <v>25</v>
      </c>
      <c r="Q3913" t="s">
        <v>1393</v>
      </c>
      <c r="R3913">
        <v>1428</v>
      </c>
      <c r="U3913">
        <f t="shared" si="61"/>
        <v>1427</v>
      </c>
    </row>
    <row r="3914" spans="1:21" x14ac:dyDescent="0.25">
      <c r="A3914" t="s">
        <v>27</v>
      </c>
      <c r="B3914" t="s">
        <v>21</v>
      </c>
      <c r="C3914" t="s">
        <v>22</v>
      </c>
      <c r="D3914" t="s">
        <v>23</v>
      </c>
      <c r="E3914" t="s">
        <v>5</v>
      </c>
      <c r="G3914" t="s">
        <v>24</v>
      </c>
      <c r="H3914">
        <v>592045</v>
      </c>
      <c r="I3914">
        <v>592548</v>
      </c>
      <c r="J3914" t="s">
        <v>25</v>
      </c>
      <c r="Q3914" t="s">
        <v>1396</v>
      </c>
      <c r="R3914">
        <v>504</v>
      </c>
      <c r="U3914">
        <f t="shared" si="61"/>
        <v>503</v>
      </c>
    </row>
    <row r="3915" spans="1:21" x14ac:dyDescent="0.25">
      <c r="A3915" t="s">
        <v>27</v>
      </c>
      <c r="B3915" t="s">
        <v>21</v>
      </c>
      <c r="C3915" t="s">
        <v>22</v>
      </c>
      <c r="D3915" t="s">
        <v>23</v>
      </c>
      <c r="E3915" t="s">
        <v>5</v>
      </c>
      <c r="G3915" t="s">
        <v>24</v>
      </c>
      <c r="H3915">
        <v>592543</v>
      </c>
      <c r="I3915">
        <v>593412</v>
      </c>
      <c r="J3915" t="s">
        <v>61</v>
      </c>
      <c r="Q3915" t="s">
        <v>1398</v>
      </c>
      <c r="R3915">
        <v>870</v>
      </c>
      <c r="U3915">
        <f t="shared" si="61"/>
        <v>869</v>
      </c>
    </row>
    <row r="3916" spans="1:21" x14ac:dyDescent="0.25">
      <c r="A3916" t="s">
        <v>27</v>
      </c>
      <c r="B3916" t="s">
        <v>21</v>
      </c>
      <c r="C3916" t="s">
        <v>22</v>
      </c>
      <c r="D3916" t="s">
        <v>23</v>
      </c>
      <c r="E3916" t="s">
        <v>5</v>
      </c>
      <c r="G3916" t="s">
        <v>24</v>
      </c>
      <c r="H3916">
        <v>593499</v>
      </c>
      <c r="I3916">
        <v>593933</v>
      </c>
      <c r="J3916" t="s">
        <v>61</v>
      </c>
      <c r="Q3916" t="s">
        <v>1401</v>
      </c>
      <c r="R3916">
        <v>435</v>
      </c>
      <c r="U3916">
        <f t="shared" si="61"/>
        <v>434</v>
      </c>
    </row>
    <row r="3917" spans="1:21" x14ac:dyDescent="0.25">
      <c r="A3917" t="s">
        <v>27</v>
      </c>
      <c r="B3917" t="s">
        <v>21</v>
      </c>
      <c r="C3917" t="s">
        <v>22</v>
      </c>
      <c r="D3917" t="s">
        <v>23</v>
      </c>
      <c r="E3917" t="s">
        <v>5</v>
      </c>
      <c r="G3917" t="s">
        <v>24</v>
      </c>
      <c r="H3917">
        <v>594208</v>
      </c>
      <c r="I3917">
        <v>594624</v>
      </c>
      <c r="J3917" t="s">
        <v>25</v>
      </c>
      <c r="Q3917" t="s">
        <v>1403</v>
      </c>
      <c r="R3917">
        <v>417</v>
      </c>
      <c r="U3917">
        <f t="shared" si="61"/>
        <v>416</v>
      </c>
    </row>
    <row r="3918" spans="1:21" x14ac:dyDescent="0.25">
      <c r="A3918" t="s">
        <v>27</v>
      </c>
      <c r="B3918" t="s">
        <v>21</v>
      </c>
      <c r="C3918" t="s">
        <v>22</v>
      </c>
      <c r="D3918" t="s">
        <v>23</v>
      </c>
      <c r="E3918" t="s">
        <v>5</v>
      </c>
      <c r="G3918" t="s">
        <v>24</v>
      </c>
      <c r="H3918">
        <v>594681</v>
      </c>
      <c r="I3918">
        <v>595406</v>
      </c>
      <c r="J3918" t="s">
        <v>25</v>
      </c>
      <c r="Q3918" t="s">
        <v>1406</v>
      </c>
      <c r="R3918">
        <v>726</v>
      </c>
      <c r="U3918">
        <f t="shared" si="61"/>
        <v>725</v>
      </c>
    </row>
    <row r="3919" spans="1:21" x14ac:dyDescent="0.25">
      <c r="A3919" t="s">
        <v>27</v>
      </c>
      <c r="B3919" t="s">
        <v>21</v>
      </c>
      <c r="C3919" t="s">
        <v>22</v>
      </c>
      <c r="D3919" t="s">
        <v>23</v>
      </c>
      <c r="E3919" t="s">
        <v>5</v>
      </c>
      <c r="G3919" t="s">
        <v>24</v>
      </c>
      <c r="H3919">
        <v>595476</v>
      </c>
      <c r="I3919">
        <v>596702</v>
      </c>
      <c r="J3919" t="s">
        <v>61</v>
      </c>
      <c r="Q3919" t="s">
        <v>1408</v>
      </c>
      <c r="R3919">
        <v>1227</v>
      </c>
      <c r="U3919">
        <f t="shared" si="61"/>
        <v>1226</v>
      </c>
    </row>
    <row r="3920" spans="1:21" x14ac:dyDescent="0.25">
      <c r="A3920" t="s">
        <v>27</v>
      </c>
      <c r="B3920" t="s">
        <v>21</v>
      </c>
      <c r="C3920" t="s">
        <v>22</v>
      </c>
      <c r="D3920" t="s">
        <v>23</v>
      </c>
      <c r="E3920" t="s">
        <v>5</v>
      </c>
      <c r="G3920" t="s">
        <v>24</v>
      </c>
      <c r="H3920">
        <v>596854</v>
      </c>
      <c r="I3920">
        <v>597645</v>
      </c>
      <c r="J3920" t="s">
        <v>25</v>
      </c>
      <c r="Q3920" t="s">
        <v>1410</v>
      </c>
      <c r="R3920">
        <v>792</v>
      </c>
      <c r="U3920">
        <f t="shared" si="61"/>
        <v>791</v>
      </c>
    </row>
    <row r="3921" spans="1:21" x14ac:dyDescent="0.25">
      <c r="A3921" t="s">
        <v>27</v>
      </c>
      <c r="B3921" t="s">
        <v>21</v>
      </c>
      <c r="C3921" t="s">
        <v>22</v>
      </c>
      <c r="D3921" t="s">
        <v>23</v>
      </c>
      <c r="E3921" t="s">
        <v>5</v>
      </c>
      <c r="G3921" t="s">
        <v>24</v>
      </c>
      <c r="H3921">
        <v>598014</v>
      </c>
      <c r="I3921">
        <v>598868</v>
      </c>
      <c r="J3921" t="s">
        <v>25</v>
      </c>
      <c r="Q3921" t="s">
        <v>1412</v>
      </c>
      <c r="R3921">
        <v>855</v>
      </c>
      <c r="U3921">
        <f t="shared" si="61"/>
        <v>854</v>
      </c>
    </row>
    <row r="3922" spans="1:21" x14ac:dyDescent="0.25">
      <c r="A3922" t="s">
        <v>27</v>
      </c>
      <c r="B3922" t="s">
        <v>21</v>
      </c>
      <c r="C3922" t="s">
        <v>22</v>
      </c>
      <c r="D3922" t="s">
        <v>23</v>
      </c>
      <c r="E3922" t="s">
        <v>5</v>
      </c>
      <c r="G3922" t="s">
        <v>24</v>
      </c>
      <c r="H3922">
        <v>598883</v>
      </c>
      <c r="I3922">
        <v>600103</v>
      </c>
      <c r="J3922" t="s">
        <v>61</v>
      </c>
      <c r="Q3922" t="s">
        <v>1415</v>
      </c>
      <c r="R3922">
        <v>1221</v>
      </c>
      <c r="U3922">
        <f t="shared" si="61"/>
        <v>1220</v>
      </c>
    </row>
    <row r="3923" spans="1:21" x14ac:dyDescent="0.25">
      <c r="A3923" t="s">
        <v>27</v>
      </c>
      <c r="B3923" t="s">
        <v>21</v>
      </c>
      <c r="C3923" t="s">
        <v>22</v>
      </c>
      <c r="D3923" t="s">
        <v>23</v>
      </c>
      <c r="E3923" t="s">
        <v>5</v>
      </c>
      <c r="G3923" t="s">
        <v>24</v>
      </c>
      <c r="H3923">
        <v>600333</v>
      </c>
      <c r="I3923">
        <v>602069</v>
      </c>
      <c r="J3923" t="s">
        <v>25</v>
      </c>
      <c r="Q3923" t="s">
        <v>1417</v>
      </c>
      <c r="R3923">
        <v>1737</v>
      </c>
      <c r="U3923">
        <f t="shared" si="61"/>
        <v>1736</v>
      </c>
    </row>
    <row r="3924" spans="1:21" x14ac:dyDescent="0.25">
      <c r="A3924" t="s">
        <v>27</v>
      </c>
      <c r="B3924" t="s">
        <v>21</v>
      </c>
      <c r="C3924" t="s">
        <v>22</v>
      </c>
      <c r="D3924" t="s">
        <v>23</v>
      </c>
      <c r="E3924" t="s">
        <v>5</v>
      </c>
      <c r="G3924" t="s">
        <v>24</v>
      </c>
      <c r="H3924">
        <v>602056</v>
      </c>
      <c r="I3924">
        <v>603159</v>
      </c>
      <c r="J3924" t="s">
        <v>25</v>
      </c>
      <c r="Q3924" t="s">
        <v>1420</v>
      </c>
      <c r="R3924">
        <v>1104</v>
      </c>
      <c r="U3924">
        <f t="shared" si="61"/>
        <v>1103</v>
      </c>
    </row>
    <row r="3925" spans="1:21" x14ac:dyDescent="0.25">
      <c r="A3925" t="s">
        <v>27</v>
      </c>
      <c r="B3925" t="s">
        <v>21</v>
      </c>
      <c r="C3925" t="s">
        <v>22</v>
      </c>
      <c r="D3925" t="s">
        <v>23</v>
      </c>
      <c r="E3925" t="s">
        <v>5</v>
      </c>
      <c r="G3925" t="s">
        <v>24</v>
      </c>
      <c r="H3925">
        <v>603134</v>
      </c>
      <c r="I3925">
        <v>604333</v>
      </c>
      <c r="J3925" t="s">
        <v>25</v>
      </c>
      <c r="Q3925" t="s">
        <v>1423</v>
      </c>
      <c r="R3925">
        <v>1200</v>
      </c>
      <c r="U3925">
        <f t="shared" si="61"/>
        <v>1199</v>
      </c>
    </row>
    <row r="3926" spans="1:21" x14ac:dyDescent="0.25">
      <c r="A3926" t="s">
        <v>27</v>
      </c>
      <c r="B3926" t="s">
        <v>1103</v>
      </c>
      <c r="C3926" t="s">
        <v>22</v>
      </c>
      <c r="D3926" t="s">
        <v>23</v>
      </c>
      <c r="E3926" t="s">
        <v>5</v>
      </c>
      <c r="G3926" t="s">
        <v>24</v>
      </c>
      <c r="H3926">
        <v>605119</v>
      </c>
      <c r="I3926">
        <v>606759</v>
      </c>
      <c r="J3926" t="s">
        <v>25</v>
      </c>
      <c r="Q3926" t="s">
        <v>1426</v>
      </c>
      <c r="R3926">
        <v>1641</v>
      </c>
      <c r="U3926">
        <f t="shared" si="61"/>
        <v>1640</v>
      </c>
    </row>
    <row r="3927" spans="1:21" x14ac:dyDescent="0.25">
      <c r="A3927" t="s">
        <v>27</v>
      </c>
      <c r="B3927" t="s">
        <v>57</v>
      </c>
      <c r="C3927" t="s">
        <v>22</v>
      </c>
      <c r="D3927" t="s">
        <v>23</v>
      </c>
      <c r="E3927" t="s">
        <v>5</v>
      </c>
      <c r="G3927" t="s">
        <v>24</v>
      </c>
      <c r="H3927">
        <v>606937</v>
      </c>
      <c r="I3927">
        <v>607012</v>
      </c>
      <c r="J3927" t="s">
        <v>25</v>
      </c>
      <c r="Q3927" t="s">
        <v>1427</v>
      </c>
      <c r="R3927">
        <v>76</v>
      </c>
      <c r="U3927">
        <f t="shared" si="61"/>
        <v>75</v>
      </c>
    </row>
    <row r="3928" spans="1:21" x14ac:dyDescent="0.25">
      <c r="A3928" t="s">
        <v>27</v>
      </c>
      <c r="B3928" t="s">
        <v>1103</v>
      </c>
      <c r="C3928" t="s">
        <v>22</v>
      </c>
      <c r="D3928" t="s">
        <v>23</v>
      </c>
      <c r="E3928" t="s">
        <v>5</v>
      </c>
      <c r="G3928" t="s">
        <v>24</v>
      </c>
      <c r="H3928">
        <v>607533</v>
      </c>
      <c r="I3928">
        <v>610445</v>
      </c>
      <c r="J3928" t="s">
        <v>25</v>
      </c>
      <c r="Q3928" t="s">
        <v>1428</v>
      </c>
      <c r="R3928">
        <v>2913</v>
      </c>
      <c r="U3928">
        <f t="shared" si="61"/>
        <v>2912</v>
      </c>
    </row>
    <row r="3929" spans="1:21" x14ac:dyDescent="0.25">
      <c r="A3929" t="s">
        <v>27</v>
      </c>
      <c r="B3929" t="s">
        <v>1103</v>
      </c>
      <c r="C3929" t="s">
        <v>22</v>
      </c>
      <c r="D3929" t="s">
        <v>23</v>
      </c>
      <c r="E3929" t="s">
        <v>5</v>
      </c>
      <c r="G3929" t="s">
        <v>24</v>
      </c>
      <c r="H3929">
        <v>610697</v>
      </c>
      <c r="I3929">
        <v>610812</v>
      </c>
      <c r="J3929" t="s">
        <v>25</v>
      </c>
      <c r="Q3929" t="s">
        <v>1429</v>
      </c>
      <c r="R3929">
        <v>116</v>
      </c>
      <c r="U3929">
        <f t="shared" si="61"/>
        <v>115</v>
      </c>
    </row>
    <row r="3930" spans="1:21" x14ac:dyDescent="0.25">
      <c r="A3930" t="s">
        <v>27</v>
      </c>
      <c r="B3930" t="s">
        <v>21</v>
      </c>
      <c r="C3930" t="s">
        <v>22</v>
      </c>
      <c r="D3930" t="s">
        <v>23</v>
      </c>
      <c r="E3930" t="s">
        <v>5</v>
      </c>
      <c r="G3930" t="s">
        <v>24</v>
      </c>
      <c r="H3930">
        <v>610925</v>
      </c>
      <c r="I3930">
        <v>611395</v>
      </c>
      <c r="J3930" t="s">
        <v>61</v>
      </c>
      <c r="Q3930" t="s">
        <v>1430</v>
      </c>
      <c r="R3930">
        <v>471</v>
      </c>
      <c r="U3930">
        <f t="shared" si="61"/>
        <v>470</v>
      </c>
    </row>
    <row r="3931" spans="1:21" x14ac:dyDescent="0.25">
      <c r="A3931" t="s">
        <v>27</v>
      </c>
      <c r="B3931" t="s">
        <v>21</v>
      </c>
      <c r="C3931" t="s">
        <v>22</v>
      </c>
      <c r="D3931" t="s">
        <v>23</v>
      </c>
      <c r="E3931" t="s">
        <v>5</v>
      </c>
      <c r="G3931" t="s">
        <v>24</v>
      </c>
      <c r="H3931">
        <v>611421</v>
      </c>
      <c r="I3931">
        <v>612185</v>
      </c>
      <c r="J3931" t="s">
        <v>61</v>
      </c>
      <c r="Q3931" t="s">
        <v>1433</v>
      </c>
      <c r="R3931">
        <v>765</v>
      </c>
      <c r="U3931">
        <f t="shared" si="61"/>
        <v>764</v>
      </c>
    </row>
    <row r="3932" spans="1:21" x14ac:dyDescent="0.25">
      <c r="A3932" t="s">
        <v>27</v>
      </c>
      <c r="B3932" t="s">
        <v>21</v>
      </c>
      <c r="C3932" t="s">
        <v>22</v>
      </c>
      <c r="D3932" t="s">
        <v>23</v>
      </c>
      <c r="E3932" t="s">
        <v>5</v>
      </c>
      <c r="G3932" t="s">
        <v>24</v>
      </c>
      <c r="H3932">
        <v>612214</v>
      </c>
      <c r="I3932">
        <v>613095</v>
      </c>
      <c r="J3932" t="s">
        <v>61</v>
      </c>
      <c r="Q3932" t="s">
        <v>1435</v>
      </c>
      <c r="R3932">
        <v>882</v>
      </c>
      <c r="U3932">
        <f t="shared" si="61"/>
        <v>881</v>
      </c>
    </row>
    <row r="3933" spans="1:21" x14ac:dyDescent="0.25">
      <c r="A3933" t="s">
        <v>27</v>
      </c>
      <c r="B3933" t="s">
        <v>21</v>
      </c>
      <c r="C3933" t="s">
        <v>22</v>
      </c>
      <c r="D3933" t="s">
        <v>23</v>
      </c>
      <c r="E3933" t="s">
        <v>5</v>
      </c>
      <c r="G3933" t="s">
        <v>24</v>
      </c>
      <c r="H3933">
        <v>613548</v>
      </c>
      <c r="I3933">
        <v>615188</v>
      </c>
      <c r="J3933" t="s">
        <v>25</v>
      </c>
      <c r="Q3933" t="s">
        <v>1438</v>
      </c>
      <c r="R3933">
        <v>1641</v>
      </c>
      <c r="U3933">
        <f t="shared" si="61"/>
        <v>1640</v>
      </c>
    </row>
    <row r="3934" spans="1:21" x14ac:dyDescent="0.25">
      <c r="A3934" t="s">
        <v>27</v>
      </c>
      <c r="B3934" t="s">
        <v>21</v>
      </c>
      <c r="C3934" t="s">
        <v>22</v>
      </c>
      <c r="D3934" t="s">
        <v>23</v>
      </c>
      <c r="E3934" t="s">
        <v>5</v>
      </c>
      <c r="G3934" t="s">
        <v>24</v>
      </c>
      <c r="H3934">
        <v>615248</v>
      </c>
      <c r="I3934">
        <v>616612</v>
      </c>
      <c r="J3934" t="s">
        <v>61</v>
      </c>
      <c r="Q3934" t="s">
        <v>1441</v>
      </c>
      <c r="R3934">
        <v>1365</v>
      </c>
      <c r="U3934">
        <f t="shared" si="61"/>
        <v>1364</v>
      </c>
    </row>
    <row r="3935" spans="1:21" x14ac:dyDescent="0.25">
      <c r="A3935" t="s">
        <v>27</v>
      </c>
      <c r="B3935" t="s">
        <v>21</v>
      </c>
      <c r="C3935" t="s">
        <v>22</v>
      </c>
      <c r="D3935" t="s">
        <v>23</v>
      </c>
      <c r="E3935" t="s">
        <v>5</v>
      </c>
      <c r="G3935" t="s">
        <v>24</v>
      </c>
      <c r="H3935">
        <v>616871</v>
      </c>
      <c r="I3935">
        <v>617893</v>
      </c>
      <c r="J3935" t="s">
        <v>25</v>
      </c>
      <c r="Q3935" t="s">
        <v>1444</v>
      </c>
      <c r="R3935">
        <v>1023</v>
      </c>
      <c r="U3935">
        <f t="shared" si="61"/>
        <v>1022</v>
      </c>
    </row>
    <row r="3936" spans="1:21" x14ac:dyDescent="0.25">
      <c r="A3936" t="s">
        <v>27</v>
      </c>
      <c r="B3936" t="s">
        <v>21</v>
      </c>
      <c r="C3936" t="s">
        <v>22</v>
      </c>
      <c r="D3936" t="s">
        <v>23</v>
      </c>
      <c r="E3936" t="s">
        <v>5</v>
      </c>
      <c r="G3936" t="s">
        <v>24</v>
      </c>
      <c r="H3936">
        <v>617924</v>
      </c>
      <c r="I3936">
        <v>619045</v>
      </c>
      <c r="J3936" t="s">
        <v>25</v>
      </c>
      <c r="Q3936" t="s">
        <v>1447</v>
      </c>
      <c r="R3936">
        <v>1122</v>
      </c>
      <c r="U3936">
        <f t="shared" si="61"/>
        <v>1121</v>
      </c>
    </row>
    <row r="3937" spans="1:21" x14ac:dyDescent="0.25">
      <c r="A3937" t="s">
        <v>27</v>
      </c>
      <c r="B3937" t="s">
        <v>21</v>
      </c>
      <c r="C3937" t="s">
        <v>22</v>
      </c>
      <c r="D3937" t="s">
        <v>23</v>
      </c>
      <c r="E3937" t="s">
        <v>5</v>
      </c>
      <c r="G3937" t="s">
        <v>24</v>
      </c>
      <c r="H3937">
        <v>619108</v>
      </c>
      <c r="I3937">
        <v>619389</v>
      </c>
      <c r="J3937" t="s">
        <v>25</v>
      </c>
      <c r="Q3937" t="s">
        <v>1450</v>
      </c>
      <c r="R3937">
        <v>282</v>
      </c>
      <c r="U3937">
        <f t="shared" si="61"/>
        <v>281</v>
      </c>
    </row>
    <row r="3938" spans="1:21" x14ac:dyDescent="0.25">
      <c r="A3938" t="s">
        <v>27</v>
      </c>
      <c r="B3938" t="s">
        <v>21</v>
      </c>
      <c r="C3938" t="s">
        <v>22</v>
      </c>
      <c r="D3938" t="s">
        <v>23</v>
      </c>
      <c r="E3938" t="s">
        <v>5</v>
      </c>
      <c r="G3938" t="s">
        <v>24</v>
      </c>
      <c r="H3938">
        <v>619494</v>
      </c>
      <c r="I3938">
        <v>619898</v>
      </c>
      <c r="J3938" t="s">
        <v>25</v>
      </c>
      <c r="Q3938" t="s">
        <v>1453</v>
      </c>
      <c r="R3938">
        <v>405</v>
      </c>
      <c r="U3938">
        <f t="shared" si="61"/>
        <v>404</v>
      </c>
    </row>
    <row r="3939" spans="1:21" x14ac:dyDescent="0.25">
      <c r="A3939" t="s">
        <v>27</v>
      </c>
      <c r="B3939" t="s">
        <v>21</v>
      </c>
      <c r="C3939" t="s">
        <v>22</v>
      </c>
      <c r="D3939" t="s">
        <v>23</v>
      </c>
      <c r="E3939" t="s">
        <v>5</v>
      </c>
      <c r="G3939" t="s">
        <v>24</v>
      </c>
      <c r="H3939">
        <v>619980</v>
      </c>
      <c r="I3939">
        <v>620120</v>
      </c>
      <c r="J3939" t="s">
        <v>25</v>
      </c>
      <c r="Q3939" t="s">
        <v>1455</v>
      </c>
      <c r="R3939">
        <v>141</v>
      </c>
      <c r="U3939">
        <f t="shared" si="61"/>
        <v>140</v>
      </c>
    </row>
    <row r="3940" spans="1:21" x14ac:dyDescent="0.25">
      <c r="A3940" t="s">
        <v>27</v>
      </c>
      <c r="B3940" t="s">
        <v>21</v>
      </c>
      <c r="C3940" t="s">
        <v>22</v>
      </c>
      <c r="D3940" t="s">
        <v>23</v>
      </c>
      <c r="E3940" t="s">
        <v>5</v>
      </c>
      <c r="G3940" t="s">
        <v>24</v>
      </c>
      <c r="H3940">
        <v>620259</v>
      </c>
      <c r="I3940">
        <v>621602</v>
      </c>
      <c r="J3940" t="s">
        <v>25</v>
      </c>
      <c r="Q3940" t="s">
        <v>1457</v>
      </c>
      <c r="R3940">
        <v>1344</v>
      </c>
      <c r="U3940">
        <f t="shared" si="61"/>
        <v>1343</v>
      </c>
    </row>
    <row r="3941" spans="1:21" x14ac:dyDescent="0.25">
      <c r="A3941" t="s">
        <v>27</v>
      </c>
      <c r="B3941" t="s">
        <v>21</v>
      </c>
      <c r="C3941" t="s">
        <v>22</v>
      </c>
      <c r="D3941" t="s">
        <v>23</v>
      </c>
      <c r="E3941" t="s">
        <v>5</v>
      </c>
      <c r="G3941" t="s">
        <v>24</v>
      </c>
      <c r="H3941">
        <v>621614</v>
      </c>
      <c r="I3941">
        <v>622114</v>
      </c>
      <c r="J3941" t="s">
        <v>25</v>
      </c>
      <c r="Q3941" t="s">
        <v>1459</v>
      </c>
      <c r="R3941">
        <v>501</v>
      </c>
      <c r="U3941">
        <f t="shared" si="61"/>
        <v>500</v>
      </c>
    </row>
    <row r="3942" spans="1:21" x14ac:dyDescent="0.25">
      <c r="A3942" t="s">
        <v>27</v>
      </c>
      <c r="B3942" t="s">
        <v>21</v>
      </c>
      <c r="C3942" t="s">
        <v>22</v>
      </c>
      <c r="D3942" t="s">
        <v>23</v>
      </c>
      <c r="E3942" t="s">
        <v>5</v>
      </c>
      <c r="G3942" t="s">
        <v>24</v>
      </c>
      <c r="H3942">
        <v>622362</v>
      </c>
      <c r="I3942">
        <v>623687</v>
      </c>
      <c r="J3942" t="s">
        <v>25</v>
      </c>
      <c r="Q3942" t="s">
        <v>1462</v>
      </c>
      <c r="R3942">
        <v>1326</v>
      </c>
      <c r="U3942">
        <f t="shared" si="61"/>
        <v>1325</v>
      </c>
    </row>
    <row r="3943" spans="1:21" x14ac:dyDescent="0.25">
      <c r="A3943" t="s">
        <v>27</v>
      </c>
      <c r="B3943" t="s">
        <v>21</v>
      </c>
      <c r="C3943" t="s">
        <v>22</v>
      </c>
      <c r="D3943" t="s">
        <v>23</v>
      </c>
      <c r="E3943" t="s">
        <v>5</v>
      </c>
      <c r="G3943" t="s">
        <v>24</v>
      </c>
      <c r="H3943">
        <v>623680</v>
      </c>
      <c r="I3943">
        <v>624663</v>
      </c>
      <c r="J3943" t="s">
        <v>25</v>
      </c>
      <c r="Q3943" t="s">
        <v>1465</v>
      </c>
      <c r="R3943">
        <v>984</v>
      </c>
      <c r="U3943">
        <f t="shared" si="61"/>
        <v>983</v>
      </c>
    </row>
    <row r="3944" spans="1:21" x14ac:dyDescent="0.25">
      <c r="A3944" t="s">
        <v>27</v>
      </c>
      <c r="B3944" t="s">
        <v>21</v>
      </c>
      <c r="C3944" t="s">
        <v>22</v>
      </c>
      <c r="D3944" t="s">
        <v>23</v>
      </c>
      <c r="E3944" t="s">
        <v>5</v>
      </c>
      <c r="G3944" t="s">
        <v>24</v>
      </c>
      <c r="H3944">
        <v>624798</v>
      </c>
      <c r="I3944">
        <v>625082</v>
      </c>
      <c r="J3944" t="s">
        <v>61</v>
      </c>
      <c r="Q3944" t="s">
        <v>1468</v>
      </c>
      <c r="R3944">
        <v>285</v>
      </c>
      <c r="U3944">
        <f t="shared" si="61"/>
        <v>284</v>
      </c>
    </row>
    <row r="3945" spans="1:21" x14ac:dyDescent="0.25">
      <c r="A3945" t="s">
        <v>27</v>
      </c>
      <c r="B3945" t="s">
        <v>21</v>
      </c>
      <c r="C3945" t="s">
        <v>22</v>
      </c>
      <c r="D3945" t="s">
        <v>23</v>
      </c>
      <c r="E3945" t="s">
        <v>5</v>
      </c>
      <c r="G3945" t="s">
        <v>24</v>
      </c>
      <c r="H3945">
        <v>625359</v>
      </c>
      <c r="I3945">
        <v>625649</v>
      </c>
      <c r="J3945" t="s">
        <v>25</v>
      </c>
      <c r="Q3945" t="s">
        <v>1470</v>
      </c>
      <c r="R3945">
        <v>291</v>
      </c>
      <c r="U3945">
        <f t="shared" si="61"/>
        <v>290</v>
      </c>
    </row>
    <row r="3946" spans="1:21" x14ac:dyDescent="0.25">
      <c r="A3946" t="s">
        <v>27</v>
      </c>
      <c r="B3946" t="s">
        <v>21</v>
      </c>
      <c r="C3946" t="s">
        <v>22</v>
      </c>
      <c r="D3946" t="s">
        <v>23</v>
      </c>
      <c r="E3946" t="s">
        <v>5</v>
      </c>
      <c r="G3946" t="s">
        <v>24</v>
      </c>
      <c r="H3946">
        <v>625885</v>
      </c>
      <c r="I3946">
        <v>627699</v>
      </c>
      <c r="J3946" t="s">
        <v>25</v>
      </c>
      <c r="Q3946" t="s">
        <v>1472</v>
      </c>
      <c r="R3946">
        <v>1815</v>
      </c>
      <c r="U3946">
        <f t="shared" si="61"/>
        <v>1814</v>
      </c>
    </row>
    <row r="3947" spans="1:21" x14ac:dyDescent="0.25">
      <c r="A3947" t="s">
        <v>27</v>
      </c>
      <c r="B3947" t="s">
        <v>21</v>
      </c>
      <c r="C3947" t="s">
        <v>22</v>
      </c>
      <c r="D3947" t="s">
        <v>23</v>
      </c>
      <c r="E3947" t="s">
        <v>5</v>
      </c>
      <c r="G3947" t="s">
        <v>24</v>
      </c>
      <c r="H3947">
        <v>627725</v>
      </c>
      <c r="I3947">
        <v>628804</v>
      </c>
      <c r="J3947" t="s">
        <v>25</v>
      </c>
      <c r="Q3947" t="s">
        <v>1475</v>
      </c>
      <c r="R3947">
        <v>1080</v>
      </c>
      <c r="U3947">
        <f t="shared" si="61"/>
        <v>1079</v>
      </c>
    </row>
    <row r="3948" spans="1:21" x14ac:dyDescent="0.25">
      <c r="A3948" t="s">
        <v>27</v>
      </c>
      <c r="B3948" t="s">
        <v>57</v>
      </c>
      <c r="C3948" t="s">
        <v>22</v>
      </c>
      <c r="D3948" t="s">
        <v>23</v>
      </c>
      <c r="E3948" t="s">
        <v>5</v>
      </c>
      <c r="G3948" t="s">
        <v>24</v>
      </c>
      <c r="H3948">
        <v>629074</v>
      </c>
      <c r="I3948">
        <v>629149</v>
      </c>
      <c r="J3948" t="s">
        <v>25</v>
      </c>
      <c r="Q3948" t="s">
        <v>1478</v>
      </c>
      <c r="R3948">
        <v>76</v>
      </c>
      <c r="U3948">
        <f t="shared" si="61"/>
        <v>75</v>
      </c>
    </row>
    <row r="3949" spans="1:21" x14ac:dyDescent="0.25">
      <c r="A3949" t="s">
        <v>27</v>
      </c>
      <c r="B3949" t="s">
        <v>57</v>
      </c>
      <c r="C3949" t="s">
        <v>22</v>
      </c>
      <c r="D3949" t="s">
        <v>23</v>
      </c>
      <c r="E3949" t="s">
        <v>5</v>
      </c>
      <c r="G3949" t="s">
        <v>24</v>
      </c>
      <c r="H3949">
        <v>629154</v>
      </c>
      <c r="I3949">
        <v>629230</v>
      </c>
      <c r="J3949" t="s">
        <v>25</v>
      </c>
      <c r="Q3949" t="s">
        <v>1479</v>
      </c>
      <c r="R3949">
        <v>77</v>
      </c>
      <c r="U3949">
        <f t="shared" si="61"/>
        <v>76</v>
      </c>
    </row>
    <row r="3950" spans="1:21" x14ac:dyDescent="0.25">
      <c r="A3950" t="s">
        <v>27</v>
      </c>
      <c r="B3950" t="s">
        <v>21</v>
      </c>
      <c r="C3950" t="s">
        <v>22</v>
      </c>
      <c r="D3950" t="s">
        <v>23</v>
      </c>
      <c r="E3950" t="s">
        <v>5</v>
      </c>
      <c r="G3950" t="s">
        <v>24</v>
      </c>
      <c r="H3950">
        <v>629306</v>
      </c>
      <c r="I3950">
        <v>629479</v>
      </c>
      <c r="J3950" t="s">
        <v>61</v>
      </c>
      <c r="Q3950" t="s">
        <v>1481</v>
      </c>
      <c r="R3950">
        <v>174</v>
      </c>
      <c r="U3950">
        <f t="shared" si="61"/>
        <v>173</v>
      </c>
    </row>
    <row r="3951" spans="1:21" x14ac:dyDescent="0.25">
      <c r="A3951" t="s">
        <v>27</v>
      </c>
      <c r="B3951" t="s">
        <v>21</v>
      </c>
      <c r="C3951" t="s">
        <v>22</v>
      </c>
      <c r="D3951" t="s">
        <v>23</v>
      </c>
      <c r="E3951" t="s">
        <v>5</v>
      </c>
      <c r="G3951" t="s">
        <v>24</v>
      </c>
      <c r="H3951">
        <v>629611</v>
      </c>
      <c r="I3951">
        <v>630306</v>
      </c>
      <c r="J3951" t="s">
        <v>25</v>
      </c>
      <c r="Q3951" t="s">
        <v>1483</v>
      </c>
      <c r="R3951">
        <v>696</v>
      </c>
      <c r="U3951">
        <f t="shared" si="61"/>
        <v>695</v>
      </c>
    </row>
    <row r="3952" spans="1:21" x14ac:dyDescent="0.25">
      <c r="A3952" t="s">
        <v>27</v>
      </c>
      <c r="B3952" t="s">
        <v>21</v>
      </c>
      <c r="C3952" t="s">
        <v>22</v>
      </c>
      <c r="D3952" t="s">
        <v>23</v>
      </c>
      <c r="E3952" t="s">
        <v>5</v>
      </c>
      <c r="G3952" t="s">
        <v>24</v>
      </c>
      <c r="H3952">
        <v>630335</v>
      </c>
      <c r="I3952">
        <v>631129</v>
      </c>
      <c r="J3952" t="s">
        <v>25</v>
      </c>
      <c r="Q3952" t="s">
        <v>1486</v>
      </c>
      <c r="R3952">
        <v>795</v>
      </c>
      <c r="U3952">
        <f t="shared" si="61"/>
        <v>794</v>
      </c>
    </row>
    <row r="3953" spans="1:21" x14ac:dyDescent="0.25">
      <c r="A3953" t="s">
        <v>27</v>
      </c>
      <c r="B3953" t="s">
        <v>21</v>
      </c>
      <c r="C3953" t="s">
        <v>22</v>
      </c>
      <c r="D3953" t="s">
        <v>23</v>
      </c>
      <c r="E3953" t="s">
        <v>5</v>
      </c>
      <c r="G3953" t="s">
        <v>24</v>
      </c>
      <c r="H3953">
        <v>631829</v>
      </c>
      <c r="I3953">
        <v>632524</v>
      </c>
      <c r="J3953" t="s">
        <v>25</v>
      </c>
      <c r="Q3953" t="s">
        <v>1489</v>
      </c>
      <c r="R3953">
        <v>696</v>
      </c>
      <c r="U3953">
        <f t="shared" si="61"/>
        <v>695</v>
      </c>
    </row>
    <row r="3954" spans="1:21" x14ac:dyDescent="0.25">
      <c r="A3954" t="s">
        <v>27</v>
      </c>
      <c r="B3954" t="s">
        <v>21</v>
      </c>
      <c r="C3954" t="s">
        <v>22</v>
      </c>
      <c r="D3954" t="s">
        <v>23</v>
      </c>
      <c r="E3954" t="s">
        <v>5</v>
      </c>
      <c r="G3954" t="s">
        <v>24</v>
      </c>
      <c r="H3954">
        <v>632594</v>
      </c>
      <c r="I3954">
        <v>632785</v>
      </c>
      <c r="J3954" t="s">
        <v>61</v>
      </c>
      <c r="Q3954" t="s">
        <v>1491</v>
      </c>
      <c r="R3954">
        <v>192</v>
      </c>
      <c r="U3954">
        <f t="shared" si="61"/>
        <v>191</v>
      </c>
    </row>
    <row r="3955" spans="1:21" x14ac:dyDescent="0.25">
      <c r="A3955" t="s">
        <v>27</v>
      </c>
      <c r="B3955" t="s">
        <v>21</v>
      </c>
      <c r="C3955" t="s">
        <v>22</v>
      </c>
      <c r="D3955" t="s">
        <v>23</v>
      </c>
      <c r="E3955" t="s">
        <v>5</v>
      </c>
      <c r="G3955" t="s">
        <v>24</v>
      </c>
      <c r="H3955">
        <v>632961</v>
      </c>
      <c r="I3955">
        <v>633818</v>
      </c>
      <c r="J3955" t="s">
        <v>25</v>
      </c>
      <c r="Q3955" t="s">
        <v>1493</v>
      </c>
      <c r="R3955">
        <v>858</v>
      </c>
      <c r="U3955">
        <f t="shared" si="61"/>
        <v>857</v>
      </c>
    </row>
    <row r="3956" spans="1:21" x14ac:dyDescent="0.25">
      <c r="A3956" t="s">
        <v>27</v>
      </c>
      <c r="B3956" t="s">
        <v>21</v>
      </c>
      <c r="C3956" t="s">
        <v>22</v>
      </c>
      <c r="D3956" t="s">
        <v>23</v>
      </c>
      <c r="E3956" t="s">
        <v>5</v>
      </c>
      <c r="G3956" t="s">
        <v>24</v>
      </c>
      <c r="H3956">
        <v>633957</v>
      </c>
      <c r="I3956">
        <v>634808</v>
      </c>
      <c r="J3956" t="s">
        <v>25</v>
      </c>
      <c r="Q3956" t="s">
        <v>1496</v>
      </c>
      <c r="R3956">
        <v>852</v>
      </c>
      <c r="U3956">
        <f t="shared" si="61"/>
        <v>851</v>
      </c>
    </row>
    <row r="3957" spans="1:21" x14ac:dyDescent="0.25">
      <c r="A3957" t="s">
        <v>27</v>
      </c>
      <c r="B3957" t="s">
        <v>21</v>
      </c>
      <c r="C3957" t="s">
        <v>22</v>
      </c>
      <c r="D3957" t="s">
        <v>23</v>
      </c>
      <c r="E3957" t="s">
        <v>5</v>
      </c>
      <c r="G3957" t="s">
        <v>24</v>
      </c>
      <c r="H3957">
        <v>634954</v>
      </c>
      <c r="I3957">
        <v>635553</v>
      </c>
      <c r="J3957" t="s">
        <v>25</v>
      </c>
      <c r="Q3957" t="s">
        <v>1498</v>
      </c>
      <c r="R3957">
        <v>600</v>
      </c>
      <c r="U3957">
        <f t="shared" si="61"/>
        <v>599</v>
      </c>
    </row>
    <row r="3958" spans="1:21" x14ac:dyDescent="0.25">
      <c r="A3958" t="s">
        <v>27</v>
      </c>
      <c r="B3958" t="s">
        <v>21</v>
      </c>
      <c r="C3958" t="s">
        <v>22</v>
      </c>
      <c r="D3958" t="s">
        <v>23</v>
      </c>
      <c r="E3958" t="s">
        <v>5</v>
      </c>
      <c r="G3958" t="s">
        <v>24</v>
      </c>
      <c r="H3958">
        <v>635606</v>
      </c>
      <c r="I3958">
        <v>636370</v>
      </c>
      <c r="J3958" t="s">
        <v>25</v>
      </c>
      <c r="Q3958" t="s">
        <v>1500</v>
      </c>
      <c r="R3958">
        <v>765</v>
      </c>
      <c r="U3958">
        <f t="shared" si="61"/>
        <v>764</v>
      </c>
    </row>
    <row r="3959" spans="1:21" x14ac:dyDescent="0.25">
      <c r="A3959" t="s">
        <v>27</v>
      </c>
      <c r="B3959" t="s">
        <v>21</v>
      </c>
      <c r="C3959" t="s">
        <v>22</v>
      </c>
      <c r="D3959" t="s">
        <v>23</v>
      </c>
      <c r="E3959" t="s">
        <v>5</v>
      </c>
      <c r="G3959" t="s">
        <v>24</v>
      </c>
      <c r="H3959">
        <v>636394</v>
      </c>
      <c r="I3959">
        <v>637074</v>
      </c>
      <c r="J3959" t="s">
        <v>25</v>
      </c>
      <c r="Q3959" t="s">
        <v>1503</v>
      </c>
      <c r="R3959">
        <v>681</v>
      </c>
      <c r="U3959">
        <f t="shared" si="61"/>
        <v>680</v>
      </c>
    </row>
    <row r="3960" spans="1:21" x14ac:dyDescent="0.25">
      <c r="A3960" t="s">
        <v>27</v>
      </c>
      <c r="B3960" t="s">
        <v>21</v>
      </c>
      <c r="C3960" t="s">
        <v>22</v>
      </c>
      <c r="D3960" t="s">
        <v>23</v>
      </c>
      <c r="E3960" t="s">
        <v>5</v>
      </c>
      <c r="G3960" t="s">
        <v>24</v>
      </c>
      <c r="H3960">
        <v>637082</v>
      </c>
      <c r="I3960">
        <v>638749</v>
      </c>
      <c r="J3960" t="s">
        <v>25</v>
      </c>
      <c r="Q3960" t="s">
        <v>1505</v>
      </c>
      <c r="R3960">
        <v>1668</v>
      </c>
      <c r="U3960">
        <f t="shared" si="61"/>
        <v>1667</v>
      </c>
    </row>
    <row r="3961" spans="1:21" x14ac:dyDescent="0.25">
      <c r="A3961" t="s">
        <v>27</v>
      </c>
      <c r="B3961" t="s">
        <v>21</v>
      </c>
      <c r="C3961" t="s">
        <v>22</v>
      </c>
      <c r="D3961" t="s">
        <v>23</v>
      </c>
      <c r="E3961" t="s">
        <v>5</v>
      </c>
      <c r="G3961" t="s">
        <v>24</v>
      </c>
      <c r="H3961">
        <v>638880</v>
      </c>
      <c r="I3961">
        <v>639086</v>
      </c>
      <c r="J3961" t="s">
        <v>25</v>
      </c>
      <c r="Q3961" t="s">
        <v>1508</v>
      </c>
      <c r="R3961">
        <v>207</v>
      </c>
      <c r="U3961">
        <f t="shared" si="61"/>
        <v>206</v>
      </c>
    </row>
    <row r="3962" spans="1:21" x14ac:dyDescent="0.25">
      <c r="A3962" t="s">
        <v>27</v>
      </c>
      <c r="B3962" t="s">
        <v>21</v>
      </c>
      <c r="C3962" t="s">
        <v>22</v>
      </c>
      <c r="D3962" t="s">
        <v>23</v>
      </c>
      <c r="E3962" t="s">
        <v>5</v>
      </c>
      <c r="G3962" t="s">
        <v>24</v>
      </c>
      <c r="H3962">
        <v>639165</v>
      </c>
      <c r="I3962">
        <v>640223</v>
      </c>
      <c r="J3962" t="s">
        <v>25</v>
      </c>
      <c r="Q3962" t="s">
        <v>1510</v>
      </c>
      <c r="R3962">
        <v>1059</v>
      </c>
      <c r="U3962">
        <f t="shared" si="61"/>
        <v>1058</v>
      </c>
    </row>
    <row r="3963" spans="1:21" x14ac:dyDescent="0.25">
      <c r="A3963" t="s">
        <v>27</v>
      </c>
      <c r="B3963" t="s">
        <v>21</v>
      </c>
      <c r="C3963" t="s">
        <v>22</v>
      </c>
      <c r="D3963" t="s">
        <v>23</v>
      </c>
      <c r="E3963" t="s">
        <v>5</v>
      </c>
      <c r="G3963" t="s">
        <v>24</v>
      </c>
      <c r="H3963">
        <v>640244</v>
      </c>
      <c r="I3963">
        <v>640990</v>
      </c>
      <c r="J3963" t="s">
        <v>25</v>
      </c>
      <c r="Q3963" t="s">
        <v>1512</v>
      </c>
      <c r="R3963">
        <v>747</v>
      </c>
      <c r="U3963">
        <f t="shared" si="61"/>
        <v>746</v>
      </c>
    </row>
    <row r="3964" spans="1:21" x14ac:dyDescent="0.25">
      <c r="A3964" t="s">
        <v>27</v>
      </c>
      <c r="B3964" t="s">
        <v>21</v>
      </c>
      <c r="C3964" t="s">
        <v>22</v>
      </c>
      <c r="D3964" t="s">
        <v>23</v>
      </c>
      <c r="E3964" t="s">
        <v>5</v>
      </c>
      <c r="G3964" t="s">
        <v>24</v>
      </c>
      <c r="H3964">
        <v>640993</v>
      </c>
      <c r="I3964">
        <v>641526</v>
      </c>
      <c r="J3964" t="s">
        <v>25</v>
      </c>
      <c r="Q3964" t="s">
        <v>1515</v>
      </c>
      <c r="R3964">
        <v>534</v>
      </c>
      <c r="U3964">
        <f t="shared" si="61"/>
        <v>533</v>
      </c>
    </row>
    <row r="3965" spans="1:21" x14ac:dyDescent="0.25">
      <c r="A3965" t="s">
        <v>27</v>
      </c>
      <c r="B3965" t="s">
        <v>21</v>
      </c>
      <c r="C3965" t="s">
        <v>22</v>
      </c>
      <c r="D3965" t="s">
        <v>23</v>
      </c>
      <c r="E3965" t="s">
        <v>5</v>
      </c>
      <c r="G3965" t="s">
        <v>24</v>
      </c>
      <c r="H3965">
        <v>641686</v>
      </c>
      <c r="I3965">
        <v>642363</v>
      </c>
      <c r="J3965" t="s">
        <v>25</v>
      </c>
      <c r="Q3965" t="s">
        <v>1518</v>
      </c>
      <c r="R3965">
        <v>678</v>
      </c>
      <c r="U3965">
        <f t="shared" si="61"/>
        <v>677</v>
      </c>
    </row>
    <row r="3966" spans="1:21" x14ac:dyDescent="0.25">
      <c r="A3966" t="s">
        <v>27</v>
      </c>
      <c r="B3966" t="s">
        <v>21</v>
      </c>
      <c r="C3966" t="s">
        <v>22</v>
      </c>
      <c r="D3966" t="s">
        <v>23</v>
      </c>
      <c r="E3966" t="s">
        <v>5</v>
      </c>
      <c r="G3966" t="s">
        <v>24</v>
      </c>
      <c r="H3966">
        <v>642360</v>
      </c>
      <c r="I3966">
        <v>644855</v>
      </c>
      <c r="J3966" t="s">
        <v>25</v>
      </c>
      <c r="Q3966" t="s">
        <v>1520</v>
      </c>
      <c r="R3966">
        <v>2496</v>
      </c>
      <c r="U3966">
        <f t="shared" si="61"/>
        <v>2495</v>
      </c>
    </row>
    <row r="3967" spans="1:21" x14ac:dyDescent="0.25">
      <c r="A3967" t="s">
        <v>27</v>
      </c>
      <c r="B3967" t="s">
        <v>21</v>
      </c>
      <c r="C3967" t="s">
        <v>22</v>
      </c>
      <c r="D3967" t="s">
        <v>23</v>
      </c>
      <c r="E3967" t="s">
        <v>5</v>
      </c>
      <c r="G3967" t="s">
        <v>24</v>
      </c>
      <c r="H3967">
        <v>644903</v>
      </c>
      <c r="I3967">
        <v>645589</v>
      </c>
      <c r="J3967" t="s">
        <v>25</v>
      </c>
      <c r="Q3967" t="s">
        <v>1522</v>
      </c>
      <c r="R3967">
        <v>687</v>
      </c>
      <c r="U3967">
        <f t="shared" si="61"/>
        <v>686</v>
      </c>
    </row>
    <row r="3968" spans="1:21" x14ac:dyDescent="0.25">
      <c r="A3968" t="s">
        <v>27</v>
      </c>
      <c r="B3968" t="s">
        <v>21</v>
      </c>
      <c r="C3968" t="s">
        <v>22</v>
      </c>
      <c r="D3968" t="s">
        <v>23</v>
      </c>
      <c r="E3968" t="s">
        <v>5</v>
      </c>
      <c r="G3968" t="s">
        <v>24</v>
      </c>
      <c r="H3968">
        <v>645589</v>
      </c>
      <c r="I3968">
        <v>646614</v>
      </c>
      <c r="J3968" t="s">
        <v>25</v>
      </c>
      <c r="Q3968" t="s">
        <v>1524</v>
      </c>
      <c r="R3968">
        <v>1026</v>
      </c>
      <c r="U3968">
        <f t="shared" si="61"/>
        <v>1025</v>
      </c>
    </row>
    <row r="3969" spans="1:21" x14ac:dyDescent="0.25">
      <c r="A3969" t="s">
        <v>27</v>
      </c>
      <c r="B3969" t="s">
        <v>21</v>
      </c>
      <c r="C3969" t="s">
        <v>22</v>
      </c>
      <c r="D3969" t="s">
        <v>23</v>
      </c>
      <c r="E3969" t="s">
        <v>5</v>
      </c>
      <c r="G3969" t="s">
        <v>24</v>
      </c>
      <c r="H3969">
        <v>646686</v>
      </c>
      <c r="I3969">
        <v>648779</v>
      </c>
      <c r="J3969" t="s">
        <v>61</v>
      </c>
      <c r="Q3969" t="s">
        <v>1526</v>
      </c>
      <c r="R3969">
        <v>2094</v>
      </c>
      <c r="U3969">
        <f t="shared" si="61"/>
        <v>2093</v>
      </c>
    </row>
    <row r="3970" spans="1:21" x14ac:dyDescent="0.25">
      <c r="A3970" t="s">
        <v>27</v>
      </c>
      <c r="B3970" t="s">
        <v>21</v>
      </c>
      <c r="C3970" t="s">
        <v>22</v>
      </c>
      <c r="D3970" t="s">
        <v>23</v>
      </c>
      <c r="E3970" t="s">
        <v>5</v>
      </c>
      <c r="G3970" t="s">
        <v>24</v>
      </c>
      <c r="H3970">
        <v>649040</v>
      </c>
      <c r="I3970">
        <v>650236</v>
      </c>
      <c r="J3970" t="s">
        <v>25</v>
      </c>
      <c r="Q3970" t="s">
        <v>1529</v>
      </c>
      <c r="R3970">
        <v>1197</v>
      </c>
      <c r="U3970">
        <f t="shared" si="61"/>
        <v>1196</v>
      </c>
    </row>
    <row r="3971" spans="1:21" x14ac:dyDescent="0.25">
      <c r="A3971" t="s">
        <v>27</v>
      </c>
      <c r="B3971" t="s">
        <v>21</v>
      </c>
      <c r="C3971" t="s">
        <v>22</v>
      </c>
      <c r="D3971" t="s">
        <v>23</v>
      </c>
      <c r="E3971" t="s">
        <v>5</v>
      </c>
      <c r="G3971" t="s">
        <v>24</v>
      </c>
      <c r="H3971">
        <v>650240</v>
      </c>
      <c r="I3971">
        <v>650560</v>
      </c>
      <c r="J3971" t="s">
        <v>61</v>
      </c>
      <c r="Q3971" t="s">
        <v>1532</v>
      </c>
      <c r="R3971">
        <v>321</v>
      </c>
      <c r="U3971">
        <f t="shared" ref="U3971:U4034" si="62">I3971-H3971</f>
        <v>320</v>
      </c>
    </row>
    <row r="3972" spans="1:21" x14ac:dyDescent="0.25">
      <c r="A3972" t="s">
        <v>27</v>
      </c>
      <c r="B3972" t="s">
        <v>21</v>
      </c>
      <c r="C3972" t="s">
        <v>22</v>
      </c>
      <c r="D3972" t="s">
        <v>23</v>
      </c>
      <c r="E3972" t="s">
        <v>5</v>
      </c>
      <c r="G3972" t="s">
        <v>24</v>
      </c>
      <c r="H3972">
        <v>650712</v>
      </c>
      <c r="I3972">
        <v>650975</v>
      </c>
      <c r="J3972" t="s">
        <v>25</v>
      </c>
      <c r="Q3972" t="s">
        <v>1534</v>
      </c>
      <c r="R3972">
        <v>264</v>
      </c>
      <c r="U3972">
        <f t="shared" si="62"/>
        <v>263</v>
      </c>
    </row>
    <row r="3973" spans="1:21" x14ac:dyDescent="0.25">
      <c r="A3973" t="s">
        <v>27</v>
      </c>
      <c r="B3973" t="s">
        <v>21</v>
      </c>
      <c r="C3973" t="s">
        <v>22</v>
      </c>
      <c r="D3973" t="s">
        <v>23</v>
      </c>
      <c r="E3973" t="s">
        <v>5</v>
      </c>
      <c r="G3973" t="s">
        <v>24</v>
      </c>
      <c r="H3973">
        <v>651027</v>
      </c>
      <c r="I3973">
        <v>652220</v>
      </c>
      <c r="J3973" t="s">
        <v>25</v>
      </c>
      <c r="Q3973" t="s">
        <v>1536</v>
      </c>
      <c r="R3973">
        <v>1194</v>
      </c>
      <c r="U3973">
        <f t="shared" si="62"/>
        <v>1193</v>
      </c>
    </row>
    <row r="3974" spans="1:21" x14ac:dyDescent="0.25">
      <c r="A3974" t="s">
        <v>27</v>
      </c>
      <c r="B3974" t="s">
        <v>527</v>
      </c>
      <c r="C3974" t="s">
        <v>22</v>
      </c>
      <c r="D3974" t="s">
        <v>23</v>
      </c>
      <c r="E3974" t="s">
        <v>5</v>
      </c>
      <c r="G3974" t="s">
        <v>24</v>
      </c>
      <c r="H3974">
        <v>652235</v>
      </c>
      <c r="I3974">
        <v>652739</v>
      </c>
      <c r="J3974" t="s">
        <v>25</v>
      </c>
      <c r="Q3974" t="s">
        <v>1539</v>
      </c>
      <c r="R3974">
        <v>505</v>
      </c>
      <c r="T3974" t="s">
        <v>529</v>
      </c>
      <c r="U3974">
        <f t="shared" si="62"/>
        <v>504</v>
      </c>
    </row>
    <row r="3975" spans="1:21" x14ac:dyDescent="0.25">
      <c r="A3975" t="s">
        <v>27</v>
      </c>
      <c r="B3975" t="s">
        <v>21</v>
      </c>
      <c r="C3975" t="s">
        <v>22</v>
      </c>
      <c r="D3975" t="s">
        <v>23</v>
      </c>
      <c r="E3975" t="s">
        <v>5</v>
      </c>
      <c r="G3975" t="s">
        <v>24</v>
      </c>
      <c r="H3975">
        <v>652866</v>
      </c>
      <c r="I3975">
        <v>653642</v>
      </c>
      <c r="J3975" t="s">
        <v>25</v>
      </c>
      <c r="Q3975" t="s">
        <v>1540</v>
      </c>
      <c r="R3975">
        <v>777</v>
      </c>
      <c r="U3975">
        <f t="shared" si="62"/>
        <v>776</v>
      </c>
    </row>
    <row r="3976" spans="1:21" x14ac:dyDescent="0.25">
      <c r="A3976" t="s">
        <v>27</v>
      </c>
      <c r="B3976" t="s">
        <v>21</v>
      </c>
      <c r="C3976" t="s">
        <v>22</v>
      </c>
      <c r="D3976" t="s">
        <v>23</v>
      </c>
      <c r="E3976" t="s">
        <v>5</v>
      </c>
      <c r="G3976" t="s">
        <v>24</v>
      </c>
      <c r="H3976">
        <v>653689</v>
      </c>
      <c r="I3976">
        <v>654180</v>
      </c>
      <c r="J3976" t="s">
        <v>61</v>
      </c>
      <c r="Q3976" t="s">
        <v>1542</v>
      </c>
      <c r="R3976">
        <v>492</v>
      </c>
      <c r="U3976">
        <f t="shared" si="62"/>
        <v>491</v>
      </c>
    </row>
    <row r="3977" spans="1:21" x14ac:dyDescent="0.25">
      <c r="A3977" t="s">
        <v>27</v>
      </c>
      <c r="B3977" t="s">
        <v>1103</v>
      </c>
      <c r="C3977" t="s">
        <v>22</v>
      </c>
      <c r="D3977" t="s">
        <v>23</v>
      </c>
      <c r="E3977" t="s">
        <v>5</v>
      </c>
      <c r="G3977" t="s">
        <v>24</v>
      </c>
      <c r="H3977">
        <v>654800</v>
      </c>
      <c r="I3977">
        <v>656440</v>
      </c>
      <c r="J3977" t="s">
        <v>25</v>
      </c>
      <c r="Q3977" t="s">
        <v>1544</v>
      </c>
      <c r="R3977">
        <v>1641</v>
      </c>
      <c r="U3977">
        <f t="shared" si="62"/>
        <v>1640</v>
      </c>
    </row>
    <row r="3978" spans="1:21" x14ac:dyDescent="0.25">
      <c r="A3978" t="s">
        <v>27</v>
      </c>
      <c r="B3978" t="s">
        <v>57</v>
      </c>
      <c r="C3978" t="s">
        <v>22</v>
      </c>
      <c r="D3978" t="s">
        <v>23</v>
      </c>
      <c r="E3978" t="s">
        <v>5</v>
      </c>
      <c r="G3978" t="s">
        <v>24</v>
      </c>
      <c r="H3978">
        <v>656638</v>
      </c>
      <c r="I3978">
        <v>656714</v>
      </c>
      <c r="J3978" t="s">
        <v>25</v>
      </c>
      <c r="Q3978" t="s">
        <v>1545</v>
      </c>
      <c r="R3978">
        <v>77</v>
      </c>
      <c r="U3978">
        <f t="shared" si="62"/>
        <v>76</v>
      </c>
    </row>
    <row r="3979" spans="1:21" x14ac:dyDescent="0.25">
      <c r="A3979" t="s">
        <v>27</v>
      </c>
      <c r="B3979" t="s">
        <v>1103</v>
      </c>
      <c r="C3979" t="s">
        <v>22</v>
      </c>
      <c r="D3979" t="s">
        <v>23</v>
      </c>
      <c r="E3979" t="s">
        <v>5</v>
      </c>
      <c r="G3979" t="s">
        <v>24</v>
      </c>
      <c r="H3979">
        <v>657239</v>
      </c>
      <c r="I3979">
        <v>660282</v>
      </c>
      <c r="J3979" t="s">
        <v>25</v>
      </c>
      <c r="Q3979" t="s">
        <v>1547</v>
      </c>
      <c r="R3979">
        <v>3044</v>
      </c>
      <c r="U3979">
        <f t="shared" si="62"/>
        <v>3043</v>
      </c>
    </row>
    <row r="3980" spans="1:21" x14ac:dyDescent="0.25">
      <c r="A3980" t="s">
        <v>27</v>
      </c>
      <c r="B3980" t="s">
        <v>1103</v>
      </c>
      <c r="C3980" t="s">
        <v>22</v>
      </c>
      <c r="D3980" t="s">
        <v>23</v>
      </c>
      <c r="E3980" t="s">
        <v>5</v>
      </c>
      <c r="G3980" t="s">
        <v>24</v>
      </c>
      <c r="H3980">
        <v>660534</v>
      </c>
      <c r="I3980">
        <v>660649</v>
      </c>
      <c r="J3980" t="s">
        <v>25</v>
      </c>
      <c r="Q3980" t="s">
        <v>1548</v>
      </c>
      <c r="R3980">
        <v>116</v>
      </c>
      <c r="U3980">
        <f t="shared" si="62"/>
        <v>115</v>
      </c>
    </row>
    <row r="3981" spans="1:21" x14ac:dyDescent="0.25">
      <c r="A3981" t="s">
        <v>27</v>
      </c>
      <c r="B3981" t="s">
        <v>57</v>
      </c>
      <c r="C3981" t="s">
        <v>22</v>
      </c>
      <c r="D3981" t="s">
        <v>23</v>
      </c>
      <c r="E3981" t="s">
        <v>5</v>
      </c>
      <c r="G3981" t="s">
        <v>24</v>
      </c>
      <c r="H3981">
        <v>661635</v>
      </c>
      <c r="I3981">
        <v>661710</v>
      </c>
      <c r="J3981" t="s">
        <v>61</v>
      </c>
      <c r="Q3981" t="s">
        <v>1549</v>
      </c>
      <c r="R3981">
        <v>76</v>
      </c>
      <c r="U3981">
        <f t="shared" si="62"/>
        <v>75</v>
      </c>
    </row>
    <row r="3982" spans="1:21" x14ac:dyDescent="0.25">
      <c r="A3982" t="s">
        <v>27</v>
      </c>
      <c r="B3982" t="s">
        <v>21</v>
      </c>
      <c r="C3982" t="s">
        <v>22</v>
      </c>
      <c r="D3982" t="s">
        <v>23</v>
      </c>
      <c r="E3982" t="s">
        <v>5</v>
      </c>
      <c r="G3982" t="s">
        <v>24</v>
      </c>
      <c r="H3982">
        <v>661867</v>
      </c>
      <c r="I3982">
        <v>662598</v>
      </c>
      <c r="J3982" t="s">
        <v>25</v>
      </c>
      <c r="Q3982" t="s">
        <v>1551</v>
      </c>
      <c r="R3982">
        <v>732</v>
      </c>
      <c r="U3982">
        <f t="shared" si="62"/>
        <v>731</v>
      </c>
    </row>
    <row r="3983" spans="1:21" x14ac:dyDescent="0.25">
      <c r="A3983" t="s">
        <v>27</v>
      </c>
      <c r="B3983" t="s">
        <v>21</v>
      </c>
      <c r="C3983" t="s">
        <v>22</v>
      </c>
      <c r="D3983" t="s">
        <v>23</v>
      </c>
      <c r="E3983" t="s">
        <v>5</v>
      </c>
      <c r="G3983" t="s">
        <v>24</v>
      </c>
      <c r="H3983">
        <v>662576</v>
      </c>
      <c r="I3983">
        <v>663286</v>
      </c>
      <c r="J3983" t="s">
        <v>25</v>
      </c>
      <c r="Q3983" t="s">
        <v>1554</v>
      </c>
      <c r="R3983">
        <v>711</v>
      </c>
      <c r="U3983">
        <f t="shared" si="62"/>
        <v>710</v>
      </c>
    </row>
    <row r="3984" spans="1:21" x14ac:dyDescent="0.25">
      <c r="A3984" t="s">
        <v>27</v>
      </c>
      <c r="B3984" t="s">
        <v>21</v>
      </c>
      <c r="C3984" t="s">
        <v>22</v>
      </c>
      <c r="D3984" t="s">
        <v>23</v>
      </c>
      <c r="E3984" t="s">
        <v>5</v>
      </c>
      <c r="G3984" t="s">
        <v>24</v>
      </c>
      <c r="H3984">
        <v>663461</v>
      </c>
      <c r="I3984">
        <v>664390</v>
      </c>
      <c r="J3984" t="s">
        <v>25</v>
      </c>
      <c r="Q3984" t="s">
        <v>1556</v>
      </c>
      <c r="R3984">
        <v>930</v>
      </c>
      <c r="U3984">
        <f t="shared" si="62"/>
        <v>929</v>
      </c>
    </row>
    <row r="3985" spans="1:21" x14ac:dyDescent="0.25">
      <c r="A3985" t="s">
        <v>27</v>
      </c>
      <c r="B3985" t="s">
        <v>21</v>
      </c>
      <c r="C3985" t="s">
        <v>22</v>
      </c>
      <c r="D3985" t="s">
        <v>23</v>
      </c>
      <c r="E3985" t="s">
        <v>5</v>
      </c>
      <c r="G3985" t="s">
        <v>24</v>
      </c>
      <c r="H3985">
        <v>664421</v>
      </c>
      <c r="I3985">
        <v>664744</v>
      </c>
      <c r="J3985" t="s">
        <v>25</v>
      </c>
      <c r="Q3985" t="s">
        <v>1558</v>
      </c>
      <c r="R3985">
        <v>324</v>
      </c>
      <c r="U3985">
        <f t="shared" si="62"/>
        <v>323</v>
      </c>
    </row>
    <row r="3986" spans="1:21" x14ac:dyDescent="0.25">
      <c r="A3986" t="s">
        <v>27</v>
      </c>
      <c r="B3986" t="s">
        <v>21</v>
      </c>
      <c r="C3986" t="s">
        <v>22</v>
      </c>
      <c r="D3986" t="s">
        <v>23</v>
      </c>
      <c r="E3986" t="s">
        <v>5</v>
      </c>
      <c r="G3986" t="s">
        <v>24</v>
      </c>
      <c r="H3986">
        <v>664778</v>
      </c>
      <c r="I3986">
        <v>665974</v>
      </c>
      <c r="J3986" t="s">
        <v>25</v>
      </c>
      <c r="Q3986" t="s">
        <v>1561</v>
      </c>
      <c r="R3986">
        <v>1197</v>
      </c>
      <c r="U3986">
        <f t="shared" si="62"/>
        <v>1196</v>
      </c>
    </row>
    <row r="3987" spans="1:21" x14ac:dyDescent="0.25">
      <c r="A3987" t="s">
        <v>27</v>
      </c>
      <c r="B3987" t="s">
        <v>21</v>
      </c>
      <c r="C3987" t="s">
        <v>22</v>
      </c>
      <c r="D3987" t="s">
        <v>23</v>
      </c>
      <c r="E3987" t="s">
        <v>5</v>
      </c>
      <c r="G3987" t="s">
        <v>24</v>
      </c>
      <c r="H3987">
        <v>665981</v>
      </c>
      <c r="I3987">
        <v>666949</v>
      </c>
      <c r="J3987" t="s">
        <v>25</v>
      </c>
      <c r="Q3987" t="s">
        <v>1564</v>
      </c>
      <c r="R3987">
        <v>969</v>
      </c>
      <c r="U3987">
        <f t="shared" si="62"/>
        <v>968</v>
      </c>
    </row>
    <row r="3988" spans="1:21" x14ac:dyDescent="0.25">
      <c r="A3988" t="s">
        <v>27</v>
      </c>
      <c r="B3988" t="s">
        <v>21</v>
      </c>
      <c r="C3988" t="s">
        <v>22</v>
      </c>
      <c r="D3988" t="s">
        <v>23</v>
      </c>
      <c r="E3988" t="s">
        <v>5</v>
      </c>
      <c r="G3988" t="s">
        <v>24</v>
      </c>
      <c r="H3988">
        <v>666972</v>
      </c>
      <c r="I3988">
        <v>669209</v>
      </c>
      <c r="J3988" t="s">
        <v>25</v>
      </c>
      <c r="Q3988" t="s">
        <v>1567</v>
      </c>
      <c r="R3988">
        <v>2238</v>
      </c>
      <c r="U3988">
        <f t="shared" si="62"/>
        <v>2237</v>
      </c>
    </row>
    <row r="3989" spans="1:21" x14ac:dyDescent="0.25">
      <c r="A3989" t="s">
        <v>27</v>
      </c>
      <c r="B3989" t="s">
        <v>21</v>
      </c>
      <c r="C3989" t="s">
        <v>22</v>
      </c>
      <c r="D3989" t="s">
        <v>23</v>
      </c>
      <c r="E3989" t="s">
        <v>5</v>
      </c>
      <c r="G3989" t="s">
        <v>24</v>
      </c>
      <c r="H3989">
        <v>669196</v>
      </c>
      <c r="I3989">
        <v>669681</v>
      </c>
      <c r="J3989" t="s">
        <v>25</v>
      </c>
      <c r="Q3989" t="s">
        <v>1569</v>
      </c>
      <c r="R3989">
        <v>486</v>
      </c>
      <c r="U3989">
        <f t="shared" si="62"/>
        <v>485</v>
      </c>
    </row>
    <row r="3990" spans="1:21" x14ac:dyDescent="0.25">
      <c r="A3990" t="s">
        <v>27</v>
      </c>
      <c r="B3990" t="s">
        <v>21</v>
      </c>
      <c r="C3990" t="s">
        <v>22</v>
      </c>
      <c r="D3990" t="s">
        <v>23</v>
      </c>
      <c r="E3990" t="s">
        <v>5</v>
      </c>
      <c r="G3990" t="s">
        <v>24</v>
      </c>
      <c r="H3990">
        <v>669696</v>
      </c>
      <c r="I3990">
        <v>670070</v>
      </c>
      <c r="J3990" t="s">
        <v>25</v>
      </c>
      <c r="Q3990" t="s">
        <v>1572</v>
      </c>
      <c r="R3990">
        <v>375</v>
      </c>
      <c r="U3990">
        <f t="shared" si="62"/>
        <v>374</v>
      </c>
    </row>
    <row r="3991" spans="1:21" x14ac:dyDescent="0.25">
      <c r="A3991" t="s">
        <v>27</v>
      </c>
      <c r="B3991" t="s">
        <v>21</v>
      </c>
      <c r="C3991" t="s">
        <v>22</v>
      </c>
      <c r="D3991" t="s">
        <v>23</v>
      </c>
      <c r="E3991" t="s">
        <v>5</v>
      </c>
      <c r="G3991" t="s">
        <v>24</v>
      </c>
      <c r="H3991">
        <v>670090</v>
      </c>
      <c r="I3991">
        <v>670479</v>
      </c>
      <c r="J3991" t="s">
        <v>25</v>
      </c>
      <c r="Q3991" t="s">
        <v>1575</v>
      </c>
      <c r="R3991">
        <v>390</v>
      </c>
      <c r="U3991">
        <f t="shared" si="62"/>
        <v>389</v>
      </c>
    </row>
    <row r="3992" spans="1:21" x14ac:dyDescent="0.25">
      <c r="A3992" t="s">
        <v>27</v>
      </c>
      <c r="B3992" t="s">
        <v>21</v>
      </c>
      <c r="C3992" t="s">
        <v>22</v>
      </c>
      <c r="D3992" t="s">
        <v>23</v>
      </c>
      <c r="E3992" t="s">
        <v>5</v>
      </c>
      <c r="G3992" t="s">
        <v>24</v>
      </c>
      <c r="H3992">
        <v>670501</v>
      </c>
      <c r="I3992">
        <v>671397</v>
      </c>
      <c r="J3992" t="s">
        <v>25</v>
      </c>
      <c r="Q3992" t="s">
        <v>1578</v>
      </c>
      <c r="R3992">
        <v>897</v>
      </c>
      <c r="U3992">
        <f t="shared" si="62"/>
        <v>896</v>
      </c>
    </row>
    <row r="3993" spans="1:21" x14ac:dyDescent="0.25">
      <c r="A3993" t="s">
        <v>27</v>
      </c>
      <c r="B3993" t="s">
        <v>21</v>
      </c>
      <c r="C3993" t="s">
        <v>22</v>
      </c>
      <c r="D3993" t="s">
        <v>23</v>
      </c>
      <c r="E3993" t="s">
        <v>5</v>
      </c>
      <c r="G3993" t="s">
        <v>24</v>
      </c>
      <c r="H3993">
        <v>671486</v>
      </c>
      <c r="I3993">
        <v>671620</v>
      </c>
      <c r="J3993" t="s">
        <v>25</v>
      </c>
      <c r="Q3993" t="s">
        <v>1581</v>
      </c>
      <c r="R3993">
        <v>135</v>
      </c>
      <c r="U3993">
        <f t="shared" si="62"/>
        <v>134</v>
      </c>
    </row>
    <row r="3994" spans="1:21" x14ac:dyDescent="0.25">
      <c r="A3994" t="s">
        <v>27</v>
      </c>
      <c r="B3994" t="s">
        <v>21</v>
      </c>
      <c r="C3994" t="s">
        <v>22</v>
      </c>
      <c r="D3994" t="s">
        <v>23</v>
      </c>
      <c r="E3994" t="s">
        <v>5</v>
      </c>
      <c r="G3994" t="s">
        <v>24</v>
      </c>
      <c r="H3994">
        <v>671639</v>
      </c>
      <c r="I3994">
        <v>672391</v>
      </c>
      <c r="J3994" t="s">
        <v>25</v>
      </c>
      <c r="Q3994" t="s">
        <v>1583</v>
      </c>
      <c r="R3994">
        <v>753</v>
      </c>
      <c r="U3994">
        <f t="shared" si="62"/>
        <v>752</v>
      </c>
    </row>
    <row r="3995" spans="1:21" x14ac:dyDescent="0.25">
      <c r="A3995" t="s">
        <v>27</v>
      </c>
      <c r="B3995" t="s">
        <v>21</v>
      </c>
      <c r="C3995" t="s">
        <v>22</v>
      </c>
      <c r="D3995" t="s">
        <v>23</v>
      </c>
      <c r="E3995" t="s">
        <v>5</v>
      </c>
      <c r="G3995" t="s">
        <v>24</v>
      </c>
      <c r="H3995">
        <v>672410</v>
      </c>
      <c r="I3995">
        <v>673870</v>
      </c>
      <c r="J3995" t="s">
        <v>25</v>
      </c>
      <c r="Q3995" t="s">
        <v>1586</v>
      </c>
      <c r="R3995">
        <v>1461</v>
      </c>
      <c r="U3995">
        <f t="shared" si="62"/>
        <v>1460</v>
      </c>
    </row>
    <row r="3996" spans="1:21" x14ac:dyDescent="0.25">
      <c r="A3996" t="s">
        <v>27</v>
      </c>
      <c r="B3996" t="s">
        <v>21</v>
      </c>
      <c r="C3996" t="s">
        <v>22</v>
      </c>
      <c r="D3996" t="s">
        <v>23</v>
      </c>
      <c r="E3996" t="s">
        <v>5</v>
      </c>
      <c r="G3996" t="s">
        <v>24</v>
      </c>
      <c r="H3996">
        <v>674523</v>
      </c>
      <c r="I3996">
        <v>676274</v>
      </c>
      <c r="J3996" t="s">
        <v>25</v>
      </c>
      <c r="Q3996" t="s">
        <v>1589</v>
      </c>
      <c r="R3996">
        <v>1752</v>
      </c>
      <c r="U3996">
        <f t="shared" si="62"/>
        <v>1751</v>
      </c>
    </row>
    <row r="3997" spans="1:21" x14ac:dyDescent="0.25">
      <c r="A3997" t="s">
        <v>27</v>
      </c>
      <c r="B3997" t="s">
        <v>21</v>
      </c>
      <c r="C3997" t="s">
        <v>22</v>
      </c>
      <c r="D3997" t="s">
        <v>23</v>
      </c>
      <c r="E3997" t="s">
        <v>5</v>
      </c>
      <c r="G3997" t="s">
        <v>24</v>
      </c>
      <c r="H3997">
        <v>676271</v>
      </c>
      <c r="I3997">
        <v>678019</v>
      </c>
      <c r="J3997" t="s">
        <v>25</v>
      </c>
      <c r="Q3997" t="s">
        <v>1591</v>
      </c>
      <c r="R3997">
        <v>1749</v>
      </c>
      <c r="U3997">
        <f t="shared" si="62"/>
        <v>1748</v>
      </c>
    </row>
    <row r="3998" spans="1:21" x14ac:dyDescent="0.25">
      <c r="A3998" t="s">
        <v>27</v>
      </c>
      <c r="B3998" t="s">
        <v>21</v>
      </c>
      <c r="C3998" t="s">
        <v>22</v>
      </c>
      <c r="D3998" t="s">
        <v>23</v>
      </c>
      <c r="E3998" t="s">
        <v>5</v>
      </c>
      <c r="G3998" t="s">
        <v>24</v>
      </c>
      <c r="H3998">
        <v>678045</v>
      </c>
      <c r="I3998">
        <v>678833</v>
      </c>
      <c r="J3998" t="s">
        <v>25</v>
      </c>
      <c r="Q3998" t="s">
        <v>1594</v>
      </c>
      <c r="R3998">
        <v>789</v>
      </c>
      <c r="U3998">
        <f t="shared" si="62"/>
        <v>788</v>
      </c>
    </row>
    <row r="3999" spans="1:21" x14ac:dyDescent="0.25">
      <c r="A3999" t="s">
        <v>27</v>
      </c>
      <c r="B3999" t="s">
        <v>21</v>
      </c>
      <c r="C3999" t="s">
        <v>22</v>
      </c>
      <c r="D3999" t="s">
        <v>23</v>
      </c>
      <c r="E3999" t="s">
        <v>5</v>
      </c>
      <c r="G3999" t="s">
        <v>24</v>
      </c>
      <c r="H3999">
        <v>679000</v>
      </c>
      <c r="I3999">
        <v>680046</v>
      </c>
      <c r="J3999" t="s">
        <v>61</v>
      </c>
      <c r="Q3999" t="s">
        <v>1596</v>
      </c>
      <c r="R3999">
        <v>1047</v>
      </c>
      <c r="U3999">
        <f t="shared" si="62"/>
        <v>1046</v>
      </c>
    </row>
    <row r="4000" spans="1:21" x14ac:dyDescent="0.25">
      <c r="A4000" t="s">
        <v>27</v>
      </c>
      <c r="B4000" t="s">
        <v>21</v>
      </c>
      <c r="C4000" t="s">
        <v>22</v>
      </c>
      <c r="D4000" t="s">
        <v>23</v>
      </c>
      <c r="E4000" t="s">
        <v>5</v>
      </c>
      <c r="G4000" t="s">
        <v>24</v>
      </c>
      <c r="H4000">
        <v>680220</v>
      </c>
      <c r="I4000">
        <v>680423</v>
      </c>
      <c r="J4000" t="s">
        <v>61</v>
      </c>
      <c r="Q4000" t="s">
        <v>1598</v>
      </c>
      <c r="R4000">
        <v>204</v>
      </c>
      <c r="U4000">
        <f t="shared" si="62"/>
        <v>203</v>
      </c>
    </row>
    <row r="4001" spans="1:21" x14ac:dyDescent="0.25">
      <c r="A4001" t="s">
        <v>27</v>
      </c>
      <c r="B4001" t="s">
        <v>21</v>
      </c>
      <c r="C4001" t="s">
        <v>22</v>
      </c>
      <c r="D4001" t="s">
        <v>23</v>
      </c>
      <c r="E4001" t="s">
        <v>5</v>
      </c>
      <c r="G4001" t="s">
        <v>24</v>
      </c>
      <c r="H4001">
        <v>680587</v>
      </c>
      <c r="I4001">
        <v>681054</v>
      </c>
      <c r="J4001" t="s">
        <v>25</v>
      </c>
      <c r="Q4001" t="s">
        <v>1601</v>
      </c>
      <c r="R4001">
        <v>468</v>
      </c>
      <c r="U4001">
        <f t="shared" si="62"/>
        <v>467</v>
      </c>
    </row>
    <row r="4002" spans="1:21" x14ac:dyDescent="0.25">
      <c r="A4002" t="s">
        <v>27</v>
      </c>
      <c r="B4002" t="s">
        <v>21</v>
      </c>
      <c r="C4002" t="s">
        <v>22</v>
      </c>
      <c r="D4002" t="s">
        <v>23</v>
      </c>
      <c r="E4002" t="s">
        <v>5</v>
      </c>
      <c r="G4002" t="s">
        <v>24</v>
      </c>
      <c r="H4002">
        <v>681219</v>
      </c>
      <c r="I4002">
        <v>682265</v>
      </c>
      <c r="J4002" t="s">
        <v>25</v>
      </c>
      <c r="Q4002" t="s">
        <v>1604</v>
      </c>
      <c r="R4002">
        <v>1047</v>
      </c>
      <c r="U4002">
        <f t="shared" si="62"/>
        <v>1046</v>
      </c>
    </row>
    <row r="4003" spans="1:21" x14ac:dyDescent="0.25">
      <c r="A4003" t="s">
        <v>27</v>
      </c>
      <c r="B4003" t="s">
        <v>21</v>
      </c>
      <c r="C4003" t="s">
        <v>22</v>
      </c>
      <c r="D4003" t="s">
        <v>23</v>
      </c>
      <c r="E4003" t="s">
        <v>5</v>
      </c>
      <c r="G4003" t="s">
        <v>24</v>
      </c>
      <c r="H4003">
        <v>682411</v>
      </c>
      <c r="I4003">
        <v>683508</v>
      </c>
      <c r="J4003" t="s">
        <v>61</v>
      </c>
      <c r="Q4003" t="s">
        <v>1606</v>
      </c>
      <c r="R4003">
        <v>1098</v>
      </c>
      <c r="U4003">
        <f t="shared" si="62"/>
        <v>1097</v>
      </c>
    </row>
    <row r="4004" spans="1:21" x14ac:dyDescent="0.25">
      <c r="A4004" t="s">
        <v>27</v>
      </c>
      <c r="B4004" t="s">
        <v>21</v>
      </c>
      <c r="C4004" t="s">
        <v>22</v>
      </c>
      <c r="D4004" t="s">
        <v>23</v>
      </c>
      <c r="E4004" t="s">
        <v>5</v>
      </c>
      <c r="G4004" t="s">
        <v>24</v>
      </c>
      <c r="H4004">
        <v>683775</v>
      </c>
      <c r="I4004">
        <v>684176</v>
      </c>
      <c r="J4004" t="s">
        <v>25</v>
      </c>
      <c r="Q4004" t="s">
        <v>1609</v>
      </c>
      <c r="R4004">
        <v>402</v>
      </c>
      <c r="U4004">
        <f t="shared" si="62"/>
        <v>401</v>
      </c>
    </row>
    <row r="4005" spans="1:21" x14ac:dyDescent="0.25">
      <c r="A4005" t="s">
        <v>27</v>
      </c>
      <c r="B4005" t="s">
        <v>21</v>
      </c>
      <c r="C4005" t="s">
        <v>22</v>
      </c>
      <c r="D4005" t="s">
        <v>23</v>
      </c>
      <c r="E4005" t="s">
        <v>5</v>
      </c>
      <c r="G4005" t="s">
        <v>24</v>
      </c>
      <c r="H4005">
        <v>684245</v>
      </c>
      <c r="I4005">
        <v>684835</v>
      </c>
      <c r="J4005" t="s">
        <v>61</v>
      </c>
      <c r="Q4005" t="s">
        <v>1612</v>
      </c>
      <c r="R4005">
        <v>591</v>
      </c>
      <c r="U4005">
        <f t="shared" si="62"/>
        <v>590</v>
      </c>
    </row>
    <row r="4006" spans="1:21" x14ac:dyDescent="0.25">
      <c r="A4006" t="s">
        <v>27</v>
      </c>
      <c r="B4006" t="s">
        <v>21</v>
      </c>
      <c r="C4006" t="s">
        <v>22</v>
      </c>
      <c r="D4006" t="s">
        <v>23</v>
      </c>
      <c r="E4006" t="s">
        <v>5</v>
      </c>
      <c r="G4006" t="s">
        <v>24</v>
      </c>
      <c r="H4006">
        <v>684929</v>
      </c>
      <c r="I4006">
        <v>685828</v>
      </c>
      <c r="J4006" t="s">
        <v>61</v>
      </c>
      <c r="Q4006" t="s">
        <v>1615</v>
      </c>
      <c r="R4006">
        <v>900</v>
      </c>
      <c r="U4006">
        <f t="shared" si="62"/>
        <v>899</v>
      </c>
    </row>
    <row r="4007" spans="1:21" x14ac:dyDescent="0.25">
      <c r="A4007" t="s">
        <v>27</v>
      </c>
      <c r="B4007" t="s">
        <v>21</v>
      </c>
      <c r="C4007" t="s">
        <v>22</v>
      </c>
      <c r="D4007" t="s">
        <v>23</v>
      </c>
      <c r="E4007" t="s">
        <v>5</v>
      </c>
      <c r="G4007" t="s">
        <v>24</v>
      </c>
      <c r="H4007">
        <v>685999</v>
      </c>
      <c r="I4007">
        <v>687285</v>
      </c>
      <c r="J4007" t="s">
        <v>25</v>
      </c>
      <c r="Q4007" t="s">
        <v>1617</v>
      </c>
      <c r="R4007">
        <v>1287</v>
      </c>
      <c r="U4007">
        <f t="shared" si="62"/>
        <v>1286</v>
      </c>
    </row>
    <row r="4008" spans="1:21" x14ac:dyDescent="0.25">
      <c r="A4008" t="s">
        <v>27</v>
      </c>
      <c r="B4008" t="s">
        <v>21</v>
      </c>
      <c r="C4008" t="s">
        <v>22</v>
      </c>
      <c r="D4008" t="s">
        <v>23</v>
      </c>
      <c r="E4008" t="s">
        <v>5</v>
      </c>
      <c r="G4008" t="s">
        <v>24</v>
      </c>
      <c r="H4008">
        <v>687337</v>
      </c>
      <c r="I4008">
        <v>688590</v>
      </c>
      <c r="J4008" t="s">
        <v>25</v>
      </c>
      <c r="Q4008" t="s">
        <v>1620</v>
      </c>
      <c r="R4008">
        <v>1254</v>
      </c>
      <c r="U4008">
        <f t="shared" si="62"/>
        <v>1253</v>
      </c>
    </row>
    <row r="4009" spans="1:21" x14ac:dyDescent="0.25">
      <c r="A4009" t="s">
        <v>27</v>
      </c>
      <c r="B4009" t="s">
        <v>21</v>
      </c>
      <c r="C4009" t="s">
        <v>22</v>
      </c>
      <c r="D4009" t="s">
        <v>23</v>
      </c>
      <c r="E4009" t="s">
        <v>5</v>
      </c>
      <c r="G4009" t="s">
        <v>24</v>
      </c>
      <c r="H4009">
        <v>688583</v>
      </c>
      <c r="I4009">
        <v>689290</v>
      </c>
      <c r="J4009" t="s">
        <v>25</v>
      </c>
      <c r="Q4009" t="s">
        <v>1622</v>
      </c>
      <c r="R4009">
        <v>708</v>
      </c>
      <c r="U4009">
        <f t="shared" si="62"/>
        <v>707</v>
      </c>
    </row>
    <row r="4010" spans="1:21" x14ac:dyDescent="0.25">
      <c r="A4010" t="s">
        <v>27</v>
      </c>
      <c r="B4010" t="s">
        <v>21</v>
      </c>
      <c r="C4010" t="s">
        <v>22</v>
      </c>
      <c r="D4010" t="s">
        <v>23</v>
      </c>
      <c r="E4010" t="s">
        <v>5</v>
      </c>
      <c r="G4010" t="s">
        <v>24</v>
      </c>
      <c r="H4010">
        <v>689346</v>
      </c>
      <c r="I4010">
        <v>689816</v>
      </c>
      <c r="J4010" t="s">
        <v>25</v>
      </c>
      <c r="Q4010" t="s">
        <v>1624</v>
      </c>
      <c r="R4010">
        <v>471</v>
      </c>
      <c r="U4010">
        <f t="shared" si="62"/>
        <v>470</v>
      </c>
    </row>
    <row r="4011" spans="1:21" x14ac:dyDescent="0.25">
      <c r="A4011" t="s">
        <v>27</v>
      </c>
      <c r="B4011" t="s">
        <v>21</v>
      </c>
      <c r="C4011" t="s">
        <v>22</v>
      </c>
      <c r="D4011" t="s">
        <v>23</v>
      </c>
      <c r="E4011" t="s">
        <v>5</v>
      </c>
      <c r="G4011" t="s">
        <v>24</v>
      </c>
      <c r="H4011">
        <v>689848</v>
      </c>
      <c r="I4011">
        <v>690138</v>
      </c>
      <c r="J4011" t="s">
        <v>25</v>
      </c>
      <c r="Q4011" t="s">
        <v>1627</v>
      </c>
      <c r="R4011">
        <v>291</v>
      </c>
      <c r="U4011">
        <f t="shared" si="62"/>
        <v>290</v>
      </c>
    </row>
    <row r="4012" spans="1:21" x14ac:dyDescent="0.25">
      <c r="A4012" t="s">
        <v>27</v>
      </c>
      <c r="B4012" t="s">
        <v>21</v>
      </c>
      <c r="C4012" t="s">
        <v>22</v>
      </c>
      <c r="D4012" t="s">
        <v>23</v>
      </c>
      <c r="E4012" t="s">
        <v>5</v>
      </c>
      <c r="G4012" t="s">
        <v>24</v>
      </c>
      <c r="H4012">
        <v>690145</v>
      </c>
      <c r="I4012">
        <v>690927</v>
      </c>
      <c r="J4012" t="s">
        <v>25</v>
      </c>
      <c r="Q4012" t="s">
        <v>1630</v>
      </c>
      <c r="R4012">
        <v>783</v>
      </c>
      <c r="U4012">
        <f t="shared" si="62"/>
        <v>782</v>
      </c>
    </row>
    <row r="4013" spans="1:21" x14ac:dyDescent="0.25">
      <c r="A4013" t="s">
        <v>27</v>
      </c>
      <c r="B4013" t="s">
        <v>21</v>
      </c>
      <c r="C4013" t="s">
        <v>22</v>
      </c>
      <c r="D4013" t="s">
        <v>23</v>
      </c>
      <c r="E4013" t="s">
        <v>5</v>
      </c>
      <c r="G4013" t="s">
        <v>24</v>
      </c>
      <c r="H4013">
        <v>690956</v>
      </c>
      <c r="I4013">
        <v>691420</v>
      </c>
      <c r="J4013" t="s">
        <v>25</v>
      </c>
      <c r="Q4013" t="s">
        <v>1632</v>
      </c>
      <c r="R4013">
        <v>465</v>
      </c>
      <c r="U4013">
        <f t="shared" si="62"/>
        <v>464</v>
      </c>
    </row>
    <row r="4014" spans="1:21" x14ac:dyDescent="0.25">
      <c r="A4014" t="s">
        <v>27</v>
      </c>
      <c r="B4014" t="s">
        <v>21</v>
      </c>
      <c r="C4014" t="s">
        <v>22</v>
      </c>
      <c r="D4014" t="s">
        <v>23</v>
      </c>
      <c r="E4014" t="s">
        <v>5</v>
      </c>
      <c r="G4014" t="s">
        <v>24</v>
      </c>
      <c r="H4014">
        <v>691566</v>
      </c>
      <c r="I4014">
        <v>694082</v>
      </c>
      <c r="J4014" t="s">
        <v>25</v>
      </c>
      <c r="Q4014" t="s">
        <v>1635</v>
      </c>
      <c r="R4014">
        <v>2517</v>
      </c>
      <c r="U4014">
        <f t="shared" si="62"/>
        <v>2516</v>
      </c>
    </row>
    <row r="4015" spans="1:21" x14ac:dyDescent="0.25">
      <c r="A4015" t="s">
        <v>27</v>
      </c>
      <c r="B4015" t="s">
        <v>21</v>
      </c>
      <c r="C4015" t="s">
        <v>22</v>
      </c>
      <c r="D4015" t="s">
        <v>23</v>
      </c>
      <c r="E4015" t="s">
        <v>5</v>
      </c>
      <c r="G4015" t="s">
        <v>24</v>
      </c>
      <c r="H4015">
        <v>694278</v>
      </c>
      <c r="I4015">
        <v>696038</v>
      </c>
      <c r="J4015" t="s">
        <v>25</v>
      </c>
      <c r="Q4015" t="s">
        <v>1638</v>
      </c>
      <c r="R4015">
        <v>1761</v>
      </c>
      <c r="U4015">
        <f t="shared" si="62"/>
        <v>1760</v>
      </c>
    </row>
    <row r="4016" spans="1:21" x14ac:dyDescent="0.25">
      <c r="A4016" t="s">
        <v>27</v>
      </c>
      <c r="B4016" t="s">
        <v>21</v>
      </c>
      <c r="C4016" t="s">
        <v>22</v>
      </c>
      <c r="D4016" t="s">
        <v>23</v>
      </c>
      <c r="E4016" t="s">
        <v>5</v>
      </c>
      <c r="G4016" t="s">
        <v>24</v>
      </c>
      <c r="H4016">
        <v>696139</v>
      </c>
      <c r="I4016">
        <v>698190</v>
      </c>
      <c r="J4016" t="s">
        <v>25</v>
      </c>
      <c r="Q4016" t="s">
        <v>1641</v>
      </c>
      <c r="R4016">
        <v>2052</v>
      </c>
      <c r="U4016">
        <f t="shared" si="62"/>
        <v>2051</v>
      </c>
    </row>
    <row r="4017" spans="1:21" x14ac:dyDescent="0.25">
      <c r="A4017" t="s">
        <v>27</v>
      </c>
      <c r="B4017" t="s">
        <v>21</v>
      </c>
      <c r="C4017" t="s">
        <v>22</v>
      </c>
      <c r="D4017" t="s">
        <v>23</v>
      </c>
      <c r="E4017" t="s">
        <v>5</v>
      </c>
      <c r="G4017" t="s">
        <v>24</v>
      </c>
      <c r="H4017">
        <v>698254</v>
      </c>
      <c r="I4017">
        <v>699108</v>
      </c>
      <c r="J4017" t="s">
        <v>25</v>
      </c>
      <c r="Q4017" t="s">
        <v>1643</v>
      </c>
      <c r="R4017">
        <v>855</v>
      </c>
      <c r="U4017">
        <f t="shared" si="62"/>
        <v>854</v>
      </c>
    </row>
    <row r="4018" spans="1:21" x14ac:dyDescent="0.25">
      <c r="A4018" t="s">
        <v>27</v>
      </c>
      <c r="B4018" t="s">
        <v>21</v>
      </c>
      <c r="C4018" t="s">
        <v>22</v>
      </c>
      <c r="D4018" t="s">
        <v>23</v>
      </c>
      <c r="E4018" t="s">
        <v>5</v>
      </c>
      <c r="G4018" t="s">
        <v>24</v>
      </c>
      <c r="H4018">
        <v>699556</v>
      </c>
      <c r="I4018">
        <v>701124</v>
      </c>
      <c r="J4018" t="s">
        <v>25</v>
      </c>
      <c r="Q4018" t="s">
        <v>1646</v>
      </c>
      <c r="R4018">
        <v>1569</v>
      </c>
      <c r="U4018">
        <f t="shared" si="62"/>
        <v>1568</v>
      </c>
    </row>
    <row r="4019" spans="1:21" x14ac:dyDescent="0.25">
      <c r="A4019" t="s">
        <v>27</v>
      </c>
      <c r="B4019" t="s">
        <v>21</v>
      </c>
      <c r="C4019" t="s">
        <v>22</v>
      </c>
      <c r="D4019" t="s">
        <v>23</v>
      </c>
      <c r="E4019" t="s">
        <v>5</v>
      </c>
      <c r="G4019" t="s">
        <v>24</v>
      </c>
      <c r="H4019">
        <v>701307</v>
      </c>
      <c r="I4019">
        <v>702101</v>
      </c>
      <c r="J4019" t="s">
        <v>25</v>
      </c>
      <c r="Q4019" t="s">
        <v>1649</v>
      </c>
      <c r="R4019">
        <v>795</v>
      </c>
      <c r="U4019">
        <f t="shared" si="62"/>
        <v>794</v>
      </c>
    </row>
    <row r="4020" spans="1:21" x14ac:dyDescent="0.25">
      <c r="A4020" t="s">
        <v>27</v>
      </c>
      <c r="B4020" t="s">
        <v>21</v>
      </c>
      <c r="C4020" t="s">
        <v>22</v>
      </c>
      <c r="D4020" t="s">
        <v>23</v>
      </c>
      <c r="E4020" t="s">
        <v>5</v>
      </c>
      <c r="G4020" t="s">
        <v>24</v>
      </c>
      <c r="H4020">
        <v>702113</v>
      </c>
      <c r="I4020">
        <v>702940</v>
      </c>
      <c r="J4020" t="s">
        <v>25</v>
      </c>
      <c r="Q4020" t="s">
        <v>1651</v>
      </c>
      <c r="R4020">
        <v>828</v>
      </c>
      <c r="U4020">
        <f t="shared" si="62"/>
        <v>827</v>
      </c>
    </row>
    <row r="4021" spans="1:21" x14ac:dyDescent="0.25">
      <c r="A4021" t="s">
        <v>27</v>
      </c>
      <c r="B4021" t="s">
        <v>21</v>
      </c>
      <c r="C4021" t="s">
        <v>22</v>
      </c>
      <c r="D4021" t="s">
        <v>23</v>
      </c>
      <c r="E4021" t="s">
        <v>5</v>
      </c>
      <c r="G4021" t="s">
        <v>24</v>
      </c>
      <c r="H4021">
        <v>702983</v>
      </c>
      <c r="I4021">
        <v>704632</v>
      </c>
      <c r="J4021" t="s">
        <v>25</v>
      </c>
      <c r="Q4021" t="s">
        <v>1654</v>
      </c>
      <c r="R4021">
        <v>1650</v>
      </c>
      <c r="U4021">
        <f t="shared" si="62"/>
        <v>1649</v>
      </c>
    </row>
    <row r="4022" spans="1:21" x14ac:dyDescent="0.25">
      <c r="A4022" t="s">
        <v>27</v>
      </c>
      <c r="B4022" t="s">
        <v>21</v>
      </c>
      <c r="C4022" t="s">
        <v>22</v>
      </c>
      <c r="D4022" t="s">
        <v>23</v>
      </c>
      <c r="E4022" t="s">
        <v>5</v>
      </c>
      <c r="G4022" t="s">
        <v>24</v>
      </c>
      <c r="H4022">
        <v>704660</v>
      </c>
      <c r="I4022">
        <v>705151</v>
      </c>
      <c r="J4022" t="s">
        <v>25</v>
      </c>
      <c r="Q4022" t="s">
        <v>1656</v>
      </c>
      <c r="R4022">
        <v>492</v>
      </c>
      <c r="U4022">
        <f t="shared" si="62"/>
        <v>491</v>
      </c>
    </row>
    <row r="4023" spans="1:21" x14ac:dyDescent="0.25">
      <c r="A4023" t="s">
        <v>27</v>
      </c>
      <c r="B4023" t="s">
        <v>21</v>
      </c>
      <c r="C4023" t="s">
        <v>22</v>
      </c>
      <c r="D4023" t="s">
        <v>23</v>
      </c>
      <c r="E4023" t="s">
        <v>5</v>
      </c>
      <c r="G4023" t="s">
        <v>24</v>
      </c>
      <c r="H4023">
        <v>705182</v>
      </c>
      <c r="I4023">
        <v>706096</v>
      </c>
      <c r="J4023" t="s">
        <v>25</v>
      </c>
      <c r="Q4023" t="s">
        <v>1659</v>
      </c>
      <c r="R4023">
        <v>915</v>
      </c>
      <c r="U4023">
        <f t="shared" si="62"/>
        <v>914</v>
      </c>
    </row>
    <row r="4024" spans="1:21" x14ac:dyDescent="0.25">
      <c r="A4024" t="s">
        <v>27</v>
      </c>
      <c r="B4024" t="s">
        <v>21</v>
      </c>
      <c r="C4024" t="s">
        <v>22</v>
      </c>
      <c r="D4024" t="s">
        <v>23</v>
      </c>
      <c r="E4024" t="s">
        <v>5</v>
      </c>
      <c r="G4024" t="s">
        <v>24</v>
      </c>
      <c r="H4024">
        <v>706340</v>
      </c>
      <c r="I4024">
        <v>706876</v>
      </c>
      <c r="J4024" t="s">
        <v>25</v>
      </c>
      <c r="Q4024" t="s">
        <v>1661</v>
      </c>
      <c r="R4024">
        <v>537</v>
      </c>
      <c r="U4024">
        <f t="shared" si="62"/>
        <v>536</v>
      </c>
    </row>
    <row r="4025" spans="1:21" x14ac:dyDescent="0.25">
      <c r="A4025" t="s">
        <v>27</v>
      </c>
      <c r="B4025" t="s">
        <v>21</v>
      </c>
      <c r="C4025" t="s">
        <v>22</v>
      </c>
      <c r="D4025" t="s">
        <v>23</v>
      </c>
      <c r="E4025" t="s">
        <v>5</v>
      </c>
      <c r="G4025" t="s">
        <v>24</v>
      </c>
      <c r="H4025">
        <v>706888</v>
      </c>
      <c r="I4025">
        <v>707829</v>
      </c>
      <c r="J4025" t="s">
        <v>25</v>
      </c>
      <c r="Q4025" t="s">
        <v>1663</v>
      </c>
      <c r="R4025">
        <v>942</v>
      </c>
      <c r="U4025">
        <f t="shared" si="62"/>
        <v>941</v>
      </c>
    </row>
    <row r="4026" spans="1:21" x14ac:dyDescent="0.25">
      <c r="A4026" t="s">
        <v>27</v>
      </c>
      <c r="B4026" t="s">
        <v>21</v>
      </c>
      <c r="C4026" t="s">
        <v>22</v>
      </c>
      <c r="D4026" t="s">
        <v>23</v>
      </c>
      <c r="E4026" t="s">
        <v>5</v>
      </c>
      <c r="G4026" t="s">
        <v>24</v>
      </c>
      <c r="H4026">
        <v>707813</v>
      </c>
      <c r="I4026">
        <v>709099</v>
      </c>
      <c r="J4026" t="s">
        <v>25</v>
      </c>
      <c r="Q4026" t="s">
        <v>1666</v>
      </c>
      <c r="R4026">
        <v>1287</v>
      </c>
      <c r="U4026">
        <f t="shared" si="62"/>
        <v>1286</v>
      </c>
    </row>
    <row r="4027" spans="1:21" x14ac:dyDescent="0.25">
      <c r="A4027" t="s">
        <v>27</v>
      </c>
      <c r="B4027" t="s">
        <v>21</v>
      </c>
      <c r="C4027" t="s">
        <v>22</v>
      </c>
      <c r="D4027" t="s">
        <v>23</v>
      </c>
      <c r="E4027" t="s">
        <v>5</v>
      </c>
      <c r="G4027" t="s">
        <v>24</v>
      </c>
      <c r="H4027">
        <v>709167</v>
      </c>
      <c r="I4027">
        <v>710105</v>
      </c>
      <c r="J4027" t="s">
        <v>25</v>
      </c>
      <c r="Q4027" t="s">
        <v>1669</v>
      </c>
      <c r="R4027">
        <v>939</v>
      </c>
      <c r="U4027">
        <f t="shared" si="62"/>
        <v>938</v>
      </c>
    </row>
    <row r="4028" spans="1:21" x14ac:dyDescent="0.25">
      <c r="A4028" t="s">
        <v>27</v>
      </c>
      <c r="B4028" t="s">
        <v>21</v>
      </c>
      <c r="C4028" t="s">
        <v>22</v>
      </c>
      <c r="D4028" t="s">
        <v>23</v>
      </c>
      <c r="E4028" t="s">
        <v>5</v>
      </c>
      <c r="G4028" t="s">
        <v>24</v>
      </c>
      <c r="H4028">
        <v>710139</v>
      </c>
      <c r="I4028">
        <v>711221</v>
      </c>
      <c r="J4028" t="s">
        <v>25</v>
      </c>
      <c r="Q4028" t="s">
        <v>1672</v>
      </c>
      <c r="R4028">
        <v>1083</v>
      </c>
      <c r="U4028">
        <f t="shared" si="62"/>
        <v>1082</v>
      </c>
    </row>
    <row r="4029" spans="1:21" x14ac:dyDescent="0.25">
      <c r="A4029" t="s">
        <v>27</v>
      </c>
      <c r="B4029" t="s">
        <v>21</v>
      </c>
      <c r="C4029" t="s">
        <v>22</v>
      </c>
      <c r="D4029" t="s">
        <v>23</v>
      </c>
      <c r="E4029" t="s">
        <v>5</v>
      </c>
      <c r="G4029" t="s">
        <v>24</v>
      </c>
      <c r="H4029">
        <v>711245</v>
      </c>
      <c r="I4029">
        <v>714460</v>
      </c>
      <c r="J4029" t="s">
        <v>25</v>
      </c>
      <c r="Q4029" t="s">
        <v>1675</v>
      </c>
      <c r="R4029">
        <v>3216</v>
      </c>
      <c r="U4029">
        <f t="shared" si="62"/>
        <v>3215</v>
      </c>
    </row>
    <row r="4030" spans="1:21" x14ac:dyDescent="0.25">
      <c r="A4030" t="s">
        <v>27</v>
      </c>
      <c r="B4030" t="s">
        <v>21</v>
      </c>
      <c r="C4030" t="s">
        <v>22</v>
      </c>
      <c r="D4030" t="s">
        <v>23</v>
      </c>
      <c r="E4030" t="s">
        <v>5</v>
      </c>
      <c r="G4030" t="s">
        <v>24</v>
      </c>
      <c r="H4030">
        <v>714477</v>
      </c>
      <c r="I4030">
        <v>715253</v>
      </c>
      <c r="J4030" t="s">
        <v>25</v>
      </c>
      <c r="Q4030" t="s">
        <v>1678</v>
      </c>
      <c r="R4030">
        <v>777</v>
      </c>
      <c r="U4030">
        <f t="shared" si="62"/>
        <v>776</v>
      </c>
    </row>
    <row r="4031" spans="1:21" x14ac:dyDescent="0.25">
      <c r="A4031" t="s">
        <v>27</v>
      </c>
      <c r="B4031" t="s">
        <v>21</v>
      </c>
      <c r="C4031" t="s">
        <v>22</v>
      </c>
      <c r="D4031" t="s">
        <v>23</v>
      </c>
      <c r="E4031" t="s">
        <v>5</v>
      </c>
      <c r="G4031" t="s">
        <v>24</v>
      </c>
      <c r="H4031">
        <v>715272</v>
      </c>
      <c r="I4031">
        <v>716195</v>
      </c>
      <c r="J4031" t="s">
        <v>25</v>
      </c>
      <c r="Q4031" t="s">
        <v>1681</v>
      </c>
      <c r="R4031">
        <v>924</v>
      </c>
      <c r="U4031">
        <f t="shared" si="62"/>
        <v>923</v>
      </c>
    </row>
    <row r="4032" spans="1:21" x14ac:dyDescent="0.25">
      <c r="A4032" t="s">
        <v>27</v>
      </c>
      <c r="B4032" t="s">
        <v>21</v>
      </c>
      <c r="C4032" t="s">
        <v>22</v>
      </c>
      <c r="D4032" t="s">
        <v>23</v>
      </c>
      <c r="E4032" t="s">
        <v>5</v>
      </c>
      <c r="G4032" t="s">
        <v>24</v>
      </c>
      <c r="H4032">
        <v>716250</v>
      </c>
      <c r="I4032">
        <v>716936</v>
      </c>
      <c r="J4032" t="s">
        <v>25</v>
      </c>
      <c r="Q4032" t="s">
        <v>1684</v>
      </c>
      <c r="R4032">
        <v>687</v>
      </c>
      <c r="U4032">
        <f t="shared" si="62"/>
        <v>686</v>
      </c>
    </row>
    <row r="4033" spans="1:21" x14ac:dyDescent="0.25">
      <c r="A4033" t="s">
        <v>27</v>
      </c>
      <c r="B4033" t="s">
        <v>21</v>
      </c>
      <c r="C4033" t="s">
        <v>22</v>
      </c>
      <c r="D4033" t="s">
        <v>23</v>
      </c>
      <c r="E4033" t="s">
        <v>5</v>
      </c>
      <c r="G4033" t="s">
        <v>24</v>
      </c>
      <c r="H4033">
        <v>716954</v>
      </c>
      <c r="I4033">
        <v>717811</v>
      </c>
      <c r="J4033" t="s">
        <v>25</v>
      </c>
      <c r="Q4033" t="s">
        <v>1687</v>
      </c>
      <c r="R4033">
        <v>858</v>
      </c>
      <c r="U4033">
        <f t="shared" si="62"/>
        <v>857</v>
      </c>
    </row>
    <row r="4034" spans="1:21" x14ac:dyDescent="0.25">
      <c r="A4034" t="s">
        <v>27</v>
      </c>
      <c r="B4034" t="s">
        <v>21</v>
      </c>
      <c r="C4034" t="s">
        <v>22</v>
      </c>
      <c r="D4034" t="s">
        <v>23</v>
      </c>
      <c r="E4034" t="s">
        <v>5</v>
      </c>
      <c r="G4034" t="s">
        <v>24</v>
      </c>
      <c r="H4034">
        <v>717886</v>
      </c>
      <c r="I4034">
        <v>718578</v>
      </c>
      <c r="J4034" t="s">
        <v>25</v>
      </c>
      <c r="Q4034" t="s">
        <v>1689</v>
      </c>
      <c r="R4034">
        <v>693</v>
      </c>
      <c r="U4034">
        <f t="shared" si="62"/>
        <v>692</v>
      </c>
    </row>
    <row r="4035" spans="1:21" x14ac:dyDescent="0.25">
      <c r="A4035" t="s">
        <v>27</v>
      </c>
      <c r="B4035" t="s">
        <v>21</v>
      </c>
      <c r="C4035" t="s">
        <v>22</v>
      </c>
      <c r="D4035" t="s">
        <v>23</v>
      </c>
      <c r="E4035" t="s">
        <v>5</v>
      </c>
      <c r="G4035" t="s">
        <v>24</v>
      </c>
      <c r="H4035">
        <v>718600</v>
      </c>
      <c r="I4035">
        <v>719076</v>
      </c>
      <c r="J4035" t="s">
        <v>25</v>
      </c>
      <c r="Q4035" t="s">
        <v>1692</v>
      </c>
      <c r="R4035">
        <v>477</v>
      </c>
      <c r="U4035">
        <f t="shared" ref="U4035:U4098" si="63">I4035-H4035</f>
        <v>476</v>
      </c>
    </row>
    <row r="4036" spans="1:21" x14ac:dyDescent="0.25">
      <c r="A4036" t="s">
        <v>27</v>
      </c>
      <c r="B4036" t="s">
        <v>21</v>
      </c>
      <c r="C4036" t="s">
        <v>22</v>
      </c>
      <c r="D4036" t="s">
        <v>23</v>
      </c>
      <c r="E4036" t="s">
        <v>5</v>
      </c>
      <c r="G4036" t="s">
        <v>24</v>
      </c>
      <c r="H4036">
        <v>719243</v>
      </c>
      <c r="I4036">
        <v>721087</v>
      </c>
      <c r="J4036" t="s">
        <v>25</v>
      </c>
      <c r="Q4036" t="s">
        <v>1695</v>
      </c>
      <c r="R4036">
        <v>1845</v>
      </c>
      <c r="U4036">
        <f t="shared" si="63"/>
        <v>1844</v>
      </c>
    </row>
    <row r="4037" spans="1:21" x14ac:dyDescent="0.25">
      <c r="A4037" t="s">
        <v>27</v>
      </c>
      <c r="B4037" t="s">
        <v>21</v>
      </c>
      <c r="C4037" t="s">
        <v>22</v>
      </c>
      <c r="D4037" t="s">
        <v>23</v>
      </c>
      <c r="E4037" t="s">
        <v>5</v>
      </c>
      <c r="G4037" t="s">
        <v>24</v>
      </c>
      <c r="H4037">
        <v>721132</v>
      </c>
      <c r="I4037">
        <v>722151</v>
      </c>
      <c r="J4037" t="s">
        <v>61</v>
      </c>
      <c r="Q4037" t="s">
        <v>1697</v>
      </c>
      <c r="R4037">
        <v>1020</v>
      </c>
      <c r="U4037">
        <f t="shared" si="63"/>
        <v>1019</v>
      </c>
    </row>
    <row r="4038" spans="1:21" x14ac:dyDescent="0.25">
      <c r="A4038" t="s">
        <v>27</v>
      </c>
      <c r="B4038" t="s">
        <v>21</v>
      </c>
      <c r="C4038" t="s">
        <v>22</v>
      </c>
      <c r="D4038" t="s">
        <v>23</v>
      </c>
      <c r="E4038" t="s">
        <v>5</v>
      </c>
      <c r="G4038" t="s">
        <v>24</v>
      </c>
      <c r="H4038">
        <v>722223</v>
      </c>
      <c r="I4038">
        <v>723473</v>
      </c>
      <c r="J4038" t="s">
        <v>61</v>
      </c>
      <c r="Q4038" t="s">
        <v>1699</v>
      </c>
      <c r="R4038">
        <v>1251</v>
      </c>
      <c r="U4038">
        <f t="shared" si="63"/>
        <v>1250</v>
      </c>
    </row>
    <row r="4039" spans="1:21" x14ac:dyDescent="0.25">
      <c r="A4039" t="s">
        <v>27</v>
      </c>
      <c r="B4039" t="s">
        <v>21</v>
      </c>
      <c r="C4039" t="s">
        <v>22</v>
      </c>
      <c r="D4039" t="s">
        <v>23</v>
      </c>
      <c r="E4039" t="s">
        <v>5</v>
      </c>
      <c r="G4039" t="s">
        <v>24</v>
      </c>
      <c r="H4039">
        <v>723716</v>
      </c>
      <c r="I4039">
        <v>726286</v>
      </c>
      <c r="J4039" t="s">
        <v>25</v>
      </c>
      <c r="Q4039" t="s">
        <v>1702</v>
      </c>
      <c r="R4039">
        <v>2571</v>
      </c>
      <c r="U4039">
        <f t="shared" si="63"/>
        <v>2570</v>
      </c>
    </row>
    <row r="4040" spans="1:21" x14ac:dyDescent="0.25">
      <c r="A4040" t="s">
        <v>27</v>
      </c>
      <c r="B4040" t="s">
        <v>21</v>
      </c>
      <c r="C4040" t="s">
        <v>22</v>
      </c>
      <c r="D4040" t="s">
        <v>23</v>
      </c>
      <c r="E4040" t="s">
        <v>5</v>
      </c>
      <c r="G4040" t="s">
        <v>24</v>
      </c>
      <c r="H4040">
        <v>726436</v>
      </c>
      <c r="I4040">
        <v>726819</v>
      </c>
      <c r="J4040" t="s">
        <v>25</v>
      </c>
      <c r="Q4040" t="s">
        <v>1705</v>
      </c>
      <c r="R4040">
        <v>384</v>
      </c>
      <c r="U4040">
        <f t="shared" si="63"/>
        <v>383</v>
      </c>
    </row>
    <row r="4041" spans="1:21" x14ac:dyDescent="0.25">
      <c r="A4041" t="s">
        <v>27</v>
      </c>
      <c r="B4041" t="s">
        <v>21</v>
      </c>
      <c r="C4041" t="s">
        <v>22</v>
      </c>
      <c r="D4041" t="s">
        <v>23</v>
      </c>
      <c r="E4041" t="s">
        <v>5</v>
      </c>
      <c r="G4041" t="s">
        <v>24</v>
      </c>
      <c r="H4041">
        <v>726833</v>
      </c>
      <c r="I4041">
        <v>728092</v>
      </c>
      <c r="J4041" t="s">
        <v>25</v>
      </c>
      <c r="Q4041" t="s">
        <v>1708</v>
      </c>
      <c r="R4041">
        <v>1260</v>
      </c>
      <c r="U4041">
        <f t="shared" si="63"/>
        <v>1259</v>
      </c>
    </row>
    <row r="4042" spans="1:21" x14ac:dyDescent="0.25">
      <c r="A4042" t="s">
        <v>27</v>
      </c>
      <c r="B4042" t="s">
        <v>21</v>
      </c>
      <c r="C4042" t="s">
        <v>22</v>
      </c>
      <c r="D4042" t="s">
        <v>23</v>
      </c>
      <c r="E4042" t="s">
        <v>5</v>
      </c>
      <c r="G4042" t="s">
        <v>24</v>
      </c>
      <c r="H4042">
        <v>728172</v>
      </c>
      <c r="I4042">
        <v>729179</v>
      </c>
      <c r="J4042" t="s">
        <v>61</v>
      </c>
      <c r="Q4042" t="s">
        <v>1711</v>
      </c>
      <c r="R4042">
        <v>1008</v>
      </c>
      <c r="U4042">
        <f t="shared" si="63"/>
        <v>1007</v>
      </c>
    </row>
    <row r="4043" spans="1:21" x14ac:dyDescent="0.25">
      <c r="A4043" t="s">
        <v>27</v>
      </c>
      <c r="B4043" t="s">
        <v>21</v>
      </c>
      <c r="C4043" t="s">
        <v>22</v>
      </c>
      <c r="D4043" t="s">
        <v>23</v>
      </c>
      <c r="E4043" t="s">
        <v>5</v>
      </c>
      <c r="G4043" t="s">
        <v>24</v>
      </c>
      <c r="H4043">
        <v>729310</v>
      </c>
      <c r="I4043">
        <v>730209</v>
      </c>
      <c r="J4043" t="s">
        <v>25</v>
      </c>
      <c r="Q4043" t="s">
        <v>1713</v>
      </c>
      <c r="R4043">
        <v>900</v>
      </c>
      <c r="U4043">
        <f t="shared" si="63"/>
        <v>899</v>
      </c>
    </row>
    <row r="4044" spans="1:21" x14ac:dyDescent="0.25">
      <c r="A4044" t="s">
        <v>27</v>
      </c>
      <c r="B4044" t="s">
        <v>21</v>
      </c>
      <c r="C4044" t="s">
        <v>22</v>
      </c>
      <c r="D4044" t="s">
        <v>23</v>
      </c>
      <c r="E4044" t="s">
        <v>5</v>
      </c>
      <c r="G4044" t="s">
        <v>24</v>
      </c>
      <c r="H4044">
        <v>730322</v>
      </c>
      <c r="I4044">
        <v>730972</v>
      </c>
      <c r="J4044" t="s">
        <v>25</v>
      </c>
      <c r="Q4044" t="s">
        <v>1715</v>
      </c>
      <c r="R4044">
        <v>651</v>
      </c>
      <c r="U4044">
        <f t="shared" si="63"/>
        <v>650</v>
      </c>
    </row>
    <row r="4045" spans="1:21" x14ac:dyDescent="0.25">
      <c r="A4045" t="s">
        <v>27</v>
      </c>
      <c r="B4045" t="s">
        <v>21</v>
      </c>
      <c r="C4045" t="s">
        <v>22</v>
      </c>
      <c r="D4045" t="s">
        <v>23</v>
      </c>
      <c r="E4045" t="s">
        <v>5</v>
      </c>
      <c r="G4045" t="s">
        <v>24</v>
      </c>
      <c r="H4045">
        <v>731007</v>
      </c>
      <c r="I4045">
        <v>731354</v>
      </c>
      <c r="J4045" t="s">
        <v>25</v>
      </c>
      <c r="Q4045" t="s">
        <v>1717</v>
      </c>
      <c r="R4045">
        <v>348</v>
      </c>
      <c r="U4045">
        <f t="shared" si="63"/>
        <v>347</v>
      </c>
    </row>
    <row r="4046" spans="1:21" x14ac:dyDescent="0.25">
      <c r="A4046" t="s">
        <v>27</v>
      </c>
      <c r="B4046" t="s">
        <v>21</v>
      </c>
      <c r="C4046" t="s">
        <v>22</v>
      </c>
      <c r="D4046" t="s">
        <v>23</v>
      </c>
      <c r="E4046" t="s">
        <v>5</v>
      </c>
      <c r="G4046" t="s">
        <v>24</v>
      </c>
      <c r="H4046">
        <v>731390</v>
      </c>
      <c r="I4046">
        <v>732193</v>
      </c>
      <c r="J4046" t="s">
        <v>61</v>
      </c>
      <c r="Q4046" t="s">
        <v>1719</v>
      </c>
      <c r="R4046">
        <v>804</v>
      </c>
      <c r="U4046">
        <f t="shared" si="63"/>
        <v>803</v>
      </c>
    </row>
    <row r="4047" spans="1:21" x14ac:dyDescent="0.25">
      <c r="A4047" t="s">
        <v>27</v>
      </c>
      <c r="B4047" t="s">
        <v>57</v>
      </c>
      <c r="C4047" t="s">
        <v>22</v>
      </c>
      <c r="D4047" t="s">
        <v>23</v>
      </c>
      <c r="E4047" t="s">
        <v>5</v>
      </c>
      <c r="G4047" t="s">
        <v>24</v>
      </c>
      <c r="H4047">
        <v>732655</v>
      </c>
      <c r="I4047">
        <v>732730</v>
      </c>
      <c r="J4047" t="s">
        <v>61</v>
      </c>
      <c r="Q4047" t="s">
        <v>1721</v>
      </c>
      <c r="R4047">
        <v>76</v>
      </c>
      <c r="U4047">
        <f t="shared" si="63"/>
        <v>75</v>
      </c>
    </row>
    <row r="4048" spans="1:21" x14ac:dyDescent="0.25">
      <c r="A4048" t="s">
        <v>27</v>
      </c>
      <c r="B4048" t="s">
        <v>21</v>
      </c>
      <c r="C4048" t="s">
        <v>22</v>
      </c>
      <c r="D4048" t="s">
        <v>23</v>
      </c>
      <c r="E4048" t="s">
        <v>5</v>
      </c>
      <c r="G4048" t="s">
        <v>24</v>
      </c>
      <c r="H4048">
        <v>732903</v>
      </c>
      <c r="I4048">
        <v>733433</v>
      </c>
      <c r="J4048" t="s">
        <v>25</v>
      </c>
      <c r="Q4048" t="s">
        <v>1723</v>
      </c>
      <c r="R4048">
        <v>531</v>
      </c>
      <c r="U4048">
        <f t="shared" si="63"/>
        <v>530</v>
      </c>
    </row>
    <row r="4049" spans="1:21" x14ac:dyDescent="0.25">
      <c r="A4049" t="s">
        <v>27</v>
      </c>
      <c r="B4049" t="s">
        <v>21</v>
      </c>
      <c r="C4049" t="s">
        <v>22</v>
      </c>
      <c r="D4049" t="s">
        <v>23</v>
      </c>
      <c r="E4049" t="s">
        <v>5</v>
      </c>
      <c r="G4049" t="s">
        <v>24</v>
      </c>
      <c r="H4049">
        <v>733549</v>
      </c>
      <c r="I4049">
        <v>734583</v>
      </c>
      <c r="J4049" t="s">
        <v>25</v>
      </c>
      <c r="Q4049" t="s">
        <v>1725</v>
      </c>
      <c r="R4049">
        <v>1035</v>
      </c>
      <c r="U4049">
        <f t="shared" si="63"/>
        <v>1034</v>
      </c>
    </row>
    <row r="4050" spans="1:21" x14ac:dyDescent="0.25">
      <c r="A4050" t="s">
        <v>27</v>
      </c>
      <c r="B4050" t="s">
        <v>21</v>
      </c>
      <c r="C4050" t="s">
        <v>22</v>
      </c>
      <c r="D4050" t="s">
        <v>23</v>
      </c>
      <c r="E4050" t="s">
        <v>5</v>
      </c>
      <c r="G4050" t="s">
        <v>24</v>
      </c>
      <c r="H4050">
        <v>734747</v>
      </c>
      <c r="I4050">
        <v>735076</v>
      </c>
      <c r="J4050" t="s">
        <v>25</v>
      </c>
      <c r="Q4050" t="s">
        <v>1728</v>
      </c>
      <c r="R4050">
        <v>330</v>
      </c>
      <c r="U4050">
        <f t="shared" si="63"/>
        <v>329</v>
      </c>
    </row>
    <row r="4051" spans="1:21" x14ac:dyDescent="0.25">
      <c r="A4051" t="s">
        <v>27</v>
      </c>
      <c r="B4051" t="s">
        <v>21</v>
      </c>
      <c r="C4051" t="s">
        <v>22</v>
      </c>
      <c r="D4051" t="s">
        <v>23</v>
      </c>
      <c r="E4051" t="s">
        <v>5</v>
      </c>
      <c r="G4051" t="s">
        <v>24</v>
      </c>
      <c r="H4051">
        <v>735146</v>
      </c>
      <c r="I4051">
        <v>735601</v>
      </c>
      <c r="J4051" t="s">
        <v>25</v>
      </c>
      <c r="Q4051" t="s">
        <v>1730</v>
      </c>
      <c r="R4051">
        <v>456</v>
      </c>
      <c r="U4051">
        <f t="shared" si="63"/>
        <v>455</v>
      </c>
    </row>
    <row r="4052" spans="1:21" x14ac:dyDescent="0.25">
      <c r="A4052" t="s">
        <v>27</v>
      </c>
      <c r="B4052" t="s">
        <v>21</v>
      </c>
      <c r="C4052" t="s">
        <v>22</v>
      </c>
      <c r="D4052" t="s">
        <v>23</v>
      </c>
      <c r="E4052" t="s">
        <v>5</v>
      </c>
      <c r="G4052" t="s">
        <v>24</v>
      </c>
      <c r="H4052">
        <v>735742</v>
      </c>
      <c r="I4052">
        <v>736452</v>
      </c>
      <c r="J4052" t="s">
        <v>61</v>
      </c>
      <c r="Q4052" t="s">
        <v>1732</v>
      </c>
      <c r="R4052">
        <v>711</v>
      </c>
      <c r="U4052">
        <f t="shared" si="63"/>
        <v>710</v>
      </c>
    </row>
    <row r="4053" spans="1:21" x14ac:dyDescent="0.25">
      <c r="A4053" t="s">
        <v>27</v>
      </c>
      <c r="B4053" t="s">
        <v>21</v>
      </c>
      <c r="C4053" t="s">
        <v>22</v>
      </c>
      <c r="D4053" t="s">
        <v>23</v>
      </c>
      <c r="E4053" t="s">
        <v>5</v>
      </c>
      <c r="G4053" t="s">
        <v>24</v>
      </c>
      <c r="H4053">
        <v>736449</v>
      </c>
      <c r="I4053">
        <v>737462</v>
      </c>
      <c r="J4053" t="s">
        <v>61</v>
      </c>
      <c r="Q4053" t="s">
        <v>1735</v>
      </c>
      <c r="R4053">
        <v>1014</v>
      </c>
      <c r="U4053">
        <f t="shared" si="63"/>
        <v>1013</v>
      </c>
    </row>
    <row r="4054" spans="1:21" x14ac:dyDescent="0.25">
      <c r="A4054" t="s">
        <v>27</v>
      </c>
      <c r="B4054" t="s">
        <v>21</v>
      </c>
      <c r="C4054" t="s">
        <v>22</v>
      </c>
      <c r="D4054" t="s">
        <v>23</v>
      </c>
      <c r="E4054" t="s">
        <v>5</v>
      </c>
      <c r="G4054" t="s">
        <v>24</v>
      </c>
      <c r="H4054">
        <v>737422</v>
      </c>
      <c r="I4054">
        <v>738261</v>
      </c>
      <c r="J4054" t="s">
        <v>61</v>
      </c>
      <c r="Q4054" t="s">
        <v>1738</v>
      </c>
      <c r="R4054">
        <v>840</v>
      </c>
      <c r="U4054">
        <f t="shared" si="63"/>
        <v>839</v>
      </c>
    </row>
    <row r="4055" spans="1:21" x14ac:dyDescent="0.25">
      <c r="A4055" t="s">
        <v>27</v>
      </c>
      <c r="B4055" t="s">
        <v>21</v>
      </c>
      <c r="C4055" t="s">
        <v>22</v>
      </c>
      <c r="D4055" t="s">
        <v>23</v>
      </c>
      <c r="E4055" t="s">
        <v>5</v>
      </c>
      <c r="G4055" t="s">
        <v>24</v>
      </c>
      <c r="H4055">
        <v>738486</v>
      </c>
      <c r="I4055">
        <v>739031</v>
      </c>
      <c r="J4055" t="s">
        <v>61</v>
      </c>
      <c r="Q4055" t="s">
        <v>1740</v>
      </c>
      <c r="R4055">
        <v>546</v>
      </c>
      <c r="U4055">
        <f t="shared" si="63"/>
        <v>545</v>
      </c>
    </row>
    <row r="4056" spans="1:21" x14ac:dyDescent="0.25">
      <c r="A4056" t="s">
        <v>27</v>
      </c>
      <c r="B4056" t="s">
        <v>21</v>
      </c>
      <c r="C4056" t="s">
        <v>22</v>
      </c>
      <c r="D4056" t="s">
        <v>23</v>
      </c>
      <c r="E4056" t="s">
        <v>5</v>
      </c>
      <c r="G4056" t="s">
        <v>24</v>
      </c>
      <c r="H4056">
        <v>739192</v>
      </c>
      <c r="I4056">
        <v>739833</v>
      </c>
      <c r="J4056" t="s">
        <v>25</v>
      </c>
      <c r="Q4056" t="s">
        <v>1742</v>
      </c>
      <c r="R4056">
        <v>642</v>
      </c>
      <c r="U4056">
        <f t="shared" si="63"/>
        <v>641</v>
      </c>
    </row>
    <row r="4057" spans="1:21" x14ac:dyDescent="0.25">
      <c r="A4057" t="s">
        <v>27</v>
      </c>
      <c r="B4057" t="s">
        <v>21</v>
      </c>
      <c r="C4057" t="s">
        <v>22</v>
      </c>
      <c r="D4057" t="s">
        <v>23</v>
      </c>
      <c r="E4057" t="s">
        <v>5</v>
      </c>
      <c r="G4057" t="s">
        <v>24</v>
      </c>
      <c r="H4057">
        <v>739911</v>
      </c>
      <c r="I4057">
        <v>741539</v>
      </c>
      <c r="J4057" t="s">
        <v>61</v>
      </c>
      <c r="Q4057" t="s">
        <v>1745</v>
      </c>
      <c r="R4057">
        <v>1629</v>
      </c>
      <c r="U4057">
        <f t="shared" si="63"/>
        <v>1628</v>
      </c>
    </row>
    <row r="4058" spans="1:21" x14ac:dyDescent="0.25">
      <c r="A4058" t="s">
        <v>27</v>
      </c>
      <c r="B4058" t="s">
        <v>21</v>
      </c>
      <c r="C4058" t="s">
        <v>22</v>
      </c>
      <c r="D4058" t="s">
        <v>23</v>
      </c>
      <c r="E4058" t="s">
        <v>5</v>
      </c>
      <c r="G4058" t="s">
        <v>24</v>
      </c>
      <c r="H4058">
        <v>741721</v>
      </c>
      <c r="I4058">
        <v>742293</v>
      </c>
      <c r="J4058" t="s">
        <v>25</v>
      </c>
      <c r="Q4058" t="s">
        <v>1748</v>
      </c>
      <c r="R4058">
        <v>573</v>
      </c>
      <c r="U4058">
        <f t="shared" si="63"/>
        <v>572</v>
      </c>
    </row>
    <row r="4059" spans="1:21" x14ac:dyDescent="0.25">
      <c r="A4059" t="s">
        <v>27</v>
      </c>
      <c r="B4059" t="s">
        <v>21</v>
      </c>
      <c r="C4059" t="s">
        <v>22</v>
      </c>
      <c r="D4059" t="s">
        <v>23</v>
      </c>
      <c r="E4059" t="s">
        <v>5</v>
      </c>
      <c r="G4059" t="s">
        <v>24</v>
      </c>
      <c r="H4059">
        <v>742315</v>
      </c>
      <c r="I4059">
        <v>743067</v>
      </c>
      <c r="J4059" t="s">
        <v>25</v>
      </c>
      <c r="Q4059" t="s">
        <v>1751</v>
      </c>
      <c r="R4059">
        <v>753</v>
      </c>
      <c r="U4059">
        <f t="shared" si="63"/>
        <v>752</v>
      </c>
    </row>
    <row r="4060" spans="1:21" x14ac:dyDescent="0.25">
      <c r="A4060" t="s">
        <v>27</v>
      </c>
      <c r="B4060" t="s">
        <v>21</v>
      </c>
      <c r="C4060" t="s">
        <v>22</v>
      </c>
      <c r="D4060" t="s">
        <v>23</v>
      </c>
      <c r="E4060" t="s">
        <v>5</v>
      </c>
      <c r="G4060" t="s">
        <v>24</v>
      </c>
      <c r="H4060">
        <v>743113</v>
      </c>
      <c r="I4060">
        <v>744171</v>
      </c>
      <c r="J4060" t="s">
        <v>25</v>
      </c>
      <c r="Q4060" t="s">
        <v>1754</v>
      </c>
      <c r="R4060">
        <v>1059</v>
      </c>
      <c r="U4060">
        <f t="shared" si="63"/>
        <v>1058</v>
      </c>
    </row>
    <row r="4061" spans="1:21" x14ac:dyDescent="0.25">
      <c r="A4061" t="s">
        <v>27</v>
      </c>
      <c r="B4061" t="s">
        <v>21</v>
      </c>
      <c r="C4061" t="s">
        <v>22</v>
      </c>
      <c r="D4061" t="s">
        <v>23</v>
      </c>
      <c r="E4061" t="s">
        <v>5</v>
      </c>
      <c r="G4061" t="s">
        <v>24</v>
      </c>
      <c r="H4061">
        <v>744280</v>
      </c>
      <c r="I4061">
        <v>744462</v>
      </c>
      <c r="J4061" t="s">
        <v>25</v>
      </c>
      <c r="Q4061" t="s">
        <v>1757</v>
      </c>
      <c r="R4061">
        <v>183</v>
      </c>
      <c r="U4061">
        <f t="shared" si="63"/>
        <v>182</v>
      </c>
    </row>
    <row r="4062" spans="1:21" x14ac:dyDescent="0.25">
      <c r="A4062" t="s">
        <v>27</v>
      </c>
      <c r="B4062" t="s">
        <v>21</v>
      </c>
      <c r="C4062" t="s">
        <v>22</v>
      </c>
      <c r="D4062" t="s">
        <v>23</v>
      </c>
      <c r="E4062" t="s">
        <v>5</v>
      </c>
      <c r="G4062" t="s">
        <v>24</v>
      </c>
      <c r="H4062">
        <v>744677</v>
      </c>
      <c r="I4062">
        <v>750064</v>
      </c>
      <c r="J4062" t="s">
        <v>25</v>
      </c>
      <c r="Q4062" t="s">
        <v>1759</v>
      </c>
      <c r="R4062">
        <v>5388</v>
      </c>
      <c r="U4062">
        <f t="shared" si="63"/>
        <v>5387</v>
      </c>
    </row>
    <row r="4063" spans="1:21" x14ac:dyDescent="0.25">
      <c r="A4063" t="s">
        <v>27</v>
      </c>
      <c r="B4063" t="s">
        <v>21</v>
      </c>
      <c r="C4063" t="s">
        <v>22</v>
      </c>
      <c r="D4063" t="s">
        <v>23</v>
      </c>
      <c r="E4063" t="s">
        <v>5</v>
      </c>
      <c r="G4063" t="s">
        <v>24</v>
      </c>
      <c r="H4063">
        <v>750568</v>
      </c>
      <c r="I4063">
        <v>752166</v>
      </c>
      <c r="J4063" t="s">
        <v>25</v>
      </c>
      <c r="Q4063" t="s">
        <v>1761</v>
      </c>
      <c r="R4063">
        <v>1599</v>
      </c>
      <c r="U4063">
        <f t="shared" si="63"/>
        <v>1598</v>
      </c>
    </row>
    <row r="4064" spans="1:21" x14ac:dyDescent="0.25">
      <c r="A4064" t="s">
        <v>27</v>
      </c>
      <c r="B4064" t="s">
        <v>21</v>
      </c>
      <c r="C4064" t="s">
        <v>22</v>
      </c>
      <c r="D4064" t="s">
        <v>23</v>
      </c>
      <c r="E4064" t="s">
        <v>5</v>
      </c>
      <c r="G4064" t="s">
        <v>24</v>
      </c>
      <c r="H4064">
        <v>752403</v>
      </c>
      <c r="I4064">
        <v>753686</v>
      </c>
      <c r="J4064" t="s">
        <v>25</v>
      </c>
      <c r="Q4064" t="s">
        <v>1763</v>
      </c>
      <c r="R4064">
        <v>1284</v>
      </c>
      <c r="U4064">
        <f t="shared" si="63"/>
        <v>1283</v>
      </c>
    </row>
    <row r="4065" spans="1:21" x14ac:dyDescent="0.25">
      <c r="A4065" t="s">
        <v>27</v>
      </c>
      <c r="B4065" t="s">
        <v>21</v>
      </c>
      <c r="C4065" t="s">
        <v>22</v>
      </c>
      <c r="D4065" t="s">
        <v>23</v>
      </c>
      <c r="E4065" t="s">
        <v>5</v>
      </c>
      <c r="G4065" t="s">
        <v>24</v>
      </c>
      <c r="H4065">
        <v>754136</v>
      </c>
      <c r="I4065">
        <v>754402</v>
      </c>
      <c r="J4065" t="s">
        <v>25</v>
      </c>
      <c r="Q4065" t="s">
        <v>1766</v>
      </c>
      <c r="R4065">
        <v>267</v>
      </c>
      <c r="U4065">
        <f t="shared" si="63"/>
        <v>266</v>
      </c>
    </row>
    <row r="4066" spans="1:21" x14ac:dyDescent="0.25">
      <c r="A4066" t="s">
        <v>27</v>
      </c>
      <c r="B4066" t="s">
        <v>21</v>
      </c>
      <c r="C4066" t="s">
        <v>22</v>
      </c>
      <c r="D4066" t="s">
        <v>23</v>
      </c>
      <c r="E4066" t="s">
        <v>5</v>
      </c>
      <c r="G4066" t="s">
        <v>24</v>
      </c>
      <c r="H4066">
        <v>754502</v>
      </c>
      <c r="I4066">
        <v>755587</v>
      </c>
      <c r="J4066" t="s">
        <v>61</v>
      </c>
      <c r="Q4066" t="s">
        <v>1768</v>
      </c>
      <c r="R4066">
        <v>1086</v>
      </c>
      <c r="U4066">
        <f t="shared" si="63"/>
        <v>1085</v>
      </c>
    </row>
    <row r="4067" spans="1:21" x14ac:dyDescent="0.25">
      <c r="A4067" t="s">
        <v>27</v>
      </c>
      <c r="B4067" t="s">
        <v>527</v>
      </c>
      <c r="C4067" t="s">
        <v>22</v>
      </c>
      <c r="D4067" t="s">
        <v>23</v>
      </c>
      <c r="E4067" t="s">
        <v>5</v>
      </c>
      <c r="G4067" t="s">
        <v>24</v>
      </c>
      <c r="H4067">
        <v>755832</v>
      </c>
      <c r="I4067">
        <v>757000</v>
      </c>
      <c r="J4067" t="s">
        <v>61</v>
      </c>
      <c r="Q4067" t="s">
        <v>1771</v>
      </c>
      <c r="R4067">
        <v>1169</v>
      </c>
      <c r="T4067" t="s">
        <v>529</v>
      </c>
      <c r="U4067">
        <f t="shared" si="63"/>
        <v>1168</v>
      </c>
    </row>
    <row r="4068" spans="1:21" x14ac:dyDescent="0.25">
      <c r="A4068" t="s">
        <v>27</v>
      </c>
      <c r="B4068" t="s">
        <v>21</v>
      </c>
      <c r="C4068" t="s">
        <v>22</v>
      </c>
      <c r="D4068" t="s">
        <v>23</v>
      </c>
      <c r="E4068" t="s">
        <v>5</v>
      </c>
      <c r="G4068" t="s">
        <v>24</v>
      </c>
      <c r="H4068">
        <v>756993</v>
      </c>
      <c r="I4068">
        <v>758585</v>
      </c>
      <c r="J4068" t="s">
        <v>61</v>
      </c>
      <c r="Q4068" t="s">
        <v>1772</v>
      </c>
      <c r="R4068">
        <v>1593</v>
      </c>
      <c r="U4068">
        <f t="shared" si="63"/>
        <v>1592</v>
      </c>
    </row>
    <row r="4069" spans="1:21" x14ac:dyDescent="0.25">
      <c r="A4069" t="s">
        <v>27</v>
      </c>
      <c r="B4069" t="s">
        <v>21</v>
      </c>
      <c r="C4069" t="s">
        <v>22</v>
      </c>
      <c r="D4069" t="s">
        <v>23</v>
      </c>
      <c r="E4069" t="s">
        <v>5</v>
      </c>
      <c r="G4069" t="s">
        <v>24</v>
      </c>
      <c r="H4069">
        <v>758851</v>
      </c>
      <c r="I4069">
        <v>759054</v>
      </c>
      <c r="J4069" t="s">
        <v>25</v>
      </c>
      <c r="Q4069" t="s">
        <v>1774</v>
      </c>
      <c r="R4069">
        <v>204</v>
      </c>
      <c r="U4069">
        <f t="shared" si="63"/>
        <v>203</v>
      </c>
    </row>
    <row r="4070" spans="1:21" x14ac:dyDescent="0.25">
      <c r="A4070" t="s">
        <v>27</v>
      </c>
      <c r="B4070" t="s">
        <v>21</v>
      </c>
      <c r="C4070" t="s">
        <v>22</v>
      </c>
      <c r="D4070" t="s">
        <v>23</v>
      </c>
      <c r="E4070" t="s">
        <v>5</v>
      </c>
      <c r="G4070" t="s">
        <v>24</v>
      </c>
      <c r="H4070">
        <v>759048</v>
      </c>
      <c r="I4070">
        <v>760844</v>
      </c>
      <c r="J4070" t="s">
        <v>25</v>
      </c>
      <c r="Q4070" t="s">
        <v>1776</v>
      </c>
      <c r="R4070">
        <v>1797</v>
      </c>
      <c r="U4070">
        <f t="shared" si="63"/>
        <v>1796</v>
      </c>
    </row>
    <row r="4071" spans="1:21" x14ac:dyDescent="0.25">
      <c r="A4071" t="s">
        <v>27</v>
      </c>
      <c r="B4071" t="s">
        <v>21</v>
      </c>
      <c r="C4071" t="s">
        <v>22</v>
      </c>
      <c r="D4071" t="s">
        <v>23</v>
      </c>
      <c r="E4071" t="s">
        <v>5</v>
      </c>
      <c r="G4071" t="s">
        <v>24</v>
      </c>
      <c r="H4071">
        <v>760857</v>
      </c>
      <c r="I4071">
        <v>761414</v>
      </c>
      <c r="J4071" t="s">
        <v>25</v>
      </c>
      <c r="Q4071" t="s">
        <v>1778</v>
      </c>
      <c r="R4071">
        <v>558</v>
      </c>
      <c r="U4071">
        <f t="shared" si="63"/>
        <v>557</v>
      </c>
    </row>
    <row r="4072" spans="1:21" x14ac:dyDescent="0.25">
      <c r="A4072" t="s">
        <v>27</v>
      </c>
      <c r="B4072" t="s">
        <v>21</v>
      </c>
      <c r="C4072" t="s">
        <v>22</v>
      </c>
      <c r="D4072" t="s">
        <v>23</v>
      </c>
      <c r="E4072" t="s">
        <v>5</v>
      </c>
      <c r="G4072" t="s">
        <v>24</v>
      </c>
      <c r="H4072">
        <v>761668</v>
      </c>
      <c r="I4072">
        <v>761964</v>
      </c>
      <c r="J4072" t="s">
        <v>61</v>
      </c>
      <c r="Q4072" t="s">
        <v>1780</v>
      </c>
      <c r="R4072">
        <v>297</v>
      </c>
      <c r="U4072">
        <f t="shared" si="63"/>
        <v>296</v>
      </c>
    </row>
    <row r="4073" spans="1:21" x14ac:dyDescent="0.25">
      <c r="A4073" t="s">
        <v>27</v>
      </c>
      <c r="B4073" t="s">
        <v>21</v>
      </c>
      <c r="C4073" t="s">
        <v>22</v>
      </c>
      <c r="D4073" t="s">
        <v>23</v>
      </c>
      <c r="E4073" t="s">
        <v>5</v>
      </c>
      <c r="G4073" t="s">
        <v>24</v>
      </c>
      <c r="H4073">
        <v>762096</v>
      </c>
      <c r="I4073">
        <v>762614</v>
      </c>
      <c r="J4073" t="s">
        <v>25</v>
      </c>
      <c r="Q4073" t="s">
        <v>1782</v>
      </c>
      <c r="R4073">
        <v>519</v>
      </c>
      <c r="U4073">
        <f t="shared" si="63"/>
        <v>518</v>
      </c>
    </row>
    <row r="4074" spans="1:21" x14ac:dyDescent="0.25">
      <c r="A4074" t="s">
        <v>27</v>
      </c>
      <c r="B4074" t="s">
        <v>21</v>
      </c>
      <c r="C4074" t="s">
        <v>22</v>
      </c>
      <c r="D4074" t="s">
        <v>23</v>
      </c>
      <c r="E4074" t="s">
        <v>5</v>
      </c>
      <c r="G4074" t="s">
        <v>24</v>
      </c>
      <c r="H4074">
        <v>762748</v>
      </c>
      <c r="I4074">
        <v>765120</v>
      </c>
      <c r="J4074" t="s">
        <v>25</v>
      </c>
      <c r="Q4074" t="s">
        <v>1784</v>
      </c>
      <c r="R4074">
        <v>2373</v>
      </c>
      <c r="U4074">
        <f t="shared" si="63"/>
        <v>2372</v>
      </c>
    </row>
    <row r="4075" spans="1:21" x14ac:dyDescent="0.25">
      <c r="A4075" t="s">
        <v>27</v>
      </c>
      <c r="B4075" t="s">
        <v>21</v>
      </c>
      <c r="C4075" t="s">
        <v>22</v>
      </c>
      <c r="D4075" t="s">
        <v>23</v>
      </c>
      <c r="E4075" t="s">
        <v>5</v>
      </c>
      <c r="G4075" t="s">
        <v>24</v>
      </c>
      <c r="H4075">
        <v>765117</v>
      </c>
      <c r="I4075">
        <v>767243</v>
      </c>
      <c r="J4075" t="s">
        <v>25</v>
      </c>
      <c r="Q4075" t="s">
        <v>1787</v>
      </c>
      <c r="R4075">
        <v>2127</v>
      </c>
      <c r="U4075">
        <f t="shared" si="63"/>
        <v>2126</v>
      </c>
    </row>
    <row r="4076" spans="1:21" x14ac:dyDescent="0.25">
      <c r="A4076" t="s">
        <v>27</v>
      </c>
      <c r="B4076" t="s">
        <v>21</v>
      </c>
      <c r="C4076" t="s">
        <v>22</v>
      </c>
      <c r="D4076" t="s">
        <v>23</v>
      </c>
      <c r="E4076" t="s">
        <v>5</v>
      </c>
      <c r="G4076" t="s">
        <v>24</v>
      </c>
      <c r="H4076">
        <v>767327</v>
      </c>
      <c r="I4076">
        <v>767893</v>
      </c>
      <c r="J4076" t="s">
        <v>25</v>
      </c>
      <c r="Q4076" t="s">
        <v>1790</v>
      </c>
      <c r="R4076">
        <v>567</v>
      </c>
      <c r="U4076">
        <f t="shared" si="63"/>
        <v>566</v>
      </c>
    </row>
    <row r="4077" spans="1:21" x14ac:dyDescent="0.25">
      <c r="A4077" t="s">
        <v>27</v>
      </c>
      <c r="B4077" t="s">
        <v>21</v>
      </c>
      <c r="C4077" t="s">
        <v>22</v>
      </c>
      <c r="D4077" t="s">
        <v>23</v>
      </c>
      <c r="E4077" t="s">
        <v>5</v>
      </c>
      <c r="G4077" t="s">
        <v>24</v>
      </c>
      <c r="H4077">
        <v>767913</v>
      </c>
      <c r="I4077">
        <v>768797</v>
      </c>
      <c r="J4077" t="s">
        <v>25</v>
      </c>
      <c r="Q4077" t="s">
        <v>1793</v>
      </c>
      <c r="R4077">
        <v>885</v>
      </c>
      <c r="U4077">
        <f t="shared" si="63"/>
        <v>884</v>
      </c>
    </row>
    <row r="4078" spans="1:21" x14ac:dyDescent="0.25">
      <c r="A4078" t="s">
        <v>27</v>
      </c>
      <c r="B4078" t="s">
        <v>21</v>
      </c>
      <c r="C4078" t="s">
        <v>22</v>
      </c>
      <c r="D4078" t="s">
        <v>23</v>
      </c>
      <c r="E4078" t="s">
        <v>5</v>
      </c>
      <c r="G4078" t="s">
        <v>24</v>
      </c>
      <c r="H4078">
        <v>768860</v>
      </c>
      <c r="I4078">
        <v>769126</v>
      </c>
      <c r="J4078" t="s">
        <v>25</v>
      </c>
      <c r="Q4078" t="s">
        <v>1796</v>
      </c>
      <c r="R4078">
        <v>267</v>
      </c>
      <c r="U4078">
        <f t="shared" si="63"/>
        <v>266</v>
      </c>
    </row>
    <row r="4079" spans="1:21" x14ac:dyDescent="0.25">
      <c r="A4079" t="s">
        <v>27</v>
      </c>
      <c r="B4079" t="s">
        <v>21</v>
      </c>
      <c r="C4079" t="s">
        <v>22</v>
      </c>
      <c r="D4079" t="s">
        <v>23</v>
      </c>
      <c r="E4079" t="s">
        <v>5</v>
      </c>
      <c r="G4079" t="s">
        <v>24</v>
      </c>
      <c r="H4079">
        <v>769138</v>
      </c>
      <c r="I4079">
        <v>769776</v>
      </c>
      <c r="J4079" t="s">
        <v>61</v>
      </c>
      <c r="Q4079" t="s">
        <v>1798</v>
      </c>
      <c r="R4079">
        <v>639</v>
      </c>
      <c r="U4079">
        <f t="shared" si="63"/>
        <v>638</v>
      </c>
    </row>
    <row r="4080" spans="1:21" x14ac:dyDescent="0.25">
      <c r="A4080" t="s">
        <v>27</v>
      </c>
      <c r="B4080" t="s">
        <v>21</v>
      </c>
      <c r="C4080" t="s">
        <v>22</v>
      </c>
      <c r="D4080" t="s">
        <v>23</v>
      </c>
      <c r="E4080" t="s">
        <v>5</v>
      </c>
      <c r="G4080" t="s">
        <v>24</v>
      </c>
      <c r="H4080">
        <v>769795</v>
      </c>
      <c r="I4080">
        <v>770928</v>
      </c>
      <c r="J4080" t="s">
        <v>61</v>
      </c>
      <c r="Q4080" t="s">
        <v>1801</v>
      </c>
      <c r="R4080">
        <v>1134</v>
      </c>
      <c r="U4080">
        <f t="shared" si="63"/>
        <v>1133</v>
      </c>
    </row>
    <row r="4081" spans="1:21" x14ac:dyDescent="0.25">
      <c r="A4081" t="s">
        <v>27</v>
      </c>
      <c r="B4081" t="s">
        <v>21</v>
      </c>
      <c r="C4081" t="s">
        <v>22</v>
      </c>
      <c r="D4081" t="s">
        <v>23</v>
      </c>
      <c r="E4081" t="s">
        <v>5</v>
      </c>
      <c r="G4081" t="s">
        <v>24</v>
      </c>
      <c r="H4081">
        <v>771205</v>
      </c>
      <c r="I4081">
        <v>772941</v>
      </c>
      <c r="J4081" t="s">
        <v>25</v>
      </c>
      <c r="Q4081" t="s">
        <v>1804</v>
      </c>
      <c r="R4081">
        <v>1737</v>
      </c>
      <c r="U4081">
        <f t="shared" si="63"/>
        <v>1736</v>
      </c>
    </row>
    <row r="4082" spans="1:21" x14ac:dyDescent="0.25">
      <c r="A4082" t="s">
        <v>27</v>
      </c>
      <c r="B4082" t="s">
        <v>21</v>
      </c>
      <c r="C4082" t="s">
        <v>22</v>
      </c>
      <c r="D4082" t="s">
        <v>23</v>
      </c>
      <c r="E4082" t="s">
        <v>5</v>
      </c>
      <c r="G4082" t="s">
        <v>24</v>
      </c>
      <c r="H4082">
        <v>772916</v>
      </c>
      <c r="I4082">
        <v>773518</v>
      </c>
      <c r="J4082" t="s">
        <v>25</v>
      </c>
      <c r="Q4082" t="s">
        <v>1807</v>
      </c>
      <c r="R4082">
        <v>603</v>
      </c>
      <c r="U4082">
        <f t="shared" si="63"/>
        <v>602</v>
      </c>
    </row>
    <row r="4083" spans="1:21" x14ac:dyDescent="0.25">
      <c r="A4083" t="s">
        <v>27</v>
      </c>
      <c r="B4083" t="s">
        <v>21</v>
      </c>
      <c r="C4083" t="s">
        <v>22</v>
      </c>
      <c r="D4083" t="s">
        <v>23</v>
      </c>
      <c r="E4083" t="s">
        <v>5</v>
      </c>
      <c r="G4083" t="s">
        <v>24</v>
      </c>
      <c r="H4083">
        <v>773644</v>
      </c>
      <c r="I4083">
        <v>774945</v>
      </c>
      <c r="J4083" t="s">
        <v>25</v>
      </c>
      <c r="Q4083" t="s">
        <v>1809</v>
      </c>
      <c r="R4083">
        <v>1302</v>
      </c>
      <c r="U4083">
        <f t="shared" si="63"/>
        <v>1301</v>
      </c>
    </row>
    <row r="4084" spans="1:21" x14ac:dyDescent="0.25">
      <c r="A4084" t="s">
        <v>27</v>
      </c>
      <c r="B4084" t="s">
        <v>21</v>
      </c>
      <c r="C4084" t="s">
        <v>22</v>
      </c>
      <c r="D4084" t="s">
        <v>23</v>
      </c>
      <c r="E4084" t="s">
        <v>5</v>
      </c>
      <c r="G4084" t="s">
        <v>24</v>
      </c>
      <c r="H4084">
        <v>774993</v>
      </c>
      <c r="I4084">
        <v>775424</v>
      </c>
      <c r="J4084" t="s">
        <v>25</v>
      </c>
      <c r="Q4084" t="s">
        <v>1812</v>
      </c>
      <c r="R4084">
        <v>432</v>
      </c>
      <c r="U4084">
        <f t="shared" si="63"/>
        <v>431</v>
      </c>
    </row>
    <row r="4085" spans="1:21" x14ac:dyDescent="0.25">
      <c r="A4085" t="s">
        <v>27</v>
      </c>
      <c r="B4085" t="s">
        <v>21</v>
      </c>
      <c r="C4085" t="s">
        <v>22</v>
      </c>
      <c r="D4085" t="s">
        <v>23</v>
      </c>
      <c r="E4085" t="s">
        <v>5</v>
      </c>
      <c r="G4085" t="s">
        <v>24</v>
      </c>
      <c r="H4085">
        <v>775471</v>
      </c>
      <c r="I4085">
        <v>776178</v>
      </c>
      <c r="J4085" t="s">
        <v>61</v>
      </c>
      <c r="Q4085" t="s">
        <v>1814</v>
      </c>
      <c r="R4085">
        <v>708</v>
      </c>
      <c r="U4085">
        <f t="shared" si="63"/>
        <v>707</v>
      </c>
    </row>
    <row r="4086" spans="1:21" x14ac:dyDescent="0.25">
      <c r="A4086" t="s">
        <v>27</v>
      </c>
      <c r="B4086" t="s">
        <v>21</v>
      </c>
      <c r="C4086" t="s">
        <v>22</v>
      </c>
      <c r="D4086" t="s">
        <v>23</v>
      </c>
      <c r="E4086" t="s">
        <v>5</v>
      </c>
      <c r="G4086" t="s">
        <v>24</v>
      </c>
      <c r="H4086">
        <v>776359</v>
      </c>
      <c r="I4086">
        <v>777066</v>
      </c>
      <c r="J4086" t="s">
        <v>25</v>
      </c>
      <c r="Q4086" t="s">
        <v>1817</v>
      </c>
      <c r="R4086">
        <v>708</v>
      </c>
      <c r="U4086">
        <f t="shared" si="63"/>
        <v>707</v>
      </c>
    </row>
    <row r="4087" spans="1:21" x14ac:dyDescent="0.25">
      <c r="A4087" t="s">
        <v>27</v>
      </c>
      <c r="B4087" t="s">
        <v>21</v>
      </c>
      <c r="C4087" t="s">
        <v>22</v>
      </c>
      <c r="D4087" t="s">
        <v>23</v>
      </c>
      <c r="E4087" t="s">
        <v>5</v>
      </c>
      <c r="G4087" t="s">
        <v>24</v>
      </c>
      <c r="H4087">
        <v>777149</v>
      </c>
      <c r="I4087">
        <v>778156</v>
      </c>
      <c r="J4087" t="s">
        <v>61</v>
      </c>
      <c r="Q4087" t="s">
        <v>1820</v>
      </c>
      <c r="R4087">
        <v>1008</v>
      </c>
      <c r="U4087">
        <f t="shared" si="63"/>
        <v>1007</v>
      </c>
    </row>
    <row r="4088" spans="1:21" x14ac:dyDescent="0.25">
      <c r="A4088" t="s">
        <v>27</v>
      </c>
      <c r="B4088" t="s">
        <v>21</v>
      </c>
      <c r="C4088" t="s">
        <v>22</v>
      </c>
      <c r="D4088" t="s">
        <v>23</v>
      </c>
      <c r="E4088" t="s">
        <v>5</v>
      </c>
      <c r="G4088" t="s">
        <v>24</v>
      </c>
      <c r="H4088">
        <v>778431</v>
      </c>
      <c r="I4088">
        <v>779678</v>
      </c>
      <c r="J4088" t="s">
        <v>25</v>
      </c>
      <c r="Q4088" t="s">
        <v>1823</v>
      </c>
      <c r="R4088">
        <v>1248</v>
      </c>
      <c r="U4088">
        <f t="shared" si="63"/>
        <v>1247</v>
      </c>
    </row>
    <row r="4089" spans="1:21" x14ac:dyDescent="0.25">
      <c r="A4089" t="s">
        <v>27</v>
      </c>
      <c r="B4089" t="s">
        <v>21</v>
      </c>
      <c r="C4089" t="s">
        <v>22</v>
      </c>
      <c r="D4089" t="s">
        <v>23</v>
      </c>
      <c r="E4089" t="s">
        <v>5</v>
      </c>
      <c r="G4089" t="s">
        <v>24</v>
      </c>
      <c r="H4089">
        <v>779675</v>
      </c>
      <c r="I4089">
        <v>781324</v>
      </c>
      <c r="J4089" t="s">
        <v>25</v>
      </c>
      <c r="Q4089" t="s">
        <v>1826</v>
      </c>
      <c r="R4089">
        <v>1650</v>
      </c>
      <c r="U4089">
        <f t="shared" si="63"/>
        <v>1649</v>
      </c>
    </row>
    <row r="4090" spans="1:21" x14ac:dyDescent="0.25">
      <c r="A4090" t="s">
        <v>27</v>
      </c>
      <c r="B4090" t="s">
        <v>21</v>
      </c>
      <c r="C4090" t="s">
        <v>22</v>
      </c>
      <c r="D4090" t="s">
        <v>23</v>
      </c>
      <c r="E4090" t="s">
        <v>5</v>
      </c>
      <c r="G4090" t="s">
        <v>24</v>
      </c>
      <c r="H4090">
        <v>781418</v>
      </c>
      <c r="I4090">
        <v>782461</v>
      </c>
      <c r="J4090" t="s">
        <v>25</v>
      </c>
      <c r="Q4090" t="s">
        <v>1829</v>
      </c>
      <c r="R4090">
        <v>1044</v>
      </c>
      <c r="U4090">
        <f t="shared" si="63"/>
        <v>1043</v>
      </c>
    </row>
    <row r="4091" spans="1:21" x14ac:dyDescent="0.25">
      <c r="A4091" t="s">
        <v>27</v>
      </c>
      <c r="B4091" t="s">
        <v>21</v>
      </c>
      <c r="C4091" t="s">
        <v>22</v>
      </c>
      <c r="D4091" t="s">
        <v>23</v>
      </c>
      <c r="E4091" t="s">
        <v>5</v>
      </c>
      <c r="G4091" t="s">
        <v>24</v>
      </c>
      <c r="H4091">
        <v>782581</v>
      </c>
      <c r="I4091">
        <v>783234</v>
      </c>
      <c r="J4091" t="s">
        <v>25</v>
      </c>
      <c r="Q4091" t="s">
        <v>1832</v>
      </c>
      <c r="R4091">
        <v>654</v>
      </c>
      <c r="U4091">
        <f t="shared" si="63"/>
        <v>653</v>
      </c>
    </row>
    <row r="4092" spans="1:21" x14ac:dyDescent="0.25">
      <c r="A4092" t="s">
        <v>27</v>
      </c>
      <c r="B4092" t="s">
        <v>21</v>
      </c>
      <c r="C4092" t="s">
        <v>22</v>
      </c>
      <c r="D4092" t="s">
        <v>23</v>
      </c>
      <c r="E4092" t="s">
        <v>5</v>
      </c>
      <c r="G4092" t="s">
        <v>24</v>
      </c>
      <c r="H4092">
        <v>783365</v>
      </c>
      <c r="I4092">
        <v>784705</v>
      </c>
      <c r="J4092" t="s">
        <v>25</v>
      </c>
      <c r="Q4092" t="s">
        <v>1835</v>
      </c>
      <c r="R4092">
        <v>1341</v>
      </c>
      <c r="U4092">
        <f t="shared" si="63"/>
        <v>1340</v>
      </c>
    </row>
    <row r="4093" spans="1:21" x14ac:dyDescent="0.25">
      <c r="A4093" t="s">
        <v>27</v>
      </c>
      <c r="B4093" t="s">
        <v>21</v>
      </c>
      <c r="C4093" t="s">
        <v>22</v>
      </c>
      <c r="D4093" t="s">
        <v>23</v>
      </c>
      <c r="E4093" t="s">
        <v>5</v>
      </c>
      <c r="G4093" t="s">
        <v>24</v>
      </c>
      <c r="H4093">
        <v>784689</v>
      </c>
      <c r="I4093">
        <v>785309</v>
      </c>
      <c r="J4093" t="s">
        <v>25</v>
      </c>
      <c r="Q4093" t="s">
        <v>1838</v>
      </c>
      <c r="R4093">
        <v>621</v>
      </c>
      <c r="U4093">
        <f t="shared" si="63"/>
        <v>620</v>
      </c>
    </row>
    <row r="4094" spans="1:21" x14ac:dyDescent="0.25">
      <c r="A4094" t="s">
        <v>27</v>
      </c>
      <c r="B4094" t="s">
        <v>21</v>
      </c>
      <c r="C4094" t="s">
        <v>22</v>
      </c>
      <c r="D4094" t="s">
        <v>23</v>
      </c>
      <c r="E4094" t="s">
        <v>5</v>
      </c>
      <c r="G4094" t="s">
        <v>24</v>
      </c>
      <c r="H4094">
        <v>785585</v>
      </c>
      <c r="I4094">
        <v>786169</v>
      </c>
      <c r="J4094" t="s">
        <v>25</v>
      </c>
      <c r="Q4094" t="s">
        <v>1841</v>
      </c>
      <c r="R4094">
        <v>585</v>
      </c>
      <c r="U4094">
        <f t="shared" si="63"/>
        <v>584</v>
      </c>
    </row>
    <row r="4095" spans="1:21" x14ac:dyDescent="0.25">
      <c r="A4095" t="s">
        <v>27</v>
      </c>
      <c r="B4095" t="s">
        <v>21</v>
      </c>
      <c r="C4095" t="s">
        <v>22</v>
      </c>
      <c r="D4095" t="s">
        <v>23</v>
      </c>
      <c r="E4095" t="s">
        <v>5</v>
      </c>
      <c r="G4095" t="s">
        <v>24</v>
      </c>
      <c r="H4095">
        <v>786226</v>
      </c>
      <c r="I4095">
        <v>787254</v>
      </c>
      <c r="J4095" t="s">
        <v>25</v>
      </c>
      <c r="Q4095" t="s">
        <v>1844</v>
      </c>
      <c r="R4095">
        <v>1029</v>
      </c>
      <c r="U4095">
        <f t="shared" si="63"/>
        <v>1028</v>
      </c>
    </row>
    <row r="4096" spans="1:21" x14ac:dyDescent="0.25">
      <c r="A4096" t="s">
        <v>27</v>
      </c>
      <c r="B4096" t="s">
        <v>21</v>
      </c>
      <c r="C4096" t="s">
        <v>22</v>
      </c>
      <c r="D4096" t="s">
        <v>23</v>
      </c>
      <c r="E4096" t="s">
        <v>5</v>
      </c>
      <c r="G4096" t="s">
        <v>24</v>
      </c>
      <c r="H4096">
        <v>787238</v>
      </c>
      <c r="I4096">
        <v>788236</v>
      </c>
      <c r="J4096" t="s">
        <v>25</v>
      </c>
      <c r="Q4096" t="s">
        <v>1847</v>
      </c>
      <c r="R4096">
        <v>999</v>
      </c>
      <c r="U4096">
        <f t="shared" si="63"/>
        <v>998</v>
      </c>
    </row>
    <row r="4097" spans="1:21" x14ac:dyDescent="0.25">
      <c r="A4097" t="s">
        <v>27</v>
      </c>
      <c r="B4097" t="s">
        <v>21</v>
      </c>
      <c r="C4097" t="s">
        <v>22</v>
      </c>
      <c r="D4097" t="s">
        <v>23</v>
      </c>
      <c r="E4097" t="s">
        <v>5</v>
      </c>
      <c r="G4097" t="s">
        <v>24</v>
      </c>
      <c r="H4097">
        <v>788271</v>
      </c>
      <c r="I4097">
        <v>789203</v>
      </c>
      <c r="J4097" t="s">
        <v>25</v>
      </c>
      <c r="Q4097" t="s">
        <v>1850</v>
      </c>
      <c r="R4097">
        <v>933</v>
      </c>
      <c r="U4097">
        <f t="shared" si="63"/>
        <v>932</v>
      </c>
    </row>
    <row r="4098" spans="1:21" x14ac:dyDescent="0.25">
      <c r="A4098" t="s">
        <v>27</v>
      </c>
      <c r="B4098" t="s">
        <v>21</v>
      </c>
      <c r="C4098" t="s">
        <v>22</v>
      </c>
      <c r="D4098" t="s">
        <v>23</v>
      </c>
      <c r="E4098" t="s">
        <v>5</v>
      </c>
      <c r="G4098" t="s">
        <v>24</v>
      </c>
      <c r="H4098">
        <v>789242</v>
      </c>
      <c r="I4098">
        <v>789979</v>
      </c>
      <c r="J4098" t="s">
        <v>25</v>
      </c>
      <c r="Q4098" t="s">
        <v>1853</v>
      </c>
      <c r="R4098">
        <v>738</v>
      </c>
      <c r="U4098">
        <f t="shared" si="63"/>
        <v>737</v>
      </c>
    </row>
    <row r="4099" spans="1:21" x14ac:dyDescent="0.25">
      <c r="A4099" t="s">
        <v>27</v>
      </c>
      <c r="B4099" t="s">
        <v>21</v>
      </c>
      <c r="C4099" t="s">
        <v>22</v>
      </c>
      <c r="D4099" t="s">
        <v>23</v>
      </c>
      <c r="E4099" t="s">
        <v>5</v>
      </c>
      <c r="G4099" t="s">
        <v>24</v>
      </c>
      <c r="H4099">
        <v>790098</v>
      </c>
      <c r="I4099">
        <v>790325</v>
      </c>
      <c r="J4099" t="s">
        <v>25</v>
      </c>
      <c r="Q4099" t="s">
        <v>1856</v>
      </c>
      <c r="R4099">
        <v>228</v>
      </c>
      <c r="U4099">
        <f t="shared" ref="U4099:U4162" si="64">I4099-H4099</f>
        <v>227</v>
      </c>
    </row>
    <row r="4100" spans="1:21" x14ac:dyDescent="0.25">
      <c r="A4100" t="s">
        <v>27</v>
      </c>
      <c r="B4100" t="s">
        <v>21</v>
      </c>
      <c r="C4100" t="s">
        <v>22</v>
      </c>
      <c r="D4100" t="s">
        <v>23</v>
      </c>
      <c r="E4100" t="s">
        <v>5</v>
      </c>
      <c r="G4100" t="s">
        <v>24</v>
      </c>
      <c r="H4100">
        <v>790464</v>
      </c>
      <c r="I4100">
        <v>791699</v>
      </c>
      <c r="J4100" t="s">
        <v>25</v>
      </c>
      <c r="Q4100" t="s">
        <v>1859</v>
      </c>
      <c r="R4100">
        <v>1236</v>
      </c>
      <c r="U4100">
        <f t="shared" si="64"/>
        <v>1235</v>
      </c>
    </row>
    <row r="4101" spans="1:21" x14ac:dyDescent="0.25">
      <c r="A4101" t="s">
        <v>27</v>
      </c>
      <c r="B4101" t="s">
        <v>21</v>
      </c>
      <c r="C4101" t="s">
        <v>22</v>
      </c>
      <c r="D4101" t="s">
        <v>23</v>
      </c>
      <c r="E4101" t="s">
        <v>5</v>
      </c>
      <c r="G4101" t="s">
        <v>24</v>
      </c>
      <c r="H4101">
        <v>791833</v>
      </c>
      <c r="I4101">
        <v>792543</v>
      </c>
      <c r="J4101" t="s">
        <v>25</v>
      </c>
      <c r="Q4101" t="s">
        <v>1862</v>
      </c>
      <c r="R4101">
        <v>711</v>
      </c>
      <c r="U4101">
        <f t="shared" si="64"/>
        <v>710</v>
      </c>
    </row>
    <row r="4102" spans="1:21" x14ac:dyDescent="0.25">
      <c r="A4102" t="s">
        <v>27</v>
      </c>
      <c r="B4102" t="s">
        <v>21</v>
      </c>
      <c r="C4102" t="s">
        <v>22</v>
      </c>
      <c r="D4102" t="s">
        <v>23</v>
      </c>
      <c r="E4102" t="s">
        <v>5</v>
      </c>
      <c r="G4102" t="s">
        <v>24</v>
      </c>
      <c r="H4102">
        <v>792563</v>
      </c>
      <c r="I4102">
        <v>793573</v>
      </c>
      <c r="J4102" t="s">
        <v>25</v>
      </c>
      <c r="Q4102" t="s">
        <v>1865</v>
      </c>
      <c r="R4102">
        <v>1011</v>
      </c>
      <c r="U4102">
        <f t="shared" si="64"/>
        <v>1010</v>
      </c>
    </row>
    <row r="4103" spans="1:21" x14ac:dyDescent="0.25">
      <c r="A4103" t="s">
        <v>27</v>
      </c>
      <c r="B4103" t="s">
        <v>21</v>
      </c>
      <c r="C4103" t="s">
        <v>22</v>
      </c>
      <c r="D4103" t="s">
        <v>23</v>
      </c>
      <c r="E4103" t="s">
        <v>5</v>
      </c>
      <c r="G4103" t="s">
        <v>24</v>
      </c>
      <c r="H4103">
        <v>793708</v>
      </c>
      <c r="I4103">
        <v>793968</v>
      </c>
      <c r="J4103" t="s">
        <v>25</v>
      </c>
      <c r="Q4103" t="s">
        <v>1867</v>
      </c>
      <c r="R4103">
        <v>261</v>
      </c>
      <c r="U4103">
        <f t="shared" si="64"/>
        <v>260</v>
      </c>
    </row>
    <row r="4104" spans="1:21" x14ac:dyDescent="0.25">
      <c r="A4104" t="s">
        <v>27</v>
      </c>
      <c r="B4104" t="s">
        <v>21</v>
      </c>
      <c r="C4104" t="s">
        <v>22</v>
      </c>
      <c r="D4104" t="s">
        <v>23</v>
      </c>
      <c r="E4104" t="s">
        <v>5</v>
      </c>
      <c r="G4104" t="s">
        <v>24</v>
      </c>
      <c r="H4104">
        <v>794015</v>
      </c>
      <c r="I4104">
        <v>794686</v>
      </c>
      <c r="J4104" t="s">
        <v>61</v>
      </c>
      <c r="Q4104" t="s">
        <v>1870</v>
      </c>
      <c r="R4104">
        <v>672</v>
      </c>
      <c r="U4104">
        <f t="shared" si="64"/>
        <v>671</v>
      </c>
    </row>
    <row r="4105" spans="1:21" x14ac:dyDescent="0.25">
      <c r="A4105" t="s">
        <v>27</v>
      </c>
      <c r="B4105" t="s">
        <v>21</v>
      </c>
      <c r="C4105" t="s">
        <v>22</v>
      </c>
      <c r="D4105" t="s">
        <v>23</v>
      </c>
      <c r="E4105" t="s">
        <v>5</v>
      </c>
      <c r="G4105" t="s">
        <v>24</v>
      </c>
      <c r="H4105">
        <v>794807</v>
      </c>
      <c r="I4105">
        <v>795376</v>
      </c>
      <c r="J4105" t="s">
        <v>61</v>
      </c>
      <c r="Q4105" t="s">
        <v>1873</v>
      </c>
      <c r="R4105">
        <v>570</v>
      </c>
      <c r="U4105">
        <f t="shared" si="64"/>
        <v>569</v>
      </c>
    </row>
    <row r="4106" spans="1:21" x14ac:dyDescent="0.25">
      <c r="A4106" t="s">
        <v>27</v>
      </c>
      <c r="B4106" t="s">
        <v>527</v>
      </c>
      <c r="C4106" t="s">
        <v>22</v>
      </c>
      <c r="D4106" t="s">
        <v>23</v>
      </c>
      <c r="E4106" t="s">
        <v>5</v>
      </c>
      <c r="G4106" t="s">
        <v>24</v>
      </c>
      <c r="H4106">
        <v>795826</v>
      </c>
      <c r="I4106">
        <v>797109</v>
      </c>
      <c r="J4106" t="s">
        <v>61</v>
      </c>
      <c r="Q4106" t="s">
        <v>1876</v>
      </c>
      <c r="R4106">
        <v>1284</v>
      </c>
      <c r="T4106" t="s">
        <v>529</v>
      </c>
      <c r="U4106">
        <f t="shared" si="64"/>
        <v>1283</v>
      </c>
    </row>
    <row r="4107" spans="1:21" x14ac:dyDescent="0.25">
      <c r="A4107" t="s">
        <v>27</v>
      </c>
      <c r="B4107" t="s">
        <v>21</v>
      </c>
      <c r="C4107" t="s">
        <v>22</v>
      </c>
      <c r="D4107" t="s">
        <v>23</v>
      </c>
      <c r="E4107" t="s">
        <v>5</v>
      </c>
      <c r="G4107" t="s">
        <v>24</v>
      </c>
      <c r="H4107">
        <v>797379</v>
      </c>
      <c r="I4107">
        <v>797792</v>
      </c>
      <c r="J4107" t="s">
        <v>61</v>
      </c>
      <c r="Q4107" t="s">
        <v>1877</v>
      </c>
      <c r="R4107">
        <v>414</v>
      </c>
      <c r="U4107">
        <f t="shared" si="64"/>
        <v>413</v>
      </c>
    </row>
    <row r="4108" spans="1:21" x14ac:dyDescent="0.25">
      <c r="A4108" t="s">
        <v>27</v>
      </c>
      <c r="B4108" t="s">
        <v>21</v>
      </c>
      <c r="C4108" t="s">
        <v>22</v>
      </c>
      <c r="D4108" t="s">
        <v>23</v>
      </c>
      <c r="E4108" t="s">
        <v>5</v>
      </c>
      <c r="G4108" t="s">
        <v>24</v>
      </c>
      <c r="H4108">
        <v>798023</v>
      </c>
      <c r="I4108">
        <v>798787</v>
      </c>
      <c r="J4108" t="s">
        <v>25</v>
      </c>
      <c r="Q4108" t="s">
        <v>1879</v>
      </c>
      <c r="R4108">
        <v>765</v>
      </c>
      <c r="U4108">
        <f t="shared" si="64"/>
        <v>764</v>
      </c>
    </row>
    <row r="4109" spans="1:21" x14ac:dyDescent="0.25">
      <c r="A4109" t="s">
        <v>27</v>
      </c>
      <c r="B4109" t="s">
        <v>21</v>
      </c>
      <c r="C4109" t="s">
        <v>22</v>
      </c>
      <c r="D4109" t="s">
        <v>23</v>
      </c>
      <c r="E4109" t="s">
        <v>5</v>
      </c>
      <c r="G4109" t="s">
        <v>24</v>
      </c>
      <c r="H4109">
        <v>798781</v>
      </c>
      <c r="I4109">
        <v>799971</v>
      </c>
      <c r="J4109" t="s">
        <v>25</v>
      </c>
      <c r="Q4109" t="s">
        <v>1881</v>
      </c>
      <c r="R4109">
        <v>1191</v>
      </c>
      <c r="U4109">
        <f t="shared" si="64"/>
        <v>1190</v>
      </c>
    </row>
    <row r="4110" spans="1:21" x14ac:dyDescent="0.25">
      <c r="A4110" t="s">
        <v>27</v>
      </c>
      <c r="B4110" t="s">
        <v>21</v>
      </c>
      <c r="C4110" t="s">
        <v>22</v>
      </c>
      <c r="D4110" t="s">
        <v>23</v>
      </c>
      <c r="E4110" t="s">
        <v>5</v>
      </c>
      <c r="G4110" t="s">
        <v>24</v>
      </c>
      <c r="H4110">
        <v>800102</v>
      </c>
      <c r="I4110">
        <v>803674</v>
      </c>
      <c r="J4110" t="s">
        <v>25</v>
      </c>
      <c r="Q4110" t="s">
        <v>1884</v>
      </c>
      <c r="R4110">
        <v>3573</v>
      </c>
      <c r="U4110">
        <f t="shared" si="64"/>
        <v>3572</v>
      </c>
    </row>
    <row r="4111" spans="1:21" x14ac:dyDescent="0.25">
      <c r="A4111" t="s">
        <v>27</v>
      </c>
      <c r="B4111" t="s">
        <v>21</v>
      </c>
      <c r="C4111" t="s">
        <v>22</v>
      </c>
      <c r="D4111" t="s">
        <v>23</v>
      </c>
      <c r="E4111" t="s">
        <v>5</v>
      </c>
      <c r="G4111" t="s">
        <v>24</v>
      </c>
      <c r="H4111">
        <v>803754</v>
      </c>
      <c r="I4111">
        <v>804662</v>
      </c>
      <c r="J4111" t="s">
        <v>25</v>
      </c>
      <c r="Q4111" t="s">
        <v>1887</v>
      </c>
      <c r="R4111">
        <v>909</v>
      </c>
      <c r="U4111">
        <f t="shared" si="64"/>
        <v>908</v>
      </c>
    </row>
    <row r="4112" spans="1:21" x14ac:dyDescent="0.25">
      <c r="A4112" t="s">
        <v>27</v>
      </c>
      <c r="B4112" t="s">
        <v>21</v>
      </c>
      <c r="C4112" t="s">
        <v>22</v>
      </c>
      <c r="D4112" t="s">
        <v>23</v>
      </c>
      <c r="E4112" t="s">
        <v>5</v>
      </c>
      <c r="G4112" t="s">
        <v>24</v>
      </c>
      <c r="H4112">
        <v>804691</v>
      </c>
      <c r="I4112">
        <v>807528</v>
      </c>
      <c r="J4112" t="s">
        <v>25</v>
      </c>
      <c r="Q4112" t="s">
        <v>1890</v>
      </c>
      <c r="R4112">
        <v>2838</v>
      </c>
      <c r="U4112">
        <f t="shared" si="64"/>
        <v>2837</v>
      </c>
    </row>
    <row r="4113" spans="1:21" x14ac:dyDescent="0.25">
      <c r="A4113" t="s">
        <v>27</v>
      </c>
      <c r="B4113" t="s">
        <v>21</v>
      </c>
      <c r="C4113" t="s">
        <v>22</v>
      </c>
      <c r="D4113" t="s">
        <v>23</v>
      </c>
      <c r="E4113" t="s">
        <v>5</v>
      </c>
      <c r="G4113" t="s">
        <v>24</v>
      </c>
      <c r="H4113">
        <v>807801</v>
      </c>
      <c r="I4113">
        <v>809684</v>
      </c>
      <c r="J4113" t="s">
        <v>25</v>
      </c>
      <c r="Q4113" t="s">
        <v>1893</v>
      </c>
      <c r="R4113">
        <v>1884</v>
      </c>
      <c r="U4113">
        <f t="shared" si="64"/>
        <v>1883</v>
      </c>
    </row>
    <row r="4114" spans="1:21" x14ac:dyDescent="0.25">
      <c r="A4114" t="s">
        <v>27</v>
      </c>
      <c r="B4114" t="s">
        <v>21</v>
      </c>
      <c r="C4114" t="s">
        <v>22</v>
      </c>
      <c r="D4114" t="s">
        <v>23</v>
      </c>
      <c r="E4114" t="s">
        <v>5</v>
      </c>
      <c r="G4114" t="s">
        <v>24</v>
      </c>
      <c r="H4114">
        <v>809744</v>
      </c>
      <c r="I4114">
        <v>810721</v>
      </c>
      <c r="J4114" t="s">
        <v>25</v>
      </c>
      <c r="Q4114" t="s">
        <v>1896</v>
      </c>
      <c r="R4114">
        <v>978</v>
      </c>
      <c r="U4114">
        <f t="shared" si="64"/>
        <v>977</v>
      </c>
    </row>
    <row r="4115" spans="1:21" x14ac:dyDescent="0.25">
      <c r="A4115" t="s">
        <v>27</v>
      </c>
      <c r="B4115" t="s">
        <v>21</v>
      </c>
      <c r="C4115" t="s">
        <v>22</v>
      </c>
      <c r="D4115" t="s">
        <v>23</v>
      </c>
      <c r="E4115" t="s">
        <v>5</v>
      </c>
      <c r="G4115" t="s">
        <v>24</v>
      </c>
      <c r="H4115">
        <v>810748</v>
      </c>
      <c r="I4115">
        <v>810972</v>
      </c>
      <c r="J4115" t="s">
        <v>25</v>
      </c>
      <c r="Q4115" t="s">
        <v>1899</v>
      </c>
      <c r="R4115">
        <v>225</v>
      </c>
      <c r="U4115">
        <f t="shared" si="64"/>
        <v>224</v>
      </c>
    </row>
    <row r="4116" spans="1:21" x14ac:dyDescent="0.25">
      <c r="A4116" t="s">
        <v>27</v>
      </c>
      <c r="B4116" t="s">
        <v>21</v>
      </c>
      <c r="C4116" t="s">
        <v>22</v>
      </c>
      <c r="D4116" t="s">
        <v>23</v>
      </c>
      <c r="E4116" t="s">
        <v>5</v>
      </c>
      <c r="G4116" t="s">
        <v>24</v>
      </c>
      <c r="H4116">
        <v>811410</v>
      </c>
      <c r="I4116">
        <v>813719</v>
      </c>
      <c r="J4116" t="s">
        <v>25</v>
      </c>
      <c r="Q4116" t="s">
        <v>1901</v>
      </c>
      <c r="R4116">
        <v>2310</v>
      </c>
      <c r="U4116">
        <f t="shared" si="64"/>
        <v>2309</v>
      </c>
    </row>
    <row r="4117" spans="1:21" x14ac:dyDescent="0.25">
      <c r="A4117" t="s">
        <v>27</v>
      </c>
      <c r="B4117" t="s">
        <v>21</v>
      </c>
      <c r="C4117" t="s">
        <v>22</v>
      </c>
      <c r="D4117" t="s">
        <v>23</v>
      </c>
      <c r="E4117" t="s">
        <v>5</v>
      </c>
      <c r="G4117" t="s">
        <v>24</v>
      </c>
      <c r="H4117">
        <v>813788</v>
      </c>
      <c r="I4117">
        <v>814297</v>
      </c>
      <c r="J4117" t="s">
        <v>25</v>
      </c>
      <c r="Q4117" t="s">
        <v>1904</v>
      </c>
      <c r="R4117">
        <v>510</v>
      </c>
      <c r="U4117">
        <f t="shared" si="64"/>
        <v>509</v>
      </c>
    </row>
    <row r="4118" spans="1:21" x14ac:dyDescent="0.25">
      <c r="A4118" t="s">
        <v>27</v>
      </c>
      <c r="B4118" t="s">
        <v>21</v>
      </c>
      <c r="C4118" t="s">
        <v>22</v>
      </c>
      <c r="D4118" t="s">
        <v>23</v>
      </c>
      <c r="E4118" t="s">
        <v>5</v>
      </c>
      <c r="G4118" t="s">
        <v>24</v>
      </c>
      <c r="H4118">
        <v>814396</v>
      </c>
      <c r="I4118">
        <v>816282</v>
      </c>
      <c r="J4118" t="s">
        <v>25</v>
      </c>
      <c r="Q4118" t="s">
        <v>1907</v>
      </c>
      <c r="R4118">
        <v>1887</v>
      </c>
      <c r="U4118">
        <f t="shared" si="64"/>
        <v>1886</v>
      </c>
    </row>
    <row r="4119" spans="1:21" x14ac:dyDescent="0.25">
      <c r="A4119" t="s">
        <v>27</v>
      </c>
      <c r="B4119" t="s">
        <v>21</v>
      </c>
      <c r="C4119" t="s">
        <v>22</v>
      </c>
      <c r="D4119" t="s">
        <v>23</v>
      </c>
      <c r="E4119" t="s">
        <v>5</v>
      </c>
      <c r="G4119" t="s">
        <v>24</v>
      </c>
      <c r="H4119">
        <v>816354</v>
      </c>
      <c r="I4119">
        <v>817199</v>
      </c>
      <c r="J4119" t="s">
        <v>61</v>
      </c>
      <c r="Q4119" t="s">
        <v>1909</v>
      </c>
      <c r="R4119">
        <v>846</v>
      </c>
      <c r="U4119">
        <f t="shared" si="64"/>
        <v>845</v>
      </c>
    </row>
    <row r="4120" spans="1:21" x14ac:dyDescent="0.25">
      <c r="A4120" t="s">
        <v>27</v>
      </c>
      <c r="B4120" t="s">
        <v>21</v>
      </c>
      <c r="C4120" t="s">
        <v>22</v>
      </c>
      <c r="D4120" t="s">
        <v>23</v>
      </c>
      <c r="E4120" t="s">
        <v>5</v>
      </c>
      <c r="G4120" t="s">
        <v>24</v>
      </c>
      <c r="H4120">
        <v>817223</v>
      </c>
      <c r="I4120">
        <v>818875</v>
      </c>
      <c r="J4120" t="s">
        <v>61</v>
      </c>
      <c r="Q4120" t="s">
        <v>1912</v>
      </c>
      <c r="R4120">
        <v>1653</v>
      </c>
      <c r="U4120">
        <f t="shared" si="64"/>
        <v>1652</v>
      </c>
    </row>
    <row r="4121" spans="1:21" x14ac:dyDescent="0.25">
      <c r="A4121" t="s">
        <v>27</v>
      </c>
      <c r="B4121" t="s">
        <v>21</v>
      </c>
      <c r="C4121" t="s">
        <v>22</v>
      </c>
      <c r="D4121" t="s">
        <v>23</v>
      </c>
      <c r="E4121" t="s">
        <v>5</v>
      </c>
      <c r="G4121" t="s">
        <v>24</v>
      </c>
      <c r="H4121">
        <v>819322</v>
      </c>
      <c r="I4121">
        <v>820098</v>
      </c>
      <c r="J4121" t="s">
        <v>25</v>
      </c>
      <c r="Q4121" t="s">
        <v>1915</v>
      </c>
      <c r="R4121">
        <v>777</v>
      </c>
      <c r="U4121">
        <f t="shared" si="64"/>
        <v>776</v>
      </c>
    </row>
    <row r="4122" spans="1:21" x14ac:dyDescent="0.25">
      <c r="A4122" t="s">
        <v>27</v>
      </c>
      <c r="B4122" t="s">
        <v>21</v>
      </c>
      <c r="C4122" t="s">
        <v>22</v>
      </c>
      <c r="D4122" t="s">
        <v>23</v>
      </c>
      <c r="E4122" t="s">
        <v>5</v>
      </c>
      <c r="G4122" t="s">
        <v>24</v>
      </c>
      <c r="H4122">
        <v>820218</v>
      </c>
      <c r="I4122">
        <v>820574</v>
      </c>
      <c r="J4122" t="s">
        <v>25</v>
      </c>
      <c r="Q4122" t="s">
        <v>1918</v>
      </c>
      <c r="R4122">
        <v>357</v>
      </c>
      <c r="U4122">
        <f t="shared" si="64"/>
        <v>356</v>
      </c>
    </row>
    <row r="4123" spans="1:21" x14ac:dyDescent="0.25">
      <c r="A4123" t="s">
        <v>27</v>
      </c>
      <c r="B4123" t="s">
        <v>21</v>
      </c>
      <c r="C4123" t="s">
        <v>22</v>
      </c>
      <c r="D4123" t="s">
        <v>23</v>
      </c>
      <c r="E4123" t="s">
        <v>5</v>
      </c>
      <c r="G4123" t="s">
        <v>24</v>
      </c>
      <c r="H4123">
        <v>820611</v>
      </c>
      <c r="I4123">
        <v>821957</v>
      </c>
      <c r="J4123" t="s">
        <v>25</v>
      </c>
      <c r="Q4123" t="s">
        <v>1921</v>
      </c>
      <c r="R4123">
        <v>1347</v>
      </c>
      <c r="U4123">
        <f t="shared" si="64"/>
        <v>1346</v>
      </c>
    </row>
    <row r="4124" spans="1:21" x14ac:dyDescent="0.25">
      <c r="A4124" t="s">
        <v>27</v>
      </c>
      <c r="B4124" t="s">
        <v>21</v>
      </c>
      <c r="C4124" t="s">
        <v>22</v>
      </c>
      <c r="D4124" t="s">
        <v>23</v>
      </c>
      <c r="E4124" t="s">
        <v>5</v>
      </c>
      <c r="G4124" t="s">
        <v>24</v>
      </c>
      <c r="H4124">
        <v>822000</v>
      </c>
      <c r="I4124">
        <v>822245</v>
      </c>
      <c r="J4124" t="s">
        <v>25</v>
      </c>
      <c r="Q4124" t="s">
        <v>1924</v>
      </c>
      <c r="R4124">
        <v>246</v>
      </c>
      <c r="U4124">
        <f t="shared" si="64"/>
        <v>245</v>
      </c>
    </row>
    <row r="4125" spans="1:21" x14ac:dyDescent="0.25">
      <c r="A4125" t="s">
        <v>27</v>
      </c>
      <c r="B4125" t="s">
        <v>21</v>
      </c>
      <c r="C4125" t="s">
        <v>22</v>
      </c>
      <c r="D4125" t="s">
        <v>23</v>
      </c>
      <c r="E4125" t="s">
        <v>5</v>
      </c>
      <c r="G4125" t="s">
        <v>24</v>
      </c>
      <c r="H4125">
        <v>822418</v>
      </c>
      <c r="I4125">
        <v>822651</v>
      </c>
      <c r="J4125" t="s">
        <v>25</v>
      </c>
      <c r="Q4125" t="s">
        <v>1927</v>
      </c>
      <c r="R4125">
        <v>234</v>
      </c>
      <c r="U4125">
        <f t="shared" si="64"/>
        <v>233</v>
      </c>
    </row>
    <row r="4126" spans="1:21" x14ac:dyDescent="0.25">
      <c r="A4126" t="s">
        <v>27</v>
      </c>
      <c r="B4126" t="s">
        <v>21</v>
      </c>
      <c r="C4126" t="s">
        <v>22</v>
      </c>
      <c r="D4126" t="s">
        <v>23</v>
      </c>
      <c r="E4126" t="s">
        <v>5</v>
      </c>
      <c r="G4126" t="s">
        <v>24</v>
      </c>
      <c r="H4126">
        <v>822722</v>
      </c>
      <c r="I4126">
        <v>823231</v>
      </c>
      <c r="J4126" t="s">
        <v>25</v>
      </c>
      <c r="Q4126" t="s">
        <v>1930</v>
      </c>
      <c r="R4126">
        <v>510</v>
      </c>
      <c r="U4126">
        <f t="shared" si="64"/>
        <v>509</v>
      </c>
    </row>
    <row r="4127" spans="1:21" x14ac:dyDescent="0.25">
      <c r="A4127" t="s">
        <v>27</v>
      </c>
      <c r="B4127" t="s">
        <v>21</v>
      </c>
      <c r="C4127" t="s">
        <v>22</v>
      </c>
      <c r="D4127" t="s">
        <v>23</v>
      </c>
      <c r="E4127" t="s">
        <v>5</v>
      </c>
      <c r="G4127" t="s">
        <v>24</v>
      </c>
      <c r="H4127">
        <v>823231</v>
      </c>
      <c r="I4127">
        <v>823932</v>
      </c>
      <c r="J4127" t="s">
        <v>25</v>
      </c>
      <c r="Q4127" t="s">
        <v>1933</v>
      </c>
      <c r="R4127">
        <v>702</v>
      </c>
      <c r="U4127">
        <f t="shared" si="64"/>
        <v>701</v>
      </c>
    </row>
    <row r="4128" spans="1:21" x14ac:dyDescent="0.25">
      <c r="A4128" t="s">
        <v>27</v>
      </c>
      <c r="B4128" t="s">
        <v>21</v>
      </c>
      <c r="C4128" t="s">
        <v>22</v>
      </c>
      <c r="D4128" t="s">
        <v>23</v>
      </c>
      <c r="E4128" t="s">
        <v>5</v>
      </c>
      <c r="G4128" t="s">
        <v>24</v>
      </c>
      <c r="H4128">
        <v>824050</v>
      </c>
      <c r="I4128">
        <v>824400</v>
      </c>
      <c r="J4128" t="s">
        <v>25</v>
      </c>
      <c r="Q4128" t="s">
        <v>1936</v>
      </c>
      <c r="R4128">
        <v>351</v>
      </c>
      <c r="U4128">
        <f t="shared" si="64"/>
        <v>350</v>
      </c>
    </row>
    <row r="4129" spans="1:21" x14ac:dyDescent="0.25">
      <c r="A4129" t="s">
        <v>27</v>
      </c>
      <c r="B4129" t="s">
        <v>21</v>
      </c>
      <c r="C4129" t="s">
        <v>22</v>
      </c>
      <c r="D4129" t="s">
        <v>23</v>
      </c>
      <c r="E4129" t="s">
        <v>5</v>
      </c>
      <c r="G4129" t="s">
        <v>24</v>
      </c>
      <c r="H4129">
        <v>824556</v>
      </c>
      <c r="I4129">
        <v>825257</v>
      </c>
      <c r="J4129" t="s">
        <v>25</v>
      </c>
      <c r="Q4129" t="s">
        <v>1939</v>
      </c>
      <c r="R4129">
        <v>702</v>
      </c>
      <c r="U4129">
        <f t="shared" si="64"/>
        <v>701</v>
      </c>
    </row>
    <row r="4130" spans="1:21" x14ac:dyDescent="0.25">
      <c r="A4130" t="s">
        <v>27</v>
      </c>
      <c r="B4130" t="s">
        <v>21</v>
      </c>
      <c r="C4130" t="s">
        <v>22</v>
      </c>
      <c r="D4130" t="s">
        <v>23</v>
      </c>
      <c r="E4130" t="s">
        <v>5</v>
      </c>
      <c r="G4130" t="s">
        <v>24</v>
      </c>
      <c r="H4130">
        <v>825285</v>
      </c>
      <c r="I4130">
        <v>826163</v>
      </c>
      <c r="J4130" t="s">
        <v>25</v>
      </c>
      <c r="Q4130" t="s">
        <v>1942</v>
      </c>
      <c r="R4130">
        <v>879</v>
      </c>
      <c r="U4130">
        <f t="shared" si="64"/>
        <v>878</v>
      </c>
    </row>
    <row r="4131" spans="1:21" x14ac:dyDescent="0.25">
      <c r="A4131" t="s">
        <v>27</v>
      </c>
      <c r="B4131" t="s">
        <v>21</v>
      </c>
      <c r="C4131" t="s">
        <v>22</v>
      </c>
      <c r="D4131" t="s">
        <v>23</v>
      </c>
      <c r="E4131" t="s">
        <v>5</v>
      </c>
      <c r="G4131" t="s">
        <v>24</v>
      </c>
      <c r="H4131">
        <v>826291</v>
      </c>
      <c r="I4131">
        <v>827058</v>
      </c>
      <c r="J4131" t="s">
        <v>25</v>
      </c>
      <c r="Q4131" t="s">
        <v>1945</v>
      </c>
      <c r="R4131">
        <v>768</v>
      </c>
      <c r="U4131">
        <f t="shared" si="64"/>
        <v>767</v>
      </c>
    </row>
    <row r="4132" spans="1:21" x14ac:dyDescent="0.25">
      <c r="A4132" t="s">
        <v>27</v>
      </c>
      <c r="B4132" t="s">
        <v>21</v>
      </c>
      <c r="C4132" t="s">
        <v>22</v>
      </c>
      <c r="D4132" t="s">
        <v>23</v>
      </c>
      <c r="E4132" t="s">
        <v>5</v>
      </c>
      <c r="G4132" t="s">
        <v>24</v>
      </c>
      <c r="H4132">
        <v>827115</v>
      </c>
      <c r="I4132">
        <v>828893</v>
      </c>
      <c r="J4132" t="s">
        <v>25</v>
      </c>
      <c r="Q4132" t="s">
        <v>1948</v>
      </c>
      <c r="R4132">
        <v>1779</v>
      </c>
      <c r="U4132">
        <f t="shared" si="64"/>
        <v>1778</v>
      </c>
    </row>
    <row r="4133" spans="1:21" x14ac:dyDescent="0.25">
      <c r="A4133" t="s">
        <v>27</v>
      </c>
      <c r="B4133" t="s">
        <v>21</v>
      </c>
      <c r="C4133" t="s">
        <v>22</v>
      </c>
      <c r="D4133" t="s">
        <v>23</v>
      </c>
      <c r="E4133" t="s">
        <v>5</v>
      </c>
      <c r="G4133" t="s">
        <v>24</v>
      </c>
      <c r="H4133">
        <v>828934</v>
      </c>
      <c r="I4133">
        <v>829230</v>
      </c>
      <c r="J4133" t="s">
        <v>25</v>
      </c>
      <c r="Q4133" t="s">
        <v>1950</v>
      </c>
      <c r="R4133">
        <v>297</v>
      </c>
      <c r="U4133">
        <f t="shared" si="64"/>
        <v>296</v>
      </c>
    </row>
    <row r="4134" spans="1:21" x14ac:dyDescent="0.25">
      <c r="A4134" t="s">
        <v>27</v>
      </c>
      <c r="B4134" t="s">
        <v>21</v>
      </c>
      <c r="C4134" t="s">
        <v>22</v>
      </c>
      <c r="D4134" t="s">
        <v>23</v>
      </c>
      <c r="E4134" t="s">
        <v>5</v>
      </c>
      <c r="G4134" t="s">
        <v>24</v>
      </c>
      <c r="H4134">
        <v>829223</v>
      </c>
      <c r="I4134">
        <v>829603</v>
      </c>
      <c r="J4134" t="s">
        <v>25</v>
      </c>
      <c r="Q4134" t="s">
        <v>1953</v>
      </c>
      <c r="R4134">
        <v>381</v>
      </c>
      <c r="U4134">
        <f t="shared" si="64"/>
        <v>380</v>
      </c>
    </row>
    <row r="4135" spans="1:21" x14ac:dyDescent="0.25">
      <c r="A4135" t="s">
        <v>27</v>
      </c>
      <c r="B4135" t="s">
        <v>21</v>
      </c>
      <c r="C4135" t="s">
        <v>22</v>
      </c>
      <c r="D4135" t="s">
        <v>23</v>
      </c>
      <c r="E4135" t="s">
        <v>5</v>
      </c>
      <c r="G4135" t="s">
        <v>24</v>
      </c>
      <c r="H4135">
        <v>829645</v>
      </c>
      <c r="I4135">
        <v>830583</v>
      </c>
      <c r="J4135" t="s">
        <v>25</v>
      </c>
      <c r="Q4135" t="s">
        <v>1956</v>
      </c>
      <c r="R4135">
        <v>939</v>
      </c>
      <c r="U4135">
        <f t="shared" si="64"/>
        <v>938</v>
      </c>
    </row>
    <row r="4136" spans="1:21" x14ac:dyDescent="0.25">
      <c r="A4136" t="s">
        <v>27</v>
      </c>
      <c r="B4136" t="s">
        <v>21</v>
      </c>
      <c r="C4136" t="s">
        <v>22</v>
      </c>
      <c r="D4136" t="s">
        <v>23</v>
      </c>
      <c r="E4136" t="s">
        <v>5</v>
      </c>
      <c r="G4136" t="s">
        <v>24</v>
      </c>
      <c r="H4136">
        <v>831169</v>
      </c>
      <c r="I4136">
        <v>832446</v>
      </c>
      <c r="J4136" t="s">
        <v>25</v>
      </c>
      <c r="Q4136" t="s">
        <v>1959</v>
      </c>
      <c r="R4136">
        <v>1278</v>
      </c>
      <c r="U4136">
        <f t="shared" si="64"/>
        <v>1277</v>
      </c>
    </row>
    <row r="4137" spans="1:21" x14ac:dyDescent="0.25">
      <c r="A4137" t="s">
        <v>27</v>
      </c>
      <c r="B4137" t="s">
        <v>21</v>
      </c>
      <c r="C4137" t="s">
        <v>22</v>
      </c>
      <c r="D4137" t="s">
        <v>23</v>
      </c>
      <c r="E4137" t="s">
        <v>5</v>
      </c>
      <c r="G4137" t="s">
        <v>24</v>
      </c>
      <c r="H4137">
        <v>832690</v>
      </c>
      <c r="I4137">
        <v>834117</v>
      </c>
      <c r="J4137" t="s">
        <v>25</v>
      </c>
      <c r="Q4137" t="s">
        <v>1962</v>
      </c>
      <c r="R4137">
        <v>1428</v>
      </c>
      <c r="U4137">
        <f t="shared" si="64"/>
        <v>1427</v>
      </c>
    </row>
    <row r="4138" spans="1:21" x14ac:dyDescent="0.25">
      <c r="A4138" t="s">
        <v>27</v>
      </c>
      <c r="B4138" t="s">
        <v>21</v>
      </c>
      <c r="C4138" t="s">
        <v>22</v>
      </c>
      <c r="D4138" t="s">
        <v>23</v>
      </c>
      <c r="E4138" t="s">
        <v>5</v>
      </c>
      <c r="G4138" t="s">
        <v>24</v>
      </c>
      <c r="H4138">
        <v>834215</v>
      </c>
      <c r="I4138">
        <v>834949</v>
      </c>
      <c r="J4138" t="s">
        <v>25</v>
      </c>
      <c r="Q4138" t="s">
        <v>1965</v>
      </c>
      <c r="R4138">
        <v>735</v>
      </c>
      <c r="U4138">
        <f t="shared" si="64"/>
        <v>734</v>
      </c>
    </row>
    <row r="4139" spans="1:21" x14ac:dyDescent="0.25">
      <c r="A4139" t="s">
        <v>27</v>
      </c>
      <c r="B4139" t="s">
        <v>21</v>
      </c>
      <c r="C4139" t="s">
        <v>22</v>
      </c>
      <c r="D4139" t="s">
        <v>23</v>
      </c>
      <c r="E4139" t="s">
        <v>5</v>
      </c>
      <c r="G4139" t="s">
        <v>24</v>
      </c>
      <c r="H4139">
        <v>835058</v>
      </c>
      <c r="I4139">
        <v>836170</v>
      </c>
      <c r="J4139" t="s">
        <v>25</v>
      </c>
      <c r="Q4139" t="s">
        <v>1967</v>
      </c>
      <c r="R4139">
        <v>1113</v>
      </c>
      <c r="U4139">
        <f t="shared" si="64"/>
        <v>1112</v>
      </c>
    </row>
    <row r="4140" spans="1:21" x14ac:dyDescent="0.25">
      <c r="A4140" t="s">
        <v>27</v>
      </c>
      <c r="B4140" t="s">
        <v>21</v>
      </c>
      <c r="C4140" t="s">
        <v>22</v>
      </c>
      <c r="D4140" t="s">
        <v>23</v>
      </c>
      <c r="E4140" t="s">
        <v>5</v>
      </c>
      <c r="G4140" t="s">
        <v>24</v>
      </c>
      <c r="H4140">
        <v>836291</v>
      </c>
      <c r="I4140">
        <v>836932</v>
      </c>
      <c r="J4140" t="s">
        <v>25</v>
      </c>
      <c r="Q4140" t="s">
        <v>1970</v>
      </c>
      <c r="R4140">
        <v>642</v>
      </c>
      <c r="U4140">
        <f t="shared" si="64"/>
        <v>641</v>
      </c>
    </row>
    <row r="4141" spans="1:21" x14ac:dyDescent="0.25">
      <c r="A4141" t="s">
        <v>27</v>
      </c>
      <c r="B4141" t="s">
        <v>21</v>
      </c>
      <c r="C4141" t="s">
        <v>22</v>
      </c>
      <c r="D4141" t="s">
        <v>23</v>
      </c>
      <c r="E4141" t="s">
        <v>5</v>
      </c>
      <c r="G4141" t="s">
        <v>24</v>
      </c>
      <c r="H4141">
        <v>837037</v>
      </c>
      <c r="I4141">
        <v>837198</v>
      </c>
      <c r="J4141" t="s">
        <v>25</v>
      </c>
      <c r="Q4141" t="s">
        <v>1972</v>
      </c>
      <c r="R4141">
        <v>162</v>
      </c>
      <c r="U4141">
        <f t="shared" si="64"/>
        <v>161</v>
      </c>
    </row>
    <row r="4142" spans="1:21" x14ac:dyDescent="0.25">
      <c r="A4142" t="s">
        <v>27</v>
      </c>
      <c r="B4142" t="s">
        <v>21</v>
      </c>
      <c r="C4142" t="s">
        <v>22</v>
      </c>
      <c r="D4142" t="s">
        <v>23</v>
      </c>
      <c r="E4142" t="s">
        <v>5</v>
      </c>
      <c r="G4142" t="s">
        <v>24</v>
      </c>
      <c r="H4142">
        <v>838275</v>
      </c>
      <c r="I4142">
        <v>842915</v>
      </c>
      <c r="J4142" t="s">
        <v>25</v>
      </c>
      <c r="Q4142" t="s">
        <v>1975</v>
      </c>
      <c r="R4142">
        <v>4641</v>
      </c>
      <c r="U4142">
        <f t="shared" si="64"/>
        <v>4640</v>
      </c>
    </row>
    <row r="4143" spans="1:21" x14ac:dyDescent="0.25">
      <c r="A4143" t="s">
        <v>27</v>
      </c>
      <c r="B4143" t="s">
        <v>21</v>
      </c>
      <c r="C4143" t="s">
        <v>22</v>
      </c>
      <c r="D4143" t="s">
        <v>23</v>
      </c>
      <c r="E4143" t="s">
        <v>5</v>
      </c>
      <c r="G4143" t="s">
        <v>24</v>
      </c>
      <c r="H4143">
        <v>843032</v>
      </c>
      <c r="I4143">
        <v>845200</v>
      </c>
      <c r="J4143" t="s">
        <v>25</v>
      </c>
      <c r="Q4143" t="s">
        <v>1978</v>
      </c>
      <c r="R4143">
        <v>2169</v>
      </c>
      <c r="U4143">
        <f t="shared" si="64"/>
        <v>2168</v>
      </c>
    </row>
    <row r="4144" spans="1:21" x14ac:dyDescent="0.25">
      <c r="A4144" t="s">
        <v>27</v>
      </c>
      <c r="B4144" t="s">
        <v>21</v>
      </c>
      <c r="C4144" t="s">
        <v>22</v>
      </c>
      <c r="D4144" t="s">
        <v>23</v>
      </c>
      <c r="E4144" t="s">
        <v>5</v>
      </c>
      <c r="G4144" t="s">
        <v>24</v>
      </c>
      <c r="H4144">
        <v>845329</v>
      </c>
      <c r="I4144">
        <v>846711</v>
      </c>
      <c r="J4144" t="s">
        <v>25</v>
      </c>
      <c r="Q4144" t="s">
        <v>1981</v>
      </c>
      <c r="R4144">
        <v>1383</v>
      </c>
      <c r="U4144">
        <f t="shared" si="64"/>
        <v>1382</v>
      </c>
    </row>
    <row r="4145" spans="1:21" x14ac:dyDescent="0.25">
      <c r="A4145" t="s">
        <v>27</v>
      </c>
      <c r="B4145" t="s">
        <v>21</v>
      </c>
      <c r="C4145" t="s">
        <v>22</v>
      </c>
      <c r="D4145" t="s">
        <v>23</v>
      </c>
      <c r="E4145" t="s">
        <v>5</v>
      </c>
      <c r="G4145" t="s">
        <v>24</v>
      </c>
      <c r="H4145">
        <v>846796</v>
      </c>
      <c r="I4145">
        <v>848973</v>
      </c>
      <c r="J4145" t="s">
        <v>25</v>
      </c>
      <c r="Q4145" t="s">
        <v>1984</v>
      </c>
      <c r="R4145">
        <v>2178</v>
      </c>
      <c r="U4145">
        <f t="shared" si="64"/>
        <v>2177</v>
      </c>
    </row>
    <row r="4146" spans="1:21" x14ac:dyDescent="0.25">
      <c r="A4146" t="s">
        <v>27</v>
      </c>
      <c r="B4146" t="s">
        <v>21</v>
      </c>
      <c r="C4146" t="s">
        <v>22</v>
      </c>
      <c r="D4146" t="s">
        <v>23</v>
      </c>
      <c r="E4146" t="s">
        <v>5</v>
      </c>
      <c r="G4146" t="s">
        <v>24</v>
      </c>
      <c r="H4146">
        <v>849066</v>
      </c>
      <c r="I4146">
        <v>851723</v>
      </c>
      <c r="J4146" t="s">
        <v>25</v>
      </c>
      <c r="Q4146" t="s">
        <v>1986</v>
      </c>
      <c r="R4146">
        <v>2658</v>
      </c>
      <c r="U4146">
        <f t="shared" si="64"/>
        <v>2657</v>
      </c>
    </row>
    <row r="4147" spans="1:21" x14ac:dyDescent="0.25">
      <c r="A4147" t="s">
        <v>27</v>
      </c>
      <c r="B4147" t="s">
        <v>21</v>
      </c>
      <c r="C4147" t="s">
        <v>22</v>
      </c>
      <c r="D4147" t="s">
        <v>23</v>
      </c>
      <c r="E4147" t="s">
        <v>5</v>
      </c>
      <c r="G4147" t="s">
        <v>24</v>
      </c>
      <c r="H4147">
        <v>851892</v>
      </c>
      <c r="I4147">
        <v>852584</v>
      </c>
      <c r="J4147" t="s">
        <v>25</v>
      </c>
      <c r="Q4147" t="s">
        <v>1988</v>
      </c>
      <c r="R4147">
        <v>693</v>
      </c>
      <c r="U4147">
        <f t="shared" si="64"/>
        <v>692</v>
      </c>
    </row>
    <row r="4148" spans="1:21" x14ac:dyDescent="0.25">
      <c r="A4148" t="s">
        <v>27</v>
      </c>
      <c r="B4148" t="s">
        <v>21</v>
      </c>
      <c r="C4148" t="s">
        <v>22</v>
      </c>
      <c r="D4148" t="s">
        <v>23</v>
      </c>
      <c r="E4148" t="s">
        <v>5</v>
      </c>
      <c r="G4148" t="s">
        <v>24</v>
      </c>
      <c r="H4148">
        <v>852611</v>
      </c>
      <c r="I4148">
        <v>854824</v>
      </c>
      <c r="J4148" t="s">
        <v>25</v>
      </c>
      <c r="Q4148" t="s">
        <v>1990</v>
      </c>
      <c r="R4148">
        <v>2214</v>
      </c>
      <c r="U4148">
        <f t="shared" si="64"/>
        <v>2213</v>
      </c>
    </row>
    <row r="4149" spans="1:21" x14ac:dyDescent="0.25">
      <c r="A4149" t="s">
        <v>27</v>
      </c>
      <c r="B4149" t="s">
        <v>21</v>
      </c>
      <c r="C4149" t="s">
        <v>22</v>
      </c>
      <c r="D4149" t="s">
        <v>23</v>
      </c>
      <c r="E4149" t="s">
        <v>5</v>
      </c>
      <c r="G4149" t="s">
        <v>24</v>
      </c>
      <c r="H4149">
        <v>855012</v>
      </c>
      <c r="I4149">
        <v>857285</v>
      </c>
      <c r="J4149" t="s">
        <v>25</v>
      </c>
      <c r="Q4149" t="s">
        <v>1992</v>
      </c>
      <c r="R4149">
        <v>2274</v>
      </c>
      <c r="U4149">
        <f t="shared" si="64"/>
        <v>2273</v>
      </c>
    </row>
    <row r="4150" spans="1:21" x14ac:dyDescent="0.25">
      <c r="A4150" t="s">
        <v>27</v>
      </c>
      <c r="B4150" t="s">
        <v>21</v>
      </c>
      <c r="C4150" t="s">
        <v>22</v>
      </c>
      <c r="D4150" t="s">
        <v>23</v>
      </c>
      <c r="E4150" t="s">
        <v>5</v>
      </c>
      <c r="G4150" t="s">
        <v>24</v>
      </c>
      <c r="H4150">
        <v>857323</v>
      </c>
      <c r="I4150">
        <v>858597</v>
      </c>
      <c r="J4150" t="s">
        <v>25</v>
      </c>
      <c r="Q4150" t="s">
        <v>1994</v>
      </c>
      <c r="R4150">
        <v>1275</v>
      </c>
      <c r="U4150">
        <f t="shared" si="64"/>
        <v>1274</v>
      </c>
    </row>
    <row r="4151" spans="1:21" x14ac:dyDescent="0.25">
      <c r="A4151" t="s">
        <v>27</v>
      </c>
      <c r="B4151" t="s">
        <v>21</v>
      </c>
      <c r="C4151" t="s">
        <v>22</v>
      </c>
      <c r="D4151" t="s">
        <v>23</v>
      </c>
      <c r="E4151" t="s">
        <v>5</v>
      </c>
      <c r="G4151" t="s">
        <v>24</v>
      </c>
      <c r="H4151">
        <v>858687</v>
      </c>
      <c r="I4151">
        <v>860267</v>
      </c>
      <c r="J4151" t="s">
        <v>25</v>
      </c>
      <c r="Q4151" t="s">
        <v>1996</v>
      </c>
      <c r="R4151">
        <v>1581</v>
      </c>
      <c r="U4151">
        <f t="shared" si="64"/>
        <v>1580</v>
      </c>
    </row>
    <row r="4152" spans="1:21" x14ac:dyDescent="0.25">
      <c r="A4152" t="s">
        <v>27</v>
      </c>
      <c r="B4152" t="s">
        <v>527</v>
      </c>
      <c r="C4152" t="s">
        <v>22</v>
      </c>
      <c r="D4152" t="s">
        <v>23</v>
      </c>
      <c r="E4152" t="s">
        <v>5</v>
      </c>
      <c r="G4152" t="s">
        <v>24</v>
      </c>
      <c r="H4152">
        <v>860269</v>
      </c>
      <c r="I4152">
        <v>860400</v>
      </c>
      <c r="J4152" t="s">
        <v>25</v>
      </c>
      <c r="Q4152" t="s">
        <v>1998</v>
      </c>
      <c r="R4152">
        <v>132</v>
      </c>
      <c r="T4152" t="s">
        <v>529</v>
      </c>
      <c r="U4152">
        <f t="shared" si="64"/>
        <v>131</v>
      </c>
    </row>
    <row r="4153" spans="1:21" x14ac:dyDescent="0.25">
      <c r="A4153" t="s">
        <v>27</v>
      </c>
      <c r="B4153" t="s">
        <v>21</v>
      </c>
      <c r="C4153" t="s">
        <v>22</v>
      </c>
      <c r="D4153" t="s">
        <v>23</v>
      </c>
      <c r="E4153" t="s">
        <v>5</v>
      </c>
      <c r="G4153" t="s">
        <v>24</v>
      </c>
      <c r="H4153">
        <v>860434</v>
      </c>
      <c r="I4153">
        <v>862464</v>
      </c>
      <c r="J4153" t="s">
        <v>25</v>
      </c>
      <c r="Q4153" t="s">
        <v>1999</v>
      </c>
      <c r="R4153">
        <v>2031</v>
      </c>
      <c r="U4153">
        <f t="shared" si="64"/>
        <v>2030</v>
      </c>
    </row>
    <row r="4154" spans="1:21" x14ac:dyDescent="0.25">
      <c r="A4154" t="s">
        <v>27</v>
      </c>
      <c r="B4154" t="s">
        <v>21</v>
      </c>
      <c r="C4154" t="s">
        <v>22</v>
      </c>
      <c r="D4154" t="s">
        <v>23</v>
      </c>
      <c r="E4154" t="s">
        <v>5</v>
      </c>
      <c r="G4154" t="s">
        <v>24</v>
      </c>
      <c r="H4154">
        <v>862504</v>
      </c>
      <c r="I4154">
        <v>864108</v>
      </c>
      <c r="J4154" t="s">
        <v>25</v>
      </c>
      <c r="Q4154" t="s">
        <v>2001</v>
      </c>
      <c r="R4154">
        <v>1605</v>
      </c>
      <c r="U4154">
        <f t="shared" si="64"/>
        <v>1604</v>
      </c>
    </row>
    <row r="4155" spans="1:21" x14ac:dyDescent="0.25">
      <c r="A4155" t="s">
        <v>27</v>
      </c>
      <c r="B4155" t="s">
        <v>21</v>
      </c>
      <c r="C4155" t="s">
        <v>22</v>
      </c>
      <c r="D4155" t="s">
        <v>23</v>
      </c>
      <c r="E4155" t="s">
        <v>5</v>
      </c>
      <c r="G4155" t="s">
        <v>24</v>
      </c>
      <c r="H4155">
        <v>864211</v>
      </c>
      <c r="I4155">
        <v>865176</v>
      </c>
      <c r="J4155" t="s">
        <v>61</v>
      </c>
      <c r="Q4155" t="s">
        <v>2003</v>
      </c>
      <c r="R4155">
        <v>966</v>
      </c>
      <c r="U4155">
        <f t="shared" si="64"/>
        <v>965</v>
      </c>
    </row>
    <row r="4156" spans="1:21" x14ac:dyDescent="0.25">
      <c r="A4156" t="s">
        <v>27</v>
      </c>
      <c r="B4156" t="s">
        <v>21</v>
      </c>
      <c r="C4156" t="s">
        <v>22</v>
      </c>
      <c r="D4156" t="s">
        <v>23</v>
      </c>
      <c r="E4156" t="s">
        <v>5</v>
      </c>
      <c r="G4156" t="s">
        <v>24</v>
      </c>
      <c r="H4156">
        <v>865353</v>
      </c>
      <c r="I4156">
        <v>866450</v>
      </c>
      <c r="J4156" t="s">
        <v>25</v>
      </c>
      <c r="Q4156" t="s">
        <v>2005</v>
      </c>
      <c r="R4156">
        <v>1098</v>
      </c>
      <c r="U4156">
        <f t="shared" si="64"/>
        <v>1097</v>
      </c>
    </row>
    <row r="4157" spans="1:21" x14ac:dyDescent="0.25">
      <c r="A4157" t="s">
        <v>27</v>
      </c>
      <c r="B4157" t="s">
        <v>21</v>
      </c>
      <c r="C4157" t="s">
        <v>22</v>
      </c>
      <c r="D4157" t="s">
        <v>23</v>
      </c>
      <c r="E4157" t="s">
        <v>5</v>
      </c>
      <c r="G4157" t="s">
        <v>24</v>
      </c>
      <c r="H4157">
        <v>866523</v>
      </c>
      <c r="I4157">
        <v>867272</v>
      </c>
      <c r="J4157" t="s">
        <v>25</v>
      </c>
      <c r="Q4157" t="s">
        <v>2007</v>
      </c>
      <c r="R4157">
        <v>750</v>
      </c>
      <c r="U4157">
        <f t="shared" si="64"/>
        <v>749</v>
      </c>
    </row>
    <row r="4158" spans="1:21" x14ac:dyDescent="0.25">
      <c r="A4158" t="s">
        <v>27</v>
      </c>
      <c r="B4158" t="s">
        <v>21</v>
      </c>
      <c r="C4158" t="s">
        <v>22</v>
      </c>
      <c r="D4158" t="s">
        <v>23</v>
      </c>
      <c r="E4158" t="s">
        <v>5</v>
      </c>
      <c r="G4158" t="s">
        <v>24</v>
      </c>
      <c r="H4158">
        <v>867284</v>
      </c>
      <c r="I4158">
        <v>868240</v>
      </c>
      <c r="J4158" t="s">
        <v>61</v>
      </c>
      <c r="Q4158" t="s">
        <v>2010</v>
      </c>
      <c r="R4158">
        <v>957</v>
      </c>
      <c r="U4158">
        <f t="shared" si="64"/>
        <v>956</v>
      </c>
    </row>
    <row r="4159" spans="1:21" x14ac:dyDescent="0.25">
      <c r="A4159" t="s">
        <v>27</v>
      </c>
      <c r="B4159" t="s">
        <v>21</v>
      </c>
      <c r="C4159" t="s">
        <v>22</v>
      </c>
      <c r="D4159" t="s">
        <v>23</v>
      </c>
      <c r="E4159" t="s">
        <v>5</v>
      </c>
      <c r="G4159" t="s">
        <v>24</v>
      </c>
      <c r="H4159">
        <v>868402</v>
      </c>
      <c r="I4159">
        <v>869817</v>
      </c>
      <c r="J4159" t="s">
        <v>25</v>
      </c>
      <c r="Q4159" t="s">
        <v>2012</v>
      </c>
      <c r="R4159">
        <v>1416</v>
      </c>
      <c r="U4159">
        <f t="shared" si="64"/>
        <v>1415</v>
      </c>
    </row>
    <row r="4160" spans="1:21" x14ac:dyDescent="0.25">
      <c r="A4160" t="s">
        <v>27</v>
      </c>
      <c r="B4160" t="s">
        <v>21</v>
      </c>
      <c r="C4160" t="s">
        <v>22</v>
      </c>
      <c r="D4160" t="s">
        <v>23</v>
      </c>
      <c r="E4160" t="s">
        <v>5</v>
      </c>
      <c r="G4160" t="s">
        <v>24</v>
      </c>
      <c r="H4160">
        <v>869844</v>
      </c>
      <c r="I4160">
        <v>872291</v>
      </c>
      <c r="J4160" t="s">
        <v>25</v>
      </c>
      <c r="Q4160" t="s">
        <v>2014</v>
      </c>
      <c r="R4160">
        <v>2448</v>
      </c>
      <c r="U4160">
        <f t="shared" si="64"/>
        <v>2447</v>
      </c>
    </row>
    <row r="4161" spans="1:21" x14ac:dyDescent="0.25">
      <c r="A4161" t="s">
        <v>27</v>
      </c>
      <c r="B4161" t="s">
        <v>21</v>
      </c>
      <c r="C4161" t="s">
        <v>22</v>
      </c>
      <c r="D4161" t="s">
        <v>23</v>
      </c>
      <c r="E4161" t="s">
        <v>5</v>
      </c>
      <c r="G4161" t="s">
        <v>24</v>
      </c>
      <c r="H4161">
        <v>872593</v>
      </c>
      <c r="I4161">
        <v>873489</v>
      </c>
      <c r="J4161" t="s">
        <v>25</v>
      </c>
      <c r="Q4161" t="s">
        <v>2017</v>
      </c>
      <c r="R4161">
        <v>897</v>
      </c>
      <c r="U4161">
        <f t="shared" si="64"/>
        <v>896</v>
      </c>
    </row>
    <row r="4162" spans="1:21" x14ac:dyDescent="0.25">
      <c r="A4162" t="s">
        <v>27</v>
      </c>
      <c r="B4162" t="s">
        <v>21</v>
      </c>
      <c r="C4162" t="s">
        <v>22</v>
      </c>
      <c r="D4162" t="s">
        <v>23</v>
      </c>
      <c r="E4162" t="s">
        <v>5</v>
      </c>
      <c r="G4162" t="s">
        <v>24</v>
      </c>
      <c r="H4162">
        <v>873713</v>
      </c>
      <c r="I4162">
        <v>874177</v>
      </c>
      <c r="J4162" t="s">
        <v>25</v>
      </c>
      <c r="Q4162" t="s">
        <v>2019</v>
      </c>
      <c r="R4162">
        <v>465</v>
      </c>
      <c r="U4162">
        <f t="shared" si="64"/>
        <v>464</v>
      </c>
    </row>
    <row r="4163" spans="1:21" x14ac:dyDescent="0.25">
      <c r="A4163" t="s">
        <v>27</v>
      </c>
      <c r="B4163" t="s">
        <v>21</v>
      </c>
      <c r="C4163" t="s">
        <v>22</v>
      </c>
      <c r="D4163" t="s">
        <v>23</v>
      </c>
      <c r="E4163" t="s">
        <v>5</v>
      </c>
      <c r="G4163" t="s">
        <v>24</v>
      </c>
      <c r="H4163">
        <v>874457</v>
      </c>
      <c r="I4163">
        <v>876088</v>
      </c>
      <c r="J4163" t="s">
        <v>25</v>
      </c>
      <c r="Q4163" t="s">
        <v>2021</v>
      </c>
      <c r="R4163">
        <v>1632</v>
      </c>
      <c r="U4163">
        <f t="shared" ref="U4163:U4226" si="65">I4163-H4163</f>
        <v>1631</v>
      </c>
    </row>
    <row r="4164" spans="1:21" x14ac:dyDescent="0.25">
      <c r="A4164" t="s">
        <v>27</v>
      </c>
      <c r="B4164" t="s">
        <v>21</v>
      </c>
      <c r="C4164" t="s">
        <v>22</v>
      </c>
      <c r="D4164" t="s">
        <v>23</v>
      </c>
      <c r="E4164" t="s">
        <v>5</v>
      </c>
      <c r="G4164" t="s">
        <v>24</v>
      </c>
      <c r="H4164">
        <v>876246</v>
      </c>
      <c r="I4164">
        <v>877142</v>
      </c>
      <c r="J4164" t="s">
        <v>25</v>
      </c>
      <c r="Q4164" t="s">
        <v>2024</v>
      </c>
      <c r="R4164">
        <v>897</v>
      </c>
      <c r="U4164">
        <f t="shared" si="65"/>
        <v>896</v>
      </c>
    </row>
    <row r="4165" spans="1:21" x14ac:dyDescent="0.25">
      <c r="A4165" t="s">
        <v>27</v>
      </c>
      <c r="B4165" t="s">
        <v>21</v>
      </c>
      <c r="C4165" t="s">
        <v>22</v>
      </c>
      <c r="D4165" t="s">
        <v>23</v>
      </c>
      <c r="E4165" t="s">
        <v>5</v>
      </c>
      <c r="G4165" t="s">
        <v>24</v>
      </c>
      <c r="H4165">
        <v>877285</v>
      </c>
      <c r="I4165">
        <v>878328</v>
      </c>
      <c r="J4165" t="s">
        <v>61</v>
      </c>
      <c r="Q4165" t="s">
        <v>2027</v>
      </c>
      <c r="R4165">
        <v>1044</v>
      </c>
      <c r="U4165">
        <f t="shared" si="65"/>
        <v>1043</v>
      </c>
    </row>
    <row r="4166" spans="1:21" x14ac:dyDescent="0.25">
      <c r="A4166" t="s">
        <v>27</v>
      </c>
      <c r="B4166" t="s">
        <v>21</v>
      </c>
      <c r="C4166" t="s">
        <v>22</v>
      </c>
      <c r="D4166" t="s">
        <v>23</v>
      </c>
      <c r="E4166" t="s">
        <v>5</v>
      </c>
      <c r="G4166" t="s">
        <v>24</v>
      </c>
      <c r="H4166">
        <v>878565</v>
      </c>
      <c r="I4166">
        <v>880298</v>
      </c>
      <c r="J4166" t="s">
        <v>25</v>
      </c>
      <c r="Q4166" t="s">
        <v>2030</v>
      </c>
      <c r="R4166">
        <v>1734</v>
      </c>
      <c r="U4166">
        <f t="shared" si="65"/>
        <v>1733</v>
      </c>
    </row>
    <row r="4167" spans="1:21" x14ac:dyDescent="0.25">
      <c r="A4167" t="s">
        <v>27</v>
      </c>
      <c r="B4167" t="s">
        <v>21</v>
      </c>
      <c r="C4167" t="s">
        <v>22</v>
      </c>
      <c r="D4167" t="s">
        <v>23</v>
      </c>
      <c r="E4167" t="s">
        <v>5</v>
      </c>
      <c r="G4167" t="s">
        <v>24</v>
      </c>
      <c r="H4167">
        <v>880333</v>
      </c>
      <c r="I4167">
        <v>882669</v>
      </c>
      <c r="J4167" t="s">
        <v>25</v>
      </c>
      <c r="Q4167" t="s">
        <v>2033</v>
      </c>
      <c r="R4167">
        <v>2337</v>
      </c>
      <c r="U4167">
        <f t="shared" si="65"/>
        <v>2336</v>
      </c>
    </row>
    <row r="4168" spans="1:21" x14ac:dyDescent="0.25">
      <c r="A4168" t="s">
        <v>27</v>
      </c>
      <c r="B4168" t="s">
        <v>21</v>
      </c>
      <c r="C4168" t="s">
        <v>22</v>
      </c>
      <c r="D4168" t="s">
        <v>23</v>
      </c>
      <c r="E4168" t="s">
        <v>5</v>
      </c>
      <c r="G4168" t="s">
        <v>24</v>
      </c>
      <c r="H4168">
        <v>882843</v>
      </c>
      <c r="I4168">
        <v>884126</v>
      </c>
      <c r="J4168" t="s">
        <v>25</v>
      </c>
      <c r="Q4168" t="s">
        <v>2035</v>
      </c>
      <c r="R4168">
        <v>1284</v>
      </c>
      <c r="U4168">
        <f t="shared" si="65"/>
        <v>1283</v>
      </c>
    </row>
    <row r="4169" spans="1:21" x14ac:dyDescent="0.25">
      <c r="A4169" t="s">
        <v>27</v>
      </c>
      <c r="B4169" t="s">
        <v>21</v>
      </c>
      <c r="C4169" t="s">
        <v>22</v>
      </c>
      <c r="D4169" t="s">
        <v>23</v>
      </c>
      <c r="E4169" t="s">
        <v>5</v>
      </c>
      <c r="G4169" t="s">
        <v>24</v>
      </c>
      <c r="H4169">
        <v>884578</v>
      </c>
      <c r="I4169">
        <v>886518</v>
      </c>
      <c r="J4169" t="s">
        <v>25</v>
      </c>
      <c r="Q4169" t="s">
        <v>2037</v>
      </c>
      <c r="R4169">
        <v>1941</v>
      </c>
      <c r="U4169">
        <f t="shared" si="65"/>
        <v>1940</v>
      </c>
    </row>
    <row r="4170" spans="1:21" x14ac:dyDescent="0.25">
      <c r="A4170" t="s">
        <v>27</v>
      </c>
      <c r="B4170" t="s">
        <v>21</v>
      </c>
      <c r="C4170" t="s">
        <v>22</v>
      </c>
      <c r="D4170" t="s">
        <v>23</v>
      </c>
      <c r="E4170" t="s">
        <v>5</v>
      </c>
      <c r="G4170" t="s">
        <v>24</v>
      </c>
      <c r="H4170">
        <v>886709</v>
      </c>
      <c r="I4170">
        <v>886912</v>
      </c>
      <c r="J4170" t="s">
        <v>61</v>
      </c>
      <c r="Q4170" t="s">
        <v>2039</v>
      </c>
      <c r="R4170">
        <v>204</v>
      </c>
      <c r="U4170">
        <f t="shared" si="65"/>
        <v>203</v>
      </c>
    </row>
    <row r="4171" spans="1:21" x14ac:dyDescent="0.25">
      <c r="A4171" t="s">
        <v>27</v>
      </c>
      <c r="B4171" t="s">
        <v>1103</v>
      </c>
      <c r="C4171" t="s">
        <v>22</v>
      </c>
      <c r="D4171" t="s">
        <v>23</v>
      </c>
      <c r="E4171" t="s">
        <v>5</v>
      </c>
      <c r="G4171" t="s">
        <v>24</v>
      </c>
      <c r="H4171">
        <v>887840</v>
      </c>
      <c r="I4171">
        <v>889480</v>
      </c>
      <c r="J4171" t="s">
        <v>25</v>
      </c>
      <c r="Q4171" t="s">
        <v>2042</v>
      </c>
      <c r="R4171">
        <v>1641</v>
      </c>
      <c r="U4171">
        <f t="shared" si="65"/>
        <v>1640</v>
      </c>
    </row>
    <row r="4172" spans="1:21" x14ac:dyDescent="0.25">
      <c r="A4172" t="s">
        <v>27</v>
      </c>
      <c r="B4172" t="s">
        <v>57</v>
      </c>
      <c r="C4172" t="s">
        <v>22</v>
      </c>
      <c r="D4172" t="s">
        <v>23</v>
      </c>
      <c r="E4172" t="s">
        <v>5</v>
      </c>
      <c r="G4172" t="s">
        <v>24</v>
      </c>
      <c r="H4172">
        <v>889678</v>
      </c>
      <c r="I4172">
        <v>889754</v>
      </c>
      <c r="J4172" t="s">
        <v>25</v>
      </c>
      <c r="Q4172" t="s">
        <v>2043</v>
      </c>
      <c r="R4172">
        <v>77</v>
      </c>
      <c r="U4172">
        <f t="shared" si="65"/>
        <v>76</v>
      </c>
    </row>
    <row r="4173" spans="1:21" x14ac:dyDescent="0.25">
      <c r="A4173" t="s">
        <v>27</v>
      </c>
      <c r="B4173" t="s">
        <v>1103</v>
      </c>
      <c r="C4173" t="s">
        <v>22</v>
      </c>
      <c r="D4173" t="s">
        <v>23</v>
      </c>
      <c r="E4173" t="s">
        <v>5</v>
      </c>
      <c r="G4173" t="s">
        <v>24</v>
      </c>
      <c r="H4173">
        <v>890279</v>
      </c>
      <c r="I4173">
        <v>893322</v>
      </c>
      <c r="J4173" t="s">
        <v>25</v>
      </c>
      <c r="Q4173" t="s">
        <v>2044</v>
      </c>
      <c r="R4173">
        <v>3044</v>
      </c>
      <c r="U4173">
        <f t="shared" si="65"/>
        <v>3043</v>
      </c>
    </row>
    <row r="4174" spans="1:21" x14ac:dyDescent="0.25">
      <c r="A4174" t="s">
        <v>27</v>
      </c>
      <c r="B4174" t="s">
        <v>1103</v>
      </c>
      <c r="C4174" t="s">
        <v>22</v>
      </c>
      <c r="D4174" t="s">
        <v>23</v>
      </c>
      <c r="E4174" t="s">
        <v>5</v>
      </c>
      <c r="G4174" t="s">
        <v>24</v>
      </c>
      <c r="H4174">
        <v>893582</v>
      </c>
      <c r="I4174">
        <v>893697</v>
      </c>
      <c r="J4174" t="s">
        <v>25</v>
      </c>
      <c r="Q4174" t="s">
        <v>2045</v>
      </c>
      <c r="R4174">
        <v>116</v>
      </c>
      <c r="U4174">
        <f t="shared" si="65"/>
        <v>115</v>
      </c>
    </row>
    <row r="4175" spans="1:21" x14ac:dyDescent="0.25">
      <c r="A4175" t="s">
        <v>27</v>
      </c>
      <c r="B4175" t="s">
        <v>21</v>
      </c>
      <c r="C4175" t="s">
        <v>22</v>
      </c>
      <c r="D4175" t="s">
        <v>23</v>
      </c>
      <c r="E4175" t="s">
        <v>5</v>
      </c>
      <c r="G4175" t="s">
        <v>24</v>
      </c>
      <c r="H4175">
        <v>894101</v>
      </c>
      <c r="I4175">
        <v>894412</v>
      </c>
      <c r="J4175" t="s">
        <v>25</v>
      </c>
      <c r="Q4175" t="s">
        <v>2046</v>
      </c>
      <c r="R4175">
        <v>312</v>
      </c>
      <c r="U4175">
        <f t="shared" si="65"/>
        <v>311</v>
      </c>
    </row>
    <row r="4176" spans="1:21" x14ac:dyDescent="0.25">
      <c r="A4176" t="s">
        <v>27</v>
      </c>
      <c r="B4176" t="s">
        <v>21</v>
      </c>
      <c r="C4176" t="s">
        <v>22</v>
      </c>
      <c r="D4176" t="s">
        <v>23</v>
      </c>
      <c r="E4176" t="s">
        <v>5</v>
      </c>
      <c r="G4176" t="s">
        <v>24</v>
      </c>
      <c r="H4176">
        <v>894517</v>
      </c>
      <c r="I4176">
        <v>895155</v>
      </c>
      <c r="J4176" t="s">
        <v>25</v>
      </c>
      <c r="Q4176" t="s">
        <v>2049</v>
      </c>
      <c r="R4176">
        <v>639</v>
      </c>
      <c r="U4176">
        <f t="shared" si="65"/>
        <v>638</v>
      </c>
    </row>
    <row r="4177" spans="1:21" x14ac:dyDescent="0.25">
      <c r="A4177" t="s">
        <v>27</v>
      </c>
      <c r="B4177" t="s">
        <v>21</v>
      </c>
      <c r="C4177" t="s">
        <v>22</v>
      </c>
      <c r="D4177" t="s">
        <v>23</v>
      </c>
      <c r="E4177" t="s">
        <v>5</v>
      </c>
      <c r="G4177" t="s">
        <v>24</v>
      </c>
      <c r="H4177">
        <v>895180</v>
      </c>
      <c r="I4177">
        <v>895803</v>
      </c>
      <c r="J4177" t="s">
        <v>25</v>
      </c>
      <c r="Q4177" t="s">
        <v>2052</v>
      </c>
      <c r="R4177">
        <v>624</v>
      </c>
      <c r="U4177">
        <f t="shared" si="65"/>
        <v>623</v>
      </c>
    </row>
    <row r="4178" spans="1:21" x14ac:dyDescent="0.25">
      <c r="A4178" t="s">
        <v>27</v>
      </c>
      <c r="B4178" t="s">
        <v>21</v>
      </c>
      <c r="C4178" t="s">
        <v>22</v>
      </c>
      <c r="D4178" t="s">
        <v>23</v>
      </c>
      <c r="E4178" t="s">
        <v>5</v>
      </c>
      <c r="G4178" t="s">
        <v>24</v>
      </c>
      <c r="H4178">
        <v>895803</v>
      </c>
      <c r="I4178">
        <v>896156</v>
      </c>
      <c r="J4178" t="s">
        <v>25</v>
      </c>
      <c r="Q4178" t="s">
        <v>2055</v>
      </c>
      <c r="R4178">
        <v>354</v>
      </c>
      <c r="U4178">
        <f t="shared" si="65"/>
        <v>353</v>
      </c>
    </row>
    <row r="4179" spans="1:21" x14ac:dyDescent="0.25">
      <c r="A4179" t="s">
        <v>27</v>
      </c>
      <c r="B4179" t="s">
        <v>21</v>
      </c>
      <c r="C4179" t="s">
        <v>22</v>
      </c>
      <c r="D4179" t="s">
        <v>23</v>
      </c>
      <c r="E4179" t="s">
        <v>5</v>
      </c>
      <c r="G4179" t="s">
        <v>24</v>
      </c>
      <c r="H4179">
        <v>896183</v>
      </c>
      <c r="I4179">
        <v>897016</v>
      </c>
      <c r="J4179" t="s">
        <v>25</v>
      </c>
      <c r="Q4179" t="s">
        <v>2058</v>
      </c>
      <c r="R4179">
        <v>834</v>
      </c>
      <c r="U4179">
        <f t="shared" si="65"/>
        <v>833</v>
      </c>
    </row>
    <row r="4180" spans="1:21" x14ac:dyDescent="0.25">
      <c r="A4180" t="s">
        <v>27</v>
      </c>
      <c r="B4180" t="s">
        <v>21</v>
      </c>
      <c r="C4180" t="s">
        <v>22</v>
      </c>
      <c r="D4180" t="s">
        <v>23</v>
      </c>
      <c r="E4180" t="s">
        <v>5</v>
      </c>
      <c r="G4180" t="s">
        <v>24</v>
      </c>
      <c r="H4180">
        <v>897095</v>
      </c>
      <c r="I4180">
        <v>897376</v>
      </c>
      <c r="J4180" t="s">
        <v>25</v>
      </c>
      <c r="Q4180" t="s">
        <v>2061</v>
      </c>
      <c r="R4180">
        <v>282</v>
      </c>
      <c r="U4180">
        <f t="shared" si="65"/>
        <v>281</v>
      </c>
    </row>
    <row r="4181" spans="1:21" x14ac:dyDescent="0.25">
      <c r="A4181" t="s">
        <v>27</v>
      </c>
      <c r="B4181" t="s">
        <v>21</v>
      </c>
      <c r="C4181" t="s">
        <v>22</v>
      </c>
      <c r="D4181" t="s">
        <v>23</v>
      </c>
      <c r="E4181" t="s">
        <v>5</v>
      </c>
      <c r="G4181" t="s">
        <v>24</v>
      </c>
      <c r="H4181">
        <v>897441</v>
      </c>
      <c r="I4181">
        <v>897917</v>
      </c>
      <c r="J4181" t="s">
        <v>25</v>
      </c>
      <c r="Q4181" t="s">
        <v>2064</v>
      </c>
      <c r="R4181">
        <v>477</v>
      </c>
      <c r="U4181">
        <f t="shared" si="65"/>
        <v>476</v>
      </c>
    </row>
    <row r="4182" spans="1:21" x14ac:dyDescent="0.25">
      <c r="A4182" t="s">
        <v>27</v>
      </c>
      <c r="B4182" t="s">
        <v>21</v>
      </c>
      <c r="C4182" t="s">
        <v>22</v>
      </c>
      <c r="D4182" t="s">
        <v>23</v>
      </c>
      <c r="E4182" t="s">
        <v>5</v>
      </c>
      <c r="G4182" t="s">
        <v>24</v>
      </c>
      <c r="H4182">
        <v>897937</v>
      </c>
      <c r="I4182">
        <v>898605</v>
      </c>
      <c r="J4182" t="s">
        <v>25</v>
      </c>
      <c r="Q4182" t="s">
        <v>2067</v>
      </c>
      <c r="R4182">
        <v>669</v>
      </c>
      <c r="U4182">
        <f t="shared" si="65"/>
        <v>668</v>
      </c>
    </row>
    <row r="4183" spans="1:21" x14ac:dyDescent="0.25">
      <c r="A4183" t="s">
        <v>27</v>
      </c>
      <c r="B4183" t="s">
        <v>21</v>
      </c>
      <c r="C4183" t="s">
        <v>22</v>
      </c>
      <c r="D4183" t="s">
        <v>23</v>
      </c>
      <c r="E4183" t="s">
        <v>5</v>
      </c>
      <c r="G4183" t="s">
        <v>24</v>
      </c>
      <c r="H4183">
        <v>898605</v>
      </c>
      <c r="I4183">
        <v>899042</v>
      </c>
      <c r="J4183" t="s">
        <v>25</v>
      </c>
      <c r="Q4183" t="s">
        <v>2070</v>
      </c>
      <c r="R4183">
        <v>438</v>
      </c>
      <c r="U4183">
        <f t="shared" si="65"/>
        <v>437</v>
      </c>
    </row>
    <row r="4184" spans="1:21" x14ac:dyDescent="0.25">
      <c r="A4184" t="s">
        <v>27</v>
      </c>
      <c r="B4184" t="s">
        <v>21</v>
      </c>
      <c r="C4184" t="s">
        <v>22</v>
      </c>
      <c r="D4184" t="s">
        <v>23</v>
      </c>
      <c r="E4184" t="s">
        <v>5</v>
      </c>
      <c r="G4184" t="s">
        <v>24</v>
      </c>
      <c r="H4184">
        <v>899032</v>
      </c>
      <c r="I4184">
        <v>899235</v>
      </c>
      <c r="J4184" t="s">
        <v>25</v>
      </c>
      <c r="Q4184" t="s">
        <v>2073</v>
      </c>
      <c r="R4184">
        <v>204</v>
      </c>
      <c r="U4184">
        <f t="shared" si="65"/>
        <v>203</v>
      </c>
    </row>
    <row r="4185" spans="1:21" x14ac:dyDescent="0.25">
      <c r="A4185" t="s">
        <v>27</v>
      </c>
      <c r="B4185" t="s">
        <v>21</v>
      </c>
      <c r="C4185" t="s">
        <v>22</v>
      </c>
      <c r="D4185" t="s">
        <v>23</v>
      </c>
      <c r="E4185" t="s">
        <v>5</v>
      </c>
      <c r="G4185" t="s">
        <v>24</v>
      </c>
      <c r="H4185">
        <v>899358</v>
      </c>
      <c r="I4185">
        <v>899615</v>
      </c>
      <c r="J4185" t="s">
        <v>25</v>
      </c>
      <c r="Q4185" t="s">
        <v>2076</v>
      </c>
      <c r="R4185">
        <v>258</v>
      </c>
      <c r="U4185">
        <f t="shared" si="65"/>
        <v>257</v>
      </c>
    </row>
    <row r="4186" spans="1:21" x14ac:dyDescent="0.25">
      <c r="A4186" t="s">
        <v>27</v>
      </c>
      <c r="B4186" t="s">
        <v>21</v>
      </c>
      <c r="C4186" t="s">
        <v>22</v>
      </c>
      <c r="D4186" t="s">
        <v>23</v>
      </c>
      <c r="E4186" t="s">
        <v>5</v>
      </c>
      <c r="G4186" t="s">
        <v>24</v>
      </c>
      <c r="H4186">
        <v>899659</v>
      </c>
      <c r="I4186">
        <v>900027</v>
      </c>
      <c r="J4186" t="s">
        <v>25</v>
      </c>
      <c r="Q4186" t="s">
        <v>2079</v>
      </c>
      <c r="R4186">
        <v>369</v>
      </c>
      <c r="U4186">
        <f t="shared" si="65"/>
        <v>368</v>
      </c>
    </row>
    <row r="4187" spans="1:21" x14ac:dyDescent="0.25">
      <c r="A4187" t="s">
        <v>27</v>
      </c>
      <c r="B4187" t="s">
        <v>21</v>
      </c>
      <c r="C4187" t="s">
        <v>22</v>
      </c>
      <c r="D4187" t="s">
        <v>23</v>
      </c>
      <c r="E4187" t="s">
        <v>5</v>
      </c>
      <c r="G4187" t="s">
        <v>24</v>
      </c>
      <c r="H4187">
        <v>900046</v>
      </c>
      <c r="I4187">
        <v>900396</v>
      </c>
      <c r="J4187" t="s">
        <v>25</v>
      </c>
      <c r="Q4187" t="s">
        <v>2082</v>
      </c>
      <c r="R4187">
        <v>351</v>
      </c>
      <c r="U4187">
        <f t="shared" si="65"/>
        <v>350</v>
      </c>
    </row>
    <row r="4188" spans="1:21" x14ac:dyDescent="0.25">
      <c r="A4188" t="s">
        <v>27</v>
      </c>
      <c r="B4188" t="s">
        <v>21</v>
      </c>
      <c r="C4188" t="s">
        <v>22</v>
      </c>
      <c r="D4188" t="s">
        <v>23</v>
      </c>
      <c r="E4188" t="s">
        <v>5</v>
      </c>
      <c r="G4188" t="s">
        <v>24</v>
      </c>
      <c r="H4188">
        <v>900424</v>
      </c>
      <c r="I4188">
        <v>900966</v>
      </c>
      <c r="J4188" t="s">
        <v>25</v>
      </c>
      <c r="Q4188" t="s">
        <v>2085</v>
      </c>
      <c r="R4188">
        <v>543</v>
      </c>
      <c r="U4188">
        <f t="shared" si="65"/>
        <v>542</v>
      </c>
    </row>
    <row r="4189" spans="1:21" x14ac:dyDescent="0.25">
      <c r="A4189" t="s">
        <v>27</v>
      </c>
      <c r="B4189" t="s">
        <v>21</v>
      </c>
      <c r="C4189" t="s">
        <v>22</v>
      </c>
      <c r="D4189" t="s">
        <v>23</v>
      </c>
      <c r="E4189" t="s">
        <v>5</v>
      </c>
      <c r="G4189" t="s">
        <v>24</v>
      </c>
      <c r="H4189">
        <v>900982</v>
      </c>
      <c r="I4189">
        <v>901167</v>
      </c>
      <c r="J4189" t="s">
        <v>25</v>
      </c>
      <c r="Q4189" t="s">
        <v>2088</v>
      </c>
      <c r="R4189">
        <v>186</v>
      </c>
      <c r="U4189">
        <f t="shared" si="65"/>
        <v>185</v>
      </c>
    </row>
    <row r="4190" spans="1:21" x14ac:dyDescent="0.25">
      <c r="A4190" t="s">
        <v>27</v>
      </c>
      <c r="B4190" t="s">
        <v>21</v>
      </c>
      <c r="C4190" t="s">
        <v>22</v>
      </c>
      <c r="D4190" t="s">
        <v>23</v>
      </c>
      <c r="E4190" t="s">
        <v>5</v>
      </c>
      <c r="G4190" t="s">
        <v>24</v>
      </c>
      <c r="H4190">
        <v>901192</v>
      </c>
      <c r="I4190">
        <v>901587</v>
      </c>
      <c r="J4190" t="s">
        <v>25</v>
      </c>
      <c r="Q4190" t="s">
        <v>2091</v>
      </c>
      <c r="R4190">
        <v>396</v>
      </c>
      <c r="U4190">
        <f t="shared" si="65"/>
        <v>395</v>
      </c>
    </row>
    <row r="4191" spans="1:21" x14ac:dyDescent="0.25">
      <c r="A4191" t="s">
        <v>27</v>
      </c>
      <c r="B4191" t="s">
        <v>21</v>
      </c>
      <c r="C4191" t="s">
        <v>22</v>
      </c>
      <c r="D4191" t="s">
        <v>23</v>
      </c>
      <c r="E4191" t="s">
        <v>5</v>
      </c>
      <c r="G4191" t="s">
        <v>24</v>
      </c>
      <c r="H4191">
        <v>901703</v>
      </c>
      <c r="I4191">
        <v>902254</v>
      </c>
      <c r="J4191" t="s">
        <v>25</v>
      </c>
      <c r="Q4191" t="s">
        <v>2094</v>
      </c>
      <c r="R4191">
        <v>552</v>
      </c>
      <c r="U4191">
        <f t="shared" si="65"/>
        <v>551</v>
      </c>
    </row>
    <row r="4192" spans="1:21" x14ac:dyDescent="0.25">
      <c r="A4192" t="s">
        <v>27</v>
      </c>
      <c r="B4192" t="s">
        <v>21</v>
      </c>
      <c r="C4192" t="s">
        <v>22</v>
      </c>
      <c r="D4192" t="s">
        <v>23</v>
      </c>
      <c r="E4192" t="s">
        <v>5</v>
      </c>
      <c r="G4192" t="s">
        <v>24</v>
      </c>
      <c r="H4192">
        <v>902272</v>
      </c>
      <c r="I4192">
        <v>902640</v>
      </c>
      <c r="J4192" t="s">
        <v>25</v>
      </c>
      <c r="Q4192" t="s">
        <v>2097</v>
      </c>
      <c r="R4192">
        <v>369</v>
      </c>
      <c r="U4192">
        <f t="shared" si="65"/>
        <v>368</v>
      </c>
    </row>
    <row r="4193" spans="1:21" x14ac:dyDescent="0.25">
      <c r="A4193" t="s">
        <v>27</v>
      </c>
      <c r="B4193" t="s">
        <v>21</v>
      </c>
      <c r="C4193" t="s">
        <v>22</v>
      </c>
      <c r="D4193" t="s">
        <v>23</v>
      </c>
      <c r="E4193" t="s">
        <v>5</v>
      </c>
      <c r="G4193" t="s">
        <v>24</v>
      </c>
      <c r="H4193">
        <v>902659</v>
      </c>
      <c r="I4193">
        <v>903162</v>
      </c>
      <c r="J4193" t="s">
        <v>25</v>
      </c>
      <c r="Q4193" t="s">
        <v>2100</v>
      </c>
      <c r="R4193">
        <v>504</v>
      </c>
      <c r="U4193">
        <f t="shared" si="65"/>
        <v>503</v>
      </c>
    </row>
    <row r="4194" spans="1:21" x14ac:dyDescent="0.25">
      <c r="A4194" t="s">
        <v>27</v>
      </c>
      <c r="B4194" t="s">
        <v>21</v>
      </c>
      <c r="C4194" t="s">
        <v>22</v>
      </c>
      <c r="D4194" t="s">
        <v>23</v>
      </c>
      <c r="E4194" t="s">
        <v>5</v>
      </c>
      <c r="G4194" t="s">
        <v>24</v>
      </c>
      <c r="H4194">
        <v>903175</v>
      </c>
      <c r="I4194">
        <v>903354</v>
      </c>
      <c r="J4194" t="s">
        <v>25</v>
      </c>
      <c r="Q4194" t="s">
        <v>2103</v>
      </c>
      <c r="R4194">
        <v>180</v>
      </c>
      <c r="U4194">
        <f t="shared" si="65"/>
        <v>179</v>
      </c>
    </row>
    <row r="4195" spans="1:21" x14ac:dyDescent="0.25">
      <c r="A4195" t="s">
        <v>27</v>
      </c>
      <c r="B4195" t="s">
        <v>21</v>
      </c>
      <c r="C4195" t="s">
        <v>22</v>
      </c>
      <c r="D4195" t="s">
        <v>23</v>
      </c>
      <c r="E4195" t="s">
        <v>5</v>
      </c>
      <c r="G4195" t="s">
        <v>24</v>
      </c>
      <c r="H4195">
        <v>903369</v>
      </c>
      <c r="I4195">
        <v>903812</v>
      </c>
      <c r="J4195" t="s">
        <v>25</v>
      </c>
      <c r="Q4195" t="s">
        <v>2106</v>
      </c>
      <c r="R4195">
        <v>444</v>
      </c>
      <c r="U4195">
        <f t="shared" si="65"/>
        <v>443</v>
      </c>
    </row>
    <row r="4196" spans="1:21" x14ac:dyDescent="0.25">
      <c r="A4196" t="s">
        <v>27</v>
      </c>
      <c r="B4196" t="s">
        <v>21</v>
      </c>
      <c r="C4196" t="s">
        <v>22</v>
      </c>
      <c r="D4196" t="s">
        <v>23</v>
      </c>
      <c r="E4196" t="s">
        <v>5</v>
      </c>
      <c r="G4196" t="s">
        <v>24</v>
      </c>
      <c r="H4196">
        <v>903814</v>
      </c>
      <c r="I4196">
        <v>905106</v>
      </c>
      <c r="J4196" t="s">
        <v>25</v>
      </c>
      <c r="Q4196" t="s">
        <v>2109</v>
      </c>
      <c r="R4196">
        <v>1293</v>
      </c>
      <c r="U4196">
        <f t="shared" si="65"/>
        <v>1292</v>
      </c>
    </row>
    <row r="4197" spans="1:21" x14ac:dyDescent="0.25">
      <c r="A4197" t="s">
        <v>27</v>
      </c>
      <c r="B4197" t="s">
        <v>21</v>
      </c>
      <c r="C4197" t="s">
        <v>22</v>
      </c>
      <c r="D4197" t="s">
        <v>23</v>
      </c>
      <c r="E4197" t="s">
        <v>5</v>
      </c>
      <c r="G4197" t="s">
        <v>24</v>
      </c>
      <c r="H4197">
        <v>905207</v>
      </c>
      <c r="I4197">
        <v>905851</v>
      </c>
      <c r="J4197" t="s">
        <v>25</v>
      </c>
      <c r="Q4197" t="s">
        <v>2112</v>
      </c>
      <c r="R4197">
        <v>645</v>
      </c>
      <c r="U4197">
        <f t="shared" si="65"/>
        <v>644</v>
      </c>
    </row>
    <row r="4198" spans="1:21" x14ac:dyDescent="0.25">
      <c r="A4198" t="s">
        <v>27</v>
      </c>
      <c r="B4198" t="s">
        <v>21</v>
      </c>
      <c r="C4198" t="s">
        <v>22</v>
      </c>
      <c r="D4198" t="s">
        <v>23</v>
      </c>
      <c r="E4198" t="s">
        <v>5</v>
      </c>
      <c r="G4198" t="s">
        <v>24</v>
      </c>
      <c r="H4198">
        <v>905853</v>
      </c>
      <c r="I4198">
        <v>906620</v>
      </c>
      <c r="J4198" t="s">
        <v>25</v>
      </c>
      <c r="Q4198" t="s">
        <v>2115</v>
      </c>
      <c r="R4198">
        <v>768</v>
      </c>
      <c r="U4198">
        <f t="shared" si="65"/>
        <v>767</v>
      </c>
    </row>
    <row r="4199" spans="1:21" x14ac:dyDescent="0.25">
      <c r="A4199" t="s">
        <v>27</v>
      </c>
      <c r="B4199" t="s">
        <v>21</v>
      </c>
      <c r="C4199" t="s">
        <v>22</v>
      </c>
      <c r="D4199" t="s">
        <v>23</v>
      </c>
      <c r="E4199" t="s">
        <v>5</v>
      </c>
      <c r="G4199" t="s">
        <v>24</v>
      </c>
      <c r="H4199">
        <v>906728</v>
      </c>
      <c r="I4199">
        <v>907009</v>
      </c>
      <c r="J4199" t="s">
        <v>25</v>
      </c>
      <c r="Q4199" t="s">
        <v>2118</v>
      </c>
      <c r="R4199">
        <v>282</v>
      </c>
      <c r="U4199">
        <f t="shared" si="65"/>
        <v>281</v>
      </c>
    </row>
    <row r="4200" spans="1:21" x14ac:dyDescent="0.25">
      <c r="A4200" t="s">
        <v>27</v>
      </c>
      <c r="B4200" t="s">
        <v>21</v>
      </c>
      <c r="C4200" t="s">
        <v>22</v>
      </c>
      <c r="D4200" t="s">
        <v>23</v>
      </c>
      <c r="E4200" t="s">
        <v>5</v>
      </c>
      <c r="G4200" t="s">
        <v>24</v>
      </c>
      <c r="H4200">
        <v>907065</v>
      </c>
      <c r="I4200">
        <v>907283</v>
      </c>
      <c r="J4200" t="s">
        <v>25</v>
      </c>
      <c r="Q4200" t="s">
        <v>2120</v>
      </c>
      <c r="R4200">
        <v>219</v>
      </c>
      <c r="U4200">
        <f t="shared" si="65"/>
        <v>218</v>
      </c>
    </row>
    <row r="4201" spans="1:21" x14ac:dyDescent="0.25">
      <c r="A4201" t="s">
        <v>27</v>
      </c>
      <c r="B4201" t="s">
        <v>21</v>
      </c>
      <c r="C4201" t="s">
        <v>22</v>
      </c>
      <c r="D4201" t="s">
        <v>23</v>
      </c>
      <c r="E4201" t="s">
        <v>5</v>
      </c>
      <c r="G4201" t="s">
        <v>24</v>
      </c>
      <c r="H4201">
        <v>907375</v>
      </c>
      <c r="I4201">
        <v>907488</v>
      </c>
      <c r="J4201" t="s">
        <v>25</v>
      </c>
      <c r="Q4201" t="s">
        <v>2123</v>
      </c>
      <c r="R4201">
        <v>114</v>
      </c>
      <c r="U4201">
        <f t="shared" si="65"/>
        <v>113</v>
      </c>
    </row>
    <row r="4202" spans="1:21" x14ac:dyDescent="0.25">
      <c r="A4202" t="s">
        <v>27</v>
      </c>
      <c r="B4202" t="s">
        <v>21</v>
      </c>
      <c r="C4202" t="s">
        <v>22</v>
      </c>
      <c r="D4202" t="s">
        <v>23</v>
      </c>
      <c r="E4202" t="s">
        <v>5</v>
      </c>
      <c r="G4202" t="s">
        <v>24</v>
      </c>
      <c r="H4202">
        <v>907724</v>
      </c>
      <c r="I4202">
        <v>908092</v>
      </c>
      <c r="J4202" t="s">
        <v>25</v>
      </c>
      <c r="Q4202" t="s">
        <v>2126</v>
      </c>
      <c r="R4202">
        <v>369</v>
      </c>
      <c r="U4202">
        <f t="shared" si="65"/>
        <v>368</v>
      </c>
    </row>
    <row r="4203" spans="1:21" x14ac:dyDescent="0.25">
      <c r="A4203" t="s">
        <v>27</v>
      </c>
      <c r="B4203" t="s">
        <v>21</v>
      </c>
      <c r="C4203" t="s">
        <v>22</v>
      </c>
      <c r="D4203" t="s">
        <v>23</v>
      </c>
      <c r="E4203" t="s">
        <v>5</v>
      </c>
      <c r="G4203" t="s">
        <v>24</v>
      </c>
      <c r="H4203">
        <v>908114</v>
      </c>
      <c r="I4203">
        <v>908518</v>
      </c>
      <c r="J4203" t="s">
        <v>25</v>
      </c>
      <c r="Q4203" t="s">
        <v>2129</v>
      </c>
      <c r="R4203">
        <v>405</v>
      </c>
      <c r="U4203">
        <f t="shared" si="65"/>
        <v>404</v>
      </c>
    </row>
    <row r="4204" spans="1:21" x14ac:dyDescent="0.25">
      <c r="A4204" t="s">
        <v>27</v>
      </c>
      <c r="B4204" t="s">
        <v>21</v>
      </c>
      <c r="C4204" t="s">
        <v>22</v>
      </c>
      <c r="D4204" t="s">
        <v>23</v>
      </c>
      <c r="E4204" t="s">
        <v>5</v>
      </c>
      <c r="G4204" t="s">
        <v>24</v>
      </c>
      <c r="H4204">
        <v>908549</v>
      </c>
      <c r="I4204">
        <v>909175</v>
      </c>
      <c r="J4204" t="s">
        <v>25</v>
      </c>
      <c r="Q4204" t="s">
        <v>2132</v>
      </c>
      <c r="R4204">
        <v>627</v>
      </c>
      <c r="U4204">
        <f t="shared" si="65"/>
        <v>626</v>
      </c>
    </row>
    <row r="4205" spans="1:21" x14ac:dyDescent="0.25">
      <c r="A4205" t="s">
        <v>27</v>
      </c>
      <c r="B4205" t="s">
        <v>21</v>
      </c>
      <c r="C4205" t="s">
        <v>22</v>
      </c>
      <c r="D4205" t="s">
        <v>23</v>
      </c>
      <c r="E4205" t="s">
        <v>5</v>
      </c>
      <c r="G4205" t="s">
        <v>24</v>
      </c>
      <c r="H4205">
        <v>909298</v>
      </c>
      <c r="I4205">
        <v>910245</v>
      </c>
      <c r="J4205" t="s">
        <v>25</v>
      </c>
      <c r="Q4205" t="s">
        <v>2135</v>
      </c>
      <c r="R4205">
        <v>948</v>
      </c>
      <c r="U4205">
        <f t="shared" si="65"/>
        <v>947</v>
      </c>
    </row>
    <row r="4206" spans="1:21" x14ac:dyDescent="0.25">
      <c r="A4206" t="s">
        <v>27</v>
      </c>
      <c r="B4206" t="s">
        <v>21</v>
      </c>
      <c r="C4206" t="s">
        <v>22</v>
      </c>
      <c r="D4206" t="s">
        <v>23</v>
      </c>
      <c r="E4206" t="s">
        <v>5</v>
      </c>
      <c r="G4206" t="s">
        <v>24</v>
      </c>
      <c r="H4206">
        <v>910313</v>
      </c>
      <c r="I4206">
        <v>910837</v>
      </c>
      <c r="J4206" t="s">
        <v>25</v>
      </c>
      <c r="Q4206" t="s">
        <v>2138</v>
      </c>
      <c r="R4206">
        <v>525</v>
      </c>
      <c r="U4206">
        <f t="shared" si="65"/>
        <v>524</v>
      </c>
    </row>
    <row r="4207" spans="1:21" x14ac:dyDescent="0.25">
      <c r="A4207" t="s">
        <v>27</v>
      </c>
      <c r="B4207" t="s">
        <v>21</v>
      </c>
      <c r="C4207" t="s">
        <v>22</v>
      </c>
      <c r="D4207" t="s">
        <v>23</v>
      </c>
      <c r="E4207" t="s">
        <v>5</v>
      </c>
      <c r="G4207" t="s">
        <v>24</v>
      </c>
      <c r="H4207">
        <v>910981</v>
      </c>
      <c r="I4207">
        <v>911826</v>
      </c>
      <c r="J4207" t="s">
        <v>25</v>
      </c>
      <c r="Q4207" t="s">
        <v>2141</v>
      </c>
      <c r="R4207">
        <v>846</v>
      </c>
      <c r="U4207">
        <f t="shared" si="65"/>
        <v>845</v>
      </c>
    </row>
    <row r="4208" spans="1:21" x14ac:dyDescent="0.25">
      <c r="A4208" t="s">
        <v>27</v>
      </c>
      <c r="B4208" t="s">
        <v>21</v>
      </c>
      <c r="C4208" t="s">
        <v>22</v>
      </c>
      <c r="D4208" t="s">
        <v>23</v>
      </c>
      <c r="E4208" t="s">
        <v>5</v>
      </c>
      <c r="G4208" t="s">
        <v>24</v>
      </c>
      <c r="H4208">
        <v>911830</v>
      </c>
      <c r="I4208">
        <v>912426</v>
      </c>
      <c r="J4208" t="s">
        <v>61</v>
      </c>
      <c r="Q4208" t="s">
        <v>2143</v>
      </c>
      <c r="R4208">
        <v>597</v>
      </c>
      <c r="U4208">
        <f t="shared" si="65"/>
        <v>596</v>
      </c>
    </row>
    <row r="4209" spans="1:21" x14ac:dyDescent="0.25">
      <c r="A4209" t="s">
        <v>27</v>
      </c>
      <c r="B4209" t="s">
        <v>21</v>
      </c>
      <c r="C4209" t="s">
        <v>22</v>
      </c>
      <c r="D4209" t="s">
        <v>23</v>
      </c>
      <c r="E4209" t="s">
        <v>5</v>
      </c>
      <c r="G4209" t="s">
        <v>24</v>
      </c>
      <c r="H4209">
        <v>912581</v>
      </c>
      <c r="I4209">
        <v>913423</v>
      </c>
      <c r="J4209" t="s">
        <v>25</v>
      </c>
      <c r="Q4209" t="s">
        <v>2145</v>
      </c>
      <c r="R4209">
        <v>843</v>
      </c>
      <c r="U4209">
        <f t="shared" si="65"/>
        <v>842</v>
      </c>
    </row>
    <row r="4210" spans="1:21" x14ac:dyDescent="0.25">
      <c r="A4210" t="s">
        <v>27</v>
      </c>
      <c r="B4210" t="s">
        <v>21</v>
      </c>
      <c r="C4210" t="s">
        <v>22</v>
      </c>
      <c r="D4210" t="s">
        <v>23</v>
      </c>
      <c r="E4210" t="s">
        <v>5</v>
      </c>
      <c r="G4210" t="s">
        <v>24</v>
      </c>
      <c r="H4210">
        <v>913449</v>
      </c>
      <c r="I4210">
        <v>914252</v>
      </c>
      <c r="J4210" t="s">
        <v>25</v>
      </c>
      <c r="Q4210" t="s">
        <v>2147</v>
      </c>
      <c r="R4210">
        <v>804</v>
      </c>
      <c r="U4210">
        <f t="shared" si="65"/>
        <v>803</v>
      </c>
    </row>
    <row r="4211" spans="1:21" x14ac:dyDescent="0.25">
      <c r="A4211" t="s">
        <v>27</v>
      </c>
      <c r="B4211" t="s">
        <v>21</v>
      </c>
      <c r="C4211" t="s">
        <v>22</v>
      </c>
      <c r="D4211" t="s">
        <v>23</v>
      </c>
      <c r="E4211" t="s">
        <v>5</v>
      </c>
      <c r="G4211" t="s">
        <v>24</v>
      </c>
      <c r="H4211">
        <v>914279</v>
      </c>
      <c r="I4211">
        <v>915016</v>
      </c>
      <c r="J4211" t="s">
        <v>25</v>
      </c>
      <c r="Q4211" t="s">
        <v>2150</v>
      </c>
      <c r="R4211">
        <v>738</v>
      </c>
      <c r="U4211">
        <f t="shared" si="65"/>
        <v>737</v>
      </c>
    </row>
    <row r="4212" spans="1:21" x14ac:dyDescent="0.25">
      <c r="A4212" t="s">
        <v>27</v>
      </c>
      <c r="B4212" t="s">
        <v>21</v>
      </c>
      <c r="C4212" t="s">
        <v>22</v>
      </c>
      <c r="D4212" t="s">
        <v>23</v>
      </c>
      <c r="E4212" t="s">
        <v>5</v>
      </c>
      <c r="G4212" t="s">
        <v>24</v>
      </c>
      <c r="H4212">
        <v>915262</v>
      </c>
      <c r="I4212">
        <v>915696</v>
      </c>
      <c r="J4212" t="s">
        <v>25</v>
      </c>
      <c r="Q4212" t="s">
        <v>2153</v>
      </c>
      <c r="R4212">
        <v>435</v>
      </c>
      <c r="U4212">
        <f t="shared" si="65"/>
        <v>434</v>
      </c>
    </row>
    <row r="4213" spans="1:21" x14ac:dyDescent="0.25">
      <c r="A4213" t="s">
        <v>27</v>
      </c>
      <c r="B4213" t="s">
        <v>21</v>
      </c>
      <c r="C4213" t="s">
        <v>22</v>
      </c>
      <c r="D4213" t="s">
        <v>23</v>
      </c>
      <c r="E4213" t="s">
        <v>5</v>
      </c>
      <c r="G4213" t="s">
        <v>24</v>
      </c>
      <c r="H4213">
        <v>915715</v>
      </c>
      <c r="I4213">
        <v>916107</v>
      </c>
      <c r="J4213" t="s">
        <v>25</v>
      </c>
      <c r="Q4213" t="s">
        <v>2156</v>
      </c>
      <c r="R4213">
        <v>393</v>
      </c>
      <c r="U4213">
        <f t="shared" si="65"/>
        <v>392</v>
      </c>
    </row>
    <row r="4214" spans="1:21" x14ac:dyDescent="0.25">
      <c r="A4214" t="s">
        <v>27</v>
      </c>
      <c r="B4214" t="s">
        <v>21</v>
      </c>
      <c r="C4214" t="s">
        <v>22</v>
      </c>
      <c r="D4214" t="s">
        <v>23</v>
      </c>
      <c r="E4214" t="s">
        <v>5</v>
      </c>
      <c r="G4214" t="s">
        <v>24</v>
      </c>
      <c r="H4214">
        <v>916171</v>
      </c>
      <c r="I4214">
        <v>917475</v>
      </c>
      <c r="J4214" t="s">
        <v>61</v>
      </c>
      <c r="Q4214" t="s">
        <v>2159</v>
      </c>
      <c r="R4214">
        <v>1305</v>
      </c>
      <c r="U4214">
        <f t="shared" si="65"/>
        <v>1304</v>
      </c>
    </row>
    <row r="4215" spans="1:21" x14ac:dyDescent="0.25">
      <c r="A4215" t="s">
        <v>27</v>
      </c>
      <c r="B4215" t="s">
        <v>21</v>
      </c>
      <c r="C4215" t="s">
        <v>22</v>
      </c>
      <c r="D4215" t="s">
        <v>23</v>
      </c>
      <c r="E4215" t="s">
        <v>5</v>
      </c>
      <c r="G4215" t="s">
        <v>24</v>
      </c>
      <c r="H4215">
        <v>917921</v>
      </c>
      <c r="I4215">
        <v>918400</v>
      </c>
      <c r="J4215" t="s">
        <v>61</v>
      </c>
      <c r="Q4215" t="s">
        <v>2162</v>
      </c>
      <c r="R4215">
        <v>480</v>
      </c>
      <c r="U4215">
        <f t="shared" si="65"/>
        <v>479</v>
      </c>
    </row>
    <row r="4216" spans="1:21" x14ac:dyDescent="0.25">
      <c r="A4216" t="s">
        <v>27</v>
      </c>
      <c r="B4216" t="s">
        <v>21</v>
      </c>
      <c r="C4216" t="s">
        <v>22</v>
      </c>
      <c r="D4216" t="s">
        <v>23</v>
      </c>
      <c r="E4216" t="s">
        <v>5</v>
      </c>
      <c r="G4216" t="s">
        <v>24</v>
      </c>
      <c r="H4216">
        <v>918624</v>
      </c>
      <c r="I4216">
        <v>919814</v>
      </c>
      <c r="J4216" t="s">
        <v>25</v>
      </c>
      <c r="Q4216" t="s">
        <v>2165</v>
      </c>
      <c r="R4216">
        <v>1191</v>
      </c>
      <c r="U4216">
        <f t="shared" si="65"/>
        <v>1190</v>
      </c>
    </row>
    <row r="4217" spans="1:21" x14ac:dyDescent="0.25">
      <c r="A4217" t="s">
        <v>27</v>
      </c>
      <c r="B4217" t="s">
        <v>21</v>
      </c>
      <c r="C4217" t="s">
        <v>22</v>
      </c>
      <c r="D4217" t="s">
        <v>23</v>
      </c>
      <c r="E4217" t="s">
        <v>5</v>
      </c>
      <c r="G4217" t="s">
        <v>24</v>
      </c>
      <c r="H4217">
        <v>919807</v>
      </c>
      <c r="I4217">
        <v>920259</v>
      </c>
      <c r="J4217" t="s">
        <v>25</v>
      </c>
      <c r="Q4217" t="s">
        <v>2168</v>
      </c>
      <c r="R4217">
        <v>453</v>
      </c>
      <c r="U4217">
        <f t="shared" si="65"/>
        <v>452</v>
      </c>
    </row>
    <row r="4218" spans="1:21" x14ac:dyDescent="0.25">
      <c r="A4218" t="s">
        <v>27</v>
      </c>
      <c r="B4218" t="s">
        <v>21</v>
      </c>
      <c r="C4218" t="s">
        <v>22</v>
      </c>
      <c r="D4218" t="s">
        <v>23</v>
      </c>
      <c r="E4218" t="s">
        <v>5</v>
      </c>
      <c r="G4218" t="s">
        <v>24</v>
      </c>
      <c r="H4218">
        <v>920272</v>
      </c>
      <c r="I4218">
        <v>920982</v>
      </c>
      <c r="J4218" t="s">
        <v>25</v>
      </c>
      <c r="Q4218" t="s">
        <v>2171</v>
      </c>
      <c r="R4218">
        <v>711</v>
      </c>
      <c r="U4218">
        <f t="shared" si="65"/>
        <v>710</v>
      </c>
    </row>
    <row r="4219" spans="1:21" x14ac:dyDescent="0.25">
      <c r="A4219" t="s">
        <v>27</v>
      </c>
      <c r="B4219" t="s">
        <v>21</v>
      </c>
      <c r="C4219" t="s">
        <v>22</v>
      </c>
      <c r="D4219" t="s">
        <v>23</v>
      </c>
      <c r="E4219" t="s">
        <v>5</v>
      </c>
      <c r="G4219" t="s">
        <v>24</v>
      </c>
      <c r="H4219">
        <v>920975</v>
      </c>
      <c r="I4219">
        <v>921427</v>
      </c>
      <c r="J4219" t="s">
        <v>25</v>
      </c>
      <c r="Q4219" t="s">
        <v>2174</v>
      </c>
      <c r="R4219">
        <v>453</v>
      </c>
      <c r="U4219">
        <f t="shared" si="65"/>
        <v>452</v>
      </c>
    </row>
    <row r="4220" spans="1:21" x14ac:dyDescent="0.25">
      <c r="A4220" t="s">
        <v>27</v>
      </c>
      <c r="B4220" t="s">
        <v>21</v>
      </c>
      <c r="C4220" t="s">
        <v>22</v>
      </c>
      <c r="D4220" t="s">
        <v>23</v>
      </c>
      <c r="E4220" t="s">
        <v>5</v>
      </c>
      <c r="G4220" t="s">
        <v>24</v>
      </c>
      <c r="H4220">
        <v>921471</v>
      </c>
      <c r="I4220">
        <v>923876</v>
      </c>
      <c r="J4220" t="s">
        <v>25</v>
      </c>
      <c r="Q4220" t="s">
        <v>2177</v>
      </c>
      <c r="R4220">
        <v>2406</v>
      </c>
      <c r="U4220">
        <f t="shared" si="65"/>
        <v>2405</v>
      </c>
    </row>
    <row r="4221" spans="1:21" x14ac:dyDescent="0.25">
      <c r="A4221" t="s">
        <v>27</v>
      </c>
      <c r="B4221" t="s">
        <v>21</v>
      </c>
      <c r="C4221" t="s">
        <v>22</v>
      </c>
      <c r="D4221" t="s">
        <v>23</v>
      </c>
      <c r="E4221" t="s">
        <v>5</v>
      </c>
      <c r="G4221" t="s">
        <v>24</v>
      </c>
      <c r="H4221">
        <v>923982</v>
      </c>
      <c r="I4221">
        <v>924536</v>
      </c>
      <c r="J4221" t="s">
        <v>25</v>
      </c>
      <c r="Q4221" t="s">
        <v>2180</v>
      </c>
      <c r="R4221">
        <v>555</v>
      </c>
      <c r="U4221">
        <f t="shared" si="65"/>
        <v>554</v>
      </c>
    </row>
    <row r="4222" spans="1:21" x14ac:dyDescent="0.25">
      <c r="A4222" t="s">
        <v>27</v>
      </c>
      <c r="B4222" t="s">
        <v>21</v>
      </c>
      <c r="C4222" t="s">
        <v>22</v>
      </c>
      <c r="D4222" t="s">
        <v>23</v>
      </c>
      <c r="E4222" t="s">
        <v>5</v>
      </c>
      <c r="G4222" t="s">
        <v>24</v>
      </c>
      <c r="H4222">
        <v>924533</v>
      </c>
      <c r="I4222">
        <v>925099</v>
      </c>
      <c r="J4222" t="s">
        <v>25</v>
      </c>
      <c r="Q4222" t="s">
        <v>2182</v>
      </c>
      <c r="R4222">
        <v>567</v>
      </c>
      <c r="U4222">
        <f t="shared" si="65"/>
        <v>566</v>
      </c>
    </row>
    <row r="4223" spans="1:21" x14ac:dyDescent="0.25">
      <c r="A4223" t="s">
        <v>27</v>
      </c>
      <c r="B4223" t="s">
        <v>21</v>
      </c>
      <c r="C4223" t="s">
        <v>22</v>
      </c>
      <c r="D4223" t="s">
        <v>23</v>
      </c>
      <c r="E4223" t="s">
        <v>5</v>
      </c>
      <c r="G4223" t="s">
        <v>24</v>
      </c>
      <c r="H4223">
        <v>925096</v>
      </c>
      <c r="I4223">
        <v>925992</v>
      </c>
      <c r="J4223" t="s">
        <v>25</v>
      </c>
      <c r="Q4223" t="s">
        <v>2184</v>
      </c>
      <c r="R4223">
        <v>897</v>
      </c>
      <c r="U4223">
        <f t="shared" si="65"/>
        <v>896</v>
      </c>
    </row>
    <row r="4224" spans="1:21" x14ac:dyDescent="0.25">
      <c r="A4224" t="s">
        <v>27</v>
      </c>
      <c r="B4224" t="s">
        <v>21</v>
      </c>
      <c r="C4224" t="s">
        <v>22</v>
      </c>
      <c r="D4224" t="s">
        <v>23</v>
      </c>
      <c r="E4224" t="s">
        <v>5</v>
      </c>
      <c r="G4224" t="s">
        <v>24</v>
      </c>
      <c r="H4224">
        <v>926099</v>
      </c>
      <c r="I4224">
        <v>926356</v>
      </c>
      <c r="J4224" t="s">
        <v>25</v>
      </c>
      <c r="Q4224" t="s">
        <v>2186</v>
      </c>
      <c r="R4224">
        <v>258</v>
      </c>
      <c r="U4224">
        <f t="shared" si="65"/>
        <v>257</v>
      </c>
    </row>
    <row r="4225" spans="1:21" x14ac:dyDescent="0.25">
      <c r="A4225" t="s">
        <v>27</v>
      </c>
      <c r="B4225" t="s">
        <v>21</v>
      </c>
      <c r="C4225" t="s">
        <v>22</v>
      </c>
      <c r="D4225" t="s">
        <v>23</v>
      </c>
      <c r="E4225" t="s">
        <v>5</v>
      </c>
      <c r="G4225" t="s">
        <v>24</v>
      </c>
      <c r="H4225">
        <v>926527</v>
      </c>
      <c r="I4225">
        <v>928368</v>
      </c>
      <c r="J4225" t="s">
        <v>25</v>
      </c>
      <c r="Q4225" t="s">
        <v>2189</v>
      </c>
      <c r="R4225">
        <v>1842</v>
      </c>
      <c r="U4225">
        <f t="shared" si="65"/>
        <v>1841</v>
      </c>
    </row>
    <row r="4226" spans="1:21" x14ac:dyDescent="0.25">
      <c r="A4226" t="s">
        <v>27</v>
      </c>
      <c r="B4226" t="s">
        <v>21</v>
      </c>
      <c r="C4226" t="s">
        <v>22</v>
      </c>
      <c r="D4226" t="s">
        <v>23</v>
      </c>
      <c r="E4226" t="s">
        <v>5</v>
      </c>
      <c r="G4226" t="s">
        <v>24</v>
      </c>
      <c r="H4226">
        <v>928390</v>
      </c>
      <c r="I4226">
        <v>929091</v>
      </c>
      <c r="J4226" t="s">
        <v>25</v>
      </c>
      <c r="Q4226" t="s">
        <v>2192</v>
      </c>
      <c r="R4226">
        <v>702</v>
      </c>
      <c r="U4226">
        <f t="shared" si="65"/>
        <v>701</v>
      </c>
    </row>
    <row r="4227" spans="1:21" x14ac:dyDescent="0.25">
      <c r="A4227" t="s">
        <v>27</v>
      </c>
      <c r="B4227" t="s">
        <v>21</v>
      </c>
      <c r="C4227" t="s">
        <v>22</v>
      </c>
      <c r="D4227" t="s">
        <v>23</v>
      </c>
      <c r="E4227" t="s">
        <v>5</v>
      </c>
      <c r="G4227" t="s">
        <v>24</v>
      </c>
      <c r="H4227">
        <v>929329</v>
      </c>
      <c r="I4227">
        <v>930615</v>
      </c>
      <c r="J4227" t="s">
        <v>25</v>
      </c>
      <c r="Q4227" t="s">
        <v>2194</v>
      </c>
      <c r="R4227">
        <v>1287</v>
      </c>
      <c r="U4227">
        <f t="shared" ref="U4227:U4290" si="66">I4227-H4227</f>
        <v>1286</v>
      </c>
    </row>
    <row r="4228" spans="1:21" x14ac:dyDescent="0.25">
      <c r="A4228" t="s">
        <v>27</v>
      </c>
      <c r="B4228" t="s">
        <v>21</v>
      </c>
      <c r="C4228" t="s">
        <v>22</v>
      </c>
      <c r="D4228" t="s">
        <v>23</v>
      </c>
      <c r="E4228" t="s">
        <v>5</v>
      </c>
      <c r="G4228" t="s">
        <v>24</v>
      </c>
      <c r="H4228">
        <v>930721</v>
      </c>
      <c r="I4228">
        <v>931305</v>
      </c>
      <c r="J4228" t="s">
        <v>25</v>
      </c>
      <c r="Q4228" t="s">
        <v>2197</v>
      </c>
      <c r="R4228">
        <v>585</v>
      </c>
      <c r="U4228">
        <f t="shared" si="66"/>
        <v>584</v>
      </c>
    </row>
    <row r="4229" spans="1:21" x14ac:dyDescent="0.25">
      <c r="A4229" t="s">
        <v>27</v>
      </c>
      <c r="B4229" t="s">
        <v>21</v>
      </c>
      <c r="C4229" t="s">
        <v>22</v>
      </c>
      <c r="D4229" t="s">
        <v>23</v>
      </c>
      <c r="E4229" t="s">
        <v>5</v>
      </c>
      <c r="G4229" t="s">
        <v>24</v>
      </c>
      <c r="H4229">
        <v>931319</v>
      </c>
      <c r="I4229">
        <v>932614</v>
      </c>
      <c r="J4229" t="s">
        <v>25</v>
      </c>
      <c r="Q4229" t="s">
        <v>2200</v>
      </c>
      <c r="R4229">
        <v>1296</v>
      </c>
      <c r="U4229">
        <f t="shared" si="66"/>
        <v>1295</v>
      </c>
    </row>
    <row r="4230" spans="1:21" x14ac:dyDescent="0.25">
      <c r="A4230" t="s">
        <v>27</v>
      </c>
      <c r="B4230" t="s">
        <v>21</v>
      </c>
      <c r="C4230" t="s">
        <v>22</v>
      </c>
      <c r="D4230" t="s">
        <v>23</v>
      </c>
      <c r="E4230" t="s">
        <v>5</v>
      </c>
      <c r="G4230" t="s">
        <v>24</v>
      </c>
      <c r="H4230">
        <v>932762</v>
      </c>
      <c r="I4230">
        <v>934444</v>
      </c>
      <c r="J4230" t="s">
        <v>25</v>
      </c>
      <c r="Q4230" t="s">
        <v>2203</v>
      </c>
      <c r="R4230">
        <v>1683</v>
      </c>
      <c r="U4230">
        <f t="shared" si="66"/>
        <v>1682</v>
      </c>
    </row>
    <row r="4231" spans="1:21" x14ac:dyDescent="0.25">
      <c r="A4231" t="s">
        <v>27</v>
      </c>
      <c r="B4231" t="s">
        <v>21</v>
      </c>
      <c r="C4231" t="s">
        <v>22</v>
      </c>
      <c r="D4231" t="s">
        <v>23</v>
      </c>
      <c r="E4231" t="s">
        <v>5</v>
      </c>
      <c r="G4231" t="s">
        <v>24</v>
      </c>
      <c r="H4231">
        <v>934915</v>
      </c>
      <c r="I4231">
        <v>935106</v>
      </c>
      <c r="J4231" t="s">
        <v>25</v>
      </c>
      <c r="Q4231" t="s">
        <v>2206</v>
      </c>
      <c r="R4231">
        <v>192</v>
      </c>
      <c r="U4231">
        <f t="shared" si="66"/>
        <v>191</v>
      </c>
    </row>
    <row r="4232" spans="1:21" x14ac:dyDescent="0.25">
      <c r="A4232" t="s">
        <v>27</v>
      </c>
      <c r="B4232" t="s">
        <v>21</v>
      </c>
      <c r="C4232" t="s">
        <v>22</v>
      </c>
      <c r="D4232" t="s">
        <v>23</v>
      </c>
      <c r="E4232" t="s">
        <v>5</v>
      </c>
      <c r="G4232" t="s">
        <v>24</v>
      </c>
      <c r="H4232">
        <v>935299</v>
      </c>
      <c r="I4232">
        <v>936327</v>
      </c>
      <c r="J4232" t="s">
        <v>25</v>
      </c>
      <c r="Q4232" t="s">
        <v>2208</v>
      </c>
      <c r="R4232">
        <v>1029</v>
      </c>
      <c r="U4232">
        <f t="shared" si="66"/>
        <v>1028</v>
      </c>
    </row>
    <row r="4233" spans="1:21" x14ac:dyDescent="0.25">
      <c r="A4233" t="s">
        <v>27</v>
      </c>
      <c r="B4233" t="s">
        <v>21</v>
      </c>
      <c r="C4233" t="s">
        <v>22</v>
      </c>
      <c r="D4233" t="s">
        <v>23</v>
      </c>
      <c r="E4233" t="s">
        <v>5</v>
      </c>
      <c r="G4233" t="s">
        <v>24</v>
      </c>
      <c r="H4233">
        <v>936615</v>
      </c>
      <c r="I4233">
        <v>937322</v>
      </c>
      <c r="J4233" t="s">
        <v>61</v>
      </c>
      <c r="Q4233" t="s">
        <v>2211</v>
      </c>
      <c r="R4233">
        <v>708</v>
      </c>
      <c r="U4233">
        <f t="shared" si="66"/>
        <v>707</v>
      </c>
    </row>
    <row r="4234" spans="1:21" x14ac:dyDescent="0.25">
      <c r="A4234" t="s">
        <v>27</v>
      </c>
      <c r="B4234" t="s">
        <v>21</v>
      </c>
      <c r="C4234" t="s">
        <v>22</v>
      </c>
      <c r="D4234" t="s">
        <v>23</v>
      </c>
      <c r="E4234" t="s">
        <v>5</v>
      </c>
      <c r="G4234" t="s">
        <v>24</v>
      </c>
      <c r="H4234">
        <v>937428</v>
      </c>
      <c r="I4234">
        <v>937733</v>
      </c>
      <c r="J4234" t="s">
        <v>61</v>
      </c>
      <c r="Q4234" t="s">
        <v>2214</v>
      </c>
      <c r="R4234">
        <v>306</v>
      </c>
      <c r="U4234">
        <f t="shared" si="66"/>
        <v>305</v>
      </c>
    </row>
    <row r="4235" spans="1:21" x14ac:dyDescent="0.25">
      <c r="A4235" t="s">
        <v>27</v>
      </c>
      <c r="B4235" t="s">
        <v>21</v>
      </c>
      <c r="C4235" t="s">
        <v>22</v>
      </c>
      <c r="D4235" t="s">
        <v>23</v>
      </c>
      <c r="E4235" t="s">
        <v>5</v>
      </c>
      <c r="G4235" t="s">
        <v>24</v>
      </c>
      <c r="H4235">
        <v>937920</v>
      </c>
      <c r="I4235">
        <v>938402</v>
      </c>
      <c r="J4235" t="s">
        <v>25</v>
      </c>
      <c r="Q4235" t="s">
        <v>2216</v>
      </c>
      <c r="R4235">
        <v>483</v>
      </c>
      <c r="U4235">
        <f t="shared" si="66"/>
        <v>482</v>
      </c>
    </row>
    <row r="4236" spans="1:21" x14ac:dyDescent="0.25">
      <c r="A4236" t="s">
        <v>27</v>
      </c>
      <c r="B4236" t="s">
        <v>21</v>
      </c>
      <c r="C4236" t="s">
        <v>22</v>
      </c>
      <c r="D4236" t="s">
        <v>23</v>
      </c>
      <c r="E4236" t="s">
        <v>5</v>
      </c>
      <c r="G4236" t="s">
        <v>24</v>
      </c>
      <c r="H4236">
        <v>938467</v>
      </c>
      <c r="I4236">
        <v>939324</v>
      </c>
      <c r="J4236" t="s">
        <v>25</v>
      </c>
      <c r="Q4236" t="s">
        <v>2219</v>
      </c>
      <c r="R4236">
        <v>858</v>
      </c>
      <c r="U4236">
        <f t="shared" si="66"/>
        <v>857</v>
      </c>
    </row>
    <row r="4237" spans="1:21" x14ac:dyDescent="0.25">
      <c r="A4237" t="s">
        <v>27</v>
      </c>
      <c r="B4237" t="s">
        <v>21</v>
      </c>
      <c r="C4237" t="s">
        <v>22</v>
      </c>
      <c r="D4237" t="s">
        <v>23</v>
      </c>
      <c r="E4237" t="s">
        <v>5</v>
      </c>
      <c r="G4237" t="s">
        <v>24</v>
      </c>
      <c r="H4237">
        <v>939487</v>
      </c>
      <c r="I4237">
        <v>939951</v>
      </c>
      <c r="J4237" t="s">
        <v>25</v>
      </c>
      <c r="Q4237" t="s">
        <v>2222</v>
      </c>
      <c r="R4237">
        <v>465</v>
      </c>
      <c r="U4237">
        <f t="shared" si="66"/>
        <v>464</v>
      </c>
    </row>
    <row r="4238" spans="1:21" x14ac:dyDescent="0.25">
      <c r="A4238" t="s">
        <v>27</v>
      </c>
      <c r="B4238" t="s">
        <v>21</v>
      </c>
      <c r="C4238" t="s">
        <v>22</v>
      </c>
      <c r="D4238" t="s">
        <v>23</v>
      </c>
      <c r="E4238" t="s">
        <v>5</v>
      </c>
      <c r="G4238" t="s">
        <v>24</v>
      </c>
      <c r="H4238">
        <v>940698</v>
      </c>
      <c r="I4238">
        <v>941834</v>
      </c>
      <c r="J4238" t="s">
        <v>25</v>
      </c>
      <c r="Q4238" t="s">
        <v>2225</v>
      </c>
      <c r="R4238">
        <v>1137</v>
      </c>
      <c r="U4238">
        <f t="shared" si="66"/>
        <v>1136</v>
      </c>
    </row>
    <row r="4239" spans="1:21" x14ac:dyDescent="0.25">
      <c r="A4239" t="s">
        <v>27</v>
      </c>
      <c r="B4239" t="s">
        <v>21</v>
      </c>
      <c r="C4239" t="s">
        <v>22</v>
      </c>
      <c r="D4239" t="s">
        <v>23</v>
      </c>
      <c r="E4239" t="s">
        <v>5</v>
      </c>
      <c r="G4239" t="s">
        <v>24</v>
      </c>
      <c r="H4239">
        <v>941888</v>
      </c>
      <c r="I4239">
        <v>942139</v>
      </c>
      <c r="J4239" t="s">
        <v>25</v>
      </c>
      <c r="Q4239" t="s">
        <v>2227</v>
      </c>
      <c r="R4239">
        <v>252</v>
      </c>
      <c r="U4239">
        <f t="shared" si="66"/>
        <v>251</v>
      </c>
    </row>
    <row r="4240" spans="1:21" x14ac:dyDescent="0.25">
      <c r="A4240" t="s">
        <v>27</v>
      </c>
      <c r="B4240" t="s">
        <v>21</v>
      </c>
      <c r="C4240" t="s">
        <v>22</v>
      </c>
      <c r="D4240" t="s">
        <v>23</v>
      </c>
      <c r="E4240" t="s">
        <v>5</v>
      </c>
      <c r="G4240" t="s">
        <v>24</v>
      </c>
      <c r="H4240">
        <v>942458</v>
      </c>
      <c r="I4240">
        <v>943231</v>
      </c>
      <c r="J4240" t="s">
        <v>25</v>
      </c>
      <c r="Q4240" t="s">
        <v>2230</v>
      </c>
      <c r="R4240">
        <v>774</v>
      </c>
      <c r="U4240">
        <f t="shared" si="66"/>
        <v>773</v>
      </c>
    </row>
    <row r="4241" spans="1:21" x14ac:dyDescent="0.25">
      <c r="A4241" t="s">
        <v>27</v>
      </c>
      <c r="B4241" t="s">
        <v>21</v>
      </c>
      <c r="C4241" t="s">
        <v>22</v>
      </c>
      <c r="D4241" t="s">
        <v>23</v>
      </c>
      <c r="E4241" t="s">
        <v>5</v>
      </c>
      <c r="G4241" t="s">
        <v>24</v>
      </c>
      <c r="H4241">
        <v>943381</v>
      </c>
      <c r="I4241">
        <v>944427</v>
      </c>
      <c r="J4241" t="s">
        <v>25</v>
      </c>
      <c r="Q4241" t="s">
        <v>2232</v>
      </c>
      <c r="R4241">
        <v>1047</v>
      </c>
      <c r="U4241">
        <f t="shared" si="66"/>
        <v>1046</v>
      </c>
    </row>
    <row r="4242" spans="1:21" x14ac:dyDescent="0.25">
      <c r="A4242" t="s">
        <v>27</v>
      </c>
      <c r="B4242" t="s">
        <v>21</v>
      </c>
      <c r="C4242" t="s">
        <v>22</v>
      </c>
      <c r="D4242" t="s">
        <v>23</v>
      </c>
      <c r="E4242" t="s">
        <v>5</v>
      </c>
      <c r="G4242" t="s">
        <v>24</v>
      </c>
      <c r="H4242">
        <v>944862</v>
      </c>
      <c r="I4242">
        <v>946011</v>
      </c>
      <c r="J4242" t="s">
        <v>61</v>
      </c>
      <c r="Q4242" t="s">
        <v>2234</v>
      </c>
      <c r="R4242">
        <v>1150</v>
      </c>
      <c r="T4242" t="s">
        <v>1120</v>
      </c>
      <c r="U4242">
        <f t="shared" si="66"/>
        <v>1149</v>
      </c>
    </row>
    <row r="4243" spans="1:21" x14ac:dyDescent="0.25">
      <c r="A4243" t="s">
        <v>27</v>
      </c>
      <c r="B4243" t="s">
        <v>527</v>
      </c>
      <c r="C4243" t="s">
        <v>22</v>
      </c>
      <c r="D4243" t="s">
        <v>23</v>
      </c>
      <c r="E4243" t="s">
        <v>5</v>
      </c>
      <c r="G4243" t="s">
        <v>24</v>
      </c>
      <c r="H4243">
        <v>946068</v>
      </c>
      <c r="I4243">
        <v>946772</v>
      </c>
      <c r="J4243" t="s">
        <v>25</v>
      </c>
      <c r="Q4243" t="s">
        <v>2236</v>
      </c>
      <c r="R4243">
        <v>705</v>
      </c>
      <c r="T4243" t="s">
        <v>529</v>
      </c>
      <c r="U4243">
        <f t="shared" si="66"/>
        <v>704</v>
      </c>
    </row>
    <row r="4244" spans="1:21" x14ac:dyDescent="0.25">
      <c r="A4244" t="s">
        <v>27</v>
      </c>
      <c r="B4244" t="s">
        <v>21</v>
      </c>
      <c r="C4244" t="s">
        <v>22</v>
      </c>
      <c r="D4244" t="s">
        <v>23</v>
      </c>
      <c r="E4244" t="s">
        <v>5</v>
      </c>
      <c r="G4244" t="s">
        <v>24</v>
      </c>
      <c r="H4244">
        <v>946774</v>
      </c>
      <c r="I4244">
        <v>947808</v>
      </c>
      <c r="J4244" t="s">
        <v>25</v>
      </c>
      <c r="Q4244" t="s">
        <v>2237</v>
      </c>
      <c r="R4244">
        <v>1035</v>
      </c>
      <c r="U4244">
        <f t="shared" si="66"/>
        <v>1034</v>
      </c>
    </row>
    <row r="4245" spans="1:21" x14ac:dyDescent="0.25">
      <c r="A4245" t="s">
        <v>27</v>
      </c>
      <c r="B4245" t="s">
        <v>21</v>
      </c>
      <c r="C4245" t="s">
        <v>22</v>
      </c>
      <c r="D4245" t="s">
        <v>23</v>
      </c>
      <c r="E4245" t="s">
        <v>5</v>
      </c>
      <c r="G4245" t="s">
        <v>24</v>
      </c>
      <c r="H4245">
        <v>947812</v>
      </c>
      <c r="I4245">
        <v>949572</v>
      </c>
      <c r="J4245" t="s">
        <v>25</v>
      </c>
      <c r="Q4245" t="s">
        <v>2239</v>
      </c>
      <c r="R4245">
        <v>1761</v>
      </c>
      <c r="U4245">
        <f t="shared" si="66"/>
        <v>1760</v>
      </c>
    </row>
    <row r="4246" spans="1:21" x14ac:dyDescent="0.25">
      <c r="A4246" t="s">
        <v>27</v>
      </c>
      <c r="B4246" t="s">
        <v>21</v>
      </c>
      <c r="C4246" t="s">
        <v>22</v>
      </c>
      <c r="D4246" t="s">
        <v>23</v>
      </c>
      <c r="E4246" t="s">
        <v>5</v>
      </c>
      <c r="G4246" t="s">
        <v>24</v>
      </c>
      <c r="H4246">
        <v>949584</v>
      </c>
      <c r="I4246">
        <v>949877</v>
      </c>
      <c r="J4246" t="s">
        <v>25</v>
      </c>
      <c r="Q4246" t="s">
        <v>2241</v>
      </c>
      <c r="R4246">
        <v>294</v>
      </c>
      <c r="U4246">
        <f t="shared" si="66"/>
        <v>293</v>
      </c>
    </row>
    <row r="4247" spans="1:21" x14ac:dyDescent="0.25">
      <c r="A4247" t="s">
        <v>27</v>
      </c>
      <c r="B4247" t="s">
        <v>21</v>
      </c>
      <c r="C4247" t="s">
        <v>22</v>
      </c>
      <c r="D4247" t="s">
        <v>23</v>
      </c>
      <c r="E4247" t="s">
        <v>5</v>
      </c>
      <c r="G4247" t="s">
        <v>24</v>
      </c>
      <c r="H4247">
        <v>949881</v>
      </c>
      <c r="I4247">
        <v>949997</v>
      </c>
      <c r="J4247" t="s">
        <v>25</v>
      </c>
      <c r="Q4247" t="s">
        <v>2243</v>
      </c>
      <c r="R4247">
        <v>117</v>
      </c>
      <c r="U4247">
        <f t="shared" si="66"/>
        <v>116</v>
      </c>
    </row>
    <row r="4248" spans="1:21" x14ac:dyDescent="0.25">
      <c r="A4248" t="s">
        <v>27</v>
      </c>
      <c r="B4248" t="s">
        <v>21</v>
      </c>
      <c r="C4248" t="s">
        <v>22</v>
      </c>
      <c r="D4248" t="s">
        <v>23</v>
      </c>
      <c r="E4248" t="s">
        <v>5</v>
      </c>
      <c r="G4248" t="s">
        <v>24</v>
      </c>
      <c r="H4248">
        <v>950124</v>
      </c>
      <c r="I4248">
        <v>950450</v>
      </c>
      <c r="J4248" t="s">
        <v>25</v>
      </c>
      <c r="Q4248" t="s">
        <v>2245</v>
      </c>
      <c r="R4248">
        <v>327</v>
      </c>
      <c r="U4248">
        <f t="shared" si="66"/>
        <v>326</v>
      </c>
    </row>
    <row r="4249" spans="1:21" x14ac:dyDescent="0.25">
      <c r="A4249" t="s">
        <v>27</v>
      </c>
      <c r="B4249" t="s">
        <v>21</v>
      </c>
      <c r="C4249" t="s">
        <v>22</v>
      </c>
      <c r="D4249" t="s">
        <v>23</v>
      </c>
      <c r="E4249" t="s">
        <v>5</v>
      </c>
      <c r="G4249" t="s">
        <v>24</v>
      </c>
      <c r="H4249">
        <v>950550</v>
      </c>
      <c r="I4249">
        <v>950801</v>
      </c>
      <c r="J4249" t="s">
        <v>25</v>
      </c>
      <c r="Q4249" t="s">
        <v>2248</v>
      </c>
      <c r="R4249">
        <v>252</v>
      </c>
      <c r="U4249">
        <f t="shared" si="66"/>
        <v>251</v>
      </c>
    </row>
    <row r="4250" spans="1:21" x14ac:dyDescent="0.25">
      <c r="A4250" t="s">
        <v>27</v>
      </c>
      <c r="B4250" t="s">
        <v>21</v>
      </c>
      <c r="C4250" t="s">
        <v>22</v>
      </c>
      <c r="D4250" t="s">
        <v>23</v>
      </c>
      <c r="E4250" t="s">
        <v>5</v>
      </c>
      <c r="G4250" t="s">
        <v>24</v>
      </c>
      <c r="H4250">
        <v>950810</v>
      </c>
      <c r="I4250">
        <v>951505</v>
      </c>
      <c r="J4250" t="s">
        <v>25</v>
      </c>
      <c r="Q4250" t="s">
        <v>2250</v>
      </c>
      <c r="R4250">
        <v>696</v>
      </c>
      <c r="U4250">
        <f t="shared" si="66"/>
        <v>695</v>
      </c>
    </row>
    <row r="4251" spans="1:21" x14ac:dyDescent="0.25">
      <c r="A4251" t="s">
        <v>27</v>
      </c>
      <c r="B4251" t="s">
        <v>21</v>
      </c>
      <c r="C4251" t="s">
        <v>22</v>
      </c>
      <c r="D4251" t="s">
        <v>23</v>
      </c>
      <c r="E4251" t="s">
        <v>5</v>
      </c>
      <c r="G4251" t="s">
        <v>24</v>
      </c>
      <c r="H4251">
        <v>951505</v>
      </c>
      <c r="I4251">
        <v>951678</v>
      </c>
      <c r="J4251" t="s">
        <v>25</v>
      </c>
      <c r="Q4251" t="s">
        <v>2253</v>
      </c>
      <c r="R4251">
        <v>174</v>
      </c>
      <c r="U4251">
        <f t="shared" si="66"/>
        <v>173</v>
      </c>
    </row>
    <row r="4252" spans="1:21" x14ac:dyDescent="0.25">
      <c r="A4252" t="s">
        <v>27</v>
      </c>
      <c r="B4252" t="s">
        <v>21</v>
      </c>
      <c r="C4252" t="s">
        <v>22</v>
      </c>
      <c r="D4252" t="s">
        <v>23</v>
      </c>
      <c r="E4252" t="s">
        <v>5</v>
      </c>
      <c r="G4252" t="s">
        <v>24</v>
      </c>
      <c r="H4252">
        <v>951817</v>
      </c>
      <c r="I4252">
        <v>952572</v>
      </c>
      <c r="J4252" t="s">
        <v>25</v>
      </c>
      <c r="Q4252" t="s">
        <v>2255</v>
      </c>
      <c r="R4252">
        <v>756</v>
      </c>
      <c r="U4252">
        <f t="shared" si="66"/>
        <v>755</v>
      </c>
    </row>
    <row r="4253" spans="1:21" x14ac:dyDescent="0.25">
      <c r="A4253" t="s">
        <v>27</v>
      </c>
      <c r="B4253" t="s">
        <v>21</v>
      </c>
      <c r="C4253" t="s">
        <v>22</v>
      </c>
      <c r="D4253" t="s">
        <v>23</v>
      </c>
      <c r="E4253" t="s">
        <v>5</v>
      </c>
      <c r="G4253" t="s">
        <v>24</v>
      </c>
      <c r="H4253">
        <v>952739</v>
      </c>
      <c r="I4253">
        <v>953512</v>
      </c>
      <c r="J4253" t="s">
        <v>25</v>
      </c>
      <c r="Q4253" t="s">
        <v>2258</v>
      </c>
      <c r="R4253">
        <v>774</v>
      </c>
      <c r="U4253">
        <f t="shared" si="66"/>
        <v>773</v>
      </c>
    </row>
    <row r="4254" spans="1:21" x14ac:dyDescent="0.25">
      <c r="A4254" t="s">
        <v>27</v>
      </c>
      <c r="B4254" t="s">
        <v>21</v>
      </c>
      <c r="C4254" t="s">
        <v>22</v>
      </c>
      <c r="D4254" t="s">
        <v>23</v>
      </c>
      <c r="E4254" t="s">
        <v>5</v>
      </c>
      <c r="G4254" t="s">
        <v>24</v>
      </c>
      <c r="H4254">
        <v>953728</v>
      </c>
      <c r="I4254">
        <v>954096</v>
      </c>
      <c r="J4254" t="s">
        <v>25</v>
      </c>
      <c r="Q4254" t="s">
        <v>2260</v>
      </c>
      <c r="R4254">
        <v>369</v>
      </c>
      <c r="U4254">
        <f t="shared" si="66"/>
        <v>368</v>
      </c>
    </row>
    <row r="4255" spans="1:21" x14ac:dyDescent="0.25">
      <c r="A4255" t="s">
        <v>27</v>
      </c>
      <c r="B4255" t="s">
        <v>21</v>
      </c>
      <c r="C4255" t="s">
        <v>22</v>
      </c>
      <c r="D4255" t="s">
        <v>23</v>
      </c>
      <c r="E4255" t="s">
        <v>5</v>
      </c>
      <c r="G4255" t="s">
        <v>24</v>
      </c>
      <c r="H4255">
        <v>954247</v>
      </c>
      <c r="I4255">
        <v>954702</v>
      </c>
      <c r="J4255" t="s">
        <v>61</v>
      </c>
      <c r="Q4255" t="s">
        <v>2262</v>
      </c>
      <c r="R4255">
        <v>456</v>
      </c>
      <c r="U4255">
        <f t="shared" si="66"/>
        <v>455</v>
      </c>
    </row>
    <row r="4256" spans="1:21" x14ac:dyDescent="0.25">
      <c r="A4256" t="s">
        <v>27</v>
      </c>
      <c r="B4256" t="s">
        <v>527</v>
      </c>
      <c r="C4256" t="s">
        <v>22</v>
      </c>
      <c r="D4256" t="s">
        <v>23</v>
      </c>
      <c r="E4256" t="s">
        <v>5</v>
      </c>
      <c r="G4256" t="s">
        <v>24</v>
      </c>
      <c r="H4256">
        <v>954846</v>
      </c>
      <c r="I4256">
        <v>954929</v>
      </c>
      <c r="J4256" t="s">
        <v>25</v>
      </c>
      <c r="Q4256" t="s">
        <v>2264</v>
      </c>
      <c r="R4256">
        <v>84</v>
      </c>
      <c r="T4256" t="s">
        <v>529</v>
      </c>
      <c r="U4256">
        <f t="shared" si="66"/>
        <v>83</v>
      </c>
    </row>
    <row r="4257" spans="1:21" x14ac:dyDescent="0.25">
      <c r="A4257" t="s">
        <v>27</v>
      </c>
      <c r="B4257" t="s">
        <v>21</v>
      </c>
      <c r="C4257" t="s">
        <v>22</v>
      </c>
      <c r="D4257" t="s">
        <v>23</v>
      </c>
      <c r="E4257" t="s">
        <v>5</v>
      </c>
      <c r="G4257" t="s">
        <v>24</v>
      </c>
      <c r="H4257">
        <v>955171</v>
      </c>
      <c r="I4257">
        <v>956320</v>
      </c>
      <c r="J4257" t="s">
        <v>61</v>
      </c>
      <c r="Q4257" t="s">
        <v>2265</v>
      </c>
      <c r="R4257">
        <v>1150</v>
      </c>
      <c r="T4257" t="s">
        <v>1120</v>
      </c>
      <c r="U4257">
        <f t="shared" si="66"/>
        <v>1149</v>
      </c>
    </row>
    <row r="4258" spans="1:21" x14ac:dyDescent="0.25">
      <c r="A4258" t="s">
        <v>27</v>
      </c>
      <c r="B4258" t="s">
        <v>21</v>
      </c>
      <c r="C4258" t="s">
        <v>22</v>
      </c>
      <c r="D4258" t="s">
        <v>23</v>
      </c>
      <c r="E4258" t="s">
        <v>5</v>
      </c>
      <c r="G4258" t="s">
        <v>24</v>
      </c>
      <c r="H4258">
        <v>956466</v>
      </c>
      <c r="I4258">
        <v>958220</v>
      </c>
      <c r="J4258" t="s">
        <v>61</v>
      </c>
      <c r="Q4258" t="s">
        <v>2267</v>
      </c>
      <c r="R4258">
        <v>1755</v>
      </c>
      <c r="U4258">
        <f t="shared" si="66"/>
        <v>1754</v>
      </c>
    </row>
    <row r="4259" spans="1:21" x14ac:dyDescent="0.25">
      <c r="A4259" t="s">
        <v>27</v>
      </c>
      <c r="B4259" t="s">
        <v>21</v>
      </c>
      <c r="C4259" t="s">
        <v>22</v>
      </c>
      <c r="D4259" t="s">
        <v>23</v>
      </c>
      <c r="E4259" t="s">
        <v>5</v>
      </c>
      <c r="G4259" t="s">
        <v>24</v>
      </c>
      <c r="H4259">
        <v>958504</v>
      </c>
      <c r="I4259">
        <v>959406</v>
      </c>
      <c r="J4259" t="s">
        <v>25</v>
      </c>
      <c r="Q4259" t="s">
        <v>2269</v>
      </c>
      <c r="R4259">
        <v>903</v>
      </c>
      <c r="U4259">
        <f t="shared" si="66"/>
        <v>902</v>
      </c>
    </row>
    <row r="4260" spans="1:21" x14ac:dyDescent="0.25">
      <c r="A4260" t="s">
        <v>27</v>
      </c>
      <c r="B4260" t="s">
        <v>527</v>
      </c>
      <c r="C4260" t="s">
        <v>22</v>
      </c>
      <c r="D4260" t="s">
        <v>23</v>
      </c>
      <c r="E4260" t="s">
        <v>5</v>
      </c>
      <c r="G4260" t="s">
        <v>24</v>
      </c>
      <c r="H4260">
        <v>959604</v>
      </c>
      <c r="I4260">
        <v>960274</v>
      </c>
      <c r="J4260" t="s">
        <v>61</v>
      </c>
      <c r="Q4260" t="s">
        <v>2271</v>
      </c>
      <c r="R4260">
        <v>671</v>
      </c>
      <c r="T4260" t="s">
        <v>529</v>
      </c>
      <c r="U4260">
        <f t="shared" si="66"/>
        <v>670</v>
      </c>
    </row>
    <row r="4261" spans="1:21" x14ac:dyDescent="0.25">
      <c r="A4261" t="s">
        <v>27</v>
      </c>
      <c r="B4261" t="s">
        <v>21</v>
      </c>
      <c r="C4261" t="s">
        <v>22</v>
      </c>
      <c r="D4261" t="s">
        <v>23</v>
      </c>
      <c r="E4261" t="s">
        <v>5</v>
      </c>
      <c r="G4261" t="s">
        <v>24</v>
      </c>
      <c r="H4261">
        <v>960481</v>
      </c>
      <c r="I4261">
        <v>961630</v>
      </c>
      <c r="J4261" t="s">
        <v>25</v>
      </c>
      <c r="Q4261" t="s">
        <v>2272</v>
      </c>
      <c r="R4261">
        <v>1150</v>
      </c>
      <c r="T4261" t="s">
        <v>1120</v>
      </c>
      <c r="U4261">
        <f t="shared" si="66"/>
        <v>1149</v>
      </c>
    </row>
    <row r="4262" spans="1:21" x14ac:dyDescent="0.25">
      <c r="A4262" t="s">
        <v>27</v>
      </c>
      <c r="B4262" t="s">
        <v>21</v>
      </c>
      <c r="C4262" t="s">
        <v>22</v>
      </c>
      <c r="D4262" t="s">
        <v>23</v>
      </c>
      <c r="E4262" t="s">
        <v>5</v>
      </c>
      <c r="G4262" t="s">
        <v>24</v>
      </c>
      <c r="H4262">
        <v>962504</v>
      </c>
      <c r="I4262">
        <v>963049</v>
      </c>
      <c r="J4262" t="s">
        <v>25</v>
      </c>
      <c r="Q4262" t="s">
        <v>2274</v>
      </c>
      <c r="R4262">
        <v>546</v>
      </c>
      <c r="U4262">
        <f t="shared" si="66"/>
        <v>545</v>
      </c>
    </row>
    <row r="4263" spans="1:21" x14ac:dyDescent="0.25">
      <c r="A4263" t="s">
        <v>27</v>
      </c>
      <c r="B4263" t="s">
        <v>21</v>
      </c>
      <c r="C4263" t="s">
        <v>22</v>
      </c>
      <c r="D4263" t="s">
        <v>23</v>
      </c>
      <c r="E4263" t="s">
        <v>5</v>
      </c>
      <c r="G4263" t="s">
        <v>24</v>
      </c>
      <c r="H4263">
        <v>963262</v>
      </c>
      <c r="I4263">
        <v>964020</v>
      </c>
      <c r="J4263" t="s">
        <v>61</v>
      </c>
      <c r="Q4263" t="s">
        <v>2276</v>
      </c>
      <c r="R4263">
        <v>759</v>
      </c>
      <c r="U4263">
        <f t="shared" si="66"/>
        <v>758</v>
      </c>
    </row>
    <row r="4264" spans="1:21" x14ac:dyDescent="0.25">
      <c r="A4264" t="s">
        <v>27</v>
      </c>
      <c r="B4264" t="s">
        <v>21</v>
      </c>
      <c r="C4264" t="s">
        <v>22</v>
      </c>
      <c r="D4264" t="s">
        <v>23</v>
      </c>
      <c r="E4264" t="s">
        <v>5</v>
      </c>
      <c r="G4264" t="s">
        <v>24</v>
      </c>
      <c r="H4264">
        <v>964057</v>
      </c>
      <c r="I4264">
        <v>965040</v>
      </c>
      <c r="J4264" t="s">
        <v>25</v>
      </c>
      <c r="Q4264" t="s">
        <v>2278</v>
      </c>
      <c r="R4264">
        <v>984</v>
      </c>
      <c r="U4264">
        <f t="shared" si="66"/>
        <v>983</v>
      </c>
    </row>
    <row r="4265" spans="1:21" x14ac:dyDescent="0.25">
      <c r="A4265" t="s">
        <v>27</v>
      </c>
      <c r="B4265" t="s">
        <v>57</v>
      </c>
      <c r="C4265" t="s">
        <v>22</v>
      </c>
      <c r="D4265" t="s">
        <v>23</v>
      </c>
      <c r="E4265" t="s">
        <v>5</v>
      </c>
      <c r="G4265" t="s">
        <v>24</v>
      </c>
      <c r="H4265">
        <v>965367</v>
      </c>
      <c r="I4265">
        <v>965440</v>
      </c>
      <c r="J4265" t="s">
        <v>61</v>
      </c>
      <c r="Q4265" t="s">
        <v>2280</v>
      </c>
      <c r="R4265">
        <v>74</v>
      </c>
      <c r="U4265">
        <f t="shared" si="66"/>
        <v>73</v>
      </c>
    </row>
    <row r="4266" spans="1:21" x14ac:dyDescent="0.25">
      <c r="A4266" t="s">
        <v>27</v>
      </c>
      <c r="B4266" t="s">
        <v>21</v>
      </c>
      <c r="C4266" t="s">
        <v>22</v>
      </c>
      <c r="D4266" t="s">
        <v>23</v>
      </c>
      <c r="E4266" t="s">
        <v>5</v>
      </c>
      <c r="G4266" t="s">
        <v>24</v>
      </c>
      <c r="H4266">
        <v>965715</v>
      </c>
      <c r="I4266">
        <v>966326</v>
      </c>
      <c r="J4266" t="s">
        <v>25</v>
      </c>
      <c r="Q4266" t="s">
        <v>2281</v>
      </c>
      <c r="R4266">
        <v>612</v>
      </c>
      <c r="U4266">
        <f t="shared" si="66"/>
        <v>611</v>
      </c>
    </row>
    <row r="4267" spans="1:21" x14ac:dyDescent="0.25">
      <c r="A4267" t="s">
        <v>27</v>
      </c>
      <c r="B4267" t="s">
        <v>527</v>
      </c>
      <c r="C4267" t="s">
        <v>22</v>
      </c>
      <c r="D4267" t="s">
        <v>23</v>
      </c>
      <c r="E4267" t="s">
        <v>5</v>
      </c>
      <c r="G4267" t="s">
        <v>24</v>
      </c>
      <c r="H4267">
        <v>966667</v>
      </c>
      <c r="I4267">
        <v>966896</v>
      </c>
      <c r="J4267" t="s">
        <v>25</v>
      </c>
      <c r="Q4267" t="s">
        <v>2283</v>
      </c>
      <c r="R4267">
        <v>230</v>
      </c>
      <c r="T4267" t="s">
        <v>529</v>
      </c>
      <c r="U4267">
        <f t="shared" si="66"/>
        <v>229</v>
      </c>
    </row>
    <row r="4268" spans="1:21" x14ac:dyDescent="0.25">
      <c r="A4268" t="s">
        <v>27</v>
      </c>
      <c r="B4268" t="s">
        <v>21</v>
      </c>
      <c r="C4268" t="s">
        <v>22</v>
      </c>
      <c r="D4268" t="s">
        <v>23</v>
      </c>
      <c r="E4268" t="s">
        <v>5</v>
      </c>
      <c r="G4268" t="s">
        <v>24</v>
      </c>
      <c r="H4268">
        <v>967741</v>
      </c>
      <c r="I4268">
        <v>968262</v>
      </c>
      <c r="J4268" t="s">
        <v>25</v>
      </c>
      <c r="Q4268" t="s">
        <v>2284</v>
      </c>
      <c r="R4268">
        <v>522</v>
      </c>
      <c r="U4268">
        <f t="shared" si="66"/>
        <v>521</v>
      </c>
    </row>
    <row r="4269" spans="1:21" x14ac:dyDescent="0.25">
      <c r="A4269" t="s">
        <v>27</v>
      </c>
      <c r="B4269" t="s">
        <v>527</v>
      </c>
      <c r="C4269" t="s">
        <v>22</v>
      </c>
      <c r="D4269" t="s">
        <v>23</v>
      </c>
      <c r="E4269" t="s">
        <v>5</v>
      </c>
      <c r="G4269" t="s">
        <v>24</v>
      </c>
      <c r="H4269">
        <v>968548</v>
      </c>
      <c r="I4269">
        <v>968877</v>
      </c>
      <c r="J4269" t="s">
        <v>25</v>
      </c>
      <c r="Q4269" t="s">
        <v>2286</v>
      </c>
      <c r="R4269">
        <v>330</v>
      </c>
      <c r="T4269" t="s">
        <v>529</v>
      </c>
      <c r="U4269">
        <f t="shared" si="66"/>
        <v>329</v>
      </c>
    </row>
    <row r="4270" spans="1:21" x14ac:dyDescent="0.25">
      <c r="A4270" t="s">
        <v>27</v>
      </c>
      <c r="B4270" t="s">
        <v>21</v>
      </c>
      <c r="C4270" t="s">
        <v>22</v>
      </c>
      <c r="D4270" t="s">
        <v>23</v>
      </c>
      <c r="E4270" t="s">
        <v>5</v>
      </c>
      <c r="G4270" t="s">
        <v>24</v>
      </c>
      <c r="H4270">
        <v>968979</v>
      </c>
      <c r="I4270">
        <v>969686</v>
      </c>
      <c r="J4270" t="s">
        <v>25</v>
      </c>
      <c r="Q4270" t="s">
        <v>2287</v>
      </c>
      <c r="R4270">
        <v>708</v>
      </c>
      <c r="U4270">
        <f t="shared" si="66"/>
        <v>707</v>
      </c>
    </row>
    <row r="4271" spans="1:21" x14ac:dyDescent="0.25">
      <c r="A4271" t="s">
        <v>27</v>
      </c>
      <c r="B4271" t="s">
        <v>21</v>
      </c>
      <c r="C4271" t="s">
        <v>22</v>
      </c>
      <c r="D4271" t="s">
        <v>23</v>
      </c>
      <c r="E4271" t="s">
        <v>5</v>
      </c>
      <c r="G4271" t="s">
        <v>24</v>
      </c>
      <c r="H4271">
        <v>969788</v>
      </c>
      <c r="I4271">
        <v>970780</v>
      </c>
      <c r="J4271" t="s">
        <v>25</v>
      </c>
      <c r="Q4271" t="s">
        <v>2289</v>
      </c>
      <c r="R4271">
        <v>993</v>
      </c>
      <c r="U4271">
        <f t="shared" si="66"/>
        <v>992</v>
      </c>
    </row>
    <row r="4272" spans="1:21" x14ac:dyDescent="0.25">
      <c r="A4272" t="s">
        <v>27</v>
      </c>
      <c r="B4272" t="s">
        <v>527</v>
      </c>
      <c r="C4272" t="s">
        <v>22</v>
      </c>
      <c r="D4272" t="s">
        <v>23</v>
      </c>
      <c r="E4272" t="s">
        <v>5</v>
      </c>
      <c r="G4272" t="s">
        <v>24</v>
      </c>
      <c r="H4272">
        <v>970817</v>
      </c>
      <c r="I4272">
        <v>970980</v>
      </c>
      <c r="J4272" t="s">
        <v>61</v>
      </c>
      <c r="Q4272" t="s">
        <v>2292</v>
      </c>
      <c r="R4272">
        <v>164</v>
      </c>
      <c r="T4272" t="s">
        <v>529</v>
      </c>
      <c r="U4272">
        <f t="shared" si="66"/>
        <v>163</v>
      </c>
    </row>
    <row r="4273" spans="1:21" x14ac:dyDescent="0.25">
      <c r="A4273" t="s">
        <v>27</v>
      </c>
      <c r="B4273" t="s">
        <v>21</v>
      </c>
      <c r="C4273" t="s">
        <v>22</v>
      </c>
      <c r="D4273" t="s">
        <v>23</v>
      </c>
      <c r="E4273" t="s">
        <v>5</v>
      </c>
      <c r="G4273" t="s">
        <v>24</v>
      </c>
      <c r="H4273">
        <v>971277</v>
      </c>
      <c r="I4273">
        <v>973688</v>
      </c>
      <c r="J4273" t="s">
        <v>25</v>
      </c>
      <c r="Q4273" t="s">
        <v>2293</v>
      </c>
      <c r="R4273">
        <v>2412</v>
      </c>
      <c r="U4273">
        <f t="shared" si="66"/>
        <v>2411</v>
      </c>
    </row>
    <row r="4274" spans="1:21" x14ac:dyDescent="0.25">
      <c r="A4274" t="s">
        <v>27</v>
      </c>
      <c r="B4274" t="s">
        <v>21</v>
      </c>
      <c r="C4274" t="s">
        <v>22</v>
      </c>
      <c r="D4274" t="s">
        <v>23</v>
      </c>
      <c r="E4274" t="s">
        <v>5</v>
      </c>
      <c r="G4274" t="s">
        <v>24</v>
      </c>
      <c r="H4274">
        <v>973821</v>
      </c>
      <c r="I4274">
        <v>974507</v>
      </c>
      <c r="J4274" t="s">
        <v>25</v>
      </c>
      <c r="Q4274" t="s">
        <v>2296</v>
      </c>
      <c r="R4274">
        <v>687</v>
      </c>
      <c r="U4274">
        <f t="shared" si="66"/>
        <v>686</v>
      </c>
    </row>
    <row r="4275" spans="1:21" x14ac:dyDescent="0.25">
      <c r="A4275" t="s">
        <v>27</v>
      </c>
      <c r="B4275" t="s">
        <v>21</v>
      </c>
      <c r="C4275" t="s">
        <v>22</v>
      </c>
      <c r="D4275" t="s">
        <v>23</v>
      </c>
      <c r="E4275" t="s">
        <v>5</v>
      </c>
      <c r="G4275" t="s">
        <v>24</v>
      </c>
      <c r="H4275">
        <v>974504</v>
      </c>
      <c r="I4275">
        <v>975757</v>
      </c>
      <c r="J4275" t="s">
        <v>25</v>
      </c>
      <c r="Q4275" t="s">
        <v>2298</v>
      </c>
      <c r="R4275">
        <v>1254</v>
      </c>
      <c r="U4275">
        <f t="shared" si="66"/>
        <v>1253</v>
      </c>
    </row>
    <row r="4276" spans="1:21" x14ac:dyDescent="0.25">
      <c r="A4276" t="s">
        <v>27</v>
      </c>
      <c r="B4276" t="s">
        <v>21</v>
      </c>
      <c r="C4276" t="s">
        <v>22</v>
      </c>
      <c r="D4276" t="s">
        <v>23</v>
      </c>
      <c r="E4276" t="s">
        <v>5</v>
      </c>
      <c r="G4276" t="s">
        <v>24</v>
      </c>
      <c r="H4276">
        <v>975785</v>
      </c>
      <c r="I4276">
        <v>977164</v>
      </c>
      <c r="J4276" t="s">
        <v>25</v>
      </c>
      <c r="Q4276" t="s">
        <v>2300</v>
      </c>
      <c r="R4276">
        <v>1380</v>
      </c>
      <c r="U4276">
        <f t="shared" si="66"/>
        <v>1379</v>
      </c>
    </row>
    <row r="4277" spans="1:21" x14ac:dyDescent="0.25">
      <c r="A4277" t="s">
        <v>27</v>
      </c>
      <c r="B4277" t="s">
        <v>21</v>
      </c>
      <c r="C4277" t="s">
        <v>22</v>
      </c>
      <c r="D4277" t="s">
        <v>23</v>
      </c>
      <c r="E4277" t="s">
        <v>5</v>
      </c>
      <c r="G4277" t="s">
        <v>24</v>
      </c>
      <c r="H4277">
        <v>977301</v>
      </c>
      <c r="I4277">
        <v>985478</v>
      </c>
      <c r="J4277" t="s">
        <v>25</v>
      </c>
      <c r="Q4277" t="s">
        <v>2302</v>
      </c>
      <c r="R4277">
        <v>8178</v>
      </c>
      <c r="U4277">
        <f t="shared" si="66"/>
        <v>8177</v>
      </c>
    </row>
    <row r="4278" spans="1:21" x14ac:dyDescent="0.25">
      <c r="A4278" t="s">
        <v>27</v>
      </c>
      <c r="B4278" t="s">
        <v>21</v>
      </c>
      <c r="C4278" t="s">
        <v>22</v>
      </c>
      <c r="D4278" t="s">
        <v>23</v>
      </c>
      <c r="E4278" t="s">
        <v>5</v>
      </c>
      <c r="G4278" t="s">
        <v>24</v>
      </c>
      <c r="H4278">
        <v>985478</v>
      </c>
      <c r="I4278">
        <v>990283</v>
      </c>
      <c r="J4278" t="s">
        <v>25</v>
      </c>
      <c r="Q4278" t="s">
        <v>2305</v>
      </c>
      <c r="R4278">
        <v>4806</v>
      </c>
      <c r="U4278">
        <f t="shared" si="66"/>
        <v>4805</v>
      </c>
    </row>
    <row r="4279" spans="1:21" x14ac:dyDescent="0.25">
      <c r="A4279" t="s">
        <v>27</v>
      </c>
      <c r="B4279" t="s">
        <v>21</v>
      </c>
      <c r="C4279" t="s">
        <v>22</v>
      </c>
      <c r="D4279" t="s">
        <v>23</v>
      </c>
      <c r="E4279" t="s">
        <v>5</v>
      </c>
      <c r="G4279" t="s">
        <v>24</v>
      </c>
      <c r="H4279">
        <v>990276</v>
      </c>
      <c r="I4279">
        <v>1002386</v>
      </c>
      <c r="J4279" t="s">
        <v>25</v>
      </c>
      <c r="Q4279" t="s">
        <v>2307</v>
      </c>
      <c r="R4279">
        <v>12111</v>
      </c>
      <c r="U4279">
        <f t="shared" si="66"/>
        <v>12110</v>
      </c>
    </row>
    <row r="4280" spans="1:21" x14ac:dyDescent="0.25">
      <c r="A4280" t="s">
        <v>27</v>
      </c>
      <c r="B4280" t="s">
        <v>21</v>
      </c>
      <c r="C4280" t="s">
        <v>22</v>
      </c>
      <c r="D4280" t="s">
        <v>23</v>
      </c>
      <c r="E4280" t="s">
        <v>5</v>
      </c>
      <c r="G4280" t="s">
        <v>24</v>
      </c>
      <c r="H4280">
        <v>1002407</v>
      </c>
      <c r="I4280">
        <v>1012984</v>
      </c>
      <c r="J4280" t="s">
        <v>25</v>
      </c>
      <c r="Q4280" t="s">
        <v>2309</v>
      </c>
      <c r="R4280">
        <v>10578</v>
      </c>
      <c r="U4280">
        <f t="shared" si="66"/>
        <v>10577</v>
      </c>
    </row>
    <row r="4281" spans="1:21" x14ac:dyDescent="0.25">
      <c r="A4281" t="s">
        <v>27</v>
      </c>
      <c r="B4281" t="s">
        <v>21</v>
      </c>
      <c r="C4281" t="s">
        <v>22</v>
      </c>
      <c r="D4281" t="s">
        <v>23</v>
      </c>
      <c r="E4281" t="s">
        <v>5</v>
      </c>
      <c r="G4281" t="s">
        <v>24</v>
      </c>
      <c r="H4281">
        <v>1012977</v>
      </c>
      <c r="I4281">
        <v>1030541</v>
      </c>
      <c r="J4281" t="s">
        <v>25</v>
      </c>
      <c r="Q4281" t="s">
        <v>2311</v>
      </c>
      <c r="R4281">
        <v>17565</v>
      </c>
      <c r="U4281">
        <f t="shared" si="66"/>
        <v>17564</v>
      </c>
    </row>
    <row r="4282" spans="1:21" x14ac:dyDescent="0.25">
      <c r="A4282" t="s">
        <v>27</v>
      </c>
      <c r="B4282" t="s">
        <v>21</v>
      </c>
      <c r="C4282" t="s">
        <v>22</v>
      </c>
      <c r="D4282" t="s">
        <v>23</v>
      </c>
      <c r="E4282" t="s">
        <v>5</v>
      </c>
      <c r="G4282" t="s">
        <v>24</v>
      </c>
      <c r="H4282">
        <v>1030525</v>
      </c>
      <c r="I4282">
        <v>1034847</v>
      </c>
      <c r="J4282" t="s">
        <v>25</v>
      </c>
      <c r="Q4282" t="s">
        <v>2313</v>
      </c>
      <c r="R4282">
        <v>4323</v>
      </c>
      <c r="U4282">
        <f t="shared" si="66"/>
        <v>4322</v>
      </c>
    </row>
    <row r="4283" spans="1:21" x14ac:dyDescent="0.25">
      <c r="A4283" t="s">
        <v>27</v>
      </c>
      <c r="B4283" t="s">
        <v>21</v>
      </c>
      <c r="C4283" t="s">
        <v>22</v>
      </c>
      <c r="D4283" t="s">
        <v>23</v>
      </c>
      <c r="E4283" t="s">
        <v>5</v>
      </c>
      <c r="G4283" t="s">
        <v>24</v>
      </c>
      <c r="H4283">
        <v>1034855</v>
      </c>
      <c r="I4283">
        <v>1041046</v>
      </c>
      <c r="J4283" t="s">
        <v>25</v>
      </c>
      <c r="Q4283" t="s">
        <v>2315</v>
      </c>
      <c r="R4283">
        <v>6192</v>
      </c>
      <c r="U4283">
        <f t="shared" si="66"/>
        <v>6191</v>
      </c>
    </row>
    <row r="4284" spans="1:21" x14ac:dyDescent="0.25">
      <c r="A4284" t="s">
        <v>27</v>
      </c>
      <c r="B4284" t="s">
        <v>21</v>
      </c>
      <c r="C4284" t="s">
        <v>22</v>
      </c>
      <c r="D4284" t="s">
        <v>23</v>
      </c>
      <c r="E4284" t="s">
        <v>5</v>
      </c>
      <c r="G4284" t="s">
        <v>24</v>
      </c>
      <c r="H4284">
        <v>1041504</v>
      </c>
      <c r="I4284">
        <v>1041893</v>
      </c>
      <c r="J4284" t="s">
        <v>25</v>
      </c>
      <c r="Q4284" t="s">
        <v>2318</v>
      </c>
      <c r="R4284">
        <v>390</v>
      </c>
      <c r="U4284">
        <f t="shared" si="66"/>
        <v>389</v>
      </c>
    </row>
    <row r="4285" spans="1:21" x14ac:dyDescent="0.25">
      <c r="A4285" t="s">
        <v>27</v>
      </c>
      <c r="B4285" t="s">
        <v>21</v>
      </c>
      <c r="C4285" t="s">
        <v>22</v>
      </c>
      <c r="D4285" t="s">
        <v>23</v>
      </c>
      <c r="E4285" t="s">
        <v>5</v>
      </c>
      <c r="G4285" t="s">
        <v>24</v>
      </c>
      <c r="H4285">
        <v>1041890</v>
      </c>
      <c r="I4285">
        <v>1043122</v>
      </c>
      <c r="J4285" t="s">
        <v>25</v>
      </c>
      <c r="Q4285" t="s">
        <v>2320</v>
      </c>
      <c r="R4285">
        <v>1233</v>
      </c>
      <c r="U4285">
        <f t="shared" si="66"/>
        <v>1232</v>
      </c>
    </row>
    <row r="4286" spans="1:21" x14ac:dyDescent="0.25">
      <c r="A4286" t="s">
        <v>27</v>
      </c>
      <c r="B4286" t="s">
        <v>21</v>
      </c>
      <c r="C4286" t="s">
        <v>22</v>
      </c>
      <c r="D4286" t="s">
        <v>23</v>
      </c>
      <c r="E4286" t="s">
        <v>5</v>
      </c>
      <c r="G4286" t="s">
        <v>24</v>
      </c>
      <c r="H4286">
        <v>1043135</v>
      </c>
      <c r="I4286">
        <v>1044406</v>
      </c>
      <c r="J4286" t="s">
        <v>25</v>
      </c>
      <c r="Q4286" t="s">
        <v>2322</v>
      </c>
      <c r="R4286">
        <v>1272</v>
      </c>
      <c r="U4286">
        <f t="shared" si="66"/>
        <v>1271</v>
      </c>
    </row>
    <row r="4287" spans="1:21" x14ac:dyDescent="0.25">
      <c r="A4287" t="s">
        <v>27</v>
      </c>
      <c r="B4287" t="s">
        <v>21</v>
      </c>
      <c r="C4287" t="s">
        <v>22</v>
      </c>
      <c r="D4287" t="s">
        <v>23</v>
      </c>
      <c r="E4287" t="s">
        <v>5</v>
      </c>
      <c r="G4287" t="s">
        <v>24</v>
      </c>
      <c r="H4287">
        <v>1044403</v>
      </c>
      <c r="I4287">
        <v>1045698</v>
      </c>
      <c r="J4287" t="s">
        <v>25</v>
      </c>
      <c r="Q4287" t="s">
        <v>2324</v>
      </c>
      <c r="R4287">
        <v>1296</v>
      </c>
      <c r="U4287">
        <f t="shared" si="66"/>
        <v>1295</v>
      </c>
    </row>
    <row r="4288" spans="1:21" x14ac:dyDescent="0.25">
      <c r="A4288" t="s">
        <v>27</v>
      </c>
      <c r="B4288" t="s">
        <v>21</v>
      </c>
      <c r="C4288" t="s">
        <v>22</v>
      </c>
      <c r="D4288" t="s">
        <v>23</v>
      </c>
      <c r="E4288" t="s">
        <v>5</v>
      </c>
      <c r="G4288" t="s">
        <v>24</v>
      </c>
      <c r="H4288">
        <v>1045726</v>
      </c>
      <c r="I4288">
        <v>1046712</v>
      </c>
      <c r="J4288" t="s">
        <v>25</v>
      </c>
      <c r="Q4288" t="s">
        <v>2326</v>
      </c>
      <c r="R4288">
        <v>987</v>
      </c>
      <c r="U4288">
        <f t="shared" si="66"/>
        <v>986</v>
      </c>
    </row>
    <row r="4289" spans="1:21" x14ac:dyDescent="0.25">
      <c r="A4289" t="s">
        <v>27</v>
      </c>
      <c r="B4289" t="s">
        <v>21</v>
      </c>
      <c r="C4289" t="s">
        <v>22</v>
      </c>
      <c r="D4289" t="s">
        <v>23</v>
      </c>
      <c r="E4289" t="s">
        <v>5</v>
      </c>
      <c r="G4289" t="s">
        <v>24</v>
      </c>
      <c r="H4289">
        <v>1046714</v>
      </c>
      <c r="I4289">
        <v>1047460</v>
      </c>
      <c r="J4289" t="s">
        <v>25</v>
      </c>
      <c r="Q4289" t="s">
        <v>2328</v>
      </c>
      <c r="R4289">
        <v>747</v>
      </c>
      <c r="U4289">
        <f t="shared" si="66"/>
        <v>746</v>
      </c>
    </row>
    <row r="4290" spans="1:21" x14ac:dyDescent="0.25">
      <c r="A4290" t="s">
        <v>27</v>
      </c>
      <c r="B4290" t="s">
        <v>21</v>
      </c>
      <c r="C4290" t="s">
        <v>22</v>
      </c>
      <c r="D4290" t="s">
        <v>23</v>
      </c>
      <c r="E4290" t="s">
        <v>5</v>
      </c>
      <c r="G4290" t="s">
        <v>24</v>
      </c>
      <c r="H4290">
        <v>1047481</v>
      </c>
      <c r="I4290">
        <v>1048050</v>
      </c>
      <c r="J4290" t="s">
        <v>25</v>
      </c>
      <c r="Q4290" t="s">
        <v>2331</v>
      </c>
      <c r="R4290">
        <v>570</v>
      </c>
      <c r="U4290">
        <f t="shared" si="66"/>
        <v>569</v>
      </c>
    </row>
    <row r="4291" spans="1:21" x14ac:dyDescent="0.25">
      <c r="A4291" t="s">
        <v>27</v>
      </c>
      <c r="B4291" t="s">
        <v>21</v>
      </c>
      <c r="C4291" t="s">
        <v>22</v>
      </c>
      <c r="D4291" t="s">
        <v>23</v>
      </c>
      <c r="E4291" t="s">
        <v>5</v>
      </c>
      <c r="G4291" t="s">
        <v>24</v>
      </c>
      <c r="H4291">
        <v>1048065</v>
      </c>
      <c r="I4291">
        <v>1048802</v>
      </c>
      <c r="J4291" t="s">
        <v>25</v>
      </c>
      <c r="Q4291" t="s">
        <v>2333</v>
      </c>
      <c r="R4291">
        <v>738</v>
      </c>
      <c r="U4291">
        <f t="shared" ref="U4291:U4354" si="67">I4291-H4291</f>
        <v>737</v>
      </c>
    </row>
    <row r="4292" spans="1:21" x14ac:dyDescent="0.25">
      <c r="A4292" t="s">
        <v>27</v>
      </c>
      <c r="B4292" t="s">
        <v>21</v>
      </c>
      <c r="C4292" t="s">
        <v>22</v>
      </c>
      <c r="D4292" t="s">
        <v>23</v>
      </c>
      <c r="E4292" t="s">
        <v>5</v>
      </c>
      <c r="G4292" t="s">
        <v>24</v>
      </c>
      <c r="H4292">
        <v>1048847</v>
      </c>
      <c r="I4292">
        <v>1050178</v>
      </c>
      <c r="J4292" t="s">
        <v>25</v>
      </c>
      <c r="Q4292" t="s">
        <v>2335</v>
      </c>
      <c r="R4292">
        <v>1332</v>
      </c>
      <c r="U4292">
        <f t="shared" si="67"/>
        <v>1331</v>
      </c>
    </row>
    <row r="4293" spans="1:21" x14ac:dyDescent="0.25">
      <c r="A4293" t="s">
        <v>27</v>
      </c>
      <c r="B4293" t="s">
        <v>21</v>
      </c>
      <c r="C4293" t="s">
        <v>22</v>
      </c>
      <c r="D4293" t="s">
        <v>23</v>
      </c>
      <c r="E4293" t="s">
        <v>5</v>
      </c>
      <c r="G4293" t="s">
        <v>24</v>
      </c>
      <c r="H4293">
        <v>1050190</v>
      </c>
      <c r="I4293">
        <v>1051236</v>
      </c>
      <c r="J4293" t="s">
        <v>25</v>
      </c>
      <c r="Q4293" t="s">
        <v>2337</v>
      </c>
      <c r="R4293">
        <v>1047</v>
      </c>
      <c r="U4293">
        <f t="shared" si="67"/>
        <v>1046</v>
      </c>
    </row>
    <row r="4294" spans="1:21" x14ac:dyDescent="0.25">
      <c r="A4294" t="s">
        <v>27</v>
      </c>
      <c r="B4294" t="s">
        <v>21</v>
      </c>
      <c r="C4294" t="s">
        <v>22</v>
      </c>
      <c r="D4294" t="s">
        <v>23</v>
      </c>
      <c r="E4294" t="s">
        <v>5</v>
      </c>
      <c r="G4294" t="s">
        <v>24</v>
      </c>
      <c r="H4294">
        <v>1051244</v>
      </c>
      <c r="I4294">
        <v>1052935</v>
      </c>
      <c r="J4294" t="s">
        <v>25</v>
      </c>
      <c r="Q4294" t="s">
        <v>2340</v>
      </c>
      <c r="R4294">
        <v>1692</v>
      </c>
      <c r="U4294">
        <f t="shared" si="67"/>
        <v>1691</v>
      </c>
    </row>
    <row r="4295" spans="1:21" x14ac:dyDescent="0.25">
      <c r="A4295" t="s">
        <v>27</v>
      </c>
      <c r="B4295" t="s">
        <v>21</v>
      </c>
      <c r="C4295" t="s">
        <v>22</v>
      </c>
      <c r="D4295" t="s">
        <v>23</v>
      </c>
      <c r="E4295" t="s">
        <v>5</v>
      </c>
      <c r="G4295" t="s">
        <v>24</v>
      </c>
      <c r="H4295">
        <v>1052932</v>
      </c>
      <c r="I4295">
        <v>1053705</v>
      </c>
      <c r="J4295" t="s">
        <v>25</v>
      </c>
      <c r="Q4295" t="s">
        <v>2343</v>
      </c>
      <c r="R4295">
        <v>774</v>
      </c>
      <c r="U4295">
        <f t="shared" si="67"/>
        <v>773</v>
      </c>
    </row>
    <row r="4296" spans="1:21" x14ac:dyDescent="0.25">
      <c r="A4296" t="s">
        <v>27</v>
      </c>
      <c r="B4296" t="s">
        <v>21</v>
      </c>
      <c r="C4296" t="s">
        <v>22</v>
      </c>
      <c r="D4296" t="s">
        <v>23</v>
      </c>
      <c r="E4296" t="s">
        <v>5</v>
      </c>
      <c r="G4296" t="s">
        <v>24</v>
      </c>
      <c r="H4296">
        <v>1054243</v>
      </c>
      <c r="I4296">
        <v>1055553</v>
      </c>
      <c r="J4296" t="s">
        <v>25</v>
      </c>
      <c r="Q4296" t="s">
        <v>2345</v>
      </c>
      <c r="R4296">
        <v>1311</v>
      </c>
      <c r="U4296">
        <f t="shared" si="67"/>
        <v>1310</v>
      </c>
    </row>
    <row r="4297" spans="1:21" x14ac:dyDescent="0.25">
      <c r="A4297" t="s">
        <v>27</v>
      </c>
      <c r="B4297" t="s">
        <v>21</v>
      </c>
      <c r="C4297" t="s">
        <v>22</v>
      </c>
      <c r="D4297" t="s">
        <v>23</v>
      </c>
      <c r="E4297" t="s">
        <v>5</v>
      </c>
      <c r="G4297" t="s">
        <v>24</v>
      </c>
      <c r="H4297">
        <v>1055703</v>
      </c>
      <c r="I4297">
        <v>1056692</v>
      </c>
      <c r="J4297" t="s">
        <v>61</v>
      </c>
      <c r="Q4297" t="s">
        <v>2347</v>
      </c>
      <c r="R4297">
        <v>990</v>
      </c>
      <c r="U4297">
        <f t="shared" si="67"/>
        <v>989</v>
      </c>
    </row>
    <row r="4298" spans="1:21" x14ac:dyDescent="0.25">
      <c r="A4298" t="s">
        <v>27</v>
      </c>
      <c r="B4298" t="s">
        <v>21</v>
      </c>
      <c r="C4298" t="s">
        <v>22</v>
      </c>
      <c r="D4298" t="s">
        <v>23</v>
      </c>
      <c r="E4298" t="s">
        <v>5</v>
      </c>
      <c r="G4298" t="s">
        <v>24</v>
      </c>
      <c r="H4298">
        <v>1056731</v>
      </c>
      <c r="I4298">
        <v>1057555</v>
      </c>
      <c r="J4298" t="s">
        <v>61</v>
      </c>
      <c r="Q4298" t="s">
        <v>2349</v>
      </c>
      <c r="R4298">
        <v>825</v>
      </c>
      <c r="U4298">
        <f t="shared" si="67"/>
        <v>824</v>
      </c>
    </row>
    <row r="4299" spans="1:21" x14ac:dyDescent="0.25">
      <c r="A4299" t="s">
        <v>27</v>
      </c>
      <c r="B4299" t="s">
        <v>21</v>
      </c>
      <c r="C4299" t="s">
        <v>22</v>
      </c>
      <c r="D4299" t="s">
        <v>23</v>
      </c>
      <c r="E4299" t="s">
        <v>5</v>
      </c>
      <c r="G4299" t="s">
        <v>24</v>
      </c>
      <c r="H4299">
        <v>1057542</v>
      </c>
      <c r="I4299">
        <v>1058312</v>
      </c>
      <c r="J4299" t="s">
        <v>61</v>
      </c>
      <c r="Q4299" t="s">
        <v>2351</v>
      </c>
      <c r="R4299">
        <v>771</v>
      </c>
      <c r="U4299">
        <f t="shared" si="67"/>
        <v>770</v>
      </c>
    </row>
    <row r="4300" spans="1:21" x14ac:dyDescent="0.25">
      <c r="A4300" t="s">
        <v>27</v>
      </c>
      <c r="B4300" t="s">
        <v>21</v>
      </c>
      <c r="C4300" t="s">
        <v>22</v>
      </c>
      <c r="D4300" t="s">
        <v>23</v>
      </c>
      <c r="E4300" t="s">
        <v>5</v>
      </c>
      <c r="G4300" t="s">
        <v>24</v>
      </c>
      <c r="H4300">
        <v>1058505</v>
      </c>
      <c r="I4300">
        <v>1059806</v>
      </c>
      <c r="J4300" t="s">
        <v>61</v>
      </c>
      <c r="Q4300" t="s">
        <v>2353</v>
      </c>
      <c r="R4300">
        <v>1302</v>
      </c>
      <c r="U4300">
        <f t="shared" si="67"/>
        <v>1301</v>
      </c>
    </row>
    <row r="4301" spans="1:21" x14ac:dyDescent="0.25">
      <c r="A4301" t="s">
        <v>27</v>
      </c>
      <c r="B4301" t="s">
        <v>21</v>
      </c>
      <c r="C4301" t="s">
        <v>22</v>
      </c>
      <c r="D4301" t="s">
        <v>23</v>
      </c>
      <c r="E4301" t="s">
        <v>5</v>
      </c>
      <c r="G4301" t="s">
        <v>24</v>
      </c>
      <c r="H4301">
        <v>1060086</v>
      </c>
      <c r="I4301">
        <v>1060367</v>
      </c>
      <c r="J4301" t="s">
        <v>61</v>
      </c>
      <c r="Q4301" t="s">
        <v>2356</v>
      </c>
      <c r="R4301">
        <v>282</v>
      </c>
      <c r="U4301">
        <f t="shared" si="67"/>
        <v>281</v>
      </c>
    </row>
    <row r="4302" spans="1:21" x14ac:dyDescent="0.25">
      <c r="A4302" t="s">
        <v>27</v>
      </c>
      <c r="B4302" t="s">
        <v>21</v>
      </c>
      <c r="C4302" t="s">
        <v>22</v>
      </c>
      <c r="D4302" t="s">
        <v>23</v>
      </c>
      <c r="E4302" t="s">
        <v>5</v>
      </c>
      <c r="G4302" t="s">
        <v>24</v>
      </c>
      <c r="H4302">
        <v>1060446</v>
      </c>
      <c r="I4302">
        <v>1061342</v>
      </c>
      <c r="J4302" t="s">
        <v>61</v>
      </c>
      <c r="Q4302" t="s">
        <v>2358</v>
      </c>
      <c r="R4302">
        <v>897</v>
      </c>
      <c r="U4302">
        <f t="shared" si="67"/>
        <v>896</v>
      </c>
    </row>
    <row r="4303" spans="1:21" x14ac:dyDescent="0.25">
      <c r="A4303" t="s">
        <v>27</v>
      </c>
      <c r="B4303" t="s">
        <v>21</v>
      </c>
      <c r="C4303" t="s">
        <v>22</v>
      </c>
      <c r="D4303" t="s">
        <v>23</v>
      </c>
      <c r="E4303" t="s">
        <v>5</v>
      </c>
      <c r="G4303" t="s">
        <v>24</v>
      </c>
      <c r="H4303">
        <v>1061372</v>
      </c>
      <c r="I4303">
        <v>1062409</v>
      </c>
      <c r="J4303" t="s">
        <v>61</v>
      </c>
      <c r="Q4303" t="s">
        <v>2360</v>
      </c>
      <c r="R4303">
        <v>1038</v>
      </c>
      <c r="U4303">
        <f t="shared" si="67"/>
        <v>1037</v>
      </c>
    </row>
    <row r="4304" spans="1:21" x14ac:dyDescent="0.25">
      <c r="A4304" t="s">
        <v>27</v>
      </c>
      <c r="B4304" t="s">
        <v>21</v>
      </c>
      <c r="C4304" t="s">
        <v>22</v>
      </c>
      <c r="D4304" t="s">
        <v>23</v>
      </c>
      <c r="E4304" t="s">
        <v>5</v>
      </c>
      <c r="G4304" t="s">
        <v>24</v>
      </c>
      <c r="H4304">
        <v>1062637</v>
      </c>
      <c r="I4304">
        <v>1063491</v>
      </c>
      <c r="J4304" t="s">
        <v>25</v>
      </c>
      <c r="Q4304" t="s">
        <v>2362</v>
      </c>
      <c r="R4304">
        <v>855</v>
      </c>
      <c r="U4304">
        <f t="shared" si="67"/>
        <v>854</v>
      </c>
    </row>
    <row r="4305" spans="1:21" x14ac:dyDescent="0.25">
      <c r="A4305" t="s">
        <v>27</v>
      </c>
      <c r="B4305" t="s">
        <v>21</v>
      </c>
      <c r="C4305" t="s">
        <v>22</v>
      </c>
      <c r="D4305" t="s">
        <v>23</v>
      </c>
      <c r="E4305" t="s">
        <v>5</v>
      </c>
      <c r="G4305" t="s">
        <v>24</v>
      </c>
      <c r="H4305">
        <v>1063678</v>
      </c>
      <c r="I4305">
        <v>1064310</v>
      </c>
      <c r="J4305" t="s">
        <v>25</v>
      </c>
      <c r="Q4305" t="s">
        <v>2364</v>
      </c>
      <c r="R4305">
        <v>633</v>
      </c>
      <c r="U4305">
        <f t="shared" si="67"/>
        <v>632</v>
      </c>
    </row>
    <row r="4306" spans="1:21" x14ac:dyDescent="0.25">
      <c r="A4306" t="s">
        <v>27</v>
      </c>
      <c r="B4306" t="s">
        <v>21</v>
      </c>
      <c r="C4306" t="s">
        <v>22</v>
      </c>
      <c r="D4306" t="s">
        <v>23</v>
      </c>
      <c r="E4306" t="s">
        <v>5</v>
      </c>
      <c r="G4306" t="s">
        <v>24</v>
      </c>
      <c r="H4306">
        <v>1064339</v>
      </c>
      <c r="I4306">
        <v>1065100</v>
      </c>
      <c r="J4306" t="s">
        <v>25</v>
      </c>
      <c r="Q4306" t="s">
        <v>2367</v>
      </c>
      <c r="R4306">
        <v>762</v>
      </c>
      <c r="U4306">
        <f t="shared" si="67"/>
        <v>761</v>
      </c>
    </row>
    <row r="4307" spans="1:21" x14ac:dyDescent="0.25">
      <c r="A4307" t="s">
        <v>27</v>
      </c>
      <c r="B4307" t="s">
        <v>21</v>
      </c>
      <c r="C4307" t="s">
        <v>22</v>
      </c>
      <c r="D4307" t="s">
        <v>23</v>
      </c>
      <c r="E4307" t="s">
        <v>5</v>
      </c>
      <c r="G4307" t="s">
        <v>24</v>
      </c>
      <c r="H4307">
        <v>1065311</v>
      </c>
      <c r="I4307">
        <v>1065850</v>
      </c>
      <c r="J4307" t="s">
        <v>25</v>
      </c>
      <c r="Q4307" t="s">
        <v>2369</v>
      </c>
      <c r="R4307">
        <v>540</v>
      </c>
      <c r="U4307">
        <f t="shared" si="67"/>
        <v>539</v>
      </c>
    </row>
    <row r="4308" spans="1:21" x14ac:dyDescent="0.25">
      <c r="A4308" t="s">
        <v>27</v>
      </c>
      <c r="B4308" t="s">
        <v>21</v>
      </c>
      <c r="C4308" t="s">
        <v>22</v>
      </c>
      <c r="D4308" t="s">
        <v>23</v>
      </c>
      <c r="E4308" t="s">
        <v>5</v>
      </c>
      <c r="G4308" t="s">
        <v>24</v>
      </c>
      <c r="H4308">
        <v>1065889</v>
      </c>
      <c r="I4308">
        <v>1066935</v>
      </c>
      <c r="J4308" t="s">
        <v>25</v>
      </c>
      <c r="Q4308" t="s">
        <v>2371</v>
      </c>
      <c r="R4308">
        <v>1047</v>
      </c>
      <c r="U4308">
        <f t="shared" si="67"/>
        <v>1046</v>
      </c>
    </row>
    <row r="4309" spans="1:21" x14ac:dyDescent="0.25">
      <c r="A4309" t="s">
        <v>27</v>
      </c>
      <c r="B4309" t="s">
        <v>21</v>
      </c>
      <c r="C4309" t="s">
        <v>22</v>
      </c>
      <c r="D4309" t="s">
        <v>23</v>
      </c>
      <c r="E4309" t="s">
        <v>5</v>
      </c>
      <c r="G4309" t="s">
        <v>24</v>
      </c>
      <c r="H4309">
        <v>1066938</v>
      </c>
      <c r="I4309">
        <v>1067765</v>
      </c>
      <c r="J4309" t="s">
        <v>25</v>
      </c>
      <c r="Q4309" t="s">
        <v>2374</v>
      </c>
      <c r="R4309">
        <v>828</v>
      </c>
      <c r="U4309">
        <f t="shared" si="67"/>
        <v>827</v>
      </c>
    </row>
    <row r="4310" spans="1:21" x14ac:dyDescent="0.25">
      <c r="A4310" t="s">
        <v>27</v>
      </c>
      <c r="B4310" t="s">
        <v>21</v>
      </c>
      <c r="C4310" t="s">
        <v>22</v>
      </c>
      <c r="D4310" t="s">
        <v>23</v>
      </c>
      <c r="E4310" t="s">
        <v>5</v>
      </c>
      <c r="G4310" t="s">
        <v>24</v>
      </c>
      <c r="H4310">
        <v>1067759</v>
      </c>
      <c r="I4310">
        <v>1068580</v>
      </c>
      <c r="J4310" t="s">
        <v>25</v>
      </c>
      <c r="Q4310" t="s">
        <v>2376</v>
      </c>
      <c r="R4310">
        <v>822</v>
      </c>
      <c r="U4310">
        <f t="shared" si="67"/>
        <v>821</v>
      </c>
    </row>
    <row r="4311" spans="1:21" x14ac:dyDescent="0.25">
      <c r="A4311" t="s">
        <v>27</v>
      </c>
      <c r="B4311" t="s">
        <v>21</v>
      </c>
      <c r="C4311" t="s">
        <v>22</v>
      </c>
      <c r="D4311" t="s">
        <v>23</v>
      </c>
      <c r="E4311" t="s">
        <v>5</v>
      </c>
      <c r="G4311" t="s">
        <v>24</v>
      </c>
      <c r="H4311">
        <v>1068582</v>
      </c>
      <c r="I4311">
        <v>1069634</v>
      </c>
      <c r="J4311" t="s">
        <v>25</v>
      </c>
      <c r="Q4311" t="s">
        <v>2378</v>
      </c>
      <c r="R4311">
        <v>1053</v>
      </c>
      <c r="U4311">
        <f t="shared" si="67"/>
        <v>1052</v>
      </c>
    </row>
    <row r="4312" spans="1:21" x14ac:dyDescent="0.25">
      <c r="A4312" t="s">
        <v>27</v>
      </c>
      <c r="B4312" t="s">
        <v>21</v>
      </c>
      <c r="C4312" t="s">
        <v>22</v>
      </c>
      <c r="D4312" t="s">
        <v>23</v>
      </c>
      <c r="E4312" t="s">
        <v>5</v>
      </c>
      <c r="G4312" t="s">
        <v>24</v>
      </c>
      <c r="H4312">
        <v>1069856</v>
      </c>
      <c r="I4312">
        <v>1070440</v>
      </c>
      <c r="J4312" t="s">
        <v>25</v>
      </c>
      <c r="Q4312" t="s">
        <v>2380</v>
      </c>
      <c r="R4312">
        <v>585</v>
      </c>
      <c r="U4312">
        <f t="shared" si="67"/>
        <v>584</v>
      </c>
    </row>
    <row r="4313" spans="1:21" x14ac:dyDescent="0.25">
      <c r="A4313" t="s">
        <v>27</v>
      </c>
      <c r="B4313" t="s">
        <v>21</v>
      </c>
      <c r="C4313" t="s">
        <v>22</v>
      </c>
      <c r="D4313" t="s">
        <v>23</v>
      </c>
      <c r="E4313" t="s">
        <v>5</v>
      </c>
      <c r="G4313" t="s">
        <v>24</v>
      </c>
      <c r="H4313">
        <v>1070633</v>
      </c>
      <c r="I4313">
        <v>1071832</v>
      </c>
      <c r="J4313" t="s">
        <v>25</v>
      </c>
      <c r="Q4313" t="s">
        <v>2383</v>
      </c>
      <c r="R4313">
        <v>1200</v>
      </c>
      <c r="U4313">
        <f t="shared" si="67"/>
        <v>1199</v>
      </c>
    </row>
    <row r="4314" spans="1:21" x14ac:dyDescent="0.25">
      <c r="A4314" t="s">
        <v>27</v>
      </c>
      <c r="B4314" t="s">
        <v>21</v>
      </c>
      <c r="C4314" t="s">
        <v>22</v>
      </c>
      <c r="D4314" t="s">
        <v>23</v>
      </c>
      <c r="E4314" t="s">
        <v>5</v>
      </c>
      <c r="G4314" t="s">
        <v>24</v>
      </c>
      <c r="H4314">
        <v>1072014</v>
      </c>
      <c r="I4314">
        <v>1072433</v>
      </c>
      <c r="J4314" t="s">
        <v>25</v>
      </c>
      <c r="Q4314" t="s">
        <v>2386</v>
      </c>
      <c r="R4314">
        <v>420</v>
      </c>
      <c r="U4314">
        <f t="shared" si="67"/>
        <v>419</v>
      </c>
    </row>
    <row r="4315" spans="1:21" x14ac:dyDescent="0.25">
      <c r="A4315" t="s">
        <v>27</v>
      </c>
      <c r="B4315" t="s">
        <v>21</v>
      </c>
      <c r="C4315" t="s">
        <v>22</v>
      </c>
      <c r="D4315" t="s">
        <v>23</v>
      </c>
      <c r="E4315" t="s">
        <v>5</v>
      </c>
      <c r="G4315" t="s">
        <v>24</v>
      </c>
      <c r="H4315">
        <v>1072646</v>
      </c>
      <c r="I4315">
        <v>1074466</v>
      </c>
      <c r="J4315" t="s">
        <v>25</v>
      </c>
      <c r="Q4315" t="s">
        <v>2388</v>
      </c>
      <c r="R4315">
        <v>1821</v>
      </c>
      <c r="U4315">
        <f t="shared" si="67"/>
        <v>1820</v>
      </c>
    </row>
    <row r="4316" spans="1:21" x14ac:dyDescent="0.25">
      <c r="A4316" t="s">
        <v>27</v>
      </c>
      <c r="B4316" t="s">
        <v>21</v>
      </c>
      <c r="C4316" t="s">
        <v>22</v>
      </c>
      <c r="D4316" t="s">
        <v>23</v>
      </c>
      <c r="E4316" t="s">
        <v>5</v>
      </c>
      <c r="G4316" t="s">
        <v>24</v>
      </c>
      <c r="H4316">
        <v>1074607</v>
      </c>
      <c r="I4316">
        <v>1075968</v>
      </c>
      <c r="J4316" t="s">
        <v>25</v>
      </c>
      <c r="Q4316" t="s">
        <v>2390</v>
      </c>
      <c r="R4316">
        <v>1362</v>
      </c>
      <c r="U4316">
        <f t="shared" si="67"/>
        <v>1361</v>
      </c>
    </row>
    <row r="4317" spans="1:21" x14ac:dyDescent="0.25">
      <c r="A4317" t="s">
        <v>27</v>
      </c>
      <c r="B4317" t="s">
        <v>21</v>
      </c>
      <c r="C4317" t="s">
        <v>22</v>
      </c>
      <c r="D4317" t="s">
        <v>23</v>
      </c>
      <c r="E4317" t="s">
        <v>5</v>
      </c>
      <c r="G4317" t="s">
        <v>24</v>
      </c>
      <c r="H4317">
        <v>1076027</v>
      </c>
      <c r="I4317">
        <v>1076641</v>
      </c>
      <c r="J4317" t="s">
        <v>25</v>
      </c>
      <c r="Q4317" t="s">
        <v>2392</v>
      </c>
      <c r="R4317">
        <v>615</v>
      </c>
      <c r="U4317">
        <f t="shared" si="67"/>
        <v>614</v>
      </c>
    </row>
    <row r="4318" spans="1:21" x14ac:dyDescent="0.25">
      <c r="A4318" t="s">
        <v>27</v>
      </c>
      <c r="B4318" t="s">
        <v>21</v>
      </c>
      <c r="C4318" t="s">
        <v>22</v>
      </c>
      <c r="D4318" t="s">
        <v>23</v>
      </c>
      <c r="E4318" t="s">
        <v>5</v>
      </c>
      <c r="G4318" t="s">
        <v>24</v>
      </c>
      <c r="H4318">
        <v>1076656</v>
      </c>
      <c r="I4318">
        <v>1077909</v>
      </c>
      <c r="J4318" t="s">
        <v>25</v>
      </c>
      <c r="Q4318" t="s">
        <v>2395</v>
      </c>
      <c r="R4318">
        <v>1254</v>
      </c>
      <c r="U4318">
        <f t="shared" si="67"/>
        <v>1253</v>
      </c>
    </row>
    <row r="4319" spans="1:21" x14ac:dyDescent="0.25">
      <c r="A4319" t="s">
        <v>27</v>
      </c>
      <c r="B4319" t="s">
        <v>21</v>
      </c>
      <c r="C4319" t="s">
        <v>22</v>
      </c>
      <c r="D4319" t="s">
        <v>23</v>
      </c>
      <c r="E4319" t="s">
        <v>5</v>
      </c>
      <c r="G4319" t="s">
        <v>24</v>
      </c>
      <c r="H4319">
        <v>1077933</v>
      </c>
      <c r="I4319">
        <v>1078790</v>
      </c>
      <c r="J4319" t="s">
        <v>25</v>
      </c>
      <c r="Q4319" t="s">
        <v>2398</v>
      </c>
      <c r="R4319">
        <v>858</v>
      </c>
      <c r="U4319">
        <f t="shared" si="67"/>
        <v>857</v>
      </c>
    </row>
    <row r="4320" spans="1:21" x14ac:dyDescent="0.25">
      <c r="A4320" t="s">
        <v>27</v>
      </c>
      <c r="B4320" t="s">
        <v>21</v>
      </c>
      <c r="C4320" t="s">
        <v>22</v>
      </c>
      <c r="D4320" t="s">
        <v>23</v>
      </c>
      <c r="E4320" t="s">
        <v>5</v>
      </c>
      <c r="G4320" t="s">
        <v>24</v>
      </c>
      <c r="H4320">
        <v>1078909</v>
      </c>
      <c r="I4320">
        <v>1079925</v>
      </c>
      <c r="J4320" t="s">
        <v>61</v>
      </c>
      <c r="Q4320" t="s">
        <v>2401</v>
      </c>
      <c r="R4320">
        <v>1017</v>
      </c>
      <c r="U4320">
        <f t="shared" si="67"/>
        <v>1016</v>
      </c>
    </row>
    <row r="4321" spans="1:21" x14ac:dyDescent="0.25">
      <c r="A4321" t="s">
        <v>27</v>
      </c>
      <c r="B4321" t="s">
        <v>21</v>
      </c>
      <c r="C4321" t="s">
        <v>22</v>
      </c>
      <c r="D4321" t="s">
        <v>23</v>
      </c>
      <c r="E4321" t="s">
        <v>5</v>
      </c>
      <c r="G4321" t="s">
        <v>24</v>
      </c>
      <c r="H4321">
        <v>1080114</v>
      </c>
      <c r="I4321">
        <v>1080659</v>
      </c>
      <c r="J4321" t="s">
        <v>25</v>
      </c>
      <c r="Q4321" t="s">
        <v>2404</v>
      </c>
      <c r="R4321">
        <v>546</v>
      </c>
      <c r="U4321">
        <f t="shared" si="67"/>
        <v>545</v>
      </c>
    </row>
    <row r="4322" spans="1:21" x14ac:dyDescent="0.25">
      <c r="A4322" t="s">
        <v>27</v>
      </c>
      <c r="B4322" t="s">
        <v>21</v>
      </c>
      <c r="C4322" t="s">
        <v>22</v>
      </c>
      <c r="D4322" t="s">
        <v>23</v>
      </c>
      <c r="E4322" t="s">
        <v>5</v>
      </c>
      <c r="G4322" t="s">
        <v>24</v>
      </c>
      <c r="H4322">
        <v>1080988</v>
      </c>
      <c r="I4322">
        <v>1081371</v>
      </c>
      <c r="J4322" t="s">
        <v>25</v>
      </c>
      <c r="Q4322" t="s">
        <v>2406</v>
      </c>
      <c r="R4322">
        <v>384</v>
      </c>
      <c r="U4322">
        <f t="shared" si="67"/>
        <v>383</v>
      </c>
    </row>
    <row r="4323" spans="1:21" x14ac:dyDescent="0.25">
      <c r="A4323" t="s">
        <v>27</v>
      </c>
      <c r="B4323" t="s">
        <v>21</v>
      </c>
      <c r="C4323" t="s">
        <v>22</v>
      </c>
      <c r="D4323" t="s">
        <v>23</v>
      </c>
      <c r="E4323" t="s">
        <v>5</v>
      </c>
      <c r="G4323" t="s">
        <v>24</v>
      </c>
      <c r="H4323">
        <v>1081918</v>
      </c>
      <c r="I4323">
        <v>1082496</v>
      </c>
      <c r="J4323" t="s">
        <v>25</v>
      </c>
      <c r="Q4323" t="s">
        <v>2409</v>
      </c>
      <c r="R4323">
        <v>579</v>
      </c>
      <c r="U4323">
        <f t="shared" si="67"/>
        <v>578</v>
      </c>
    </row>
    <row r="4324" spans="1:21" x14ac:dyDescent="0.25">
      <c r="A4324" t="s">
        <v>27</v>
      </c>
      <c r="B4324" t="s">
        <v>21</v>
      </c>
      <c r="C4324" t="s">
        <v>22</v>
      </c>
      <c r="D4324" t="s">
        <v>23</v>
      </c>
      <c r="E4324" t="s">
        <v>5</v>
      </c>
      <c r="G4324" t="s">
        <v>24</v>
      </c>
      <c r="H4324">
        <v>1082538</v>
      </c>
      <c r="I4324">
        <v>1083338</v>
      </c>
      <c r="J4324" t="s">
        <v>25</v>
      </c>
      <c r="Q4324" t="s">
        <v>2411</v>
      </c>
      <c r="R4324">
        <v>801</v>
      </c>
      <c r="U4324">
        <f t="shared" si="67"/>
        <v>800</v>
      </c>
    </row>
    <row r="4325" spans="1:21" x14ac:dyDescent="0.25">
      <c r="A4325" t="s">
        <v>27</v>
      </c>
      <c r="B4325" t="s">
        <v>21</v>
      </c>
      <c r="C4325" t="s">
        <v>22</v>
      </c>
      <c r="D4325" t="s">
        <v>23</v>
      </c>
      <c r="E4325" t="s">
        <v>5</v>
      </c>
      <c r="G4325" t="s">
        <v>24</v>
      </c>
      <c r="H4325">
        <v>1083822</v>
      </c>
      <c r="I4325">
        <v>1084859</v>
      </c>
      <c r="J4325" t="s">
        <v>25</v>
      </c>
      <c r="Q4325" t="s">
        <v>2413</v>
      </c>
      <c r="R4325">
        <v>1038</v>
      </c>
      <c r="U4325">
        <f t="shared" si="67"/>
        <v>1037</v>
      </c>
    </row>
    <row r="4326" spans="1:21" x14ac:dyDescent="0.25">
      <c r="A4326" t="s">
        <v>27</v>
      </c>
      <c r="B4326" t="s">
        <v>21</v>
      </c>
      <c r="C4326" t="s">
        <v>22</v>
      </c>
      <c r="D4326" t="s">
        <v>23</v>
      </c>
      <c r="E4326" t="s">
        <v>5</v>
      </c>
      <c r="G4326" t="s">
        <v>24</v>
      </c>
      <c r="H4326">
        <v>1084852</v>
      </c>
      <c r="I4326">
        <v>1085748</v>
      </c>
      <c r="J4326" t="s">
        <v>25</v>
      </c>
      <c r="Q4326" t="s">
        <v>2415</v>
      </c>
      <c r="R4326">
        <v>897</v>
      </c>
      <c r="U4326">
        <f t="shared" si="67"/>
        <v>896</v>
      </c>
    </row>
    <row r="4327" spans="1:21" x14ac:dyDescent="0.25">
      <c r="A4327" t="s">
        <v>27</v>
      </c>
      <c r="B4327" t="s">
        <v>21</v>
      </c>
      <c r="C4327" t="s">
        <v>22</v>
      </c>
      <c r="D4327" t="s">
        <v>23</v>
      </c>
      <c r="E4327" t="s">
        <v>5</v>
      </c>
      <c r="G4327" t="s">
        <v>24</v>
      </c>
      <c r="H4327">
        <v>1085974</v>
      </c>
      <c r="I4327">
        <v>1087125</v>
      </c>
      <c r="J4327" t="s">
        <v>61</v>
      </c>
      <c r="Q4327" t="s">
        <v>2418</v>
      </c>
      <c r="R4327">
        <v>1152</v>
      </c>
      <c r="U4327">
        <f t="shared" si="67"/>
        <v>1151</v>
      </c>
    </row>
    <row r="4328" spans="1:21" x14ac:dyDescent="0.25">
      <c r="A4328" t="s">
        <v>27</v>
      </c>
      <c r="B4328" t="s">
        <v>21</v>
      </c>
      <c r="C4328" t="s">
        <v>22</v>
      </c>
      <c r="D4328" t="s">
        <v>23</v>
      </c>
      <c r="E4328" t="s">
        <v>5</v>
      </c>
      <c r="G4328" t="s">
        <v>24</v>
      </c>
      <c r="H4328">
        <v>1087341</v>
      </c>
      <c r="I4328">
        <v>1088597</v>
      </c>
      <c r="J4328" t="s">
        <v>25</v>
      </c>
      <c r="Q4328" t="s">
        <v>2420</v>
      </c>
      <c r="R4328">
        <v>1257</v>
      </c>
      <c r="U4328">
        <f t="shared" si="67"/>
        <v>1256</v>
      </c>
    </row>
    <row r="4329" spans="1:21" x14ac:dyDescent="0.25">
      <c r="A4329" t="s">
        <v>27</v>
      </c>
      <c r="B4329" t="s">
        <v>527</v>
      </c>
      <c r="C4329" t="s">
        <v>22</v>
      </c>
      <c r="D4329" t="s">
        <v>23</v>
      </c>
      <c r="E4329" t="s">
        <v>5</v>
      </c>
      <c r="G4329" t="s">
        <v>24</v>
      </c>
      <c r="H4329">
        <v>1088637</v>
      </c>
      <c r="I4329">
        <v>1088873</v>
      </c>
      <c r="J4329" t="s">
        <v>25</v>
      </c>
      <c r="Q4329" t="s">
        <v>2423</v>
      </c>
      <c r="R4329">
        <v>237</v>
      </c>
      <c r="T4329" t="s">
        <v>529</v>
      </c>
      <c r="U4329">
        <f t="shared" si="67"/>
        <v>236</v>
      </c>
    </row>
    <row r="4330" spans="1:21" x14ac:dyDescent="0.25">
      <c r="A4330" t="s">
        <v>27</v>
      </c>
      <c r="B4330" t="s">
        <v>21</v>
      </c>
      <c r="C4330" t="s">
        <v>22</v>
      </c>
      <c r="D4330" t="s">
        <v>23</v>
      </c>
      <c r="E4330" t="s">
        <v>5</v>
      </c>
      <c r="G4330" t="s">
        <v>24</v>
      </c>
      <c r="H4330">
        <v>1089200</v>
      </c>
      <c r="I4330">
        <v>1089940</v>
      </c>
      <c r="J4330" t="s">
        <v>25</v>
      </c>
      <c r="Q4330" t="s">
        <v>2424</v>
      </c>
      <c r="R4330">
        <v>741</v>
      </c>
      <c r="U4330">
        <f t="shared" si="67"/>
        <v>740</v>
      </c>
    </row>
    <row r="4331" spans="1:21" x14ac:dyDescent="0.25">
      <c r="A4331" t="s">
        <v>27</v>
      </c>
      <c r="B4331" t="s">
        <v>527</v>
      </c>
      <c r="C4331" t="s">
        <v>22</v>
      </c>
      <c r="D4331" t="s">
        <v>23</v>
      </c>
      <c r="E4331" t="s">
        <v>5</v>
      </c>
      <c r="G4331" t="s">
        <v>24</v>
      </c>
      <c r="H4331">
        <v>1090385</v>
      </c>
      <c r="I4331">
        <v>1090639</v>
      </c>
      <c r="J4331" t="s">
        <v>25</v>
      </c>
      <c r="Q4331" t="s">
        <v>2426</v>
      </c>
      <c r="R4331">
        <v>255</v>
      </c>
      <c r="T4331" t="s">
        <v>529</v>
      </c>
      <c r="U4331">
        <f t="shared" si="67"/>
        <v>254</v>
      </c>
    </row>
    <row r="4332" spans="1:21" x14ac:dyDescent="0.25">
      <c r="A4332" t="s">
        <v>27</v>
      </c>
      <c r="B4332" t="s">
        <v>21</v>
      </c>
      <c r="C4332" t="s">
        <v>22</v>
      </c>
      <c r="D4332" t="s">
        <v>23</v>
      </c>
      <c r="E4332" t="s">
        <v>5</v>
      </c>
      <c r="G4332" t="s">
        <v>24</v>
      </c>
      <c r="H4332">
        <v>1090776</v>
      </c>
      <c r="I4332">
        <v>1091003</v>
      </c>
      <c r="J4332" t="s">
        <v>25</v>
      </c>
      <c r="Q4332" t="s">
        <v>2427</v>
      </c>
      <c r="R4332">
        <v>228</v>
      </c>
      <c r="U4332">
        <f t="shared" si="67"/>
        <v>227</v>
      </c>
    </row>
    <row r="4333" spans="1:21" x14ac:dyDescent="0.25">
      <c r="A4333" t="s">
        <v>27</v>
      </c>
      <c r="B4333" t="s">
        <v>527</v>
      </c>
      <c r="C4333" t="s">
        <v>22</v>
      </c>
      <c r="D4333" t="s">
        <v>23</v>
      </c>
      <c r="E4333" t="s">
        <v>5</v>
      </c>
      <c r="G4333" t="s">
        <v>24</v>
      </c>
      <c r="H4333">
        <v>1091613</v>
      </c>
      <c r="I4333">
        <v>1091707</v>
      </c>
      <c r="J4333" t="s">
        <v>61</v>
      </c>
      <c r="Q4333" t="s">
        <v>2429</v>
      </c>
      <c r="R4333">
        <v>95</v>
      </c>
      <c r="T4333" t="s">
        <v>529</v>
      </c>
      <c r="U4333">
        <f t="shared" si="67"/>
        <v>94</v>
      </c>
    </row>
    <row r="4334" spans="1:21" x14ac:dyDescent="0.25">
      <c r="A4334" t="s">
        <v>27</v>
      </c>
      <c r="B4334" t="s">
        <v>21</v>
      </c>
      <c r="C4334" t="s">
        <v>22</v>
      </c>
      <c r="D4334" t="s">
        <v>23</v>
      </c>
      <c r="E4334" t="s">
        <v>5</v>
      </c>
      <c r="G4334" t="s">
        <v>24</v>
      </c>
      <c r="H4334">
        <v>1091799</v>
      </c>
      <c r="I4334">
        <v>1092653</v>
      </c>
      <c r="J4334" t="s">
        <v>25</v>
      </c>
      <c r="Q4334" t="s">
        <v>2430</v>
      </c>
      <c r="R4334">
        <v>855</v>
      </c>
      <c r="U4334">
        <f t="shared" si="67"/>
        <v>854</v>
      </c>
    </row>
    <row r="4335" spans="1:21" x14ac:dyDescent="0.25">
      <c r="A4335" t="s">
        <v>27</v>
      </c>
      <c r="B4335" t="s">
        <v>21</v>
      </c>
      <c r="C4335" t="s">
        <v>22</v>
      </c>
      <c r="D4335" t="s">
        <v>23</v>
      </c>
      <c r="E4335" t="s">
        <v>5</v>
      </c>
      <c r="G4335" t="s">
        <v>24</v>
      </c>
      <c r="H4335">
        <v>1092650</v>
      </c>
      <c r="I4335">
        <v>1093345</v>
      </c>
      <c r="J4335" t="s">
        <v>25</v>
      </c>
      <c r="Q4335" t="s">
        <v>2432</v>
      </c>
      <c r="R4335">
        <v>696</v>
      </c>
      <c r="U4335">
        <f t="shared" si="67"/>
        <v>695</v>
      </c>
    </row>
    <row r="4336" spans="1:21" x14ac:dyDescent="0.25">
      <c r="A4336" t="s">
        <v>27</v>
      </c>
      <c r="B4336" t="s">
        <v>21</v>
      </c>
      <c r="C4336" t="s">
        <v>22</v>
      </c>
      <c r="D4336" t="s">
        <v>23</v>
      </c>
      <c r="E4336" t="s">
        <v>5</v>
      </c>
      <c r="G4336" t="s">
        <v>24</v>
      </c>
      <c r="H4336">
        <v>1093353</v>
      </c>
      <c r="I4336">
        <v>1094696</v>
      </c>
      <c r="J4336" t="s">
        <v>25</v>
      </c>
      <c r="Q4336" t="s">
        <v>2434</v>
      </c>
      <c r="R4336">
        <v>1344</v>
      </c>
      <c r="U4336">
        <f t="shared" si="67"/>
        <v>1343</v>
      </c>
    </row>
    <row r="4337" spans="1:21" x14ac:dyDescent="0.25">
      <c r="A4337" t="s">
        <v>27</v>
      </c>
      <c r="B4337" t="s">
        <v>527</v>
      </c>
      <c r="C4337" t="s">
        <v>22</v>
      </c>
      <c r="D4337" t="s">
        <v>23</v>
      </c>
      <c r="E4337" t="s">
        <v>5</v>
      </c>
      <c r="G4337" t="s">
        <v>24</v>
      </c>
      <c r="H4337">
        <v>1094826</v>
      </c>
      <c r="I4337">
        <v>1094913</v>
      </c>
      <c r="J4337" t="s">
        <v>25</v>
      </c>
      <c r="Q4337" t="s">
        <v>2436</v>
      </c>
      <c r="R4337">
        <v>88</v>
      </c>
      <c r="T4337" t="s">
        <v>529</v>
      </c>
      <c r="U4337">
        <f t="shared" si="67"/>
        <v>87</v>
      </c>
    </row>
    <row r="4338" spans="1:21" x14ac:dyDescent="0.25">
      <c r="A4338" t="s">
        <v>27</v>
      </c>
      <c r="B4338" t="s">
        <v>21</v>
      </c>
      <c r="C4338" t="s">
        <v>22</v>
      </c>
      <c r="D4338" t="s">
        <v>23</v>
      </c>
      <c r="E4338" t="s">
        <v>5</v>
      </c>
      <c r="G4338" t="s">
        <v>24</v>
      </c>
      <c r="H4338">
        <v>1095197</v>
      </c>
      <c r="I4338">
        <v>1096243</v>
      </c>
      <c r="J4338" t="s">
        <v>61</v>
      </c>
      <c r="Q4338" t="s">
        <v>2437</v>
      </c>
      <c r="R4338">
        <v>1047</v>
      </c>
      <c r="U4338">
        <f t="shared" si="67"/>
        <v>1046</v>
      </c>
    </row>
    <row r="4339" spans="1:21" x14ac:dyDescent="0.25">
      <c r="A4339" t="s">
        <v>27</v>
      </c>
      <c r="B4339" t="s">
        <v>21</v>
      </c>
      <c r="C4339" t="s">
        <v>22</v>
      </c>
      <c r="D4339" t="s">
        <v>23</v>
      </c>
      <c r="E4339" t="s">
        <v>5</v>
      </c>
      <c r="G4339" t="s">
        <v>24</v>
      </c>
      <c r="H4339">
        <v>1096520</v>
      </c>
      <c r="I4339">
        <v>1097695</v>
      </c>
      <c r="J4339" t="s">
        <v>61</v>
      </c>
      <c r="Q4339" t="s">
        <v>2439</v>
      </c>
      <c r="R4339">
        <v>1176</v>
      </c>
      <c r="U4339">
        <f t="shared" si="67"/>
        <v>1175</v>
      </c>
    </row>
    <row r="4340" spans="1:21" x14ac:dyDescent="0.25">
      <c r="A4340" t="s">
        <v>27</v>
      </c>
      <c r="B4340" t="s">
        <v>527</v>
      </c>
      <c r="C4340" t="s">
        <v>22</v>
      </c>
      <c r="D4340" t="s">
        <v>23</v>
      </c>
      <c r="E4340" t="s">
        <v>5</v>
      </c>
      <c r="G4340" t="s">
        <v>24</v>
      </c>
      <c r="H4340">
        <v>1097940</v>
      </c>
      <c r="I4340">
        <v>1098020</v>
      </c>
      <c r="J4340" t="s">
        <v>25</v>
      </c>
      <c r="Q4340" t="s">
        <v>2441</v>
      </c>
      <c r="R4340">
        <v>81</v>
      </c>
      <c r="T4340" t="s">
        <v>529</v>
      </c>
      <c r="U4340">
        <f t="shared" si="67"/>
        <v>80</v>
      </c>
    </row>
    <row r="4341" spans="1:21" x14ac:dyDescent="0.25">
      <c r="A4341" t="s">
        <v>27</v>
      </c>
      <c r="B4341" t="s">
        <v>21</v>
      </c>
      <c r="C4341" t="s">
        <v>22</v>
      </c>
      <c r="D4341" t="s">
        <v>23</v>
      </c>
      <c r="E4341" t="s">
        <v>5</v>
      </c>
      <c r="G4341" t="s">
        <v>24</v>
      </c>
      <c r="H4341">
        <v>1098275</v>
      </c>
      <c r="I4341">
        <v>1100443</v>
      </c>
      <c r="J4341" t="s">
        <v>25</v>
      </c>
      <c r="Q4341" t="s">
        <v>2442</v>
      </c>
      <c r="R4341">
        <v>2169</v>
      </c>
      <c r="U4341">
        <f t="shared" si="67"/>
        <v>2168</v>
      </c>
    </row>
    <row r="4342" spans="1:21" x14ac:dyDescent="0.25">
      <c r="A4342" t="s">
        <v>27</v>
      </c>
      <c r="B4342" t="s">
        <v>21</v>
      </c>
      <c r="C4342" t="s">
        <v>22</v>
      </c>
      <c r="D4342" t="s">
        <v>23</v>
      </c>
      <c r="E4342" t="s">
        <v>5</v>
      </c>
      <c r="G4342" t="s">
        <v>24</v>
      </c>
      <c r="H4342">
        <v>1100519</v>
      </c>
      <c r="I4342">
        <v>1101328</v>
      </c>
      <c r="J4342" t="s">
        <v>25</v>
      </c>
      <c r="Q4342" t="s">
        <v>2445</v>
      </c>
      <c r="R4342">
        <v>810</v>
      </c>
      <c r="U4342">
        <f t="shared" si="67"/>
        <v>809</v>
      </c>
    </row>
    <row r="4343" spans="1:21" x14ac:dyDescent="0.25">
      <c r="A4343" t="s">
        <v>27</v>
      </c>
      <c r="B4343" t="s">
        <v>21</v>
      </c>
      <c r="C4343" t="s">
        <v>22</v>
      </c>
      <c r="D4343" t="s">
        <v>23</v>
      </c>
      <c r="E4343" t="s">
        <v>5</v>
      </c>
      <c r="G4343" t="s">
        <v>24</v>
      </c>
      <c r="H4343">
        <v>1101418</v>
      </c>
      <c r="I4343">
        <v>1101864</v>
      </c>
      <c r="J4343" t="s">
        <v>61</v>
      </c>
      <c r="Q4343" t="s">
        <v>2448</v>
      </c>
      <c r="R4343">
        <v>447</v>
      </c>
      <c r="U4343">
        <f t="shared" si="67"/>
        <v>446</v>
      </c>
    </row>
    <row r="4344" spans="1:21" x14ac:dyDescent="0.25">
      <c r="A4344" t="s">
        <v>27</v>
      </c>
      <c r="B4344" t="s">
        <v>527</v>
      </c>
      <c r="C4344" t="s">
        <v>22</v>
      </c>
      <c r="D4344" t="s">
        <v>23</v>
      </c>
      <c r="E4344" t="s">
        <v>5</v>
      </c>
      <c r="G4344" t="s">
        <v>24</v>
      </c>
      <c r="H4344">
        <v>1101942</v>
      </c>
      <c r="I4344">
        <v>1102087</v>
      </c>
      <c r="J4344" t="s">
        <v>25</v>
      </c>
      <c r="Q4344" t="s">
        <v>2451</v>
      </c>
      <c r="R4344">
        <v>146</v>
      </c>
      <c r="T4344" t="s">
        <v>529</v>
      </c>
      <c r="U4344">
        <f t="shared" si="67"/>
        <v>145</v>
      </c>
    </row>
    <row r="4345" spans="1:21" x14ac:dyDescent="0.25">
      <c r="A4345" t="s">
        <v>27</v>
      </c>
      <c r="B4345" t="s">
        <v>21</v>
      </c>
      <c r="C4345" t="s">
        <v>22</v>
      </c>
      <c r="D4345" t="s">
        <v>23</v>
      </c>
      <c r="E4345" t="s">
        <v>5</v>
      </c>
      <c r="G4345" t="s">
        <v>24</v>
      </c>
      <c r="H4345">
        <v>1102654</v>
      </c>
      <c r="I4345">
        <v>1103067</v>
      </c>
      <c r="J4345" t="s">
        <v>25</v>
      </c>
      <c r="Q4345" t="s">
        <v>2452</v>
      </c>
      <c r="R4345">
        <v>414</v>
      </c>
      <c r="U4345">
        <f t="shared" si="67"/>
        <v>413</v>
      </c>
    </row>
    <row r="4346" spans="1:21" x14ac:dyDescent="0.25">
      <c r="A4346" t="s">
        <v>27</v>
      </c>
      <c r="B4346" t="s">
        <v>21</v>
      </c>
      <c r="C4346" t="s">
        <v>22</v>
      </c>
      <c r="D4346" t="s">
        <v>23</v>
      </c>
      <c r="E4346" t="s">
        <v>5</v>
      </c>
      <c r="G4346" t="s">
        <v>24</v>
      </c>
      <c r="H4346">
        <v>1103078</v>
      </c>
      <c r="I4346">
        <v>1103632</v>
      </c>
      <c r="J4346" t="s">
        <v>25</v>
      </c>
      <c r="Q4346" t="s">
        <v>2454</v>
      </c>
      <c r="R4346">
        <v>555</v>
      </c>
      <c r="U4346">
        <f t="shared" si="67"/>
        <v>554</v>
      </c>
    </row>
    <row r="4347" spans="1:21" x14ac:dyDescent="0.25">
      <c r="A4347" t="s">
        <v>27</v>
      </c>
      <c r="B4347" t="s">
        <v>21</v>
      </c>
      <c r="C4347" t="s">
        <v>22</v>
      </c>
      <c r="D4347" t="s">
        <v>23</v>
      </c>
      <c r="E4347" t="s">
        <v>5</v>
      </c>
      <c r="G4347" t="s">
        <v>24</v>
      </c>
      <c r="H4347">
        <v>1103629</v>
      </c>
      <c r="I4347">
        <v>1103886</v>
      </c>
      <c r="J4347" t="s">
        <v>25</v>
      </c>
      <c r="Q4347" t="s">
        <v>2456</v>
      </c>
      <c r="R4347">
        <v>258</v>
      </c>
      <c r="U4347">
        <f t="shared" si="67"/>
        <v>257</v>
      </c>
    </row>
    <row r="4348" spans="1:21" x14ac:dyDescent="0.25">
      <c r="A4348" t="s">
        <v>27</v>
      </c>
      <c r="B4348" t="s">
        <v>21</v>
      </c>
      <c r="C4348" t="s">
        <v>22</v>
      </c>
      <c r="D4348" t="s">
        <v>23</v>
      </c>
      <c r="E4348" t="s">
        <v>5</v>
      </c>
      <c r="G4348" t="s">
        <v>24</v>
      </c>
      <c r="H4348">
        <v>1103891</v>
      </c>
      <c r="I4348">
        <v>1104454</v>
      </c>
      <c r="J4348" t="s">
        <v>25</v>
      </c>
      <c r="Q4348" t="s">
        <v>2458</v>
      </c>
      <c r="R4348">
        <v>564</v>
      </c>
      <c r="U4348">
        <f t="shared" si="67"/>
        <v>563</v>
      </c>
    </row>
    <row r="4349" spans="1:21" x14ac:dyDescent="0.25">
      <c r="A4349" t="s">
        <v>27</v>
      </c>
      <c r="B4349" t="s">
        <v>21</v>
      </c>
      <c r="C4349" t="s">
        <v>22</v>
      </c>
      <c r="D4349" t="s">
        <v>23</v>
      </c>
      <c r="E4349" t="s">
        <v>5</v>
      </c>
      <c r="G4349" t="s">
        <v>24</v>
      </c>
      <c r="H4349">
        <v>1104725</v>
      </c>
      <c r="I4349">
        <v>1106338</v>
      </c>
      <c r="J4349" t="s">
        <v>25</v>
      </c>
      <c r="Q4349" t="s">
        <v>2460</v>
      </c>
      <c r="R4349">
        <v>1614</v>
      </c>
      <c r="U4349">
        <f t="shared" si="67"/>
        <v>1613</v>
      </c>
    </row>
    <row r="4350" spans="1:21" x14ac:dyDescent="0.25">
      <c r="A4350" t="s">
        <v>27</v>
      </c>
      <c r="B4350" t="s">
        <v>21</v>
      </c>
      <c r="C4350" t="s">
        <v>22</v>
      </c>
      <c r="D4350" t="s">
        <v>23</v>
      </c>
      <c r="E4350" t="s">
        <v>5</v>
      </c>
      <c r="G4350" t="s">
        <v>24</v>
      </c>
      <c r="H4350">
        <v>1107142</v>
      </c>
      <c r="I4350">
        <v>1108413</v>
      </c>
      <c r="J4350" t="s">
        <v>25</v>
      </c>
      <c r="Q4350" t="s">
        <v>2463</v>
      </c>
      <c r="R4350">
        <v>1272</v>
      </c>
      <c r="U4350">
        <f t="shared" si="67"/>
        <v>1271</v>
      </c>
    </row>
    <row r="4351" spans="1:21" x14ac:dyDescent="0.25">
      <c r="A4351" t="s">
        <v>27</v>
      </c>
      <c r="B4351" t="s">
        <v>21</v>
      </c>
      <c r="C4351" t="s">
        <v>22</v>
      </c>
      <c r="D4351" t="s">
        <v>23</v>
      </c>
      <c r="E4351" t="s">
        <v>5</v>
      </c>
      <c r="G4351" t="s">
        <v>24</v>
      </c>
      <c r="H4351">
        <v>1109161</v>
      </c>
      <c r="I4351">
        <v>1110702</v>
      </c>
      <c r="J4351" t="s">
        <v>25</v>
      </c>
      <c r="Q4351" t="s">
        <v>2465</v>
      </c>
      <c r="R4351">
        <v>1542</v>
      </c>
      <c r="U4351">
        <f t="shared" si="67"/>
        <v>1541</v>
      </c>
    </row>
    <row r="4352" spans="1:21" x14ac:dyDescent="0.25">
      <c r="A4352" t="s">
        <v>27</v>
      </c>
      <c r="B4352" t="s">
        <v>21</v>
      </c>
      <c r="C4352" t="s">
        <v>22</v>
      </c>
      <c r="D4352" t="s">
        <v>23</v>
      </c>
      <c r="E4352" t="s">
        <v>5</v>
      </c>
      <c r="G4352" t="s">
        <v>24</v>
      </c>
      <c r="H4352">
        <v>1110742</v>
      </c>
      <c r="I4352">
        <v>1111179</v>
      </c>
      <c r="J4352" t="s">
        <v>25</v>
      </c>
      <c r="Q4352" t="s">
        <v>2468</v>
      </c>
      <c r="R4352">
        <v>438</v>
      </c>
      <c r="U4352">
        <f t="shared" si="67"/>
        <v>437</v>
      </c>
    </row>
    <row r="4353" spans="1:21" x14ac:dyDescent="0.25">
      <c r="A4353" t="s">
        <v>27</v>
      </c>
      <c r="B4353" t="s">
        <v>21</v>
      </c>
      <c r="C4353" t="s">
        <v>22</v>
      </c>
      <c r="D4353" t="s">
        <v>23</v>
      </c>
      <c r="E4353" t="s">
        <v>5</v>
      </c>
      <c r="G4353" t="s">
        <v>24</v>
      </c>
      <c r="H4353">
        <v>1111197</v>
      </c>
      <c r="I4353">
        <v>1112573</v>
      </c>
      <c r="J4353" t="s">
        <v>25</v>
      </c>
      <c r="Q4353" t="s">
        <v>2471</v>
      </c>
      <c r="R4353">
        <v>1377</v>
      </c>
      <c r="U4353">
        <f t="shared" si="67"/>
        <v>1376</v>
      </c>
    </row>
    <row r="4354" spans="1:21" x14ac:dyDescent="0.25">
      <c r="A4354" t="s">
        <v>27</v>
      </c>
      <c r="B4354" t="s">
        <v>21</v>
      </c>
      <c r="C4354" t="s">
        <v>22</v>
      </c>
      <c r="D4354" t="s">
        <v>23</v>
      </c>
      <c r="E4354" t="s">
        <v>5</v>
      </c>
      <c r="G4354" t="s">
        <v>24</v>
      </c>
      <c r="H4354">
        <v>1112567</v>
      </c>
      <c r="I4354">
        <v>1113433</v>
      </c>
      <c r="J4354" t="s">
        <v>25</v>
      </c>
      <c r="Q4354" t="s">
        <v>2474</v>
      </c>
      <c r="R4354">
        <v>867</v>
      </c>
      <c r="U4354">
        <f t="shared" si="67"/>
        <v>866</v>
      </c>
    </row>
    <row r="4355" spans="1:21" x14ac:dyDescent="0.25">
      <c r="A4355" t="s">
        <v>27</v>
      </c>
      <c r="B4355" t="s">
        <v>21</v>
      </c>
      <c r="C4355" t="s">
        <v>22</v>
      </c>
      <c r="D4355" t="s">
        <v>23</v>
      </c>
      <c r="E4355" t="s">
        <v>5</v>
      </c>
      <c r="G4355" t="s">
        <v>24</v>
      </c>
      <c r="H4355">
        <v>1113433</v>
      </c>
      <c r="I4355">
        <v>1114215</v>
      </c>
      <c r="J4355" t="s">
        <v>25</v>
      </c>
      <c r="Q4355" t="s">
        <v>2477</v>
      </c>
      <c r="R4355">
        <v>783</v>
      </c>
      <c r="U4355">
        <f t="shared" ref="U4355:U4418" si="68">I4355-H4355</f>
        <v>782</v>
      </c>
    </row>
    <row r="4356" spans="1:21" x14ac:dyDescent="0.25">
      <c r="A4356" t="s">
        <v>27</v>
      </c>
      <c r="B4356" t="s">
        <v>527</v>
      </c>
      <c r="C4356" t="s">
        <v>22</v>
      </c>
      <c r="D4356" t="s">
        <v>23</v>
      </c>
      <c r="E4356" t="s">
        <v>5</v>
      </c>
      <c r="G4356" t="s">
        <v>24</v>
      </c>
      <c r="H4356">
        <v>1114950</v>
      </c>
      <c r="I4356">
        <v>1116124</v>
      </c>
      <c r="J4356" t="s">
        <v>61</v>
      </c>
      <c r="Q4356" t="s">
        <v>2480</v>
      </c>
      <c r="R4356">
        <v>1175</v>
      </c>
      <c r="T4356" t="s">
        <v>529</v>
      </c>
      <c r="U4356">
        <f t="shared" si="68"/>
        <v>1174</v>
      </c>
    </row>
    <row r="4357" spans="1:21" x14ac:dyDescent="0.25">
      <c r="A4357" t="s">
        <v>27</v>
      </c>
      <c r="B4357" t="s">
        <v>21</v>
      </c>
      <c r="C4357" t="s">
        <v>22</v>
      </c>
      <c r="D4357" t="s">
        <v>23</v>
      </c>
      <c r="E4357" t="s">
        <v>5</v>
      </c>
      <c r="G4357" t="s">
        <v>24</v>
      </c>
      <c r="H4357">
        <v>1116382</v>
      </c>
      <c r="I4357">
        <v>1117872</v>
      </c>
      <c r="J4357" t="s">
        <v>25</v>
      </c>
      <c r="Q4357" t="s">
        <v>2481</v>
      </c>
      <c r="R4357">
        <v>1491</v>
      </c>
      <c r="U4357">
        <f t="shared" si="68"/>
        <v>1490</v>
      </c>
    </row>
    <row r="4358" spans="1:21" x14ac:dyDescent="0.25">
      <c r="A4358" t="s">
        <v>27</v>
      </c>
      <c r="B4358" t="s">
        <v>527</v>
      </c>
      <c r="C4358" t="s">
        <v>22</v>
      </c>
      <c r="D4358" t="s">
        <v>23</v>
      </c>
      <c r="E4358" t="s">
        <v>5</v>
      </c>
      <c r="G4358" t="s">
        <v>24</v>
      </c>
      <c r="H4358">
        <v>1117904</v>
      </c>
      <c r="I4358">
        <v>1117996</v>
      </c>
      <c r="J4358" t="s">
        <v>25</v>
      </c>
      <c r="Q4358" t="s">
        <v>2484</v>
      </c>
      <c r="R4358">
        <v>93</v>
      </c>
      <c r="T4358" t="s">
        <v>529</v>
      </c>
      <c r="U4358">
        <f t="shared" si="68"/>
        <v>92</v>
      </c>
    </row>
    <row r="4359" spans="1:21" x14ac:dyDescent="0.25">
      <c r="A4359" t="s">
        <v>27</v>
      </c>
      <c r="B4359" t="s">
        <v>21</v>
      </c>
      <c r="C4359" t="s">
        <v>22</v>
      </c>
      <c r="D4359" t="s">
        <v>23</v>
      </c>
      <c r="E4359" t="s">
        <v>5</v>
      </c>
      <c r="G4359" t="s">
        <v>24</v>
      </c>
      <c r="H4359">
        <v>1118193</v>
      </c>
      <c r="I4359">
        <v>1119074</v>
      </c>
      <c r="J4359" t="s">
        <v>61</v>
      </c>
      <c r="Q4359" t="s">
        <v>2485</v>
      </c>
      <c r="R4359">
        <v>882</v>
      </c>
      <c r="U4359">
        <f t="shared" si="68"/>
        <v>881</v>
      </c>
    </row>
    <row r="4360" spans="1:21" x14ac:dyDescent="0.25">
      <c r="A4360" t="s">
        <v>27</v>
      </c>
      <c r="B4360" t="s">
        <v>21</v>
      </c>
      <c r="C4360" t="s">
        <v>22</v>
      </c>
      <c r="D4360" t="s">
        <v>23</v>
      </c>
      <c r="E4360" t="s">
        <v>5</v>
      </c>
      <c r="G4360" t="s">
        <v>24</v>
      </c>
      <c r="H4360">
        <v>1119107</v>
      </c>
      <c r="I4360">
        <v>1120480</v>
      </c>
      <c r="J4360" t="s">
        <v>61</v>
      </c>
      <c r="Q4360" t="s">
        <v>2487</v>
      </c>
      <c r="R4360">
        <v>1374</v>
      </c>
      <c r="U4360">
        <f t="shared" si="68"/>
        <v>1373</v>
      </c>
    </row>
    <row r="4361" spans="1:21" x14ac:dyDescent="0.25">
      <c r="A4361" t="s">
        <v>27</v>
      </c>
      <c r="B4361" t="s">
        <v>21</v>
      </c>
      <c r="C4361" t="s">
        <v>22</v>
      </c>
      <c r="D4361" t="s">
        <v>23</v>
      </c>
      <c r="E4361" t="s">
        <v>5</v>
      </c>
      <c r="G4361" t="s">
        <v>24</v>
      </c>
      <c r="H4361">
        <v>1120538</v>
      </c>
      <c r="I4361">
        <v>1121911</v>
      </c>
      <c r="J4361" t="s">
        <v>61</v>
      </c>
      <c r="Q4361" t="s">
        <v>2489</v>
      </c>
      <c r="R4361">
        <v>1374</v>
      </c>
      <c r="U4361">
        <f t="shared" si="68"/>
        <v>1373</v>
      </c>
    </row>
    <row r="4362" spans="1:21" x14ac:dyDescent="0.25">
      <c r="A4362" t="s">
        <v>27</v>
      </c>
      <c r="B4362" t="s">
        <v>21</v>
      </c>
      <c r="C4362" t="s">
        <v>22</v>
      </c>
      <c r="D4362" t="s">
        <v>23</v>
      </c>
      <c r="E4362" t="s">
        <v>5</v>
      </c>
      <c r="G4362" t="s">
        <v>24</v>
      </c>
      <c r="H4362">
        <v>1122427</v>
      </c>
      <c r="I4362">
        <v>1124046</v>
      </c>
      <c r="J4362" t="s">
        <v>25</v>
      </c>
      <c r="Q4362" t="s">
        <v>2492</v>
      </c>
      <c r="R4362">
        <v>1620</v>
      </c>
      <c r="U4362">
        <f t="shared" si="68"/>
        <v>1619</v>
      </c>
    </row>
    <row r="4363" spans="1:21" x14ac:dyDescent="0.25">
      <c r="A4363" t="s">
        <v>27</v>
      </c>
      <c r="B4363" t="s">
        <v>21</v>
      </c>
      <c r="C4363" t="s">
        <v>22</v>
      </c>
      <c r="D4363" t="s">
        <v>23</v>
      </c>
      <c r="E4363" t="s">
        <v>5</v>
      </c>
      <c r="G4363" t="s">
        <v>24</v>
      </c>
      <c r="H4363">
        <v>1124086</v>
      </c>
      <c r="I4363">
        <v>1125888</v>
      </c>
      <c r="J4363" t="s">
        <v>25</v>
      </c>
      <c r="Q4363" t="s">
        <v>2494</v>
      </c>
      <c r="R4363">
        <v>1803</v>
      </c>
      <c r="U4363">
        <f t="shared" si="68"/>
        <v>1802</v>
      </c>
    </row>
    <row r="4364" spans="1:21" x14ac:dyDescent="0.25">
      <c r="A4364" t="s">
        <v>27</v>
      </c>
      <c r="B4364" t="s">
        <v>21</v>
      </c>
      <c r="C4364" t="s">
        <v>22</v>
      </c>
      <c r="D4364" t="s">
        <v>23</v>
      </c>
      <c r="E4364" t="s">
        <v>5</v>
      </c>
      <c r="G4364" t="s">
        <v>24</v>
      </c>
      <c r="H4364">
        <v>1126262</v>
      </c>
      <c r="I4364">
        <v>1127230</v>
      </c>
      <c r="J4364" t="s">
        <v>25</v>
      </c>
      <c r="Q4364" t="s">
        <v>2496</v>
      </c>
      <c r="R4364">
        <v>969</v>
      </c>
      <c r="U4364">
        <f t="shared" si="68"/>
        <v>968</v>
      </c>
    </row>
    <row r="4365" spans="1:21" x14ac:dyDescent="0.25">
      <c r="A4365" t="s">
        <v>27</v>
      </c>
      <c r="B4365" t="s">
        <v>21</v>
      </c>
      <c r="C4365" t="s">
        <v>22</v>
      </c>
      <c r="D4365" t="s">
        <v>23</v>
      </c>
      <c r="E4365" t="s">
        <v>5</v>
      </c>
      <c r="G4365" t="s">
        <v>24</v>
      </c>
      <c r="H4365">
        <v>1127266</v>
      </c>
      <c r="I4365">
        <v>1128162</v>
      </c>
      <c r="J4365" t="s">
        <v>25</v>
      </c>
      <c r="Q4365" t="s">
        <v>2498</v>
      </c>
      <c r="R4365">
        <v>897</v>
      </c>
      <c r="U4365">
        <f t="shared" si="68"/>
        <v>896</v>
      </c>
    </row>
    <row r="4366" spans="1:21" x14ac:dyDescent="0.25">
      <c r="A4366" t="s">
        <v>27</v>
      </c>
      <c r="B4366" t="s">
        <v>21</v>
      </c>
      <c r="C4366" t="s">
        <v>22</v>
      </c>
      <c r="D4366" t="s">
        <v>23</v>
      </c>
      <c r="E4366" t="s">
        <v>5</v>
      </c>
      <c r="G4366" t="s">
        <v>24</v>
      </c>
      <c r="H4366">
        <v>1128233</v>
      </c>
      <c r="I4366">
        <v>1129810</v>
      </c>
      <c r="J4366" t="s">
        <v>25</v>
      </c>
      <c r="Q4366" t="s">
        <v>2500</v>
      </c>
      <c r="R4366">
        <v>1578</v>
      </c>
      <c r="U4366">
        <f t="shared" si="68"/>
        <v>1577</v>
      </c>
    </row>
    <row r="4367" spans="1:21" x14ac:dyDescent="0.25">
      <c r="A4367" t="s">
        <v>27</v>
      </c>
      <c r="B4367" t="s">
        <v>21</v>
      </c>
      <c r="C4367" t="s">
        <v>22</v>
      </c>
      <c r="D4367" t="s">
        <v>23</v>
      </c>
      <c r="E4367" t="s">
        <v>5</v>
      </c>
      <c r="G4367" t="s">
        <v>24</v>
      </c>
      <c r="H4367">
        <v>1129898</v>
      </c>
      <c r="I4367">
        <v>1131271</v>
      </c>
      <c r="J4367" t="s">
        <v>25</v>
      </c>
      <c r="Q4367" t="s">
        <v>2502</v>
      </c>
      <c r="R4367">
        <v>1374</v>
      </c>
      <c r="U4367">
        <f t="shared" si="68"/>
        <v>1373</v>
      </c>
    </row>
    <row r="4368" spans="1:21" x14ac:dyDescent="0.25">
      <c r="A4368" t="s">
        <v>27</v>
      </c>
      <c r="B4368" t="s">
        <v>21</v>
      </c>
      <c r="C4368" t="s">
        <v>22</v>
      </c>
      <c r="D4368" t="s">
        <v>23</v>
      </c>
      <c r="E4368" t="s">
        <v>5</v>
      </c>
      <c r="G4368" t="s">
        <v>24</v>
      </c>
      <c r="H4368">
        <v>1131299</v>
      </c>
      <c r="I4368">
        <v>1132606</v>
      </c>
      <c r="J4368" t="s">
        <v>25</v>
      </c>
      <c r="Q4368" t="s">
        <v>2504</v>
      </c>
      <c r="R4368">
        <v>1308</v>
      </c>
      <c r="U4368">
        <f t="shared" si="68"/>
        <v>1307</v>
      </c>
    </row>
    <row r="4369" spans="1:21" x14ac:dyDescent="0.25">
      <c r="A4369" t="s">
        <v>27</v>
      </c>
      <c r="B4369" t="s">
        <v>21</v>
      </c>
      <c r="C4369" t="s">
        <v>22</v>
      </c>
      <c r="D4369" t="s">
        <v>23</v>
      </c>
      <c r="E4369" t="s">
        <v>5</v>
      </c>
      <c r="G4369" t="s">
        <v>24</v>
      </c>
      <c r="H4369">
        <v>1132664</v>
      </c>
      <c r="I4369">
        <v>1133962</v>
      </c>
      <c r="J4369" t="s">
        <v>25</v>
      </c>
      <c r="Q4369" t="s">
        <v>2507</v>
      </c>
      <c r="R4369">
        <v>1299</v>
      </c>
      <c r="U4369">
        <f t="shared" si="68"/>
        <v>1298</v>
      </c>
    </row>
    <row r="4370" spans="1:21" x14ac:dyDescent="0.25">
      <c r="A4370" t="s">
        <v>27</v>
      </c>
      <c r="B4370" t="s">
        <v>21</v>
      </c>
      <c r="C4370" t="s">
        <v>22</v>
      </c>
      <c r="D4370" t="s">
        <v>23</v>
      </c>
      <c r="E4370" t="s">
        <v>5</v>
      </c>
      <c r="G4370" t="s">
        <v>24</v>
      </c>
      <c r="H4370">
        <v>1134009</v>
      </c>
      <c r="I4370">
        <v>1135088</v>
      </c>
      <c r="J4370" t="s">
        <v>25</v>
      </c>
      <c r="Q4370" t="s">
        <v>2509</v>
      </c>
      <c r="R4370">
        <v>1080</v>
      </c>
      <c r="U4370">
        <f t="shared" si="68"/>
        <v>1079</v>
      </c>
    </row>
    <row r="4371" spans="1:21" x14ac:dyDescent="0.25">
      <c r="A4371" t="s">
        <v>27</v>
      </c>
      <c r="B4371" t="s">
        <v>21</v>
      </c>
      <c r="C4371" t="s">
        <v>22</v>
      </c>
      <c r="D4371" t="s">
        <v>23</v>
      </c>
      <c r="E4371" t="s">
        <v>5</v>
      </c>
      <c r="G4371" t="s">
        <v>24</v>
      </c>
      <c r="H4371">
        <v>1135106</v>
      </c>
      <c r="I4371">
        <v>1136116</v>
      </c>
      <c r="J4371" t="s">
        <v>25</v>
      </c>
      <c r="Q4371" t="s">
        <v>2512</v>
      </c>
      <c r="R4371">
        <v>1011</v>
      </c>
      <c r="U4371">
        <f t="shared" si="68"/>
        <v>1010</v>
      </c>
    </row>
    <row r="4372" spans="1:21" x14ac:dyDescent="0.25">
      <c r="A4372" t="s">
        <v>27</v>
      </c>
      <c r="B4372" t="s">
        <v>21</v>
      </c>
      <c r="C4372" t="s">
        <v>22</v>
      </c>
      <c r="D4372" t="s">
        <v>23</v>
      </c>
      <c r="E4372" t="s">
        <v>5</v>
      </c>
      <c r="G4372" t="s">
        <v>24</v>
      </c>
      <c r="H4372">
        <v>1136222</v>
      </c>
      <c r="I4372">
        <v>1137187</v>
      </c>
      <c r="J4372" t="s">
        <v>25</v>
      </c>
      <c r="Q4372" t="s">
        <v>2514</v>
      </c>
      <c r="R4372">
        <v>966</v>
      </c>
      <c r="U4372">
        <f t="shared" si="68"/>
        <v>965</v>
      </c>
    </row>
    <row r="4373" spans="1:21" x14ac:dyDescent="0.25">
      <c r="A4373" t="s">
        <v>27</v>
      </c>
      <c r="B4373" t="s">
        <v>21</v>
      </c>
      <c r="C4373" t="s">
        <v>22</v>
      </c>
      <c r="D4373" t="s">
        <v>23</v>
      </c>
      <c r="E4373" t="s">
        <v>5</v>
      </c>
      <c r="G4373" t="s">
        <v>24</v>
      </c>
      <c r="H4373">
        <v>1137381</v>
      </c>
      <c r="I4373">
        <v>1138016</v>
      </c>
      <c r="J4373" t="s">
        <v>25</v>
      </c>
      <c r="Q4373" t="s">
        <v>2517</v>
      </c>
      <c r="R4373">
        <v>636</v>
      </c>
      <c r="U4373">
        <f t="shared" si="68"/>
        <v>635</v>
      </c>
    </row>
    <row r="4374" spans="1:21" x14ac:dyDescent="0.25">
      <c r="A4374" t="s">
        <v>27</v>
      </c>
      <c r="B4374" t="s">
        <v>21</v>
      </c>
      <c r="C4374" t="s">
        <v>22</v>
      </c>
      <c r="D4374" t="s">
        <v>23</v>
      </c>
      <c r="E4374" t="s">
        <v>5</v>
      </c>
      <c r="G4374" t="s">
        <v>24</v>
      </c>
      <c r="H4374">
        <v>1138285</v>
      </c>
      <c r="I4374">
        <v>1139094</v>
      </c>
      <c r="J4374" t="s">
        <v>25</v>
      </c>
      <c r="Q4374" t="s">
        <v>2520</v>
      </c>
      <c r="R4374">
        <v>810</v>
      </c>
      <c r="U4374">
        <f t="shared" si="68"/>
        <v>809</v>
      </c>
    </row>
    <row r="4375" spans="1:21" x14ac:dyDescent="0.25">
      <c r="A4375" t="s">
        <v>27</v>
      </c>
      <c r="B4375" t="s">
        <v>21</v>
      </c>
      <c r="C4375" t="s">
        <v>22</v>
      </c>
      <c r="D4375" t="s">
        <v>23</v>
      </c>
      <c r="E4375" t="s">
        <v>5</v>
      </c>
      <c r="G4375" t="s">
        <v>24</v>
      </c>
      <c r="H4375">
        <v>1139123</v>
      </c>
      <c r="I4375">
        <v>1139269</v>
      </c>
      <c r="J4375" t="s">
        <v>25</v>
      </c>
      <c r="Q4375" t="s">
        <v>2522</v>
      </c>
      <c r="R4375">
        <v>147</v>
      </c>
      <c r="U4375">
        <f t="shared" si="68"/>
        <v>146</v>
      </c>
    </row>
    <row r="4376" spans="1:21" x14ac:dyDescent="0.25">
      <c r="A4376" t="s">
        <v>27</v>
      </c>
      <c r="B4376" t="s">
        <v>21</v>
      </c>
      <c r="C4376" t="s">
        <v>22</v>
      </c>
      <c r="D4376" t="s">
        <v>23</v>
      </c>
      <c r="E4376" t="s">
        <v>5</v>
      </c>
      <c r="G4376" t="s">
        <v>24</v>
      </c>
      <c r="H4376">
        <v>1139320</v>
      </c>
      <c r="I4376">
        <v>1139721</v>
      </c>
      <c r="J4376" t="s">
        <v>61</v>
      </c>
      <c r="Q4376" t="s">
        <v>2524</v>
      </c>
      <c r="R4376">
        <v>402</v>
      </c>
      <c r="U4376">
        <f t="shared" si="68"/>
        <v>401</v>
      </c>
    </row>
    <row r="4377" spans="1:21" x14ac:dyDescent="0.25">
      <c r="A4377" t="s">
        <v>27</v>
      </c>
      <c r="B4377" t="s">
        <v>527</v>
      </c>
      <c r="C4377" t="s">
        <v>22</v>
      </c>
      <c r="D4377" t="s">
        <v>23</v>
      </c>
      <c r="E4377" t="s">
        <v>5</v>
      </c>
      <c r="G4377" t="s">
        <v>24</v>
      </c>
      <c r="H4377">
        <v>1140743</v>
      </c>
      <c r="I4377">
        <v>1140970</v>
      </c>
      <c r="J4377" t="s">
        <v>25</v>
      </c>
      <c r="Q4377" t="s">
        <v>2526</v>
      </c>
      <c r="R4377">
        <v>228</v>
      </c>
      <c r="T4377" t="s">
        <v>529</v>
      </c>
      <c r="U4377">
        <f t="shared" si="68"/>
        <v>227</v>
      </c>
    </row>
    <row r="4378" spans="1:21" x14ac:dyDescent="0.25">
      <c r="A4378" t="s">
        <v>27</v>
      </c>
      <c r="B4378" t="s">
        <v>21</v>
      </c>
      <c r="C4378" t="s">
        <v>22</v>
      </c>
      <c r="D4378" t="s">
        <v>23</v>
      </c>
      <c r="E4378" t="s">
        <v>5</v>
      </c>
      <c r="G4378" t="s">
        <v>24</v>
      </c>
      <c r="H4378">
        <v>1141195</v>
      </c>
      <c r="I4378">
        <v>1141869</v>
      </c>
      <c r="J4378" t="s">
        <v>61</v>
      </c>
      <c r="Q4378" t="s">
        <v>2527</v>
      </c>
      <c r="R4378">
        <v>675</v>
      </c>
      <c r="U4378">
        <f t="shared" si="68"/>
        <v>674</v>
      </c>
    </row>
    <row r="4379" spans="1:21" x14ac:dyDescent="0.25">
      <c r="A4379" t="s">
        <v>27</v>
      </c>
      <c r="B4379" t="s">
        <v>21</v>
      </c>
      <c r="C4379" t="s">
        <v>22</v>
      </c>
      <c r="D4379" t="s">
        <v>23</v>
      </c>
      <c r="E4379" t="s">
        <v>5</v>
      </c>
      <c r="G4379" t="s">
        <v>24</v>
      </c>
      <c r="H4379">
        <v>1142326</v>
      </c>
      <c r="I4379">
        <v>1143636</v>
      </c>
      <c r="J4379" t="s">
        <v>25</v>
      </c>
      <c r="Q4379" t="s">
        <v>2529</v>
      </c>
      <c r="R4379">
        <v>1311</v>
      </c>
      <c r="U4379">
        <f t="shared" si="68"/>
        <v>1310</v>
      </c>
    </row>
    <row r="4380" spans="1:21" x14ac:dyDescent="0.25">
      <c r="A4380" t="s">
        <v>27</v>
      </c>
      <c r="B4380" t="s">
        <v>21</v>
      </c>
      <c r="C4380" t="s">
        <v>22</v>
      </c>
      <c r="D4380" t="s">
        <v>23</v>
      </c>
      <c r="E4380" t="s">
        <v>5</v>
      </c>
      <c r="G4380" t="s">
        <v>24</v>
      </c>
      <c r="H4380">
        <v>1144133</v>
      </c>
      <c r="I4380">
        <v>1147738</v>
      </c>
      <c r="J4380" t="s">
        <v>25</v>
      </c>
      <c r="Q4380" t="s">
        <v>2531</v>
      </c>
      <c r="R4380">
        <v>3606</v>
      </c>
      <c r="U4380">
        <f t="shared" si="68"/>
        <v>3605</v>
      </c>
    </row>
    <row r="4381" spans="1:21" x14ac:dyDescent="0.25">
      <c r="A4381" t="s">
        <v>27</v>
      </c>
      <c r="B4381" t="s">
        <v>21</v>
      </c>
      <c r="C4381" t="s">
        <v>22</v>
      </c>
      <c r="D4381" t="s">
        <v>23</v>
      </c>
      <c r="E4381" t="s">
        <v>5</v>
      </c>
      <c r="G4381" t="s">
        <v>24</v>
      </c>
      <c r="H4381">
        <v>1147749</v>
      </c>
      <c r="I4381">
        <v>1149077</v>
      </c>
      <c r="J4381" t="s">
        <v>25</v>
      </c>
      <c r="Q4381" t="s">
        <v>2533</v>
      </c>
      <c r="R4381">
        <v>1329</v>
      </c>
      <c r="U4381">
        <f t="shared" si="68"/>
        <v>1328</v>
      </c>
    </row>
    <row r="4382" spans="1:21" x14ac:dyDescent="0.25">
      <c r="A4382" t="s">
        <v>27</v>
      </c>
      <c r="B4382" t="s">
        <v>21</v>
      </c>
      <c r="C4382" t="s">
        <v>22</v>
      </c>
      <c r="D4382" t="s">
        <v>23</v>
      </c>
      <c r="E4382" t="s">
        <v>5</v>
      </c>
      <c r="G4382" t="s">
        <v>24</v>
      </c>
      <c r="H4382">
        <v>1149074</v>
      </c>
      <c r="I4382">
        <v>1151299</v>
      </c>
      <c r="J4382" t="s">
        <v>25</v>
      </c>
      <c r="Q4382" t="s">
        <v>2535</v>
      </c>
      <c r="R4382">
        <v>2226</v>
      </c>
      <c r="U4382">
        <f t="shared" si="68"/>
        <v>2225</v>
      </c>
    </row>
    <row r="4383" spans="1:21" x14ac:dyDescent="0.25">
      <c r="A4383" t="s">
        <v>27</v>
      </c>
      <c r="B4383" t="s">
        <v>21</v>
      </c>
      <c r="C4383" t="s">
        <v>22</v>
      </c>
      <c r="D4383" t="s">
        <v>23</v>
      </c>
      <c r="E4383" t="s">
        <v>5</v>
      </c>
      <c r="G4383" t="s">
        <v>24</v>
      </c>
      <c r="H4383">
        <v>1151326</v>
      </c>
      <c r="I4383">
        <v>1155846</v>
      </c>
      <c r="J4383" t="s">
        <v>25</v>
      </c>
      <c r="Q4383" t="s">
        <v>2537</v>
      </c>
      <c r="R4383">
        <v>4521</v>
      </c>
      <c r="U4383">
        <f t="shared" si="68"/>
        <v>4520</v>
      </c>
    </row>
    <row r="4384" spans="1:21" x14ac:dyDescent="0.25">
      <c r="A4384" t="s">
        <v>27</v>
      </c>
      <c r="B4384" t="s">
        <v>21</v>
      </c>
      <c r="C4384" t="s">
        <v>22</v>
      </c>
      <c r="D4384" t="s">
        <v>23</v>
      </c>
      <c r="E4384" t="s">
        <v>5</v>
      </c>
      <c r="G4384" t="s">
        <v>24</v>
      </c>
      <c r="H4384">
        <v>1155938</v>
      </c>
      <c r="I4384">
        <v>1156870</v>
      </c>
      <c r="J4384" t="s">
        <v>61</v>
      </c>
      <c r="Q4384" t="s">
        <v>2539</v>
      </c>
      <c r="R4384">
        <v>933</v>
      </c>
      <c r="U4384">
        <f t="shared" si="68"/>
        <v>932</v>
      </c>
    </row>
    <row r="4385" spans="1:21" x14ac:dyDescent="0.25">
      <c r="A4385" t="s">
        <v>27</v>
      </c>
      <c r="B4385" t="s">
        <v>21</v>
      </c>
      <c r="C4385" t="s">
        <v>22</v>
      </c>
      <c r="D4385" t="s">
        <v>23</v>
      </c>
      <c r="E4385" t="s">
        <v>5</v>
      </c>
      <c r="G4385" t="s">
        <v>24</v>
      </c>
      <c r="H4385">
        <v>1156889</v>
      </c>
      <c r="I4385">
        <v>1157665</v>
      </c>
      <c r="J4385" t="s">
        <v>61</v>
      </c>
      <c r="Q4385" t="s">
        <v>2541</v>
      </c>
      <c r="R4385">
        <v>777</v>
      </c>
      <c r="U4385">
        <f t="shared" si="68"/>
        <v>776</v>
      </c>
    </row>
    <row r="4386" spans="1:21" x14ac:dyDescent="0.25">
      <c r="A4386" t="s">
        <v>27</v>
      </c>
      <c r="B4386" t="s">
        <v>21</v>
      </c>
      <c r="C4386" t="s">
        <v>22</v>
      </c>
      <c r="D4386" t="s">
        <v>23</v>
      </c>
      <c r="E4386" t="s">
        <v>5</v>
      </c>
      <c r="G4386" t="s">
        <v>24</v>
      </c>
      <c r="H4386">
        <v>1158180</v>
      </c>
      <c r="I4386">
        <v>1160072</v>
      </c>
      <c r="J4386" t="s">
        <v>25</v>
      </c>
      <c r="Q4386" t="s">
        <v>2543</v>
      </c>
      <c r="R4386">
        <v>1893</v>
      </c>
      <c r="U4386">
        <f t="shared" si="68"/>
        <v>1892</v>
      </c>
    </row>
    <row r="4387" spans="1:21" x14ac:dyDescent="0.25">
      <c r="A4387" t="s">
        <v>27</v>
      </c>
      <c r="B4387" t="s">
        <v>21</v>
      </c>
      <c r="C4387" t="s">
        <v>22</v>
      </c>
      <c r="D4387" t="s">
        <v>23</v>
      </c>
      <c r="E4387" t="s">
        <v>5</v>
      </c>
      <c r="G4387" t="s">
        <v>24</v>
      </c>
      <c r="H4387">
        <v>1160146</v>
      </c>
      <c r="I4387">
        <v>1161174</v>
      </c>
      <c r="J4387" t="s">
        <v>25</v>
      </c>
      <c r="Q4387" t="s">
        <v>2545</v>
      </c>
      <c r="R4387">
        <v>1029</v>
      </c>
      <c r="U4387">
        <f t="shared" si="68"/>
        <v>1028</v>
      </c>
    </row>
    <row r="4388" spans="1:21" x14ac:dyDescent="0.25">
      <c r="A4388" t="s">
        <v>27</v>
      </c>
      <c r="B4388" t="s">
        <v>21</v>
      </c>
      <c r="C4388" t="s">
        <v>22</v>
      </c>
      <c r="D4388" t="s">
        <v>23</v>
      </c>
      <c r="E4388" t="s">
        <v>5</v>
      </c>
      <c r="G4388" t="s">
        <v>24</v>
      </c>
      <c r="H4388">
        <v>1161212</v>
      </c>
      <c r="I4388">
        <v>1161946</v>
      </c>
      <c r="J4388" t="s">
        <v>25</v>
      </c>
      <c r="Q4388" t="s">
        <v>2547</v>
      </c>
      <c r="R4388">
        <v>735</v>
      </c>
      <c r="U4388">
        <f t="shared" si="68"/>
        <v>734</v>
      </c>
    </row>
    <row r="4389" spans="1:21" x14ac:dyDescent="0.25">
      <c r="A4389" t="s">
        <v>27</v>
      </c>
      <c r="B4389" t="s">
        <v>21</v>
      </c>
      <c r="C4389" t="s">
        <v>22</v>
      </c>
      <c r="D4389" t="s">
        <v>23</v>
      </c>
      <c r="E4389" t="s">
        <v>5</v>
      </c>
      <c r="G4389" t="s">
        <v>24</v>
      </c>
      <c r="H4389">
        <v>1161983</v>
      </c>
      <c r="I4389">
        <v>1162912</v>
      </c>
      <c r="J4389" t="s">
        <v>25</v>
      </c>
      <c r="Q4389" t="s">
        <v>2549</v>
      </c>
      <c r="R4389">
        <v>930</v>
      </c>
      <c r="U4389">
        <f t="shared" si="68"/>
        <v>929</v>
      </c>
    </row>
    <row r="4390" spans="1:21" x14ac:dyDescent="0.25">
      <c r="A4390" t="s">
        <v>27</v>
      </c>
      <c r="B4390" t="s">
        <v>21</v>
      </c>
      <c r="C4390" t="s">
        <v>22</v>
      </c>
      <c r="D4390" t="s">
        <v>23</v>
      </c>
      <c r="E4390" t="s">
        <v>5</v>
      </c>
      <c r="G4390" t="s">
        <v>24</v>
      </c>
      <c r="H4390">
        <v>1163023</v>
      </c>
      <c r="I4390">
        <v>1164276</v>
      </c>
      <c r="J4390" t="s">
        <v>25</v>
      </c>
      <c r="Q4390" t="s">
        <v>2551</v>
      </c>
      <c r="R4390">
        <v>1254</v>
      </c>
      <c r="U4390">
        <f t="shared" si="68"/>
        <v>1253</v>
      </c>
    </row>
    <row r="4391" spans="1:21" x14ac:dyDescent="0.25">
      <c r="A4391" t="s">
        <v>27</v>
      </c>
      <c r="B4391" t="s">
        <v>21</v>
      </c>
      <c r="C4391" t="s">
        <v>22</v>
      </c>
      <c r="D4391" t="s">
        <v>23</v>
      </c>
      <c r="E4391" t="s">
        <v>5</v>
      </c>
      <c r="G4391" t="s">
        <v>24</v>
      </c>
      <c r="H4391">
        <v>1164260</v>
      </c>
      <c r="I4391">
        <v>1165804</v>
      </c>
      <c r="J4391" t="s">
        <v>25</v>
      </c>
      <c r="Q4391" t="s">
        <v>2554</v>
      </c>
      <c r="R4391">
        <v>1545</v>
      </c>
      <c r="U4391">
        <f t="shared" si="68"/>
        <v>1544</v>
      </c>
    </row>
    <row r="4392" spans="1:21" x14ac:dyDescent="0.25">
      <c r="A4392" t="s">
        <v>27</v>
      </c>
      <c r="B4392" t="s">
        <v>21</v>
      </c>
      <c r="C4392" t="s">
        <v>22</v>
      </c>
      <c r="D4392" t="s">
        <v>23</v>
      </c>
      <c r="E4392" t="s">
        <v>5</v>
      </c>
      <c r="G4392" t="s">
        <v>24</v>
      </c>
      <c r="H4392">
        <v>1165829</v>
      </c>
      <c r="I4392">
        <v>1172257</v>
      </c>
      <c r="J4392" t="s">
        <v>25</v>
      </c>
      <c r="Q4392" t="s">
        <v>2557</v>
      </c>
      <c r="R4392">
        <v>6429</v>
      </c>
      <c r="U4392">
        <f t="shared" si="68"/>
        <v>6428</v>
      </c>
    </row>
    <row r="4393" spans="1:21" x14ac:dyDescent="0.25">
      <c r="A4393" t="s">
        <v>27</v>
      </c>
      <c r="B4393" t="s">
        <v>21</v>
      </c>
      <c r="C4393" t="s">
        <v>22</v>
      </c>
      <c r="D4393" t="s">
        <v>23</v>
      </c>
      <c r="E4393" t="s">
        <v>5</v>
      </c>
      <c r="G4393" t="s">
        <v>24</v>
      </c>
      <c r="H4393">
        <v>1172285</v>
      </c>
      <c r="I4393">
        <v>1173574</v>
      </c>
      <c r="J4393" t="s">
        <v>25</v>
      </c>
      <c r="Q4393" t="s">
        <v>2559</v>
      </c>
      <c r="R4393">
        <v>1290</v>
      </c>
      <c r="U4393">
        <f t="shared" si="68"/>
        <v>1289</v>
      </c>
    </row>
    <row r="4394" spans="1:21" x14ac:dyDescent="0.25">
      <c r="A4394" t="s">
        <v>27</v>
      </c>
      <c r="B4394" t="s">
        <v>21</v>
      </c>
      <c r="C4394" t="s">
        <v>22</v>
      </c>
      <c r="D4394" t="s">
        <v>23</v>
      </c>
      <c r="E4394" t="s">
        <v>5</v>
      </c>
      <c r="G4394" t="s">
        <v>24</v>
      </c>
      <c r="H4394">
        <v>1173577</v>
      </c>
      <c r="I4394">
        <v>1177395</v>
      </c>
      <c r="J4394" t="s">
        <v>25</v>
      </c>
      <c r="Q4394" t="s">
        <v>2561</v>
      </c>
      <c r="R4394">
        <v>3819</v>
      </c>
      <c r="U4394">
        <f t="shared" si="68"/>
        <v>3818</v>
      </c>
    </row>
    <row r="4395" spans="1:21" x14ac:dyDescent="0.25">
      <c r="A4395" t="s">
        <v>27</v>
      </c>
      <c r="B4395" t="s">
        <v>21</v>
      </c>
      <c r="C4395" t="s">
        <v>22</v>
      </c>
      <c r="D4395" t="s">
        <v>23</v>
      </c>
      <c r="E4395" t="s">
        <v>5</v>
      </c>
      <c r="G4395" t="s">
        <v>24</v>
      </c>
      <c r="H4395">
        <v>1177392</v>
      </c>
      <c r="I4395">
        <v>1188611</v>
      </c>
      <c r="J4395" t="s">
        <v>25</v>
      </c>
      <c r="Q4395" t="s">
        <v>2563</v>
      </c>
      <c r="R4395">
        <v>11220</v>
      </c>
      <c r="U4395">
        <f t="shared" si="68"/>
        <v>11219</v>
      </c>
    </row>
    <row r="4396" spans="1:21" x14ac:dyDescent="0.25">
      <c r="A4396" t="s">
        <v>27</v>
      </c>
      <c r="B4396" t="s">
        <v>21</v>
      </c>
      <c r="C4396" t="s">
        <v>22</v>
      </c>
      <c r="D4396" t="s">
        <v>23</v>
      </c>
      <c r="E4396" t="s">
        <v>5</v>
      </c>
      <c r="G4396" t="s">
        <v>24</v>
      </c>
      <c r="H4396">
        <v>1188604</v>
      </c>
      <c r="I4396">
        <v>1193565</v>
      </c>
      <c r="J4396" t="s">
        <v>25</v>
      </c>
      <c r="Q4396" t="s">
        <v>2565</v>
      </c>
      <c r="R4396">
        <v>4962</v>
      </c>
      <c r="U4396">
        <f t="shared" si="68"/>
        <v>4961</v>
      </c>
    </row>
    <row r="4397" spans="1:21" x14ac:dyDescent="0.25">
      <c r="A4397" t="s">
        <v>27</v>
      </c>
      <c r="B4397" t="s">
        <v>21</v>
      </c>
      <c r="C4397" t="s">
        <v>22</v>
      </c>
      <c r="D4397" t="s">
        <v>23</v>
      </c>
      <c r="E4397" t="s">
        <v>5</v>
      </c>
      <c r="G4397" t="s">
        <v>24</v>
      </c>
      <c r="H4397">
        <v>1193549</v>
      </c>
      <c r="I4397">
        <v>1198093</v>
      </c>
      <c r="J4397" t="s">
        <v>25</v>
      </c>
      <c r="Q4397" t="s">
        <v>2567</v>
      </c>
      <c r="R4397">
        <v>4545</v>
      </c>
      <c r="U4397">
        <f t="shared" si="68"/>
        <v>4544</v>
      </c>
    </row>
    <row r="4398" spans="1:21" x14ac:dyDescent="0.25">
      <c r="A4398" t="s">
        <v>27</v>
      </c>
      <c r="B4398" t="s">
        <v>21</v>
      </c>
      <c r="C4398" t="s">
        <v>22</v>
      </c>
      <c r="D4398" t="s">
        <v>23</v>
      </c>
      <c r="E4398" t="s">
        <v>5</v>
      </c>
      <c r="G4398" t="s">
        <v>24</v>
      </c>
      <c r="H4398">
        <v>1198090</v>
      </c>
      <c r="I4398">
        <v>1204671</v>
      </c>
      <c r="J4398" t="s">
        <v>25</v>
      </c>
      <c r="Q4398" t="s">
        <v>2569</v>
      </c>
      <c r="R4398">
        <v>6582</v>
      </c>
      <c r="U4398">
        <f t="shared" si="68"/>
        <v>6581</v>
      </c>
    </row>
    <row r="4399" spans="1:21" x14ac:dyDescent="0.25">
      <c r="A4399" t="s">
        <v>27</v>
      </c>
      <c r="B4399" t="s">
        <v>21</v>
      </c>
      <c r="C4399" t="s">
        <v>22</v>
      </c>
      <c r="D4399" t="s">
        <v>23</v>
      </c>
      <c r="E4399" t="s">
        <v>5</v>
      </c>
      <c r="G4399" t="s">
        <v>24</v>
      </c>
      <c r="H4399">
        <v>1204712</v>
      </c>
      <c r="I4399">
        <v>1206337</v>
      </c>
      <c r="J4399" t="s">
        <v>25</v>
      </c>
      <c r="Q4399" t="s">
        <v>2571</v>
      </c>
      <c r="R4399">
        <v>1626</v>
      </c>
      <c r="U4399">
        <f t="shared" si="68"/>
        <v>1625</v>
      </c>
    </row>
    <row r="4400" spans="1:21" x14ac:dyDescent="0.25">
      <c r="A4400" t="s">
        <v>27</v>
      </c>
      <c r="B4400" t="s">
        <v>21</v>
      </c>
      <c r="C4400" t="s">
        <v>22</v>
      </c>
      <c r="D4400" t="s">
        <v>23</v>
      </c>
      <c r="E4400" t="s">
        <v>5</v>
      </c>
      <c r="G4400" t="s">
        <v>24</v>
      </c>
      <c r="H4400">
        <v>1206382</v>
      </c>
      <c r="I4400">
        <v>1212402</v>
      </c>
      <c r="J4400" t="s">
        <v>25</v>
      </c>
      <c r="Q4400" t="s">
        <v>2574</v>
      </c>
      <c r="R4400">
        <v>6021</v>
      </c>
      <c r="U4400">
        <f t="shared" si="68"/>
        <v>6020</v>
      </c>
    </row>
    <row r="4401" spans="1:21" x14ac:dyDescent="0.25">
      <c r="A4401" t="s">
        <v>27</v>
      </c>
      <c r="B4401" t="s">
        <v>21</v>
      </c>
      <c r="C4401" t="s">
        <v>22</v>
      </c>
      <c r="D4401" t="s">
        <v>23</v>
      </c>
      <c r="E4401" t="s">
        <v>5</v>
      </c>
      <c r="G4401" t="s">
        <v>24</v>
      </c>
      <c r="H4401">
        <v>1212422</v>
      </c>
      <c r="I4401">
        <v>1213750</v>
      </c>
      <c r="J4401" t="s">
        <v>25</v>
      </c>
      <c r="Q4401" t="s">
        <v>2576</v>
      </c>
      <c r="R4401">
        <v>1329</v>
      </c>
      <c r="U4401">
        <f t="shared" si="68"/>
        <v>1328</v>
      </c>
    </row>
    <row r="4402" spans="1:21" x14ac:dyDescent="0.25">
      <c r="A4402" t="s">
        <v>27</v>
      </c>
      <c r="B4402" t="s">
        <v>21</v>
      </c>
      <c r="C4402" t="s">
        <v>22</v>
      </c>
      <c r="D4402" t="s">
        <v>23</v>
      </c>
      <c r="E4402" t="s">
        <v>5</v>
      </c>
      <c r="G4402" t="s">
        <v>24</v>
      </c>
      <c r="H4402">
        <v>1213752</v>
      </c>
      <c r="I4402">
        <v>1214741</v>
      </c>
      <c r="J4402" t="s">
        <v>25</v>
      </c>
      <c r="Q4402" t="s">
        <v>2578</v>
      </c>
      <c r="R4402">
        <v>990</v>
      </c>
      <c r="U4402">
        <f t="shared" si="68"/>
        <v>989</v>
      </c>
    </row>
    <row r="4403" spans="1:21" x14ac:dyDescent="0.25">
      <c r="A4403" t="s">
        <v>27</v>
      </c>
      <c r="B4403" t="s">
        <v>21</v>
      </c>
      <c r="C4403" t="s">
        <v>22</v>
      </c>
      <c r="D4403" t="s">
        <v>23</v>
      </c>
      <c r="E4403" t="s">
        <v>5</v>
      </c>
      <c r="G4403" t="s">
        <v>24</v>
      </c>
      <c r="H4403">
        <v>1214769</v>
      </c>
      <c r="I4403">
        <v>1215017</v>
      </c>
      <c r="J4403" t="s">
        <v>25</v>
      </c>
      <c r="Q4403" t="s">
        <v>2580</v>
      </c>
      <c r="R4403">
        <v>249</v>
      </c>
      <c r="U4403">
        <f t="shared" si="68"/>
        <v>248</v>
      </c>
    </row>
    <row r="4404" spans="1:21" x14ac:dyDescent="0.25">
      <c r="A4404" t="s">
        <v>27</v>
      </c>
      <c r="B4404" t="s">
        <v>21</v>
      </c>
      <c r="C4404" t="s">
        <v>22</v>
      </c>
      <c r="D4404" t="s">
        <v>23</v>
      </c>
      <c r="E4404" t="s">
        <v>5</v>
      </c>
      <c r="G4404" t="s">
        <v>24</v>
      </c>
      <c r="H4404">
        <v>1215028</v>
      </c>
      <c r="I4404">
        <v>1215873</v>
      </c>
      <c r="J4404" t="s">
        <v>25</v>
      </c>
      <c r="Q4404" t="s">
        <v>2583</v>
      </c>
      <c r="R4404">
        <v>846</v>
      </c>
      <c r="U4404">
        <f t="shared" si="68"/>
        <v>845</v>
      </c>
    </row>
    <row r="4405" spans="1:21" x14ac:dyDescent="0.25">
      <c r="A4405" t="s">
        <v>27</v>
      </c>
      <c r="B4405" t="s">
        <v>21</v>
      </c>
      <c r="C4405" t="s">
        <v>22</v>
      </c>
      <c r="D4405" t="s">
        <v>23</v>
      </c>
      <c r="E4405" t="s">
        <v>5</v>
      </c>
      <c r="G4405" t="s">
        <v>24</v>
      </c>
      <c r="H4405">
        <v>1215901</v>
      </c>
      <c r="I4405">
        <v>1216140</v>
      </c>
      <c r="J4405" t="s">
        <v>25</v>
      </c>
      <c r="Q4405" t="s">
        <v>2586</v>
      </c>
      <c r="R4405">
        <v>240</v>
      </c>
      <c r="U4405">
        <f t="shared" si="68"/>
        <v>239</v>
      </c>
    </row>
    <row r="4406" spans="1:21" x14ac:dyDescent="0.25">
      <c r="A4406" t="s">
        <v>27</v>
      </c>
      <c r="B4406" t="s">
        <v>21</v>
      </c>
      <c r="C4406" t="s">
        <v>22</v>
      </c>
      <c r="D4406" t="s">
        <v>23</v>
      </c>
      <c r="E4406" t="s">
        <v>5</v>
      </c>
      <c r="G4406" t="s">
        <v>24</v>
      </c>
      <c r="H4406">
        <v>1216164</v>
      </c>
      <c r="I4406">
        <v>1217300</v>
      </c>
      <c r="J4406" t="s">
        <v>25</v>
      </c>
      <c r="Q4406" t="s">
        <v>2588</v>
      </c>
      <c r="R4406">
        <v>1137</v>
      </c>
      <c r="U4406">
        <f t="shared" si="68"/>
        <v>1136</v>
      </c>
    </row>
    <row r="4407" spans="1:21" x14ac:dyDescent="0.25">
      <c r="A4407" t="s">
        <v>27</v>
      </c>
      <c r="B4407" t="s">
        <v>21</v>
      </c>
      <c r="C4407" t="s">
        <v>22</v>
      </c>
      <c r="D4407" t="s">
        <v>23</v>
      </c>
      <c r="E4407" t="s">
        <v>5</v>
      </c>
      <c r="G4407" t="s">
        <v>24</v>
      </c>
      <c r="H4407">
        <v>1217357</v>
      </c>
      <c r="I4407">
        <v>1218409</v>
      </c>
      <c r="J4407" t="s">
        <v>25</v>
      </c>
      <c r="Q4407" t="s">
        <v>2591</v>
      </c>
      <c r="R4407">
        <v>1053</v>
      </c>
      <c r="U4407">
        <f t="shared" si="68"/>
        <v>1052</v>
      </c>
    </row>
    <row r="4408" spans="1:21" x14ac:dyDescent="0.25">
      <c r="A4408" t="s">
        <v>27</v>
      </c>
      <c r="B4408" t="s">
        <v>21</v>
      </c>
      <c r="C4408" t="s">
        <v>22</v>
      </c>
      <c r="D4408" t="s">
        <v>23</v>
      </c>
      <c r="E4408" t="s">
        <v>5</v>
      </c>
      <c r="G4408" t="s">
        <v>24</v>
      </c>
      <c r="H4408">
        <v>1218539</v>
      </c>
      <c r="I4408">
        <v>1220878</v>
      </c>
      <c r="J4408" t="s">
        <v>61</v>
      </c>
      <c r="Q4408" t="s">
        <v>2594</v>
      </c>
      <c r="R4408">
        <v>2340</v>
      </c>
      <c r="U4408">
        <f t="shared" si="68"/>
        <v>2339</v>
      </c>
    </row>
    <row r="4409" spans="1:21" x14ac:dyDescent="0.25">
      <c r="A4409" t="s">
        <v>27</v>
      </c>
      <c r="B4409" t="s">
        <v>21</v>
      </c>
      <c r="C4409" t="s">
        <v>22</v>
      </c>
      <c r="D4409" t="s">
        <v>23</v>
      </c>
      <c r="E4409" t="s">
        <v>5</v>
      </c>
      <c r="G4409" t="s">
        <v>24</v>
      </c>
      <c r="H4409">
        <v>1221002</v>
      </c>
      <c r="I4409">
        <v>1221832</v>
      </c>
      <c r="J4409" t="s">
        <v>61</v>
      </c>
      <c r="Q4409" t="s">
        <v>2596</v>
      </c>
      <c r="R4409">
        <v>831</v>
      </c>
      <c r="U4409">
        <f t="shared" si="68"/>
        <v>830</v>
      </c>
    </row>
    <row r="4410" spans="1:21" x14ac:dyDescent="0.25">
      <c r="A4410" t="s">
        <v>27</v>
      </c>
      <c r="B4410" t="s">
        <v>21</v>
      </c>
      <c r="C4410" t="s">
        <v>22</v>
      </c>
      <c r="D4410" t="s">
        <v>23</v>
      </c>
      <c r="E4410" t="s">
        <v>5</v>
      </c>
      <c r="G4410" t="s">
        <v>24</v>
      </c>
      <c r="H4410">
        <v>1222003</v>
      </c>
      <c r="I4410">
        <v>1225173</v>
      </c>
      <c r="J4410" t="s">
        <v>25</v>
      </c>
      <c r="Q4410" t="s">
        <v>2598</v>
      </c>
      <c r="R4410">
        <v>3171</v>
      </c>
      <c r="U4410">
        <f t="shared" si="68"/>
        <v>3170</v>
      </c>
    </row>
    <row r="4411" spans="1:21" x14ac:dyDescent="0.25">
      <c r="A4411" t="s">
        <v>27</v>
      </c>
      <c r="B4411" t="s">
        <v>21</v>
      </c>
      <c r="C4411" t="s">
        <v>22</v>
      </c>
      <c r="D4411" t="s">
        <v>23</v>
      </c>
      <c r="E4411" t="s">
        <v>5</v>
      </c>
      <c r="G4411" t="s">
        <v>24</v>
      </c>
      <c r="H4411">
        <v>1225844</v>
      </c>
      <c r="I4411">
        <v>1232704</v>
      </c>
      <c r="J4411" t="s">
        <v>25</v>
      </c>
      <c r="Q4411" t="s">
        <v>2601</v>
      </c>
      <c r="R4411">
        <v>6861</v>
      </c>
      <c r="U4411">
        <f t="shared" si="68"/>
        <v>6860</v>
      </c>
    </row>
    <row r="4412" spans="1:21" x14ac:dyDescent="0.25">
      <c r="A4412" t="s">
        <v>27</v>
      </c>
      <c r="B4412" t="s">
        <v>21</v>
      </c>
      <c r="C4412" t="s">
        <v>22</v>
      </c>
      <c r="D4412" t="s">
        <v>23</v>
      </c>
      <c r="E4412" t="s">
        <v>5</v>
      </c>
      <c r="G4412" t="s">
        <v>24</v>
      </c>
      <c r="H4412">
        <v>1232920</v>
      </c>
      <c r="I4412">
        <v>1234731</v>
      </c>
      <c r="J4412" t="s">
        <v>25</v>
      </c>
      <c r="Q4412" t="s">
        <v>2604</v>
      </c>
      <c r="R4412">
        <v>1812</v>
      </c>
      <c r="U4412">
        <f t="shared" si="68"/>
        <v>1811</v>
      </c>
    </row>
    <row r="4413" spans="1:21" x14ac:dyDescent="0.25">
      <c r="A4413" t="s">
        <v>27</v>
      </c>
      <c r="B4413" t="s">
        <v>21</v>
      </c>
      <c r="C4413" t="s">
        <v>22</v>
      </c>
      <c r="D4413" t="s">
        <v>23</v>
      </c>
      <c r="E4413" t="s">
        <v>5</v>
      </c>
      <c r="G4413" t="s">
        <v>24</v>
      </c>
      <c r="H4413">
        <v>1234736</v>
      </c>
      <c r="I4413">
        <v>1236364</v>
      </c>
      <c r="J4413" t="s">
        <v>25</v>
      </c>
      <c r="Q4413" t="s">
        <v>2606</v>
      </c>
      <c r="R4413">
        <v>1629</v>
      </c>
      <c r="U4413">
        <f t="shared" si="68"/>
        <v>1628</v>
      </c>
    </row>
    <row r="4414" spans="1:21" x14ac:dyDescent="0.25">
      <c r="A4414" t="s">
        <v>27</v>
      </c>
      <c r="B4414" t="s">
        <v>21</v>
      </c>
      <c r="C4414" t="s">
        <v>22</v>
      </c>
      <c r="D4414" t="s">
        <v>23</v>
      </c>
      <c r="E4414" t="s">
        <v>5</v>
      </c>
      <c r="G4414" t="s">
        <v>24</v>
      </c>
      <c r="H4414">
        <v>1236408</v>
      </c>
      <c r="I4414">
        <v>1237775</v>
      </c>
      <c r="J4414" t="s">
        <v>25</v>
      </c>
      <c r="Q4414" t="s">
        <v>2608</v>
      </c>
      <c r="R4414">
        <v>1368</v>
      </c>
      <c r="U4414">
        <f t="shared" si="68"/>
        <v>1367</v>
      </c>
    </row>
    <row r="4415" spans="1:21" x14ac:dyDescent="0.25">
      <c r="A4415" t="s">
        <v>27</v>
      </c>
      <c r="B4415" t="s">
        <v>21</v>
      </c>
      <c r="C4415" t="s">
        <v>22</v>
      </c>
      <c r="D4415" t="s">
        <v>23</v>
      </c>
      <c r="E4415" t="s">
        <v>5</v>
      </c>
      <c r="G4415" t="s">
        <v>24</v>
      </c>
      <c r="H4415">
        <v>1237684</v>
      </c>
      <c r="I4415">
        <v>1239477</v>
      </c>
      <c r="J4415" t="s">
        <v>61</v>
      </c>
      <c r="Q4415" t="s">
        <v>2610</v>
      </c>
      <c r="R4415">
        <v>1794</v>
      </c>
      <c r="U4415">
        <f t="shared" si="68"/>
        <v>1793</v>
      </c>
    </row>
    <row r="4416" spans="1:21" x14ac:dyDescent="0.25">
      <c r="A4416" t="s">
        <v>27</v>
      </c>
      <c r="B4416" t="s">
        <v>21</v>
      </c>
      <c r="C4416" t="s">
        <v>22</v>
      </c>
      <c r="D4416" t="s">
        <v>23</v>
      </c>
      <c r="E4416" t="s">
        <v>5</v>
      </c>
      <c r="G4416" t="s">
        <v>24</v>
      </c>
      <c r="H4416">
        <v>1239924</v>
      </c>
      <c r="I4416">
        <v>1241279</v>
      </c>
      <c r="J4416" t="s">
        <v>25</v>
      </c>
      <c r="Q4416" t="s">
        <v>2613</v>
      </c>
      <c r="R4416">
        <v>1356</v>
      </c>
      <c r="U4416">
        <f t="shared" si="68"/>
        <v>1355</v>
      </c>
    </row>
    <row r="4417" spans="1:21" x14ac:dyDescent="0.25">
      <c r="A4417" t="s">
        <v>27</v>
      </c>
      <c r="B4417" t="s">
        <v>21</v>
      </c>
      <c r="C4417" t="s">
        <v>22</v>
      </c>
      <c r="D4417" t="s">
        <v>23</v>
      </c>
      <c r="E4417" t="s">
        <v>5</v>
      </c>
      <c r="G4417" t="s">
        <v>24</v>
      </c>
      <c r="H4417">
        <v>1241366</v>
      </c>
      <c r="I4417">
        <v>1242250</v>
      </c>
      <c r="J4417" t="s">
        <v>25</v>
      </c>
      <c r="Q4417" t="s">
        <v>2615</v>
      </c>
      <c r="R4417">
        <v>885</v>
      </c>
      <c r="U4417">
        <f t="shared" si="68"/>
        <v>884</v>
      </c>
    </row>
    <row r="4418" spans="1:21" x14ac:dyDescent="0.25">
      <c r="A4418" t="s">
        <v>27</v>
      </c>
      <c r="B4418" t="s">
        <v>21</v>
      </c>
      <c r="C4418" t="s">
        <v>22</v>
      </c>
      <c r="D4418" t="s">
        <v>23</v>
      </c>
      <c r="E4418" t="s">
        <v>5</v>
      </c>
      <c r="G4418" t="s">
        <v>24</v>
      </c>
      <c r="H4418">
        <v>1242260</v>
      </c>
      <c r="I4418">
        <v>1243099</v>
      </c>
      <c r="J4418" t="s">
        <v>25</v>
      </c>
      <c r="Q4418" t="s">
        <v>2617</v>
      </c>
      <c r="R4418">
        <v>840</v>
      </c>
      <c r="U4418">
        <f t="shared" si="68"/>
        <v>839</v>
      </c>
    </row>
    <row r="4419" spans="1:21" x14ac:dyDescent="0.25">
      <c r="A4419" t="s">
        <v>27</v>
      </c>
      <c r="B4419" t="s">
        <v>21</v>
      </c>
      <c r="C4419" t="s">
        <v>22</v>
      </c>
      <c r="D4419" t="s">
        <v>23</v>
      </c>
      <c r="E4419" t="s">
        <v>5</v>
      </c>
      <c r="G4419" t="s">
        <v>24</v>
      </c>
      <c r="H4419">
        <v>1243241</v>
      </c>
      <c r="I4419">
        <v>1244164</v>
      </c>
      <c r="J4419" t="s">
        <v>61</v>
      </c>
      <c r="Q4419" t="s">
        <v>2619</v>
      </c>
      <c r="R4419">
        <v>924</v>
      </c>
      <c r="U4419">
        <f t="shared" ref="U4419:U4482" si="69">I4419-H4419</f>
        <v>923</v>
      </c>
    </row>
    <row r="4420" spans="1:21" x14ac:dyDescent="0.25">
      <c r="A4420" t="s">
        <v>27</v>
      </c>
      <c r="B4420" t="s">
        <v>21</v>
      </c>
      <c r="C4420" t="s">
        <v>22</v>
      </c>
      <c r="D4420" t="s">
        <v>23</v>
      </c>
      <c r="E4420" t="s">
        <v>5</v>
      </c>
      <c r="G4420" t="s">
        <v>24</v>
      </c>
      <c r="H4420">
        <v>1244410</v>
      </c>
      <c r="I4420">
        <v>1245879</v>
      </c>
      <c r="J4420" t="s">
        <v>25</v>
      </c>
      <c r="Q4420" t="s">
        <v>2621</v>
      </c>
      <c r="R4420">
        <v>1470</v>
      </c>
      <c r="U4420">
        <f t="shared" si="69"/>
        <v>1469</v>
      </c>
    </row>
    <row r="4421" spans="1:21" x14ac:dyDescent="0.25">
      <c r="A4421" t="s">
        <v>27</v>
      </c>
      <c r="B4421" t="s">
        <v>21</v>
      </c>
      <c r="C4421" t="s">
        <v>22</v>
      </c>
      <c r="D4421" t="s">
        <v>23</v>
      </c>
      <c r="E4421" t="s">
        <v>5</v>
      </c>
      <c r="G4421" t="s">
        <v>24</v>
      </c>
      <c r="H4421">
        <v>1245888</v>
      </c>
      <c r="I4421">
        <v>1246757</v>
      </c>
      <c r="J4421" t="s">
        <v>61</v>
      </c>
      <c r="Q4421" t="s">
        <v>2624</v>
      </c>
      <c r="R4421">
        <v>870</v>
      </c>
      <c r="U4421">
        <f t="shared" si="69"/>
        <v>869</v>
      </c>
    </row>
    <row r="4422" spans="1:21" x14ac:dyDescent="0.25">
      <c r="A4422" t="s">
        <v>27</v>
      </c>
      <c r="B4422" t="s">
        <v>21</v>
      </c>
      <c r="C4422" t="s">
        <v>22</v>
      </c>
      <c r="D4422" t="s">
        <v>23</v>
      </c>
      <c r="E4422" t="s">
        <v>5</v>
      </c>
      <c r="G4422" t="s">
        <v>24</v>
      </c>
      <c r="H4422">
        <v>1246895</v>
      </c>
      <c r="I4422">
        <v>1249270</v>
      </c>
      <c r="J4422" t="s">
        <v>25</v>
      </c>
      <c r="Q4422" t="s">
        <v>2626</v>
      </c>
      <c r="R4422">
        <v>2376</v>
      </c>
      <c r="U4422">
        <f t="shared" si="69"/>
        <v>2375</v>
      </c>
    </row>
    <row r="4423" spans="1:21" x14ac:dyDescent="0.25">
      <c r="A4423" t="s">
        <v>27</v>
      </c>
      <c r="B4423" t="s">
        <v>21</v>
      </c>
      <c r="C4423" t="s">
        <v>22</v>
      </c>
      <c r="D4423" t="s">
        <v>23</v>
      </c>
      <c r="E4423" t="s">
        <v>5</v>
      </c>
      <c r="G4423" t="s">
        <v>24</v>
      </c>
      <c r="H4423">
        <v>1249461</v>
      </c>
      <c r="I4423">
        <v>1250471</v>
      </c>
      <c r="J4423" t="s">
        <v>25</v>
      </c>
      <c r="Q4423" t="s">
        <v>2629</v>
      </c>
      <c r="R4423">
        <v>1011</v>
      </c>
      <c r="U4423">
        <f t="shared" si="69"/>
        <v>1010</v>
      </c>
    </row>
    <row r="4424" spans="1:21" x14ac:dyDescent="0.25">
      <c r="A4424" t="s">
        <v>27</v>
      </c>
      <c r="B4424" t="s">
        <v>21</v>
      </c>
      <c r="C4424" t="s">
        <v>22</v>
      </c>
      <c r="D4424" t="s">
        <v>23</v>
      </c>
      <c r="E4424" t="s">
        <v>5</v>
      </c>
      <c r="G4424" t="s">
        <v>24</v>
      </c>
      <c r="H4424">
        <v>1250623</v>
      </c>
      <c r="I4424">
        <v>1252134</v>
      </c>
      <c r="J4424" t="s">
        <v>25</v>
      </c>
      <c r="Q4424" t="s">
        <v>2632</v>
      </c>
      <c r="R4424">
        <v>1512</v>
      </c>
      <c r="U4424">
        <f t="shared" si="69"/>
        <v>1511</v>
      </c>
    </row>
    <row r="4425" spans="1:21" x14ac:dyDescent="0.25">
      <c r="A4425" t="s">
        <v>27</v>
      </c>
      <c r="B4425" t="s">
        <v>21</v>
      </c>
      <c r="C4425" t="s">
        <v>22</v>
      </c>
      <c r="D4425" t="s">
        <v>23</v>
      </c>
      <c r="E4425" t="s">
        <v>5</v>
      </c>
      <c r="G4425" t="s">
        <v>24</v>
      </c>
      <c r="H4425">
        <v>1252161</v>
      </c>
      <c r="I4425">
        <v>1253207</v>
      </c>
      <c r="J4425" t="s">
        <v>25</v>
      </c>
      <c r="Q4425" t="s">
        <v>2635</v>
      </c>
      <c r="R4425">
        <v>1047</v>
      </c>
      <c r="U4425">
        <f t="shared" si="69"/>
        <v>1046</v>
      </c>
    </row>
    <row r="4426" spans="1:21" x14ac:dyDescent="0.25">
      <c r="A4426" t="s">
        <v>27</v>
      </c>
      <c r="B4426" t="s">
        <v>21</v>
      </c>
      <c r="C4426" t="s">
        <v>22</v>
      </c>
      <c r="D4426" t="s">
        <v>23</v>
      </c>
      <c r="E4426" t="s">
        <v>5</v>
      </c>
      <c r="G4426" t="s">
        <v>24</v>
      </c>
      <c r="H4426">
        <v>1253224</v>
      </c>
      <c r="I4426">
        <v>1254540</v>
      </c>
      <c r="J4426" t="s">
        <v>25</v>
      </c>
      <c r="Q4426" t="s">
        <v>2637</v>
      </c>
      <c r="R4426">
        <v>1317</v>
      </c>
      <c r="U4426">
        <f t="shared" si="69"/>
        <v>1316</v>
      </c>
    </row>
    <row r="4427" spans="1:21" x14ac:dyDescent="0.25">
      <c r="A4427" t="s">
        <v>27</v>
      </c>
      <c r="B4427" t="s">
        <v>21</v>
      </c>
      <c r="C4427" t="s">
        <v>22</v>
      </c>
      <c r="D4427" t="s">
        <v>23</v>
      </c>
      <c r="E4427" t="s">
        <v>5</v>
      </c>
      <c r="G4427" t="s">
        <v>24</v>
      </c>
      <c r="H4427">
        <v>1254633</v>
      </c>
      <c r="I4427">
        <v>1255646</v>
      </c>
      <c r="J4427" t="s">
        <v>25</v>
      </c>
      <c r="Q4427" t="s">
        <v>2640</v>
      </c>
      <c r="R4427">
        <v>1014</v>
      </c>
      <c r="U4427">
        <f t="shared" si="69"/>
        <v>1013</v>
      </c>
    </row>
    <row r="4428" spans="1:21" x14ac:dyDescent="0.25">
      <c r="A4428" t="s">
        <v>27</v>
      </c>
      <c r="B4428" t="s">
        <v>21</v>
      </c>
      <c r="C4428" t="s">
        <v>22</v>
      </c>
      <c r="D4428" t="s">
        <v>23</v>
      </c>
      <c r="E4428" t="s">
        <v>5</v>
      </c>
      <c r="G4428" t="s">
        <v>24</v>
      </c>
      <c r="H4428">
        <v>1255684</v>
      </c>
      <c r="I4428">
        <v>1256115</v>
      </c>
      <c r="J4428" t="s">
        <v>25</v>
      </c>
      <c r="Q4428" t="s">
        <v>2642</v>
      </c>
      <c r="R4428">
        <v>432</v>
      </c>
      <c r="U4428">
        <f t="shared" si="69"/>
        <v>431</v>
      </c>
    </row>
    <row r="4429" spans="1:21" x14ac:dyDescent="0.25">
      <c r="A4429" t="s">
        <v>27</v>
      </c>
      <c r="B4429" t="s">
        <v>21</v>
      </c>
      <c r="C4429" t="s">
        <v>22</v>
      </c>
      <c r="D4429" t="s">
        <v>23</v>
      </c>
      <c r="E4429" t="s">
        <v>5</v>
      </c>
      <c r="G4429" t="s">
        <v>24</v>
      </c>
      <c r="H4429">
        <v>1256230</v>
      </c>
      <c r="I4429">
        <v>1257645</v>
      </c>
      <c r="J4429" t="s">
        <v>61</v>
      </c>
      <c r="Q4429" t="s">
        <v>2645</v>
      </c>
      <c r="R4429">
        <v>1416</v>
      </c>
      <c r="U4429">
        <f t="shared" si="69"/>
        <v>1415</v>
      </c>
    </row>
    <row r="4430" spans="1:21" x14ac:dyDescent="0.25">
      <c r="A4430" t="s">
        <v>27</v>
      </c>
      <c r="B4430" t="s">
        <v>21</v>
      </c>
      <c r="C4430" t="s">
        <v>22</v>
      </c>
      <c r="D4430" t="s">
        <v>23</v>
      </c>
      <c r="E4430" t="s">
        <v>5</v>
      </c>
      <c r="G4430" t="s">
        <v>24</v>
      </c>
      <c r="H4430">
        <v>1257836</v>
      </c>
      <c r="I4430">
        <v>1258660</v>
      </c>
      <c r="J4430" t="s">
        <v>61</v>
      </c>
      <c r="Q4430" t="s">
        <v>2648</v>
      </c>
      <c r="R4430">
        <v>825</v>
      </c>
      <c r="U4430">
        <f t="shared" si="69"/>
        <v>824</v>
      </c>
    </row>
    <row r="4431" spans="1:21" x14ac:dyDescent="0.25">
      <c r="A4431" t="s">
        <v>27</v>
      </c>
      <c r="B4431" t="s">
        <v>21</v>
      </c>
      <c r="C4431" t="s">
        <v>22</v>
      </c>
      <c r="D4431" t="s">
        <v>23</v>
      </c>
      <c r="E4431" t="s">
        <v>5</v>
      </c>
      <c r="G4431" t="s">
        <v>24</v>
      </c>
      <c r="H4431">
        <v>1258840</v>
      </c>
      <c r="I4431">
        <v>1261941</v>
      </c>
      <c r="J4431" t="s">
        <v>25</v>
      </c>
      <c r="Q4431" t="s">
        <v>2650</v>
      </c>
      <c r="R4431">
        <v>3102</v>
      </c>
      <c r="U4431">
        <f t="shared" si="69"/>
        <v>3101</v>
      </c>
    </row>
    <row r="4432" spans="1:21" x14ac:dyDescent="0.25">
      <c r="A4432" t="s">
        <v>27</v>
      </c>
      <c r="B4432" t="s">
        <v>21</v>
      </c>
      <c r="C4432" t="s">
        <v>22</v>
      </c>
      <c r="D4432" t="s">
        <v>23</v>
      </c>
      <c r="E4432" t="s">
        <v>5</v>
      </c>
      <c r="G4432" t="s">
        <v>24</v>
      </c>
      <c r="H4432">
        <v>1262279</v>
      </c>
      <c r="I4432">
        <v>1263250</v>
      </c>
      <c r="J4432" t="s">
        <v>25</v>
      </c>
      <c r="Q4432" t="s">
        <v>2652</v>
      </c>
      <c r="R4432">
        <v>972</v>
      </c>
      <c r="U4432">
        <f t="shared" si="69"/>
        <v>971</v>
      </c>
    </row>
    <row r="4433" spans="1:21" x14ac:dyDescent="0.25">
      <c r="A4433" t="s">
        <v>27</v>
      </c>
      <c r="B4433" t="s">
        <v>21</v>
      </c>
      <c r="C4433" t="s">
        <v>22</v>
      </c>
      <c r="D4433" t="s">
        <v>23</v>
      </c>
      <c r="E4433" t="s">
        <v>5</v>
      </c>
      <c r="G4433" t="s">
        <v>24</v>
      </c>
      <c r="H4433">
        <v>1263306</v>
      </c>
      <c r="I4433">
        <v>1264196</v>
      </c>
      <c r="J4433" t="s">
        <v>25</v>
      </c>
      <c r="Q4433" t="s">
        <v>2654</v>
      </c>
      <c r="R4433">
        <v>891</v>
      </c>
      <c r="U4433">
        <f t="shared" si="69"/>
        <v>890</v>
      </c>
    </row>
    <row r="4434" spans="1:21" x14ac:dyDescent="0.25">
      <c r="A4434" t="s">
        <v>27</v>
      </c>
      <c r="B4434" t="s">
        <v>21</v>
      </c>
      <c r="C4434" t="s">
        <v>22</v>
      </c>
      <c r="D4434" t="s">
        <v>23</v>
      </c>
      <c r="E4434" t="s">
        <v>5</v>
      </c>
      <c r="G4434" t="s">
        <v>24</v>
      </c>
      <c r="H4434">
        <v>1264277</v>
      </c>
      <c r="I4434">
        <v>1266034</v>
      </c>
      <c r="J4434" t="s">
        <v>25</v>
      </c>
      <c r="Q4434" t="s">
        <v>2656</v>
      </c>
      <c r="R4434">
        <v>1758</v>
      </c>
      <c r="U4434">
        <f t="shared" si="69"/>
        <v>1757</v>
      </c>
    </row>
    <row r="4435" spans="1:21" x14ac:dyDescent="0.25">
      <c r="A4435" t="s">
        <v>27</v>
      </c>
      <c r="B4435" t="s">
        <v>21</v>
      </c>
      <c r="C4435" t="s">
        <v>22</v>
      </c>
      <c r="D4435" t="s">
        <v>23</v>
      </c>
      <c r="E4435" t="s">
        <v>5</v>
      </c>
      <c r="G4435" t="s">
        <v>24</v>
      </c>
      <c r="H4435">
        <v>1266173</v>
      </c>
      <c r="I4435">
        <v>1267732</v>
      </c>
      <c r="J4435" t="s">
        <v>25</v>
      </c>
      <c r="Q4435" t="s">
        <v>2658</v>
      </c>
      <c r="R4435">
        <v>1560</v>
      </c>
      <c r="U4435">
        <f t="shared" si="69"/>
        <v>1559</v>
      </c>
    </row>
    <row r="4436" spans="1:21" x14ac:dyDescent="0.25">
      <c r="A4436" t="s">
        <v>27</v>
      </c>
      <c r="B4436" t="s">
        <v>21</v>
      </c>
      <c r="C4436" t="s">
        <v>22</v>
      </c>
      <c r="D4436" t="s">
        <v>23</v>
      </c>
      <c r="E4436" t="s">
        <v>5</v>
      </c>
      <c r="G4436" t="s">
        <v>24</v>
      </c>
      <c r="H4436">
        <v>1267784</v>
      </c>
      <c r="I4436">
        <v>1268098</v>
      </c>
      <c r="J4436" t="s">
        <v>25</v>
      </c>
      <c r="Q4436" t="s">
        <v>2661</v>
      </c>
      <c r="R4436">
        <v>315</v>
      </c>
      <c r="U4436">
        <f t="shared" si="69"/>
        <v>314</v>
      </c>
    </row>
    <row r="4437" spans="1:21" x14ac:dyDescent="0.25">
      <c r="A4437" t="s">
        <v>27</v>
      </c>
      <c r="B4437" t="s">
        <v>21</v>
      </c>
      <c r="C4437" t="s">
        <v>22</v>
      </c>
      <c r="D4437" t="s">
        <v>23</v>
      </c>
      <c r="E4437" t="s">
        <v>5</v>
      </c>
      <c r="G4437" t="s">
        <v>24</v>
      </c>
      <c r="H4437">
        <v>1268238</v>
      </c>
      <c r="I4437">
        <v>1269521</v>
      </c>
      <c r="J4437" t="s">
        <v>25</v>
      </c>
      <c r="Q4437" t="s">
        <v>2663</v>
      </c>
      <c r="R4437">
        <v>1284</v>
      </c>
      <c r="U4437">
        <f t="shared" si="69"/>
        <v>1283</v>
      </c>
    </row>
    <row r="4438" spans="1:21" x14ac:dyDescent="0.25">
      <c r="A4438" t="s">
        <v>27</v>
      </c>
      <c r="B4438" t="s">
        <v>21</v>
      </c>
      <c r="C4438" t="s">
        <v>22</v>
      </c>
      <c r="D4438" t="s">
        <v>23</v>
      </c>
      <c r="E4438" t="s">
        <v>5</v>
      </c>
      <c r="G4438" t="s">
        <v>24</v>
      </c>
      <c r="H4438">
        <v>1269972</v>
      </c>
      <c r="I4438">
        <v>1272251</v>
      </c>
      <c r="J4438" t="s">
        <v>25</v>
      </c>
      <c r="Q4438" t="s">
        <v>2665</v>
      </c>
      <c r="R4438">
        <v>2280</v>
      </c>
      <c r="U4438">
        <f t="shared" si="69"/>
        <v>2279</v>
      </c>
    </row>
    <row r="4439" spans="1:21" x14ac:dyDescent="0.25">
      <c r="A4439" t="s">
        <v>27</v>
      </c>
      <c r="B4439" t="s">
        <v>21</v>
      </c>
      <c r="C4439" t="s">
        <v>22</v>
      </c>
      <c r="D4439" t="s">
        <v>23</v>
      </c>
      <c r="E4439" t="s">
        <v>5</v>
      </c>
      <c r="G4439" t="s">
        <v>24</v>
      </c>
      <c r="H4439">
        <v>1272471</v>
      </c>
      <c r="I4439">
        <v>1273295</v>
      </c>
      <c r="J4439" t="s">
        <v>25</v>
      </c>
      <c r="Q4439" t="s">
        <v>2667</v>
      </c>
      <c r="R4439">
        <v>825</v>
      </c>
      <c r="U4439">
        <f t="shared" si="69"/>
        <v>824</v>
      </c>
    </row>
    <row r="4440" spans="1:21" x14ac:dyDescent="0.25">
      <c r="A4440" t="s">
        <v>27</v>
      </c>
      <c r="B4440" t="s">
        <v>21</v>
      </c>
      <c r="C4440" t="s">
        <v>22</v>
      </c>
      <c r="D4440" t="s">
        <v>23</v>
      </c>
      <c r="E4440" t="s">
        <v>5</v>
      </c>
      <c r="G4440" t="s">
        <v>24</v>
      </c>
      <c r="H4440">
        <v>1273613</v>
      </c>
      <c r="I4440">
        <v>1275052</v>
      </c>
      <c r="J4440" t="s">
        <v>25</v>
      </c>
      <c r="Q4440" t="s">
        <v>2669</v>
      </c>
      <c r="R4440">
        <v>1440</v>
      </c>
      <c r="U4440">
        <f t="shared" si="69"/>
        <v>1439</v>
      </c>
    </row>
    <row r="4441" spans="1:21" x14ac:dyDescent="0.25">
      <c r="A4441" t="s">
        <v>27</v>
      </c>
      <c r="B4441" t="s">
        <v>21</v>
      </c>
      <c r="C4441" t="s">
        <v>22</v>
      </c>
      <c r="D4441" t="s">
        <v>23</v>
      </c>
      <c r="E4441" t="s">
        <v>5</v>
      </c>
      <c r="G4441" t="s">
        <v>24</v>
      </c>
      <c r="H4441">
        <v>1275099</v>
      </c>
      <c r="I4441">
        <v>1276265</v>
      </c>
      <c r="J4441" t="s">
        <v>25</v>
      </c>
      <c r="Q4441" t="s">
        <v>2671</v>
      </c>
      <c r="R4441">
        <v>1167</v>
      </c>
      <c r="U4441">
        <f t="shared" si="69"/>
        <v>1166</v>
      </c>
    </row>
    <row r="4442" spans="1:21" x14ac:dyDescent="0.25">
      <c r="A4442" t="s">
        <v>27</v>
      </c>
      <c r="B4442" t="s">
        <v>21</v>
      </c>
      <c r="C4442" t="s">
        <v>22</v>
      </c>
      <c r="D4442" t="s">
        <v>23</v>
      </c>
      <c r="E4442" t="s">
        <v>5</v>
      </c>
      <c r="G4442" t="s">
        <v>24</v>
      </c>
      <c r="H4442">
        <v>1276298</v>
      </c>
      <c r="I4442">
        <v>1276909</v>
      </c>
      <c r="J4442" t="s">
        <v>25</v>
      </c>
      <c r="Q4442" t="s">
        <v>2673</v>
      </c>
      <c r="R4442">
        <v>612</v>
      </c>
      <c r="U4442">
        <f t="shared" si="69"/>
        <v>611</v>
      </c>
    </row>
    <row r="4443" spans="1:21" x14ac:dyDescent="0.25">
      <c r="A4443" t="s">
        <v>27</v>
      </c>
      <c r="B4443" t="s">
        <v>21</v>
      </c>
      <c r="C4443" t="s">
        <v>22</v>
      </c>
      <c r="D4443" t="s">
        <v>23</v>
      </c>
      <c r="E4443" t="s">
        <v>5</v>
      </c>
      <c r="G4443" t="s">
        <v>24</v>
      </c>
      <c r="H4443">
        <v>1277219</v>
      </c>
      <c r="I4443">
        <v>1278553</v>
      </c>
      <c r="J4443" t="s">
        <v>25</v>
      </c>
      <c r="Q4443" t="s">
        <v>2676</v>
      </c>
      <c r="R4443">
        <v>1335</v>
      </c>
      <c r="U4443">
        <f t="shared" si="69"/>
        <v>1334</v>
      </c>
    </row>
    <row r="4444" spans="1:21" x14ac:dyDescent="0.25">
      <c r="A4444" t="s">
        <v>27</v>
      </c>
      <c r="B4444" t="s">
        <v>21</v>
      </c>
      <c r="C4444" t="s">
        <v>22</v>
      </c>
      <c r="D4444" t="s">
        <v>23</v>
      </c>
      <c r="E4444" t="s">
        <v>5</v>
      </c>
      <c r="G4444" t="s">
        <v>24</v>
      </c>
      <c r="H4444">
        <v>1278646</v>
      </c>
      <c r="I4444">
        <v>1279548</v>
      </c>
      <c r="J4444" t="s">
        <v>25</v>
      </c>
      <c r="Q4444" t="s">
        <v>2678</v>
      </c>
      <c r="R4444">
        <v>903</v>
      </c>
      <c r="U4444">
        <f t="shared" si="69"/>
        <v>902</v>
      </c>
    </row>
    <row r="4445" spans="1:21" x14ac:dyDescent="0.25">
      <c r="A4445" t="s">
        <v>27</v>
      </c>
      <c r="B4445" t="s">
        <v>21</v>
      </c>
      <c r="C4445" t="s">
        <v>22</v>
      </c>
      <c r="D4445" t="s">
        <v>23</v>
      </c>
      <c r="E4445" t="s">
        <v>5</v>
      </c>
      <c r="G4445" t="s">
        <v>24</v>
      </c>
      <c r="H4445">
        <v>1279551</v>
      </c>
      <c r="I4445">
        <v>1280390</v>
      </c>
      <c r="J4445" t="s">
        <v>25</v>
      </c>
      <c r="Q4445" t="s">
        <v>2680</v>
      </c>
      <c r="R4445">
        <v>840</v>
      </c>
      <c r="U4445">
        <f t="shared" si="69"/>
        <v>839</v>
      </c>
    </row>
    <row r="4446" spans="1:21" x14ac:dyDescent="0.25">
      <c r="A4446" t="s">
        <v>27</v>
      </c>
      <c r="B4446" t="s">
        <v>21</v>
      </c>
      <c r="C4446" t="s">
        <v>22</v>
      </c>
      <c r="D4446" t="s">
        <v>23</v>
      </c>
      <c r="E4446" t="s">
        <v>5</v>
      </c>
      <c r="G4446" t="s">
        <v>24</v>
      </c>
      <c r="H4446">
        <v>1280425</v>
      </c>
      <c r="I4446">
        <v>1281096</v>
      </c>
      <c r="J4446" t="s">
        <v>25</v>
      </c>
      <c r="Q4446" t="s">
        <v>2682</v>
      </c>
      <c r="R4446">
        <v>672</v>
      </c>
      <c r="U4446">
        <f t="shared" si="69"/>
        <v>671</v>
      </c>
    </row>
    <row r="4447" spans="1:21" x14ac:dyDescent="0.25">
      <c r="A4447" t="s">
        <v>27</v>
      </c>
      <c r="B4447" t="s">
        <v>21</v>
      </c>
      <c r="C4447" t="s">
        <v>22</v>
      </c>
      <c r="D4447" t="s">
        <v>23</v>
      </c>
      <c r="E4447" t="s">
        <v>5</v>
      </c>
      <c r="G4447" t="s">
        <v>24</v>
      </c>
      <c r="H4447">
        <v>1281110</v>
      </c>
      <c r="I4447">
        <v>1282180</v>
      </c>
      <c r="J4447" t="s">
        <v>25</v>
      </c>
      <c r="Q4447" t="s">
        <v>2685</v>
      </c>
      <c r="R4447">
        <v>1071</v>
      </c>
      <c r="U4447">
        <f t="shared" si="69"/>
        <v>1070</v>
      </c>
    </row>
    <row r="4448" spans="1:21" x14ac:dyDescent="0.25">
      <c r="A4448" t="s">
        <v>27</v>
      </c>
      <c r="B4448" t="s">
        <v>21</v>
      </c>
      <c r="C4448" t="s">
        <v>22</v>
      </c>
      <c r="D4448" t="s">
        <v>23</v>
      </c>
      <c r="E4448" t="s">
        <v>5</v>
      </c>
      <c r="G4448" t="s">
        <v>24</v>
      </c>
      <c r="H4448">
        <v>1282193</v>
      </c>
      <c r="I4448">
        <v>1283233</v>
      </c>
      <c r="J4448" t="s">
        <v>25</v>
      </c>
      <c r="Q4448" t="s">
        <v>2687</v>
      </c>
      <c r="R4448">
        <v>1041</v>
      </c>
      <c r="U4448">
        <f t="shared" si="69"/>
        <v>1040</v>
      </c>
    </row>
    <row r="4449" spans="1:21" x14ac:dyDescent="0.25">
      <c r="A4449" t="s">
        <v>27</v>
      </c>
      <c r="B4449" t="s">
        <v>21</v>
      </c>
      <c r="C4449" t="s">
        <v>22</v>
      </c>
      <c r="D4449" t="s">
        <v>23</v>
      </c>
      <c r="E4449" t="s">
        <v>5</v>
      </c>
      <c r="G4449" t="s">
        <v>24</v>
      </c>
      <c r="H4449">
        <v>1283266</v>
      </c>
      <c r="I4449">
        <v>1284771</v>
      </c>
      <c r="J4449" t="s">
        <v>25</v>
      </c>
      <c r="Q4449" t="s">
        <v>2689</v>
      </c>
      <c r="R4449">
        <v>1506</v>
      </c>
      <c r="U4449">
        <f t="shared" si="69"/>
        <v>1505</v>
      </c>
    </row>
    <row r="4450" spans="1:21" x14ac:dyDescent="0.25">
      <c r="A4450" t="s">
        <v>27</v>
      </c>
      <c r="B4450" t="s">
        <v>21</v>
      </c>
      <c r="C4450" t="s">
        <v>22</v>
      </c>
      <c r="D4450" t="s">
        <v>23</v>
      </c>
      <c r="E4450" t="s">
        <v>5</v>
      </c>
      <c r="G4450" t="s">
        <v>24</v>
      </c>
      <c r="H4450">
        <v>1284805</v>
      </c>
      <c r="I4450">
        <v>1285509</v>
      </c>
      <c r="J4450" t="s">
        <v>25</v>
      </c>
      <c r="Q4450" t="s">
        <v>2692</v>
      </c>
      <c r="R4450">
        <v>705</v>
      </c>
      <c r="U4450">
        <f t="shared" si="69"/>
        <v>704</v>
      </c>
    </row>
    <row r="4451" spans="1:21" x14ac:dyDescent="0.25">
      <c r="A4451" t="s">
        <v>27</v>
      </c>
      <c r="B4451" t="s">
        <v>21</v>
      </c>
      <c r="C4451" t="s">
        <v>22</v>
      </c>
      <c r="D4451" t="s">
        <v>23</v>
      </c>
      <c r="E4451" t="s">
        <v>5</v>
      </c>
      <c r="G4451" t="s">
        <v>24</v>
      </c>
      <c r="H4451">
        <v>1285554</v>
      </c>
      <c r="I4451">
        <v>1286951</v>
      </c>
      <c r="J4451" t="s">
        <v>25</v>
      </c>
      <c r="Q4451" t="s">
        <v>2694</v>
      </c>
      <c r="R4451">
        <v>1398</v>
      </c>
      <c r="U4451">
        <f t="shared" si="69"/>
        <v>1397</v>
      </c>
    </row>
    <row r="4452" spans="1:21" x14ac:dyDescent="0.25">
      <c r="A4452" t="s">
        <v>27</v>
      </c>
      <c r="B4452" t="s">
        <v>21</v>
      </c>
      <c r="C4452" t="s">
        <v>22</v>
      </c>
      <c r="D4452" t="s">
        <v>23</v>
      </c>
      <c r="E4452" t="s">
        <v>5</v>
      </c>
      <c r="G4452" t="s">
        <v>24</v>
      </c>
      <c r="H4452">
        <v>1287008</v>
      </c>
      <c r="I4452">
        <v>1287955</v>
      </c>
      <c r="J4452" t="s">
        <v>25</v>
      </c>
      <c r="Q4452" t="s">
        <v>2697</v>
      </c>
      <c r="R4452">
        <v>948</v>
      </c>
      <c r="U4452">
        <f t="shared" si="69"/>
        <v>947</v>
      </c>
    </row>
    <row r="4453" spans="1:21" x14ac:dyDescent="0.25">
      <c r="A4453" t="s">
        <v>27</v>
      </c>
      <c r="B4453" t="s">
        <v>21</v>
      </c>
      <c r="C4453" t="s">
        <v>22</v>
      </c>
      <c r="D4453" t="s">
        <v>23</v>
      </c>
      <c r="E4453" t="s">
        <v>5</v>
      </c>
      <c r="G4453" t="s">
        <v>24</v>
      </c>
      <c r="H4453">
        <v>1287970</v>
      </c>
      <c r="I4453">
        <v>1288356</v>
      </c>
      <c r="J4453" t="s">
        <v>25</v>
      </c>
      <c r="Q4453" t="s">
        <v>2700</v>
      </c>
      <c r="R4453">
        <v>387</v>
      </c>
      <c r="U4453">
        <f t="shared" si="69"/>
        <v>386</v>
      </c>
    </row>
    <row r="4454" spans="1:21" x14ac:dyDescent="0.25">
      <c r="A4454" t="s">
        <v>27</v>
      </c>
      <c r="B4454" t="s">
        <v>21</v>
      </c>
      <c r="C4454" t="s">
        <v>22</v>
      </c>
      <c r="D4454" t="s">
        <v>23</v>
      </c>
      <c r="E4454" t="s">
        <v>5</v>
      </c>
      <c r="G4454" t="s">
        <v>24</v>
      </c>
      <c r="H4454">
        <v>1288460</v>
      </c>
      <c r="I4454">
        <v>1289965</v>
      </c>
      <c r="J4454" t="s">
        <v>25</v>
      </c>
      <c r="Q4454" t="s">
        <v>2703</v>
      </c>
      <c r="R4454">
        <v>1506</v>
      </c>
      <c r="U4454">
        <f t="shared" si="69"/>
        <v>1505</v>
      </c>
    </row>
    <row r="4455" spans="1:21" x14ac:dyDescent="0.25">
      <c r="A4455" t="s">
        <v>27</v>
      </c>
      <c r="B4455" t="s">
        <v>21</v>
      </c>
      <c r="C4455" t="s">
        <v>22</v>
      </c>
      <c r="D4455" t="s">
        <v>23</v>
      </c>
      <c r="E4455" t="s">
        <v>5</v>
      </c>
      <c r="G4455" t="s">
        <v>24</v>
      </c>
      <c r="H4455">
        <v>1290020</v>
      </c>
      <c r="I4455">
        <v>1290526</v>
      </c>
      <c r="J4455" t="s">
        <v>25</v>
      </c>
      <c r="Q4455" t="s">
        <v>2706</v>
      </c>
      <c r="R4455">
        <v>507</v>
      </c>
      <c r="U4455">
        <f t="shared" si="69"/>
        <v>506</v>
      </c>
    </row>
    <row r="4456" spans="1:21" x14ac:dyDescent="0.25">
      <c r="A4456" t="s">
        <v>27</v>
      </c>
      <c r="B4456" t="s">
        <v>21</v>
      </c>
      <c r="C4456" t="s">
        <v>22</v>
      </c>
      <c r="D4456" t="s">
        <v>23</v>
      </c>
      <c r="E4456" t="s">
        <v>5</v>
      </c>
      <c r="G4456" t="s">
        <v>24</v>
      </c>
      <c r="H4456">
        <v>1290958</v>
      </c>
      <c r="I4456">
        <v>1293480</v>
      </c>
      <c r="J4456" t="s">
        <v>25</v>
      </c>
      <c r="Q4456" t="s">
        <v>2708</v>
      </c>
      <c r="R4456">
        <v>2523</v>
      </c>
      <c r="U4456">
        <f t="shared" si="69"/>
        <v>2522</v>
      </c>
    </row>
    <row r="4457" spans="1:21" x14ac:dyDescent="0.25">
      <c r="A4457" t="s">
        <v>27</v>
      </c>
      <c r="B4457" t="s">
        <v>21</v>
      </c>
      <c r="C4457" t="s">
        <v>22</v>
      </c>
      <c r="D4457" t="s">
        <v>23</v>
      </c>
      <c r="E4457" t="s">
        <v>5</v>
      </c>
      <c r="G4457" t="s">
        <v>24</v>
      </c>
      <c r="H4457">
        <v>1294109</v>
      </c>
      <c r="I4457">
        <v>1295347</v>
      </c>
      <c r="J4457" t="s">
        <v>25</v>
      </c>
      <c r="Q4457" t="s">
        <v>2710</v>
      </c>
      <c r="R4457">
        <v>1239</v>
      </c>
      <c r="U4457">
        <f t="shared" si="69"/>
        <v>1238</v>
      </c>
    </row>
    <row r="4458" spans="1:21" x14ac:dyDescent="0.25">
      <c r="A4458" t="s">
        <v>27</v>
      </c>
      <c r="B4458" t="s">
        <v>21</v>
      </c>
      <c r="C4458" t="s">
        <v>22</v>
      </c>
      <c r="D4458" t="s">
        <v>23</v>
      </c>
      <c r="E4458" t="s">
        <v>5</v>
      </c>
      <c r="G4458" t="s">
        <v>24</v>
      </c>
      <c r="H4458">
        <v>1295415</v>
      </c>
      <c r="I4458">
        <v>1296497</v>
      </c>
      <c r="J4458" t="s">
        <v>25</v>
      </c>
      <c r="Q4458" t="s">
        <v>2712</v>
      </c>
      <c r="R4458">
        <v>1083</v>
      </c>
      <c r="U4458">
        <f t="shared" si="69"/>
        <v>1082</v>
      </c>
    </row>
    <row r="4459" spans="1:21" x14ac:dyDescent="0.25">
      <c r="A4459" t="s">
        <v>27</v>
      </c>
      <c r="B4459" t="s">
        <v>21</v>
      </c>
      <c r="C4459" t="s">
        <v>22</v>
      </c>
      <c r="D4459" t="s">
        <v>23</v>
      </c>
      <c r="E4459" t="s">
        <v>5</v>
      </c>
      <c r="G4459" t="s">
        <v>24</v>
      </c>
      <c r="H4459">
        <v>1296521</v>
      </c>
      <c r="I4459">
        <v>1297603</v>
      </c>
      <c r="J4459" t="s">
        <v>25</v>
      </c>
      <c r="Q4459" t="s">
        <v>2715</v>
      </c>
      <c r="R4459">
        <v>1083</v>
      </c>
      <c r="U4459">
        <f t="shared" si="69"/>
        <v>1082</v>
      </c>
    </row>
    <row r="4460" spans="1:21" x14ac:dyDescent="0.25">
      <c r="A4460" t="s">
        <v>27</v>
      </c>
      <c r="B4460" t="s">
        <v>21</v>
      </c>
      <c r="C4460" t="s">
        <v>22</v>
      </c>
      <c r="D4460" t="s">
        <v>23</v>
      </c>
      <c r="E4460" t="s">
        <v>5</v>
      </c>
      <c r="G4460" t="s">
        <v>24</v>
      </c>
      <c r="H4460">
        <v>1297609</v>
      </c>
      <c r="I4460">
        <v>1298697</v>
      </c>
      <c r="J4460" t="s">
        <v>25</v>
      </c>
      <c r="Q4460" t="s">
        <v>2717</v>
      </c>
      <c r="R4460">
        <v>1089</v>
      </c>
      <c r="U4460">
        <f t="shared" si="69"/>
        <v>1088</v>
      </c>
    </row>
    <row r="4461" spans="1:21" x14ac:dyDescent="0.25">
      <c r="A4461" t="s">
        <v>27</v>
      </c>
      <c r="B4461" t="s">
        <v>21</v>
      </c>
      <c r="C4461" t="s">
        <v>22</v>
      </c>
      <c r="D4461" t="s">
        <v>23</v>
      </c>
      <c r="E4461" t="s">
        <v>5</v>
      </c>
      <c r="G4461" t="s">
        <v>24</v>
      </c>
      <c r="H4461">
        <v>1298723</v>
      </c>
      <c r="I4461">
        <v>1299601</v>
      </c>
      <c r="J4461" t="s">
        <v>25</v>
      </c>
      <c r="Q4461" t="s">
        <v>2720</v>
      </c>
      <c r="R4461">
        <v>879</v>
      </c>
      <c r="U4461">
        <f t="shared" si="69"/>
        <v>878</v>
      </c>
    </row>
    <row r="4462" spans="1:21" x14ac:dyDescent="0.25">
      <c r="A4462" t="s">
        <v>27</v>
      </c>
      <c r="B4462" t="s">
        <v>21</v>
      </c>
      <c r="C4462" t="s">
        <v>22</v>
      </c>
      <c r="D4462" t="s">
        <v>23</v>
      </c>
      <c r="E4462" t="s">
        <v>5</v>
      </c>
      <c r="G4462" t="s">
        <v>24</v>
      </c>
      <c r="H4462">
        <v>1299598</v>
      </c>
      <c r="I4462">
        <v>1300284</v>
      </c>
      <c r="J4462" t="s">
        <v>25</v>
      </c>
      <c r="Q4462" t="s">
        <v>2723</v>
      </c>
      <c r="R4462">
        <v>687</v>
      </c>
      <c r="U4462">
        <f t="shared" si="69"/>
        <v>686</v>
      </c>
    </row>
    <row r="4463" spans="1:21" x14ac:dyDescent="0.25">
      <c r="A4463" t="s">
        <v>27</v>
      </c>
      <c r="B4463" t="s">
        <v>21</v>
      </c>
      <c r="C4463" t="s">
        <v>22</v>
      </c>
      <c r="D4463" t="s">
        <v>23</v>
      </c>
      <c r="E4463" t="s">
        <v>5</v>
      </c>
      <c r="G4463" t="s">
        <v>24</v>
      </c>
      <c r="H4463">
        <v>1300307</v>
      </c>
      <c r="I4463">
        <v>1301557</v>
      </c>
      <c r="J4463" t="s">
        <v>25</v>
      </c>
      <c r="Q4463" t="s">
        <v>2725</v>
      </c>
      <c r="R4463">
        <v>1251</v>
      </c>
      <c r="U4463">
        <f t="shared" si="69"/>
        <v>1250</v>
      </c>
    </row>
    <row r="4464" spans="1:21" x14ac:dyDescent="0.25">
      <c r="A4464" t="s">
        <v>27</v>
      </c>
      <c r="B4464" t="s">
        <v>21</v>
      </c>
      <c r="C4464" t="s">
        <v>22</v>
      </c>
      <c r="D4464" t="s">
        <v>23</v>
      </c>
      <c r="E4464" t="s">
        <v>5</v>
      </c>
      <c r="G4464" t="s">
        <v>24</v>
      </c>
      <c r="H4464">
        <v>1301679</v>
      </c>
      <c r="I4464">
        <v>1303151</v>
      </c>
      <c r="J4464" t="s">
        <v>25</v>
      </c>
      <c r="Q4464" t="s">
        <v>2727</v>
      </c>
      <c r="R4464">
        <v>1473</v>
      </c>
      <c r="U4464">
        <f t="shared" si="69"/>
        <v>1472</v>
      </c>
    </row>
    <row r="4465" spans="1:21" x14ac:dyDescent="0.25">
      <c r="A4465" t="s">
        <v>27</v>
      </c>
      <c r="B4465" t="s">
        <v>527</v>
      </c>
      <c r="C4465" t="s">
        <v>22</v>
      </c>
      <c r="D4465" t="s">
        <v>23</v>
      </c>
      <c r="E4465" t="s">
        <v>5</v>
      </c>
      <c r="G4465" t="s">
        <v>24</v>
      </c>
      <c r="H4465">
        <v>1303176</v>
      </c>
      <c r="I4465">
        <v>1303469</v>
      </c>
      <c r="J4465" t="s">
        <v>25</v>
      </c>
      <c r="Q4465" t="s">
        <v>2729</v>
      </c>
      <c r="R4465">
        <v>294</v>
      </c>
      <c r="T4465" t="s">
        <v>529</v>
      </c>
      <c r="U4465">
        <f t="shared" si="69"/>
        <v>293</v>
      </c>
    </row>
    <row r="4466" spans="1:21" x14ac:dyDescent="0.25">
      <c r="A4466" t="s">
        <v>27</v>
      </c>
      <c r="B4466" t="s">
        <v>527</v>
      </c>
      <c r="C4466" t="s">
        <v>22</v>
      </c>
      <c r="D4466" t="s">
        <v>23</v>
      </c>
      <c r="E4466" t="s">
        <v>5</v>
      </c>
      <c r="G4466" t="s">
        <v>24</v>
      </c>
      <c r="H4466">
        <v>1303465</v>
      </c>
      <c r="I4466">
        <v>1303698</v>
      </c>
      <c r="J4466" t="s">
        <v>25</v>
      </c>
      <c r="Q4466" t="s">
        <v>2730</v>
      </c>
      <c r="R4466">
        <v>234</v>
      </c>
      <c r="T4466" t="s">
        <v>529</v>
      </c>
      <c r="U4466">
        <f t="shared" si="69"/>
        <v>233</v>
      </c>
    </row>
    <row r="4467" spans="1:21" x14ac:dyDescent="0.25">
      <c r="A4467" t="s">
        <v>27</v>
      </c>
      <c r="B4467" t="s">
        <v>21</v>
      </c>
      <c r="C4467" t="s">
        <v>22</v>
      </c>
      <c r="D4467" t="s">
        <v>23</v>
      </c>
      <c r="E4467" t="s">
        <v>5</v>
      </c>
      <c r="G4467" t="s">
        <v>24</v>
      </c>
      <c r="H4467">
        <v>1303753</v>
      </c>
      <c r="I4467">
        <v>1304391</v>
      </c>
      <c r="J4467" t="s">
        <v>25</v>
      </c>
      <c r="Q4467" t="s">
        <v>2731</v>
      </c>
      <c r="R4467">
        <v>639</v>
      </c>
      <c r="U4467">
        <f t="shared" si="69"/>
        <v>638</v>
      </c>
    </row>
    <row r="4468" spans="1:21" x14ac:dyDescent="0.25">
      <c r="A4468" t="s">
        <v>27</v>
      </c>
      <c r="B4468" t="s">
        <v>21</v>
      </c>
      <c r="C4468" t="s">
        <v>22</v>
      </c>
      <c r="D4468" t="s">
        <v>23</v>
      </c>
      <c r="E4468" t="s">
        <v>5</v>
      </c>
      <c r="G4468" t="s">
        <v>24</v>
      </c>
      <c r="H4468">
        <v>1304447</v>
      </c>
      <c r="I4468">
        <v>1306555</v>
      </c>
      <c r="J4468" t="s">
        <v>61</v>
      </c>
      <c r="Q4468" t="s">
        <v>2734</v>
      </c>
      <c r="R4468">
        <v>2109</v>
      </c>
      <c r="U4468">
        <f t="shared" si="69"/>
        <v>2108</v>
      </c>
    </row>
    <row r="4469" spans="1:21" x14ac:dyDescent="0.25">
      <c r="A4469" t="s">
        <v>27</v>
      </c>
      <c r="B4469" t="s">
        <v>21</v>
      </c>
      <c r="C4469" t="s">
        <v>22</v>
      </c>
      <c r="D4469" t="s">
        <v>23</v>
      </c>
      <c r="E4469" t="s">
        <v>5</v>
      </c>
      <c r="G4469" t="s">
        <v>24</v>
      </c>
      <c r="H4469">
        <v>1306590</v>
      </c>
      <c r="I4469">
        <v>1307420</v>
      </c>
      <c r="J4469" t="s">
        <v>61</v>
      </c>
      <c r="Q4469" t="s">
        <v>2736</v>
      </c>
      <c r="R4469">
        <v>831</v>
      </c>
      <c r="U4469">
        <f t="shared" si="69"/>
        <v>830</v>
      </c>
    </row>
    <row r="4470" spans="1:21" x14ac:dyDescent="0.25">
      <c r="A4470" t="s">
        <v>27</v>
      </c>
      <c r="B4470" t="s">
        <v>21</v>
      </c>
      <c r="C4470" t="s">
        <v>22</v>
      </c>
      <c r="D4470" t="s">
        <v>23</v>
      </c>
      <c r="E4470" t="s">
        <v>5</v>
      </c>
      <c r="G4470" t="s">
        <v>24</v>
      </c>
      <c r="H4470">
        <v>1307928</v>
      </c>
      <c r="I4470">
        <v>1308725</v>
      </c>
      <c r="J4470" t="s">
        <v>25</v>
      </c>
      <c r="Q4470" t="s">
        <v>2738</v>
      </c>
      <c r="R4470">
        <v>798</v>
      </c>
      <c r="U4470">
        <f t="shared" si="69"/>
        <v>797</v>
      </c>
    </row>
    <row r="4471" spans="1:21" x14ac:dyDescent="0.25">
      <c r="A4471" t="s">
        <v>27</v>
      </c>
      <c r="B4471" t="s">
        <v>21</v>
      </c>
      <c r="C4471" t="s">
        <v>22</v>
      </c>
      <c r="D4471" t="s">
        <v>23</v>
      </c>
      <c r="E4471" t="s">
        <v>5</v>
      </c>
      <c r="G4471" t="s">
        <v>24</v>
      </c>
      <c r="H4471">
        <v>1308975</v>
      </c>
      <c r="I4471">
        <v>1311617</v>
      </c>
      <c r="J4471" t="s">
        <v>25</v>
      </c>
      <c r="Q4471" t="s">
        <v>2741</v>
      </c>
      <c r="R4471">
        <v>2643</v>
      </c>
      <c r="U4471">
        <f t="shared" si="69"/>
        <v>2642</v>
      </c>
    </row>
    <row r="4472" spans="1:21" x14ac:dyDescent="0.25">
      <c r="A4472" t="s">
        <v>27</v>
      </c>
      <c r="B4472" t="s">
        <v>21</v>
      </c>
      <c r="C4472" t="s">
        <v>22</v>
      </c>
      <c r="D4472" t="s">
        <v>23</v>
      </c>
      <c r="E4472" t="s">
        <v>5</v>
      </c>
      <c r="G4472" t="s">
        <v>24</v>
      </c>
      <c r="H4472">
        <v>1311643</v>
      </c>
      <c r="I4472">
        <v>1312578</v>
      </c>
      <c r="J4472" t="s">
        <v>25</v>
      </c>
      <c r="Q4472" t="s">
        <v>2744</v>
      </c>
      <c r="R4472">
        <v>936</v>
      </c>
      <c r="U4472">
        <f t="shared" si="69"/>
        <v>935</v>
      </c>
    </row>
    <row r="4473" spans="1:21" x14ac:dyDescent="0.25">
      <c r="A4473" t="s">
        <v>27</v>
      </c>
      <c r="B4473" t="s">
        <v>21</v>
      </c>
      <c r="C4473" t="s">
        <v>22</v>
      </c>
      <c r="D4473" t="s">
        <v>23</v>
      </c>
      <c r="E4473" t="s">
        <v>5</v>
      </c>
      <c r="G4473" t="s">
        <v>24</v>
      </c>
      <c r="H4473">
        <v>1312646</v>
      </c>
      <c r="I4473">
        <v>1313224</v>
      </c>
      <c r="J4473" t="s">
        <v>25</v>
      </c>
      <c r="Q4473" t="s">
        <v>2747</v>
      </c>
      <c r="R4473">
        <v>579</v>
      </c>
      <c r="U4473">
        <f t="shared" si="69"/>
        <v>578</v>
      </c>
    </row>
    <row r="4474" spans="1:21" x14ac:dyDescent="0.25">
      <c r="A4474" t="s">
        <v>27</v>
      </c>
      <c r="B4474" t="s">
        <v>21</v>
      </c>
      <c r="C4474" t="s">
        <v>22</v>
      </c>
      <c r="D4474" t="s">
        <v>23</v>
      </c>
      <c r="E4474" t="s">
        <v>5</v>
      </c>
      <c r="G4474" t="s">
        <v>24</v>
      </c>
      <c r="H4474">
        <v>1313429</v>
      </c>
      <c r="I4474">
        <v>1314148</v>
      </c>
      <c r="J4474" t="s">
        <v>61</v>
      </c>
      <c r="Q4474" t="s">
        <v>2750</v>
      </c>
      <c r="R4474">
        <v>720</v>
      </c>
      <c r="U4474">
        <f t="shared" si="69"/>
        <v>719</v>
      </c>
    </row>
    <row r="4475" spans="1:21" x14ac:dyDescent="0.25">
      <c r="A4475" t="s">
        <v>27</v>
      </c>
      <c r="B4475" t="s">
        <v>21</v>
      </c>
      <c r="C4475" t="s">
        <v>22</v>
      </c>
      <c r="D4475" t="s">
        <v>23</v>
      </c>
      <c r="E4475" t="s">
        <v>5</v>
      </c>
      <c r="G4475" t="s">
        <v>24</v>
      </c>
      <c r="H4475">
        <v>1314440</v>
      </c>
      <c r="I4475">
        <v>1315720</v>
      </c>
      <c r="J4475" t="s">
        <v>25</v>
      </c>
      <c r="Q4475" t="s">
        <v>2752</v>
      </c>
      <c r="R4475">
        <v>1281</v>
      </c>
      <c r="U4475">
        <f t="shared" si="69"/>
        <v>1280</v>
      </c>
    </row>
    <row r="4476" spans="1:21" x14ac:dyDescent="0.25">
      <c r="A4476" t="s">
        <v>27</v>
      </c>
      <c r="B4476" t="s">
        <v>21</v>
      </c>
      <c r="C4476" t="s">
        <v>22</v>
      </c>
      <c r="D4476" t="s">
        <v>23</v>
      </c>
      <c r="E4476" t="s">
        <v>5</v>
      </c>
      <c r="G4476" t="s">
        <v>24</v>
      </c>
      <c r="H4476">
        <v>1315757</v>
      </c>
      <c r="I4476">
        <v>1317034</v>
      </c>
      <c r="J4476" t="s">
        <v>25</v>
      </c>
      <c r="Q4476" t="s">
        <v>2755</v>
      </c>
      <c r="R4476">
        <v>1278</v>
      </c>
      <c r="U4476">
        <f t="shared" si="69"/>
        <v>1277</v>
      </c>
    </row>
    <row r="4477" spans="1:21" x14ac:dyDescent="0.25">
      <c r="A4477" t="s">
        <v>27</v>
      </c>
      <c r="B4477" t="s">
        <v>21</v>
      </c>
      <c r="C4477" t="s">
        <v>22</v>
      </c>
      <c r="D4477" t="s">
        <v>23</v>
      </c>
      <c r="E4477" t="s">
        <v>5</v>
      </c>
      <c r="G4477" t="s">
        <v>24</v>
      </c>
      <c r="H4477">
        <v>1317276</v>
      </c>
      <c r="I4477">
        <v>1317842</v>
      </c>
      <c r="J4477" t="s">
        <v>25</v>
      </c>
      <c r="Q4477" t="s">
        <v>2757</v>
      </c>
      <c r="R4477">
        <v>567</v>
      </c>
      <c r="U4477">
        <f t="shared" si="69"/>
        <v>566</v>
      </c>
    </row>
    <row r="4478" spans="1:21" x14ac:dyDescent="0.25">
      <c r="A4478" t="s">
        <v>27</v>
      </c>
      <c r="B4478" t="s">
        <v>21</v>
      </c>
      <c r="C4478" t="s">
        <v>22</v>
      </c>
      <c r="D4478" t="s">
        <v>23</v>
      </c>
      <c r="E4478" t="s">
        <v>5</v>
      </c>
      <c r="G4478" t="s">
        <v>24</v>
      </c>
      <c r="H4478">
        <v>1318042</v>
      </c>
      <c r="I4478">
        <v>1318929</v>
      </c>
      <c r="J4478" t="s">
        <v>25</v>
      </c>
      <c r="Q4478" t="s">
        <v>2760</v>
      </c>
      <c r="R4478">
        <v>888</v>
      </c>
      <c r="U4478">
        <f t="shared" si="69"/>
        <v>887</v>
      </c>
    </row>
    <row r="4479" spans="1:21" x14ac:dyDescent="0.25">
      <c r="A4479" t="s">
        <v>27</v>
      </c>
      <c r="B4479" t="s">
        <v>21</v>
      </c>
      <c r="C4479" t="s">
        <v>22</v>
      </c>
      <c r="D4479" t="s">
        <v>23</v>
      </c>
      <c r="E4479" t="s">
        <v>5</v>
      </c>
      <c r="G4479" t="s">
        <v>24</v>
      </c>
      <c r="H4479">
        <v>1319161</v>
      </c>
      <c r="I4479">
        <v>1319370</v>
      </c>
      <c r="J4479" t="s">
        <v>25</v>
      </c>
      <c r="Q4479" t="s">
        <v>2762</v>
      </c>
      <c r="R4479">
        <v>210</v>
      </c>
      <c r="U4479">
        <f t="shared" si="69"/>
        <v>209</v>
      </c>
    </row>
    <row r="4480" spans="1:21" x14ac:dyDescent="0.25">
      <c r="A4480" t="s">
        <v>27</v>
      </c>
      <c r="B4480" t="s">
        <v>527</v>
      </c>
      <c r="C4480" t="s">
        <v>22</v>
      </c>
      <c r="D4480" t="s">
        <v>23</v>
      </c>
      <c r="E4480" t="s">
        <v>5</v>
      </c>
      <c r="G4480" t="s">
        <v>24</v>
      </c>
      <c r="H4480">
        <v>1319394</v>
      </c>
      <c r="I4480">
        <v>1319581</v>
      </c>
      <c r="J4480" t="s">
        <v>25</v>
      </c>
      <c r="Q4480" t="s">
        <v>2764</v>
      </c>
      <c r="R4480">
        <v>188</v>
      </c>
      <c r="T4480" t="s">
        <v>529</v>
      </c>
      <c r="U4480">
        <f t="shared" si="69"/>
        <v>187</v>
      </c>
    </row>
    <row r="4481" spans="1:21" x14ac:dyDescent="0.25">
      <c r="A4481" t="s">
        <v>27</v>
      </c>
      <c r="B4481" t="s">
        <v>21</v>
      </c>
      <c r="C4481" t="s">
        <v>22</v>
      </c>
      <c r="D4481" t="s">
        <v>23</v>
      </c>
      <c r="E4481" t="s">
        <v>5</v>
      </c>
      <c r="G4481" t="s">
        <v>24</v>
      </c>
      <c r="H4481">
        <v>1319877</v>
      </c>
      <c r="I4481">
        <v>1320281</v>
      </c>
      <c r="J4481" t="s">
        <v>61</v>
      </c>
      <c r="Q4481" t="s">
        <v>2765</v>
      </c>
      <c r="R4481">
        <v>405</v>
      </c>
      <c r="U4481">
        <f t="shared" si="69"/>
        <v>404</v>
      </c>
    </row>
    <row r="4482" spans="1:21" x14ac:dyDescent="0.25">
      <c r="A4482" t="s">
        <v>27</v>
      </c>
      <c r="B4482" t="s">
        <v>21</v>
      </c>
      <c r="C4482" t="s">
        <v>22</v>
      </c>
      <c r="D4482" t="s">
        <v>23</v>
      </c>
      <c r="E4482" t="s">
        <v>5</v>
      </c>
      <c r="G4482" t="s">
        <v>24</v>
      </c>
      <c r="H4482">
        <v>1321126</v>
      </c>
      <c r="I4482">
        <v>1321818</v>
      </c>
      <c r="J4482" t="s">
        <v>25</v>
      </c>
      <c r="Q4482" t="s">
        <v>2767</v>
      </c>
      <c r="R4482">
        <v>693</v>
      </c>
      <c r="U4482">
        <f t="shared" si="69"/>
        <v>692</v>
      </c>
    </row>
    <row r="4483" spans="1:21" x14ac:dyDescent="0.25">
      <c r="A4483" t="s">
        <v>27</v>
      </c>
      <c r="B4483" t="s">
        <v>21</v>
      </c>
      <c r="C4483" t="s">
        <v>22</v>
      </c>
      <c r="D4483" t="s">
        <v>23</v>
      </c>
      <c r="E4483" t="s">
        <v>5</v>
      </c>
      <c r="G4483" t="s">
        <v>24</v>
      </c>
      <c r="H4483">
        <v>1321913</v>
      </c>
      <c r="I4483">
        <v>1322221</v>
      </c>
      <c r="J4483" t="s">
        <v>25</v>
      </c>
      <c r="Q4483" t="s">
        <v>2769</v>
      </c>
      <c r="R4483">
        <v>309</v>
      </c>
      <c r="U4483">
        <f t="shared" ref="U4483:U4546" si="70">I4483-H4483</f>
        <v>308</v>
      </c>
    </row>
    <row r="4484" spans="1:21" x14ac:dyDescent="0.25">
      <c r="A4484" t="s">
        <v>27</v>
      </c>
      <c r="B4484" t="s">
        <v>21</v>
      </c>
      <c r="C4484" t="s">
        <v>22</v>
      </c>
      <c r="D4484" t="s">
        <v>23</v>
      </c>
      <c r="E4484" t="s">
        <v>5</v>
      </c>
      <c r="G4484" t="s">
        <v>24</v>
      </c>
      <c r="H4484">
        <v>1322299</v>
      </c>
      <c r="I4484">
        <v>1323312</v>
      </c>
      <c r="J4484" t="s">
        <v>25</v>
      </c>
      <c r="Q4484" t="s">
        <v>2771</v>
      </c>
      <c r="R4484">
        <v>1014</v>
      </c>
      <c r="U4484">
        <f t="shared" si="70"/>
        <v>1013</v>
      </c>
    </row>
    <row r="4485" spans="1:21" x14ac:dyDescent="0.25">
      <c r="A4485" t="s">
        <v>27</v>
      </c>
      <c r="B4485" t="s">
        <v>21</v>
      </c>
      <c r="C4485" t="s">
        <v>22</v>
      </c>
      <c r="D4485" t="s">
        <v>23</v>
      </c>
      <c r="E4485" t="s">
        <v>5</v>
      </c>
      <c r="G4485" t="s">
        <v>24</v>
      </c>
      <c r="H4485">
        <v>1323343</v>
      </c>
      <c r="I4485">
        <v>1323645</v>
      </c>
      <c r="J4485" t="s">
        <v>25</v>
      </c>
      <c r="Q4485" t="s">
        <v>2773</v>
      </c>
      <c r="R4485">
        <v>303</v>
      </c>
      <c r="U4485">
        <f t="shared" si="70"/>
        <v>302</v>
      </c>
    </row>
    <row r="4486" spans="1:21" x14ac:dyDescent="0.25">
      <c r="A4486" t="s">
        <v>27</v>
      </c>
      <c r="B4486" t="s">
        <v>21</v>
      </c>
      <c r="C4486" t="s">
        <v>22</v>
      </c>
      <c r="D4486" t="s">
        <v>23</v>
      </c>
      <c r="E4486" t="s">
        <v>5</v>
      </c>
      <c r="G4486" t="s">
        <v>24</v>
      </c>
      <c r="H4486">
        <v>1323647</v>
      </c>
      <c r="I4486">
        <v>1324060</v>
      </c>
      <c r="J4486" t="s">
        <v>25</v>
      </c>
      <c r="Q4486" t="s">
        <v>2776</v>
      </c>
      <c r="R4486">
        <v>414</v>
      </c>
      <c r="U4486">
        <f t="shared" si="70"/>
        <v>413</v>
      </c>
    </row>
    <row r="4487" spans="1:21" x14ac:dyDescent="0.25">
      <c r="A4487" t="s">
        <v>27</v>
      </c>
      <c r="B4487" t="s">
        <v>21</v>
      </c>
      <c r="C4487" t="s">
        <v>22</v>
      </c>
      <c r="D4487" t="s">
        <v>23</v>
      </c>
      <c r="E4487" t="s">
        <v>5</v>
      </c>
      <c r="G4487" t="s">
        <v>24</v>
      </c>
      <c r="H4487">
        <v>1324214</v>
      </c>
      <c r="I4487">
        <v>1324663</v>
      </c>
      <c r="J4487" t="s">
        <v>25</v>
      </c>
      <c r="Q4487" t="s">
        <v>2778</v>
      </c>
      <c r="R4487">
        <v>450</v>
      </c>
      <c r="U4487">
        <f t="shared" si="70"/>
        <v>449</v>
      </c>
    </row>
    <row r="4488" spans="1:21" x14ac:dyDescent="0.25">
      <c r="A4488" t="s">
        <v>27</v>
      </c>
      <c r="B4488" t="s">
        <v>21</v>
      </c>
      <c r="C4488" t="s">
        <v>22</v>
      </c>
      <c r="D4488" t="s">
        <v>23</v>
      </c>
      <c r="E4488" t="s">
        <v>5</v>
      </c>
      <c r="G4488" t="s">
        <v>24</v>
      </c>
      <c r="H4488">
        <v>1324663</v>
      </c>
      <c r="I4488">
        <v>1325562</v>
      </c>
      <c r="J4488" t="s">
        <v>25</v>
      </c>
      <c r="Q4488" t="s">
        <v>2780</v>
      </c>
      <c r="R4488">
        <v>900</v>
      </c>
      <c r="U4488">
        <f t="shared" si="70"/>
        <v>899</v>
      </c>
    </row>
    <row r="4489" spans="1:21" x14ac:dyDescent="0.25">
      <c r="A4489" t="s">
        <v>27</v>
      </c>
      <c r="B4489" t="s">
        <v>21</v>
      </c>
      <c r="C4489" t="s">
        <v>22</v>
      </c>
      <c r="D4489" t="s">
        <v>23</v>
      </c>
      <c r="E4489" t="s">
        <v>5</v>
      </c>
      <c r="G4489" t="s">
        <v>24</v>
      </c>
      <c r="H4489">
        <v>1325559</v>
      </c>
      <c r="I4489">
        <v>1326971</v>
      </c>
      <c r="J4489" t="s">
        <v>25</v>
      </c>
      <c r="Q4489" t="s">
        <v>2783</v>
      </c>
      <c r="R4489">
        <v>1413</v>
      </c>
      <c r="U4489">
        <f t="shared" si="70"/>
        <v>1412</v>
      </c>
    </row>
    <row r="4490" spans="1:21" x14ac:dyDescent="0.25">
      <c r="A4490" t="s">
        <v>27</v>
      </c>
      <c r="B4490" t="s">
        <v>21</v>
      </c>
      <c r="C4490" t="s">
        <v>22</v>
      </c>
      <c r="D4490" t="s">
        <v>23</v>
      </c>
      <c r="E4490" t="s">
        <v>5</v>
      </c>
      <c r="G4490" t="s">
        <v>24</v>
      </c>
      <c r="H4490">
        <v>1326968</v>
      </c>
      <c r="I4490">
        <v>1327432</v>
      </c>
      <c r="J4490" t="s">
        <v>25</v>
      </c>
      <c r="Q4490" t="s">
        <v>2786</v>
      </c>
      <c r="R4490">
        <v>465</v>
      </c>
      <c r="U4490">
        <f t="shared" si="70"/>
        <v>464</v>
      </c>
    </row>
    <row r="4491" spans="1:21" x14ac:dyDescent="0.25">
      <c r="A4491" t="s">
        <v>27</v>
      </c>
      <c r="B4491" t="s">
        <v>21</v>
      </c>
      <c r="C4491" t="s">
        <v>22</v>
      </c>
      <c r="D4491" t="s">
        <v>23</v>
      </c>
      <c r="E4491" t="s">
        <v>5</v>
      </c>
      <c r="G4491" t="s">
        <v>24</v>
      </c>
      <c r="H4491">
        <v>1327474</v>
      </c>
      <c r="I4491">
        <v>1328001</v>
      </c>
      <c r="J4491" t="s">
        <v>61</v>
      </c>
      <c r="Q4491" t="s">
        <v>2789</v>
      </c>
      <c r="R4491">
        <v>528</v>
      </c>
      <c r="U4491">
        <f t="shared" si="70"/>
        <v>527</v>
      </c>
    </row>
    <row r="4492" spans="1:21" x14ac:dyDescent="0.25">
      <c r="A4492" t="s">
        <v>27</v>
      </c>
      <c r="B4492" t="s">
        <v>21</v>
      </c>
      <c r="C4492" t="s">
        <v>22</v>
      </c>
      <c r="D4492" t="s">
        <v>23</v>
      </c>
      <c r="E4492" t="s">
        <v>5</v>
      </c>
      <c r="G4492" t="s">
        <v>24</v>
      </c>
      <c r="H4492">
        <v>1328304</v>
      </c>
      <c r="I4492">
        <v>1329032</v>
      </c>
      <c r="J4492" t="s">
        <v>25</v>
      </c>
      <c r="Q4492" t="s">
        <v>2792</v>
      </c>
      <c r="R4492">
        <v>729</v>
      </c>
      <c r="U4492">
        <f t="shared" si="70"/>
        <v>728</v>
      </c>
    </row>
    <row r="4493" spans="1:21" x14ac:dyDescent="0.25">
      <c r="A4493" t="s">
        <v>27</v>
      </c>
      <c r="B4493" t="s">
        <v>21</v>
      </c>
      <c r="C4493" t="s">
        <v>22</v>
      </c>
      <c r="D4493" t="s">
        <v>23</v>
      </c>
      <c r="E4493" t="s">
        <v>5</v>
      </c>
      <c r="G4493" t="s">
        <v>24</v>
      </c>
      <c r="H4493">
        <v>1329221</v>
      </c>
      <c r="I4493">
        <v>1330435</v>
      </c>
      <c r="J4493" t="s">
        <v>25</v>
      </c>
      <c r="Q4493" t="s">
        <v>2794</v>
      </c>
      <c r="R4493">
        <v>1215</v>
      </c>
      <c r="U4493">
        <f t="shared" si="70"/>
        <v>1214</v>
      </c>
    </row>
    <row r="4494" spans="1:21" x14ac:dyDescent="0.25">
      <c r="A4494" t="s">
        <v>27</v>
      </c>
      <c r="B4494" t="s">
        <v>21</v>
      </c>
      <c r="C4494" t="s">
        <v>22</v>
      </c>
      <c r="D4494" t="s">
        <v>23</v>
      </c>
      <c r="E4494" t="s">
        <v>5</v>
      </c>
      <c r="G4494" t="s">
        <v>24</v>
      </c>
      <c r="H4494">
        <v>1330469</v>
      </c>
      <c r="I4494">
        <v>1332016</v>
      </c>
      <c r="J4494" t="s">
        <v>25</v>
      </c>
      <c r="Q4494" t="s">
        <v>2797</v>
      </c>
      <c r="R4494">
        <v>1548</v>
      </c>
      <c r="U4494">
        <f t="shared" si="70"/>
        <v>1547</v>
      </c>
    </row>
    <row r="4495" spans="1:21" x14ac:dyDescent="0.25">
      <c r="A4495" t="s">
        <v>27</v>
      </c>
      <c r="B4495" t="s">
        <v>21</v>
      </c>
      <c r="C4495" t="s">
        <v>22</v>
      </c>
      <c r="D4495" t="s">
        <v>23</v>
      </c>
      <c r="E4495" t="s">
        <v>5</v>
      </c>
      <c r="G4495" t="s">
        <v>24</v>
      </c>
      <c r="H4495">
        <v>1332028</v>
      </c>
      <c r="I4495">
        <v>1333110</v>
      </c>
      <c r="J4495" t="s">
        <v>25</v>
      </c>
      <c r="Q4495" t="s">
        <v>2799</v>
      </c>
      <c r="R4495">
        <v>1083</v>
      </c>
      <c r="U4495">
        <f t="shared" si="70"/>
        <v>1082</v>
      </c>
    </row>
    <row r="4496" spans="1:21" x14ac:dyDescent="0.25">
      <c r="A4496" t="s">
        <v>27</v>
      </c>
      <c r="B4496" t="s">
        <v>21</v>
      </c>
      <c r="C4496" t="s">
        <v>22</v>
      </c>
      <c r="D4496" t="s">
        <v>23</v>
      </c>
      <c r="E4496" t="s">
        <v>5</v>
      </c>
      <c r="G4496" t="s">
        <v>24</v>
      </c>
      <c r="H4496">
        <v>1333123</v>
      </c>
      <c r="I4496">
        <v>1334040</v>
      </c>
      <c r="J4496" t="s">
        <v>25</v>
      </c>
      <c r="Q4496" t="s">
        <v>2802</v>
      </c>
      <c r="R4496">
        <v>918</v>
      </c>
      <c r="U4496">
        <f t="shared" si="70"/>
        <v>917</v>
      </c>
    </row>
    <row r="4497" spans="1:21" x14ac:dyDescent="0.25">
      <c r="A4497" t="s">
        <v>27</v>
      </c>
      <c r="B4497" t="s">
        <v>21</v>
      </c>
      <c r="C4497" t="s">
        <v>22</v>
      </c>
      <c r="D4497" t="s">
        <v>23</v>
      </c>
      <c r="E4497" t="s">
        <v>5</v>
      </c>
      <c r="G4497" t="s">
        <v>24</v>
      </c>
      <c r="H4497">
        <v>1334033</v>
      </c>
      <c r="I4497">
        <v>1334602</v>
      </c>
      <c r="J4497" t="s">
        <v>25</v>
      </c>
      <c r="Q4497" t="s">
        <v>2804</v>
      </c>
      <c r="R4497">
        <v>570</v>
      </c>
      <c r="U4497">
        <f t="shared" si="70"/>
        <v>569</v>
      </c>
    </row>
    <row r="4498" spans="1:21" x14ac:dyDescent="0.25">
      <c r="A4498" t="s">
        <v>27</v>
      </c>
      <c r="B4498" t="s">
        <v>21</v>
      </c>
      <c r="C4498" t="s">
        <v>22</v>
      </c>
      <c r="D4498" t="s">
        <v>23</v>
      </c>
      <c r="E4498" t="s">
        <v>5</v>
      </c>
      <c r="G4498" t="s">
        <v>24</v>
      </c>
      <c r="H4498">
        <v>1334602</v>
      </c>
      <c r="I4498">
        <v>1335555</v>
      </c>
      <c r="J4498" t="s">
        <v>25</v>
      </c>
      <c r="Q4498" t="s">
        <v>2807</v>
      </c>
      <c r="R4498">
        <v>954</v>
      </c>
      <c r="U4498">
        <f t="shared" si="70"/>
        <v>953</v>
      </c>
    </row>
    <row r="4499" spans="1:21" x14ac:dyDescent="0.25">
      <c r="A4499" t="s">
        <v>27</v>
      </c>
      <c r="B4499" t="s">
        <v>21</v>
      </c>
      <c r="C4499" t="s">
        <v>22</v>
      </c>
      <c r="D4499" t="s">
        <v>23</v>
      </c>
      <c r="E4499" t="s">
        <v>5</v>
      </c>
      <c r="G4499" t="s">
        <v>24</v>
      </c>
      <c r="H4499">
        <v>1335563</v>
      </c>
      <c r="I4499">
        <v>1336321</v>
      </c>
      <c r="J4499" t="s">
        <v>25</v>
      </c>
      <c r="Q4499" t="s">
        <v>2809</v>
      </c>
      <c r="R4499">
        <v>759</v>
      </c>
      <c r="U4499">
        <f t="shared" si="70"/>
        <v>758</v>
      </c>
    </row>
    <row r="4500" spans="1:21" x14ac:dyDescent="0.25">
      <c r="A4500" t="s">
        <v>27</v>
      </c>
      <c r="B4500" t="s">
        <v>21</v>
      </c>
      <c r="C4500" t="s">
        <v>22</v>
      </c>
      <c r="D4500" t="s">
        <v>23</v>
      </c>
      <c r="E4500" t="s">
        <v>5</v>
      </c>
      <c r="G4500" t="s">
        <v>24</v>
      </c>
      <c r="H4500">
        <v>1336318</v>
      </c>
      <c r="I4500">
        <v>1337106</v>
      </c>
      <c r="J4500" t="s">
        <v>25</v>
      </c>
      <c r="Q4500" t="s">
        <v>2812</v>
      </c>
      <c r="R4500">
        <v>789</v>
      </c>
      <c r="U4500">
        <f t="shared" si="70"/>
        <v>788</v>
      </c>
    </row>
    <row r="4501" spans="1:21" x14ac:dyDescent="0.25">
      <c r="A4501" t="s">
        <v>27</v>
      </c>
      <c r="B4501" t="s">
        <v>21</v>
      </c>
      <c r="C4501" t="s">
        <v>22</v>
      </c>
      <c r="D4501" t="s">
        <v>23</v>
      </c>
      <c r="E4501" t="s">
        <v>5</v>
      </c>
      <c r="G4501" t="s">
        <v>24</v>
      </c>
      <c r="H4501">
        <v>1337137</v>
      </c>
      <c r="I4501">
        <v>1338282</v>
      </c>
      <c r="J4501" t="s">
        <v>25</v>
      </c>
      <c r="Q4501" t="s">
        <v>2815</v>
      </c>
      <c r="R4501">
        <v>1146</v>
      </c>
      <c r="U4501">
        <f t="shared" si="70"/>
        <v>1145</v>
      </c>
    </row>
    <row r="4502" spans="1:21" x14ac:dyDescent="0.25">
      <c r="A4502" t="s">
        <v>27</v>
      </c>
      <c r="B4502" t="s">
        <v>21</v>
      </c>
      <c r="C4502" t="s">
        <v>22</v>
      </c>
      <c r="D4502" t="s">
        <v>23</v>
      </c>
      <c r="E4502" t="s">
        <v>5</v>
      </c>
      <c r="G4502" t="s">
        <v>24</v>
      </c>
      <c r="H4502">
        <v>1338447</v>
      </c>
      <c r="I4502">
        <v>1339169</v>
      </c>
      <c r="J4502" t="s">
        <v>25</v>
      </c>
      <c r="Q4502" t="s">
        <v>2817</v>
      </c>
      <c r="R4502">
        <v>723</v>
      </c>
      <c r="U4502">
        <f t="shared" si="70"/>
        <v>722</v>
      </c>
    </row>
    <row r="4503" spans="1:21" x14ac:dyDescent="0.25">
      <c r="A4503" t="s">
        <v>27</v>
      </c>
      <c r="B4503" t="s">
        <v>21</v>
      </c>
      <c r="C4503" t="s">
        <v>22</v>
      </c>
      <c r="D4503" t="s">
        <v>23</v>
      </c>
      <c r="E4503" t="s">
        <v>5</v>
      </c>
      <c r="G4503" t="s">
        <v>24</v>
      </c>
      <c r="H4503">
        <v>1339510</v>
      </c>
      <c r="I4503">
        <v>1340139</v>
      </c>
      <c r="J4503" t="s">
        <v>61</v>
      </c>
      <c r="Q4503" t="s">
        <v>2820</v>
      </c>
      <c r="R4503">
        <v>630</v>
      </c>
      <c r="U4503">
        <f t="shared" si="70"/>
        <v>629</v>
      </c>
    </row>
    <row r="4504" spans="1:21" x14ac:dyDescent="0.25">
      <c r="A4504" t="s">
        <v>27</v>
      </c>
      <c r="B4504" t="s">
        <v>21</v>
      </c>
      <c r="C4504" t="s">
        <v>22</v>
      </c>
      <c r="D4504" t="s">
        <v>23</v>
      </c>
      <c r="E4504" t="s">
        <v>5</v>
      </c>
      <c r="G4504" t="s">
        <v>24</v>
      </c>
      <c r="H4504">
        <v>1340435</v>
      </c>
      <c r="I4504">
        <v>1340560</v>
      </c>
      <c r="J4504" t="s">
        <v>25</v>
      </c>
      <c r="Q4504" t="s">
        <v>2822</v>
      </c>
      <c r="R4504">
        <v>126</v>
      </c>
      <c r="U4504">
        <f t="shared" si="70"/>
        <v>125</v>
      </c>
    </row>
    <row r="4505" spans="1:21" x14ac:dyDescent="0.25">
      <c r="A4505" t="s">
        <v>27</v>
      </c>
      <c r="B4505" t="s">
        <v>21</v>
      </c>
      <c r="C4505" t="s">
        <v>22</v>
      </c>
      <c r="D4505" t="s">
        <v>23</v>
      </c>
      <c r="E4505" t="s">
        <v>5</v>
      </c>
      <c r="G4505" t="s">
        <v>24</v>
      </c>
      <c r="H4505">
        <v>1340592</v>
      </c>
      <c r="I4505">
        <v>1341767</v>
      </c>
      <c r="J4505" t="s">
        <v>25</v>
      </c>
      <c r="Q4505" t="s">
        <v>2824</v>
      </c>
      <c r="R4505">
        <v>1176</v>
      </c>
      <c r="U4505">
        <f t="shared" si="70"/>
        <v>1175</v>
      </c>
    </row>
    <row r="4506" spans="1:21" x14ac:dyDescent="0.25">
      <c r="A4506" t="s">
        <v>27</v>
      </c>
      <c r="B4506" t="s">
        <v>21</v>
      </c>
      <c r="C4506" t="s">
        <v>22</v>
      </c>
      <c r="D4506" t="s">
        <v>23</v>
      </c>
      <c r="E4506" t="s">
        <v>5</v>
      </c>
      <c r="G4506" t="s">
        <v>24</v>
      </c>
      <c r="H4506">
        <v>1341771</v>
      </c>
      <c r="I4506">
        <v>1342226</v>
      </c>
      <c r="J4506" t="s">
        <v>25</v>
      </c>
      <c r="Q4506" t="s">
        <v>2827</v>
      </c>
      <c r="R4506">
        <v>456</v>
      </c>
      <c r="U4506">
        <f t="shared" si="70"/>
        <v>455</v>
      </c>
    </row>
    <row r="4507" spans="1:21" x14ac:dyDescent="0.25">
      <c r="A4507" t="s">
        <v>27</v>
      </c>
      <c r="B4507" t="s">
        <v>21</v>
      </c>
      <c r="C4507" t="s">
        <v>22</v>
      </c>
      <c r="D4507" t="s">
        <v>23</v>
      </c>
      <c r="E4507" t="s">
        <v>5</v>
      </c>
      <c r="G4507" t="s">
        <v>24</v>
      </c>
      <c r="H4507">
        <v>1342255</v>
      </c>
      <c r="I4507">
        <v>1343289</v>
      </c>
      <c r="J4507" t="s">
        <v>25</v>
      </c>
      <c r="Q4507" t="s">
        <v>2829</v>
      </c>
      <c r="R4507">
        <v>1035</v>
      </c>
      <c r="U4507">
        <f t="shared" si="70"/>
        <v>1034</v>
      </c>
    </row>
    <row r="4508" spans="1:21" x14ac:dyDescent="0.25">
      <c r="A4508" t="s">
        <v>27</v>
      </c>
      <c r="B4508" t="s">
        <v>21</v>
      </c>
      <c r="C4508" t="s">
        <v>22</v>
      </c>
      <c r="D4508" t="s">
        <v>23</v>
      </c>
      <c r="E4508" t="s">
        <v>5</v>
      </c>
      <c r="G4508" t="s">
        <v>24</v>
      </c>
      <c r="H4508">
        <v>1343286</v>
      </c>
      <c r="I4508">
        <v>1343537</v>
      </c>
      <c r="J4508" t="s">
        <v>25</v>
      </c>
      <c r="Q4508" t="s">
        <v>2831</v>
      </c>
      <c r="R4508">
        <v>252</v>
      </c>
      <c r="U4508">
        <f t="shared" si="70"/>
        <v>251</v>
      </c>
    </row>
    <row r="4509" spans="1:21" x14ac:dyDescent="0.25">
      <c r="A4509" t="s">
        <v>27</v>
      </c>
      <c r="B4509" t="s">
        <v>21</v>
      </c>
      <c r="C4509" t="s">
        <v>22</v>
      </c>
      <c r="D4509" t="s">
        <v>23</v>
      </c>
      <c r="E4509" t="s">
        <v>5</v>
      </c>
      <c r="G4509" t="s">
        <v>24</v>
      </c>
      <c r="H4509">
        <v>1343601</v>
      </c>
      <c r="I4509">
        <v>1344614</v>
      </c>
      <c r="J4509" t="s">
        <v>25</v>
      </c>
      <c r="Q4509" t="s">
        <v>2833</v>
      </c>
      <c r="R4509">
        <v>1014</v>
      </c>
      <c r="U4509">
        <f t="shared" si="70"/>
        <v>1013</v>
      </c>
    </row>
    <row r="4510" spans="1:21" x14ac:dyDescent="0.25">
      <c r="A4510" t="s">
        <v>27</v>
      </c>
      <c r="B4510" t="s">
        <v>21</v>
      </c>
      <c r="C4510" t="s">
        <v>22</v>
      </c>
      <c r="D4510" t="s">
        <v>23</v>
      </c>
      <c r="E4510" t="s">
        <v>5</v>
      </c>
      <c r="G4510" t="s">
        <v>24</v>
      </c>
      <c r="H4510">
        <v>1344870</v>
      </c>
      <c r="I4510">
        <v>1345289</v>
      </c>
      <c r="J4510" t="s">
        <v>25</v>
      </c>
      <c r="Q4510" t="s">
        <v>2835</v>
      </c>
      <c r="R4510">
        <v>420</v>
      </c>
      <c r="U4510">
        <f t="shared" si="70"/>
        <v>419</v>
      </c>
    </row>
    <row r="4511" spans="1:21" x14ac:dyDescent="0.25">
      <c r="A4511" t="s">
        <v>27</v>
      </c>
      <c r="B4511" t="s">
        <v>21</v>
      </c>
      <c r="C4511" t="s">
        <v>22</v>
      </c>
      <c r="D4511" t="s">
        <v>23</v>
      </c>
      <c r="E4511" t="s">
        <v>5</v>
      </c>
      <c r="G4511" t="s">
        <v>24</v>
      </c>
      <c r="H4511">
        <v>1345370</v>
      </c>
      <c r="I4511">
        <v>1346005</v>
      </c>
      <c r="J4511" t="s">
        <v>25</v>
      </c>
      <c r="Q4511" t="s">
        <v>2838</v>
      </c>
      <c r="R4511">
        <v>636</v>
      </c>
      <c r="U4511">
        <f t="shared" si="70"/>
        <v>635</v>
      </c>
    </row>
    <row r="4512" spans="1:21" x14ac:dyDescent="0.25">
      <c r="A4512" t="s">
        <v>27</v>
      </c>
      <c r="B4512" t="s">
        <v>21</v>
      </c>
      <c r="C4512" t="s">
        <v>22</v>
      </c>
      <c r="D4512" t="s">
        <v>23</v>
      </c>
      <c r="E4512" t="s">
        <v>5</v>
      </c>
      <c r="G4512" t="s">
        <v>24</v>
      </c>
      <c r="H4512">
        <v>1346038</v>
      </c>
      <c r="I4512">
        <v>1346598</v>
      </c>
      <c r="J4512" t="s">
        <v>25</v>
      </c>
      <c r="Q4512" t="s">
        <v>2841</v>
      </c>
      <c r="R4512">
        <v>561</v>
      </c>
      <c r="U4512">
        <f t="shared" si="70"/>
        <v>560</v>
      </c>
    </row>
    <row r="4513" spans="1:21" x14ac:dyDescent="0.25">
      <c r="A4513" t="s">
        <v>27</v>
      </c>
      <c r="B4513" t="s">
        <v>21</v>
      </c>
      <c r="C4513" t="s">
        <v>22</v>
      </c>
      <c r="D4513" t="s">
        <v>23</v>
      </c>
      <c r="E4513" t="s">
        <v>5</v>
      </c>
      <c r="G4513" t="s">
        <v>24</v>
      </c>
      <c r="H4513">
        <v>1346819</v>
      </c>
      <c r="I4513">
        <v>1347844</v>
      </c>
      <c r="J4513" t="s">
        <v>25</v>
      </c>
      <c r="Q4513" t="s">
        <v>2844</v>
      </c>
      <c r="R4513">
        <v>1026</v>
      </c>
      <c r="U4513">
        <f t="shared" si="70"/>
        <v>1025</v>
      </c>
    </row>
    <row r="4514" spans="1:21" x14ac:dyDescent="0.25">
      <c r="A4514" t="s">
        <v>27</v>
      </c>
      <c r="B4514" t="s">
        <v>21</v>
      </c>
      <c r="C4514" t="s">
        <v>22</v>
      </c>
      <c r="D4514" t="s">
        <v>23</v>
      </c>
      <c r="E4514" t="s">
        <v>5</v>
      </c>
      <c r="G4514" t="s">
        <v>24</v>
      </c>
      <c r="H4514">
        <v>1347858</v>
      </c>
      <c r="I4514">
        <v>1348061</v>
      </c>
      <c r="J4514" t="s">
        <v>25</v>
      </c>
      <c r="Q4514" t="s">
        <v>2846</v>
      </c>
      <c r="R4514">
        <v>204</v>
      </c>
      <c r="U4514">
        <f t="shared" si="70"/>
        <v>203</v>
      </c>
    </row>
    <row r="4515" spans="1:21" x14ac:dyDescent="0.25">
      <c r="A4515" t="s">
        <v>27</v>
      </c>
      <c r="B4515" t="s">
        <v>21</v>
      </c>
      <c r="C4515" t="s">
        <v>22</v>
      </c>
      <c r="D4515" t="s">
        <v>23</v>
      </c>
      <c r="E4515" t="s">
        <v>5</v>
      </c>
      <c r="G4515" t="s">
        <v>24</v>
      </c>
      <c r="H4515">
        <v>1348153</v>
      </c>
      <c r="I4515">
        <v>1352826</v>
      </c>
      <c r="J4515" t="s">
        <v>25</v>
      </c>
      <c r="Q4515" t="s">
        <v>2848</v>
      </c>
      <c r="R4515">
        <v>4674</v>
      </c>
      <c r="U4515">
        <f t="shared" si="70"/>
        <v>4673</v>
      </c>
    </row>
    <row r="4516" spans="1:21" x14ac:dyDescent="0.25">
      <c r="A4516" t="s">
        <v>27</v>
      </c>
      <c r="B4516" t="s">
        <v>21</v>
      </c>
      <c r="C4516" t="s">
        <v>22</v>
      </c>
      <c r="D4516" t="s">
        <v>23</v>
      </c>
      <c r="E4516" t="s">
        <v>5</v>
      </c>
      <c r="G4516" t="s">
        <v>24</v>
      </c>
      <c r="H4516">
        <v>1353277</v>
      </c>
      <c r="I4516">
        <v>1355241</v>
      </c>
      <c r="J4516" t="s">
        <v>25</v>
      </c>
      <c r="Q4516" t="s">
        <v>2851</v>
      </c>
      <c r="R4516">
        <v>1965</v>
      </c>
      <c r="U4516">
        <f t="shared" si="70"/>
        <v>1964</v>
      </c>
    </row>
    <row r="4517" spans="1:21" x14ac:dyDescent="0.25">
      <c r="A4517" t="s">
        <v>27</v>
      </c>
      <c r="B4517" t="s">
        <v>21</v>
      </c>
      <c r="C4517" t="s">
        <v>22</v>
      </c>
      <c r="D4517" t="s">
        <v>23</v>
      </c>
      <c r="E4517" t="s">
        <v>5</v>
      </c>
      <c r="G4517" t="s">
        <v>24</v>
      </c>
      <c r="H4517">
        <v>1355760</v>
      </c>
      <c r="I4517">
        <v>1357187</v>
      </c>
      <c r="J4517" t="s">
        <v>25</v>
      </c>
      <c r="Q4517" t="s">
        <v>2854</v>
      </c>
      <c r="R4517">
        <v>1428</v>
      </c>
      <c r="U4517">
        <f t="shared" si="70"/>
        <v>1427</v>
      </c>
    </row>
    <row r="4518" spans="1:21" x14ac:dyDescent="0.25">
      <c r="A4518" t="s">
        <v>27</v>
      </c>
      <c r="B4518" t="s">
        <v>21</v>
      </c>
      <c r="C4518" t="s">
        <v>22</v>
      </c>
      <c r="D4518" t="s">
        <v>23</v>
      </c>
      <c r="E4518" t="s">
        <v>5</v>
      </c>
      <c r="G4518" t="s">
        <v>24</v>
      </c>
      <c r="H4518">
        <v>1357396</v>
      </c>
      <c r="I4518">
        <v>1357866</v>
      </c>
      <c r="J4518" t="s">
        <v>25</v>
      </c>
      <c r="Q4518" t="s">
        <v>2856</v>
      </c>
      <c r="R4518">
        <v>471</v>
      </c>
      <c r="U4518">
        <f t="shared" si="70"/>
        <v>470</v>
      </c>
    </row>
    <row r="4519" spans="1:21" x14ac:dyDescent="0.25">
      <c r="A4519" t="s">
        <v>27</v>
      </c>
      <c r="B4519" t="s">
        <v>21</v>
      </c>
      <c r="C4519" t="s">
        <v>22</v>
      </c>
      <c r="D4519" t="s">
        <v>23</v>
      </c>
      <c r="E4519" t="s">
        <v>5</v>
      </c>
      <c r="G4519" t="s">
        <v>24</v>
      </c>
      <c r="H4519">
        <v>1358085</v>
      </c>
      <c r="I4519">
        <v>1359950</v>
      </c>
      <c r="J4519" t="s">
        <v>61</v>
      </c>
      <c r="Q4519" t="s">
        <v>2858</v>
      </c>
      <c r="R4519">
        <v>1866</v>
      </c>
      <c r="U4519">
        <f t="shared" si="70"/>
        <v>1865</v>
      </c>
    </row>
    <row r="4520" spans="1:21" x14ac:dyDescent="0.25">
      <c r="A4520" t="s">
        <v>27</v>
      </c>
      <c r="B4520" t="s">
        <v>21</v>
      </c>
      <c r="C4520" t="s">
        <v>22</v>
      </c>
      <c r="D4520" t="s">
        <v>23</v>
      </c>
      <c r="E4520" t="s">
        <v>5</v>
      </c>
      <c r="G4520" t="s">
        <v>24</v>
      </c>
      <c r="H4520">
        <v>1360523</v>
      </c>
      <c r="I4520">
        <v>1361305</v>
      </c>
      <c r="J4520" t="s">
        <v>25</v>
      </c>
      <c r="Q4520" t="s">
        <v>2860</v>
      </c>
      <c r="R4520">
        <v>783</v>
      </c>
      <c r="U4520">
        <f t="shared" si="70"/>
        <v>782</v>
      </c>
    </row>
    <row r="4521" spans="1:21" x14ac:dyDescent="0.25">
      <c r="A4521" t="s">
        <v>27</v>
      </c>
      <c r="B4521" t="s">
        <v>21</v>
      </c>
      <c r="C4521" t="s">
        <v>22</v>
      </c>
      <c r="D4521" t="s">
        <v>23</v>
      </c>
      <c r="E4521" t="s">
        <v>5</v>
      </c>
      <c r="G4521" t="s">
        <v>24</v>
      </c>
      <c r="H4521">
        <v>1361466</v>
      </c>
      <c r="I4521">
        <v>1361822</v>
      </c>
      <c r="J4521" t="s">
        <v>25</v>
      </c>
      <c r="Q4521" t="s">
        <v>2862</v>
      </c>
      <c r="R4521">
        <v>357</v>
      </c>
      <c r="U4521">
        <f t="shared" si="70"/>
        <v>356</v>
      </c>
    </row>
    <row r="4522" spans="1:21" x14ac:dyDescent="0.25">
      <c r="A4522" t="s">
        <v>27</v>
      </c>
      <c r="B4522" t="s">
        <v>21</v>
      </c>
      <c r="C4522" t="s">
        <v>22</v>
      </c>
      <c r="D4522" t="s">
        <v>23</v>
      </c>
      <c r="E4522" t="s">
        <v>5</v>
      </c>
      <c r="G4522" t="s">
        <v>24</v>
      </c>
      <c r="H4522">
        <v>1361809</v>
      </c>
      <c r="I4522">
        <v>1362780</v>
      </c>
      <c r="J4522" t="s">
        <v>25</v>
      </c>
      <c r="Q4522" t="s">
        <v>2864</v>
      </c>
      <c r="R4522">
        <v>972</v>
      </c>
      <c r="U4522">
        <f t="shared" si="70"/>
        <v>971</v>
      </c>
    </row>
    <row r="4523" spans="1:21" x14ac:dyDescent="0.25">
      <c r="A4523" t="s">
        <v>27</v>
      </c>
      <c r="B4523" t="s">
        <v>21</v>
      </c>
      <c r="C4523" t="s">
        <v>22</v>
      </c>
      <c r="D4523" t="s">
        <v>23</v>
      </c>
      <c r="E4523" t="s">
        <v>5</v>
      </c>
      <c r="G4523" t="s">
        <v>24</v>
      </c>
      <c r="H4523">
        <v>1363354</v>
      </c>
      <c r="I4523">
        <v>1363956</v>
      </c>
      <c r="J4523" t="s">
        <v>25</v>
      </c>
      <c r="Q4523" t="s">
        <v>2866</v>
      </c>
      <c r="R4523">
        <v>603</v>
      </c>
      <c r="U4523">
        <f t="shared" si="70"/>
        <v>602</v>
      </c>
    </row>
    <row r="4524" spans="1:21" x14ac:dyDescent="0.25">
      <c r="A4524" t="s">
        <v>27</v>
      </c>
      <c r="B4524" t="s">
        <v>21</v>
      </c>
      <c r="C4524" t="s">
        <v>22</v>
      </c>
      <c r="D4524" t="s">
        <v>23</v>
      </c>
      <c r="E4524" t="s">
        <v>5</v>
      </c>
      <c r="G4524" t="s">
        <v>24</v>
      </c>
      <c r="H4524">
        <v>1363980</v>
      </c>
      <c r="I4524">
        <v>1365086</v>
      </c>
      <c r="J4524" t="s">
        <v>25</v>
      </c>
      <c r="Q4524" t="s">
        <v>2869</v>
      </c>
      <c r="R4524">
        <v>1107</v>
      </c>
      <c r="U4524">
        <f t="shared" si="70"/>
        <v>1106</v>
      </c>
    </row>
    <row r="4525" spans="1:21" x14ac:dyDescent="0.25">
      <c r="A4525" t="s">
        <v>27</v>
      </c>
      <c r="B4525" t="s">
        <v>21</v>
      </c>
      <c r="C4525" t="s">
        <v>22</v>
      </c>
      <c r="D4525" t="s">
        <v>23</v>
      </c>
      <c r="E4525" t="s">
        <v>5</v>
      </c>
      <c r="G4525" t="s">
        <v>24</v>
      </c>
      <c r="H4525">
        <v>1365331</v>
      </c>
      <c r="I4525">
        <v>1366320</v>
      </c>
      <c r="J4525" t="s">
        <v>25</v>
      </c>
      <c r="Q4525" t="s">
        <v>2871</v>
      </c>
      <c r="R4525">
        <v>990</v>
      </c>
      <c r="U4525">
        <f t="shared" si="70"/>
        <v>989</v>
      </c>
    </row>
    <row r="4526" spans="1:21" x14ac:dyDescent="0.25">
      <c r="A4526" t="s">
        <v>27</v>
      </c>
      <c r="B4526" t="s">
        <v>21</v>
      </c>
      <c r="C4526" t="s">
        <v>22</v>
      </c>
      <c r="D4526" t="s">
        <v>23</v>
      </c>
      <c r="E4526" t="s">
        <v>5</v>
      </c>
      <c r="G4526" t="s">
        <v>24</v>
      </c>
      <c r="H4526">
        <v>1366360</v>
      </c>
      <c r="I4526">
        <v>1366554</v>
      </c>
      <c r="J4526" t="s">
        <v>25</v>
      </c>
      <c r="Q4526" t="s">
        <v>2874</v>
      </c>
      <c r="R4526">
        <v>195</v>
      </c>
      <c r="U4526">
        <f t="shared" si="70"/>
        <v>194</v>
      </c>
    </row>
    <row r="4527" spans="1:21" x14ac:dyDescent="0.25">
      <c r="A4527" t="s">
        <v>27</v>
      </c>
      <c r="B4527" t="s">
        <v>21</v>
      </c>
      <c r="C4527" t="s">
        <v>22</v>
      </c>
      <c r="D4527" t="s">
        <v>23</v>
      </c>
      <c r="E4527" t="s">
        <v>5</v>
      </c>
      <c r="G4527" t="s">
        <v>24</v>
      </c>
      <c r="H4527">
        <v>1366659</v>
      </c>
      <c r="I4527">
        <v>1367714</v>
      </c>
      <c r="J4527" t="s">
        <v>61</v>
      </c>
      <c r="Q4527" t="s">
        <v>2877</v>
      </c>
      <c r="R4527">
        <v>1056</v>
      </c>
      <c r="U4527">
        <f t="shared" si="70"/>
        <v>1055</v>
      </c>
    </row>
    <row r="4528" spans="1:21" x14ac:dyDescent="0.25">
      <c r="A4528" t="s">
        <v>27</v>
      </c>
      <c r="B4528" t="s">
        <v>527</v>
      </c>
      <c r="C4528" t="s">
        <v>22</v>
      </c>
      <c r="D4528" t="s">
        <v>23</v>
      </c>
      <c r="E4528" t="s">
        <v>5</v>
      </c>
      <c r="G4528" t="s">
        <v>24</v>
      </c>
      <c r="H4528">
        <v>1368094</v>
      </c>
      <c r="I4528">
        <v>1368461</v>
      </c>
      <c r="J4528" t="s">
        <v>25</v>
      </c>
      <c r="Q4528" t="s">
        <v>2880</v>
      </c>
      <c r="R4528">
        <v>368</v>
      </c>
      <c r="T4528" t="s">
        <v>529</v>
      </c>
      <c r="U4528">
        <f t="shared" si="70"/>
        <v>367</v>
      </c>
    </row>
    <row r="4529" spans="1:21" x14ac:dyDescent="0.25">
      <c r="A4529" t="s">
        <v>27</v>
      </c>
      <c r="B4529" t="s">
        <v>21</v>
      </c>
      <c r="C4529" t="s">
        <v>22</v>
      </c>
      <c r="D4529" t="s">
        <v>23</v>
      </c>
      <c r="E4529" t="s">
        <v>5</v>
      </c>
      <c r="G4529" t="s">
        <v>24</v>
      </c>
      <c r="H4529">
        <v>1368575</v>
      </c>
      <c r="I4529">
        <v>1369855</v>
      </c>
      <c r="J4529" t="s">
        <v>25</v>
      </c>
      <c r="Q4529" t="s">
        <v>2881</v>
      </c>
      <c r="R4529">
        <v>1281</v>
      </c>
      <c r="U4529">
        <f t="shared" si="70"/>
        <v>1280</v>
      </c>
    </row>
    <row r="4530" spans="1:21" x14ac:dyDescent="0.25">
      <c r="A4530" t="s">
        <v>27</v>
      </c>
      <c r="B4530" t="s">
        <v>21</v>
      </c>
      <c r="C4530" t="s">
        <v>22</v>
      </c>
      <c r="D4530" t="s">
        <v>23</v>
      </c>
      <c r="E4530" t="s">
        <v>5</v>
      </c>
      <c r="G4530" t="s">
        <v>24</v>
      </c>
      <c r="H4530">
        <v>1370121</v>
      </c>
      <c r="I4530">
        <v>1372130</v>
      </c>
      <c r="J4530" t="s">
        <v>25</v>
      </c>
      <c r="Q4530" t="s">
        <v>2883</v>
      </c>
      <c r="R4530">
        <v>2010</v>
      </c>
      <c r="U4530">
        <f t="shared" si="70"/>
        <v>2009</v>
      </c>
    </row>
    <row r="4531" spans="1:21" x14ac:dyDescent="0.25">
      <c r="A4531" t="s">
        <v>27</v>
      </c>
      <c r="B4531" t="s">
        <v>21</v>
      </c>
      <c r="C4531" t="s">
        <v>22</v>
      </c>
      <c r="D4531" t="s">
        <v>23</v>
      </c>
      <c r="E4531" t="s">
        <v>5</v>
      </c>
      <c r="G4531" t="s">
        <v>24</v>
      </c>
      <c r="H4531">
        <v>1372178</v>
      </c>
      <c r="I4531">
        <v>1373083</v>
      </c>
      <c r="J4531" t="s">
        <v>25</v>
      </c>
      <c r="Q4531" t="s">
        <v>2885</v>
      </c>
      <c r="R4531">
        <v>906</v>
      </c>
      <c r="U4531">
        <f t="shared" si="70"/>
        <v>905</v>
      </c>
    </row>
    <row r="4532" spans="1:21" x14ac:dyDescent="0.25">
      <c r="A4532" t="s">
        <v>27</v>
      </c>
      <c r="B4532" t="s">
        <v>21</v>
      </c>
      <c r="C4532" t="s">
        <v>22</v>
      </c>
      <c r="D4532" t="s">
        <v>23</v>
      </c>
      <c r="E4532" t="s">
        <v>5</v>
      </c>
      <c r="G4532" t="s">
        <v>24</v>
      </c>
      <c r="H4532">
        <v>1373103</v>
      </c>
      <c r="I4532">
        <v>1373495</v>
      </c>
      <c r="J4532" t="s">
        <v>25</v>
      </c>
      <c r="Q4532" t="s">
        <v>2888</v>
      </c>
      <c r="R4532">
        <v>393</v>
      </c>
      <c r="U4532">
        <f t="shared" si="70"/>
        <v>392</v>
      </c>
    </row>
    <row r="4533" spans="1:21" x14ac:dyDescent="0.25">
      <c r="A4533" t="s">
        <v>27</v>
      </c>
      <c r="B4533" t="s">
        <v>21</v>
      </c>
      <c r="C4533" t="s">
        <v>22</v>
      </c>
      <c r="D4533" t="s">
        <v>23</v>
      </c>
      <c r="E4533" t="s">
        <v>5</v>
      </c>
      <c r="G4533" t="s">
        <v>24</v>
      </c>
      <c r="H4533">
        <v>1373534</v>
      </c>
      <c r="I4533">
        <v>1374034</v>
      </c>
      <c r="J4533" t="s">
        <v>25</v>
      </c>
      <c r="Q4533" t="s">
        <v>2891</v>
      </c>
      <c r="R4533">
        <v>501</v>
      </c>
      <c r="U4533">
        <f t="shared" si="70"/>
        <v>500</v>
      </c>
    </row>
    <row r="4534" spans="1:21" x14ac:dyDescent="0.25">
      <c r="A4534" t="s">
        <v>27</v>
      </c>
      <c r="B4534" t="s">
        <v>21</v>
      </c>
      <c r="C4534" t="s">
        <v>22</v>
      </c>
      <c r="D4534" t="s">
        <v>23</v>
      </c>
      <c r="E4534" t="s">
        <v>5</v>
      </c>
      <c r="G4534" t="s">
        <v>24</v>
      </c>
      <c r="H4534">
        <v>1374073</v>
      </c>
      <c r="I4534">
        <v>1375137</v>
      </c>
      <c r="J4534" t="s">
        <v>25</v>
      </c>
      <c r="Q4534" t="s">
        <v>2894</v>
      </c>
      <c r="R4534">
        <v>1065</v>
      </c>
      <c r="U4534">
        <f t="shared" si="70"/>
        <v>1064</v>
      </c>
    </row>
    <row r="4535" spans="1:21" x14ac:dyDescent="0.25">
      <c r="A4535" t="s">
        <v>27</v>
      </c>
      <c r="B4535" t="s">
        <v>21</v>
      </c>
      <c r="C4535" t="s">
        <v>22</v>
      </c>
      <c r="D4535" t="s">
        <v>23</v>
      </c>
      <c r="E4535" t="s">
        <v>5</v>
      </c>
      <c r="G4535" t="s">
        <v>24</v>
      </c>
      <c r="H4535">
        <v>1375285</v>
      </c>
      <c r="I4535">
        <v>1376337</v>
      </c>
      <c r="J4535" t="s">
        <v>25</v>
      </c>
      <c r="Q4535" t="s">
        <v>2896</v>
      </c>
      <c r="R4535">
        <v>1053</v>
      </c>
      <c r="U4535">
        <f t="shared" si="70"/>
        <v>1052</v>
      </c>
    </row>
    <row r="4536" spans="1:21" x14ac:dyDescent="0.25">
      <c r="A4536" t="s">
        <v>27</v>
      </c>
      <c r="B4536" t="s">
        <v>21</v>
      </c>
      <c r="C4536" t="s">
        <v>22</v>
      </c>
      <c r="D4536" t="s">
        <v>23</v>
      </c>
      <c r="E4536" t="s">
        <v>5</v>
      </c>
      <c r="G4536" t="s">
        <v>24</v>
      </c>
      <c r="H4536">
        <v>1376430</v>
      </c>
      <c r="I4536">
        <v>1377650</v>
      </c>
      <c r="J4536" t="s">
        <v>25</v>
      </c>
      <c r="Q4536" t="s">
        <v>2899</v>
      </c>
      <c r="R4536">
        <v>1221</v>
      </c>
      <c r="U4536">
        <f t="shared" si="70"/>
        <v>1220</v>
      </c>
    </row>
    <row r="4537" spans="1:21" x14ac:dyDescent="0.25">
      <c r="A4537" t="s">
        <v>27</v>
      </c>
      <c r="B4537" t="s">
        <v>21</v>
      </c>
      <c r="C4537" t="s">
        <v>22</v>
      </c>
      <c r="D4537" t="s">
        <v>23</v>
      </c>
      <c r="E4537" t="s">
        <v>5</v>
      </c>
      <c r="G4537" t="s">
        <v>24</v>
      </c>
      <c r="H4537">
        <v>1377950</v>
      </c>
      <c r="I4537">
        <v>1379869</v>
      </c>
      <c r="J4537" t="s">
        <v>25</v>
      </c>
      <c r="Q4537" t="s">
        <v>2901</v>
      </c>
      <c r="R4537">
        <v>1920</v>
      </c>
      <c r="U4537">
        <f t="shared" si="70"/>
        <v>1919</v>
      </c>
    </row>
    <row r="4538" spans="1:21" x14ac:dyDescent="0.25">
      <c r="A4538" t="s">
        <v>27</v>
      </c>
      <c r="B4538" t="s">
        <v>21</v>
      </c>
      <c r="C4538" t="s">
        <v>22</v>
      </c>
      <c r="D4538" t="s">
        <v>23</v>
      </c>
      <c r="E4538" t="s">
        <v>5</v>
      </c>
      <c r="G4538" t="s">
        <v>24</v>
      </c>
      <c r="H4538">
        <v>1380078</v>
      </c>
      <c r="I4538">
        <v>1380794</v>
      </c>
      <c r="J4538" t="s">
        <v>25</v>
      </c>
      <c r="Q4538" t="s">
        <v>2904</v>
      </c>
      <c r="R4538">
        <v>717</v>
      </c>
      <c r="U4538">
        <f t="shared" si="70"/>
        <v>716</v>
      </c>
    </row>
    <row r="4539" spans="1:21" x14ac:dyDescent="0.25">
      <c r="A4539" t="s">
        <v>27</v>
      </c>
      <c r="B4539" t="s">
        <v>21</v>
      </c>
      <c r="C4539" t="s">
        <v>22</v>
      </c>
      <c r="D4539" t="s">
        <v>23</v>
      </c>
      <c r="E4539" t="s">
        <v>5</v>
      </c>
      <c r="G4539" t="s">
        <v>24</v>
      </c>
      <c r="H4539">
        <v>1381046</v>
      </c>
      <c r="I4539">
        <v>1381411</v>
      </c>
      <c r="J4539" t="s">
        <v>61</v>
      </c>
      <c r="Q4539" t="s">
        <v>2907</v>
      </c>
      <c r="R4539">
        <v>366</v>
      </c>
      <c r="U4539">
        <f t="shared" si="70"/>
        <v>365</v>
      </c>
    </row>
    <row r="4540" spans="1:21" x14ac:dyDescent="0.25">
      <c r="A4540" t="s">
        <v>27</v>
      </c>
      <c r="B4540" t="s">
        <v>21</v>
      </c>
      <c r="C4540" t="s">
        <v>22</v>
      </c>
      <c r="D4540" t="s">
        <v>23</v>
      </c>
      <c r="E4540" t="s">
        <v>5</v>
      </c>
      <c r="G4540" t="s">
        <v>24</v>
      </c>
      <c r="H4540">
        <v>1381426</v>
      </c>
      <c r="I4540">
        <v>1382154</v>
      </c>
      <c r="J4540" t="s">
        <v>61</v>
      </c>
      <c r="Q4540" t="s">
        <v>2909</v>
      </c>
      <c r="R4540">
        <v>729</v>
      </c>
      <c r="U4540">
        <f t="shared" si="70"/>
        <v>728</v>
      </c>
    </row>
    <row r="4541" spans="1:21" x14ac:dyDescent="0.25">
      <c r="A4541" t="s">
        <v>27</v>
      </c>
      <c r="B4541" t="s">
        <v>21</v>
      </c>
      <c r="C4541" t="s">
        <v>22</v>
      </c>
      <c r="D4541" t="s">
        <v>23</v>
      </c>
      <c r="E4541" t="s">
        <v>5</v>
      </c>
      <c r="G4541" t="s">
        <v>24</v>
      </c>
      <c r="H4541">
        <v>1382250</v>
      </c>
      <c r="I4541">
        <v>1382621</v>
      </c>
      <c r="J4541" t="s">
        <v>25</v>
      </c>
      <c r="Q4541" t="s">
        <v>2912</v>
      </c>
      <c r="R4541">
        <v>372</v>
      </c>
      <c r="U4541">
        <f t="shared" si="70"/>
        <v>371</v>
      </c>
    </row>
    <row r="4542" spans="1:21" x14ac:dyDescent="0.25">
      <c r="A4542" t="s">
        <v>27</v>
      </c>
      <c r="B4542" t="s">
        <v>21</v>
      </c>
      <c r="C4542" t="s">
        <v>22</v>
      </c>
      <c r="D4542" t="s">
        <v>23</v>
      </c>
      <c r="E4542" t="s">
        <v>5</v>
      </c>
      <c r="G4542" t="s">
        <v>24</v>
      </c>
      <c r="H4542">
        <v>1382653</v>
      </c>
      <c r="I4542">
        <v>1383324</v>
      </c>
      <c r="J4542" t="s">
        <v>25</v>
      </c>
      <c r="Q4542" t="s">
        <v>2914</v>
      </c>
      <c r="R4542">
        <v>672</v>
      </c>
      <c r="U4542">
        <f t="shared" si="70"/>
        <v>671</v>
      </c>
    </row>
    <row r="4543" spans="1:21" x14ac:dyDescent="0.25">
      <c r="A4543" t="s">
        <v>27</v>
      </c>
      <c r="B4543" t="s">
        <v>21</v>
      </c>
      <c r="C4543" t="s">
        <v>22</v>
      </c>
      <c r="D4543" t="s">
        <v>23</v>
      </c>
      <c r="E4543" t="s">
        <v>5</v>
      </c>
      <c r="G4543" t="s">
        <v>24</v>
      </c>
      <c r="H4543">
        <v>1383418</v>
      </c>
      <c r="I4543">
        <v>1384383</v>
      </c>
      <c r="J4543" t="s">
        <v>25</v>
      </c>
      <c r="Q4543" t="s">
        <v>2916</v>
      </c>
      <c r="R4543">
        <v>966</v>
      </c>
      <c r="U4543">
        <f t="shared" si="70"/>
        <v>965</v>
      </c>
    </row>
    <row r="4544" spans="1:21" x14ac:dyDescent="0.25">
      <c r="A4544" t="s">
        <v>27</v>
      </c>
      <c r="B4544" t="s">
        <v>21</v>
      </c>
      <c r="C4544" t="s">
        <v>22</v>
      </c>
      <c r="D4544" t="s">
        <v>23</v>
      </c>
      <c r="E4544" t="s">
        <v>5</v>
      </c>
      <c r="G4544" t="s">
        <v>24</v>
      </c>
      <c r="H4544">
        <v>1384490</v>
      </c>
      <c r="I4544">
        <v>1385368</v>
      </c>
      <c r="J4544" t="s">
        <v>25</v>
      </c>
      <c r="Q4544" t="s">
        <v>2919</v>
      </c>
      <c r="R4544">
        <v>879</v>
      </c>
      <c r="U4544">
        <f t="shared" si="70"/>
        <v>878</v>
      </c>
    </row>
    <row r="4545" spans="1:21" x14ac:dyDescent="0.25">
      <c r="A4545" t="s">
        <v>27</v>
      </c>
      <c r="B4545" t="s">
        <v>21</v>
      </c>
      <c r="C4545" t="s">
        <v>22</v>
      </c>
      <c r="D4545" t="s">
        <v>23</v>
      </c>
      <c r="E4545" t="s">
        <v>5</v>
      </c>
      <c r="G4545" t="s">
        <v>24</v>
      </c>
      <c r="H4545">
        <v>1385426</v>
      </c>
      <c r="I4545">
        <v>1385620</v>
      </c>
      <c r="J4545" t="s">
        <v>25</v>
      </c>
      <c r="Q4545" t="s">
        <v>2921</v>
      </c>
      <c r="R4545">
        <v>195</v>
      </c>
      <c r="U4545">
        <f t="shared" si="70"/>
        <v>194</v>
      </c>
    </row>
    <row r="4546" spans="1:21" x14ac:dyDescent="0.25">
      <c r="A4546" t="s">
        <v>27</v>
      </c>
      <c r="B4546" t="s">
        <v>21</v>
      </c>
      <c r="C4546" t="s">
        <v>22</v>
      </c>
      <c r="D4546" t="s">
        <v>23</v>
      </c>
      <c r="E4546" t="s">
        <v>5</v>
      </c>
      <c r="G4546" t="s">
        <v>24</v>
      </c>
      <c r="H4546">
        <v>1385865</v>
      </c>
      <c r="I4546">
        <v>1387064</v>
      </c>
      <c r="J4546" t="s">
        <v>25</v>
      </c>
      <c r="Q4546" t="s">
        <v>2923</v>
      </c>
      <c r="R4546">
        <v>1200</v>
      </c>
      <c r="U4546">
        <f t="shared" si="70"/>
        <v>1199</v>
      </c>
    </row>
    <row r="4547" spans="1:21" x14ac:dyDescent="0.25">
      <c r="A4547" t="s">
        <v>27</v>
      </c>
      <c r="B4547" t="s">
        <v>21</v>
      </c>
      <c r="C4547" t="s">
        <v>22</v>
      </c>
      <c r="D4547" t="s">
        <v>23</v>
      </c>
      <c r="E4547" t="s">
        <v>5</v>
      </c>
      <c r="G4547" t="s">
        <v>24</v>
      </c>
      <c r="H4547">
        <v>1387179</v>
      </c>
      <c r="I4547">
        <v>1388327</v>
      </c>
      <c r="J4547" t="s">
        <v>25</v>
      </c>
      <c r="Q4547" t="s">
        <v>2926</v>
      </c>
      <c r="R4547">
        <v>1149</v>
      </c>
      <c r="U4547">
        <f t="shared" ref="U4547:U4610" si="71">I4547-H4547</f>
        <v>1148</v>
      </c>
    </row>
    <row r="4548" spans="1:21" x14ac:dyDescent="0.25">
      <c r="A4548" t="s">
        <v>27</v>
      </c>
      <c r="B4548" t="s">
        <v>21</v>
      </c>
      <c r="C4548" t="s">
        <v>22</v>
      </c>
      <c r="D4548" t="s">
        <v>23</v>
      </c>
      <c r="E4548" t="s">
        <v>5</v>
      </c>
      <c r="G4548" t="s">
        <v>24</v>
      </c>
      <c r="H4548">
        <v>1388593</v>
      </c>
      <c r="I4548">
        <v>1389645</v>
      </c>
      <c r="J4548" t="s">
        <v>25</v>
      </c>
      <c r="Q4548" t="s">
        <v>2929</v>
      </c>
      <c r="R4548">
        <v>1053</v>
      </c>
      <c r="U4548">
        <f t="shared" si="71"/>
        <v>1052</v>
      </c>
    </row>
    <row r="4549" spans="1:21" x14ac:dyDescent="0.25">
      <c r="A4549" t="s">
        <v>27</v>
      </c>
      <c r="B4549" t="s">
        <v>527</v>
      </c>
      <c r="C4549" t="s">
        <v>22</v>
      </c>
      <c r="D4549" t="s">
        <v>23</v>
      </c>
      <c r="E4549" t="s">
        <v>5</v>
      </c>
      <c r="G4549" t="s">
        <v>24</v>
      </c>
      <c r="H4549">
        <v>1389648</v>
      </c>
      <c r="I4549">
        <v>1392931</v>
      </c>
      <c r="J4549" t="s">
        <v>25</v>
      </c>
      <c r="Q4549" t="s">
        <v>2931</v>
      </c>
      <c r="R4549">
        <v>3284</v>
      </c>
      <c r="T4549" t="s">
        <v>529</v>
      </c>
      <c r="U4549">
        <f t="shared" si="71"/>
        <v>3283</v>
      </c>
    </row>
    <row r="4550" spans="1:21" x14ac:dyDescent="0.25">
      <c r="A4550" t="s">
        <v>27</v>
      </c>
      <c r="B4550" t="s">
        <v>21</v>
      </c>
      <c r="C4550" t="s">
        <v>22</v>
      </c>
      <c r="D4550" t="s">
        <v>23</v>
      </c>
      <c r="E4550" t="s">
        <v>5</v>
      </c>
      <c r="G4550" t="s">
        <v>24</v>
      </c>
      <c r="H4550">
        <v>1390659</v>
      </c>
      <c r="I4550">
        <v>1391942</v>
      </c>
      <c r="J4550" t="s">
        <v>25</v>
      </c>
      <c r="Q4550" t="s">
        <v>2932</v>
      </c>
      <c r="R4550">
        <v>1284</v>
      </c>
      <c r="U4550">
        <f t="shared" si="71"/>
        <v>1283</v>
      </c>
    </row>
    <row r="4551" spans="1:21" x14ac:dyDescent="0.25">
      <c r="A4551" t="s">
        <v>27</v>
      </c>
      <c r="B4551" t="s">
        <v>21</v>
      </c>
      <c r="C4551" t="s">
        <v>22</v>
      </c>
      <c r="D4551" t="s">
        <v>23</v>
      </c>
      <c r="E4551" t="s">
        <v>5</v>
      </c>
      <c r="G4551" t="s">
        <v>24</v>
      </c>
      <c r="H4551">
        <v>1393138</v>
      </c>
      <c r="I4551">
        <v>1394493</v>
      </c>
      <c r="J4551" t="s">
        <v>25</v>
      </c>
      <c r="Q4551" t="s">
        <v>2934</v>
      </c>
      <c r="R4551">
        <v>1356</v>
      </c>
      <c r="U4551">
        <f t="shared" si="71"/>
        <v>1355</v>
      </c>
    </row>
    <row r="4552" spans="1:21" x14ac:dyDescent="0.25">
      <c r="A4552" t="s">
        <v>27</v>
      </c>
      <c r="B4552" t="s">
        <v>21</v>
      </c>
      <c r="C4552" t="s">
        <v>22</v>
      </c>
      <c r="D4552" t="s">
        <v>23</v>
      </c>
      <c r="E4552" t="s">
        <v>5</v>
      </c>
      <c r="G4552" t="s">
        <v>24</v>
      </c>
      <c r="H4552">
        <v>1394659</v>
      </c>
      <c r="I4552">
        <v>1395561</v>
      </c>
      <c r="J4552" t="s">
        <v>25</v>
      </c>
      <c r="Q4552" t="s">
        <v>2936</v>
      </c>
      <c r="R4552">
        <v>903</v>
      </c>
      <c r="U4552">
        <f t="shared" si="71"/>
        <v>902</v>
      </c>
    </row>
    <row r="4553" spans="1:21" x14ac:dyDescent="0.25">
      <c r="A4553" t="s">
        <v>27</v>
      </c>
      <c r="B4553" t="s">
        <v>21</v>
      </c>
      <c r="C4553" t="s">
        <v>22</v>
      </c>
      <c r="D4553" t="s">
        <v>23</v>
      </c>
      <c r="E4553" t="s">
        <v>5</v>
      </c>
      <c r="G4553" t="s">
        <v>24</v>
      </c>
      <c r="H4553">
        <v>1395567</v>
      </c>
      <c r="I4553">
        <v>1396397</v>
      </c>
      <c r="J4553" t="s">
        <v>25</v>
      </c>
      <c r="Q4553" t="s">
        <v>2938</v>
      </c>
      <c r="R4553">
        <v>831</v>
      </c>
      <c r="U4553">
        <f t="shared" si="71"/>
        <v>830</v>
      </c>
    </row>
    <row r="4554" spans="1:21" x14ac:dyDescent="0.25">
      <c r="A4554" t="s">
        <v>27</v>
      </c>
      <c r="B4554" t="s">
        <v>21</v>
      </c>
      <c r="C4554" t="s">
        <v>22</v>
      </c>
      <c r="D4554" t="s">
        <v>23</v>
      </c>
      <c r="E4554" t="s">
        <v>5</v>
      </c>
      <c r="G4554" t="s">
        <v>24</v>
      </c>
      <c r="H4554">
        <v>1396496</v>
      </c>
      <c r="I4554">
        <v>1397791</v>
      </c>
      <c r="J4554" t="s">
        <v>25</v>
      </c>
      <c r="Q4554" t="s">
        <v>2940</v>
      </c>
      <c r="R4554">
        <v>1296</v>
      </c>
      <c r="U4554">
        <f t="shared" si="71"/>
        <v>1295</v>
      </c>
    </row>
    <row r="4555" spans="1:21" x14ac:dyDescent="0.25">
      <c r="A4555" t="s">
        <v>27</v>
      </c>
      <c r="B4555" t="s">
        <v>21</v>
      </c>
      <c r="C4555" t="s">
        <v>22</v>
      </c>
      <c r="D4555" t="s">
        <v>23</v>
      </c>
      <c r="E4555" t="s">
        <v>5</v>
      </c>
      <c r="G4555" t="s">
        <v>24</v>
      </c>
      <c r="H4555">
        <v>1397788</v>
      </c>
      <c r="I4555">
        <v>1399581</v>
      </c>
      <c r="J4555" t="s">
        <v>25</v>
      </c>
      <c r="Q4555" t="s">
        <v>2942</v>
      </c>
      <c r="R4555">
        <v>1794</v>
      </c>
      <c r="U4555">
        <f t="shared" si="71"/>
        <v>1793</v>
      </c>
    </row>
    <row r="4556" spans="1:21" x14ac:dyDescent="0.25">
      <c r="A4556" t="s">
        <v>27</v>
      </c>
      <c r="B4556" t="s">
        <v>21</v>
      </c>
      <c r="C4556" t="s">
        <v>22</v>
      </c>
      <c r="D4556" t="s">
        <v>23</v>
      </c>
      <c r="E4556" t="s">
        <v>5</v>
      </c>
      <c r="G4556" t="s">
        <v>24</v>
      </c>
      <c r="H4556">
        <v>1399587</v>
      </c>
      <c r="I4556">
        <v>1401146</v>
      </c>
      <c r="J4556" t="s">
        <v>25</v>
      </c>
      <c r="Q4556" t="s">
        <v>2944</v>
      </c>
      <c r="R4556">
        <v>1560</v>
      </c>
      <c r="U4556">
        <f t="shared" si="71"/>
        <v>1559</v>
      </c>
    </row>
    <row r="4557" spans="1:21" x14ac:dyDescent="0.25">
      <c r="A4557" t="s">
        <v>27</v>
      </c>
      <c r="B4557" t="s">
        <v>21</v>
      </c>
      <c r="C4557" t="s">
        <v>22</v>
      </c>
      <c r="D4557" t="s">
        <v>23</v>
      </c>
      <c r="E4557" t="s">
        <v>5</v>
      </c>
      <c r="G4557" t="s">
        <v>24</v>
      </c>
      <c r="H4557">
        <v>1401215</v>
      </c>
      <c r="I4557">
        <v>1403389</v>
      </c>
      <c r="J4557" t="s">
        <v>25</v>
      </c>
      <c r="Q4557" t="s">
        <v>2946</v>
      </c>
      <c r="R4557">
        <v>2175</v>
      </c>
      <c r="U4557">
        <f t="shared" si="71"/>
        <v>2174</v>
      </c>
    </row>
    <row r="4558" spans="1:21" x14ac:dyDescent="0.25">
      <c r="A4558" t="s">
        <v>27</v>
      </c>
      <c r="B4558" t="s">
        <v>21</v>
      </c>
      <c r="C4558" t="s">
        <v>22</v>
      </c>
      <c r="D4558" t="s">
        <v>23</v>
      </c>
      <c r="E4558" t="s">
        <v>5</v>
      </c>
      <c r="G4558" t="s">
        <v>24</v>
      </c>
      <c r="H4558">
        <v>1403479</v>
      </c>
      <c r="I4558">
        <v>1403982</v>
      </c>
      <c r="J4558" t="s">
        <v>25</v>
      </c>
      <c r="Q4558" t="s">
        <v>2948</v>
      </c>
      <c r="R4558">
        <v>504</v>
      </c>
      <c r="U4558">
        <f t="shared" si="71"/>
        <v>503</v>
      </c>
    </row>
    <row r="4559" spans="1:21" x14ac:dyDescent="0.25">
      <c r="A4559" t="s">
        <v>27</v>
      </c>
      <c r="B4559" t="s">
        <v>21</v>
      </c>
      <c r="C4559" t="s">
        <v>22</v>
      </c>
      <c r="D4559" t="s">
        <v>23</v>
      </c>
      <c r="E4559" t="s">
        <v>5</v>
      </c>
      <c r="G4559" t="s">
        <v>24</v>
      </c>
      <c r="H4559">
        <v>1404059</v>
      </c>
      <c r="I4559">
        <v>1404298</v>
      </c>
      <c r="J4559" t="s">
        <v>25</v>
      </c>
      <c r="Q4559" t="s">
        <v>2951</v>
      </c>
      <c r="R4559">
        <v>240</v>
      </c>
      <c r="U4559">
        <f t="shared" si="71"/>
        <v>239</v>
      </c>
    </row>
    <row r="4560" spans="1:21" x14ac:dyDescent="0.25">
      <c r="A4560" t="s">
        <v>27</v>
      </c>
      <c r="B4560" t="s">
        <v>21</v>
      </c>
      <c r="C4560" t="s">
        <v>22</v>
      </c>
      <c r="D4560" t="s">
        <v>23</v>
      </c>
      <c r="E4560" t="s">
        <v>5</v>
      </c>
      <c r="G4560" t="s">
        <v>24</v>
      </c>
      <c r="H4560">
        <v>1404445</v>
      </c>
      <c r="I4560">
        <v>1405533</v>
      </c>
      <c r="J4560" t="s">
        <v>25</v>
      </c>
      <c r="Q4560" t="s">
        <v>2953</v>
      </c>
      <c r="R4560">
        <v>1089</v>
      </c>
      <c r="U4560">
        <f t="shared" si="71"/>
        <v>1088</v>
      </c>
    </row>
    <row r="4561" spans="1:21" x14ac:dyDescent="0.25">
      <c r="A4561" t="s">
        <v>27</v>
      </c>
      <c r="B4561" t="s">
        <v>21</v>
      </c>
      <c r="C4561" t="s">
        <v>22</v>
      </c>
      <c r="D4561" t="s">
        <v>23</v>
      </c>
      <c r="E4561" t="s">
        <v>5</v>
      </c>
      <c r="G4561" t="s">
        <v>24</v>
      </c>
      <c r="H4561">
        <v>1405599</v>
      </c>
      <c r="I4561">
        <v>1405889</v>
      </c>
      <c r="J4561" t="s">
        <v>61</v>
      </c>
      <c r="Q4561" t="s">
        <v>2955</v>
      </c>
      <c r="R4561">
        <v>291</v>
      </c>
      <c r="U4561">
        <f t="shared" si="71"/>
        <v>290</v>
      </c>
    </row>
    <row r="4562" spans="1:21" x14ac:dyDescent="0.25">
      <c r="A4562" t="s">
        <v>27</v>
      </c>
      <c r="B4562" t="s">
        <v>21</v>
      </c>
      <c r="C4562" t="s">
        <v>22</v>
      </c>
      <c r="D4562" t="s">
        <v>23</v>
      </c>
      <c r="E4562" t="s">
        <v>5</v>
      </c>
      <c r="G4562" t="s">
        <v>24</v>
      </c>
      <c r="H4562">
        <v>1405958</v>
      </c>
      <c r="I4562">
        <v>1408411</v>
      </c>
      <c r="J4562" t="s">
        <v>61</v>
      </c>
      <c r="Q4562" t="s">
        <v>2957</v>
      </c>
      <c r="R4562">
        <v>2454</v>
      </c>
      <c r="U4562">
        <f t="shared" si="71"/>
        <v>2453</v>
      </c>
    </row>
    <row r="4563" spans="1:21" x14ac:dyDescent="0.25">
      <c r="A4563" t="s">
        <v>27</v>
      </c>
      <c r="B4563" t="s">
        <v>21</v>
      </c>
      <c r="C4563" t="s">
        <v>22</v>
      </c>
      <c r="D4563" t="s">
        <v>23</v>
      </c>
      <c r="E4563" t="s">
        <v>5</v>
      </c>
      <c r="G4563" t="s">
        <v>24</v>
      </c>
      <c r="H4563">
        <v>1408565</v>
      </c>
      <c r="I4563">
        <v>1408702</v>
      </c>
      <c r="J4563" t="s">
        <v>25</v>
      </c>
      <c r="Q4563" t="s">
        <v>2959</v>
      </c>
      <c r="R4563">
        <v>138</v>
      </c>
      <c r="U4563">
        <f t="shared" si="71"/>
        <v>137</v>
      </c>
    </row>
    <row r="4564" spans="1:21" x14ac:dyDescent="0.25">
      <c r="A4564" t="s">
        <v>27</v>
      </c>
      <c r="B4564" t="s">
        <v>21</v>
      </c>
      <c r="C4564" t="s">
        <v>22</v>
      </c>
      <c r="D4564" t="s">
        <v>23</v>
      </c>
      <c r="E4564" t="s">
        <v>5</v>
      </c>
      <c r="G4564" t="s">
        <v>24</v>
      </c>
      <c r="H4564">
        <v>1408927</v>
      </c>
      <c r="I4564">
        <v>1410042</v>
      </c>
      <c r="J4564" t="s">
        <v>25</v>
      </c>
      <c r="Q4564" t="s">
        <v>2961</v>
      </c>
      <c r="R4564">
        <v>1116</v>
      </c>
      <c r="U4564">
        <f t="shared" si="71"/>
        <v>1115</v>
      </c>
    </row>
    <row r="4565" spans="1:21" x14ac:dyDescent="0.25">
      <c r="A4565" t="s">
        <v>27</v>
      </c>
      <c r="B4565" t="s">
        <v>21</v>
      </c>
      <c r="C4565" t="s">
        <v>22</v>
      </c>
      <c r="D4565" t="s">
        <v>23</v>
      </c>
      <c r="E4565" t="s">
        <v>5</v>
      </c>
      <c r="G4565" t="s">
        <v>24</v>
      </c>
      <c r="H4565">
        <v>1410226</v>
      </c>
      <c r="I4565">
        <v>1411071</v>
      </c>
      <c r="J4565" t="s">
        <v>61</v>
      </c>
      <c r="Q4565" t="s">
        <v>2963</v>
      </c>
      <c r="R4565">
        <v>846</v>
      </c>
      <c r="U4565">
        <f t="shared" si="71"/>
        <v>845</v>
      </c>
    </row>
    <row r="4566" spans="1:21" x14ac:dyDescent="0.25">
      <c r="A4566" t="s">
        <v>27</v>
      </c>
      <c r="B4566" t="s">
        <v>21</v>
      </c>
      <c r="C4566" t="s">
        <v>22</v>
      </c>
      <c r="D4566" t="s">
        <v>23</v>
      </c>
      <c r="E4566" t="s">
        <v>5</v>
      </c>
      <c r="G4566" t="s">
        <v>24</v>
      </c>
      <c r="H4566">
        <v>1411372</v>
      </c>
      <c r="I4566">
        <v>1412082</v>
      </c>
      <c r="J4566" t="s">
        <v>25</v>
      </c>
      <c r="Q4566" t="s">
        <v>2966</v>
      </c>
      <c r="R4566">
        <v>711</v>
      </c>
      <c r="U4566">
        <f t="shared" si="71"/>
        <v>710</v>
      </c>
    </row>
    <row r="4567" spans="1:21" x14ac:dyDescent="0.25">
      <c r="A4567" t="s">
        <v>27</v>
      </c>
      <c r="B4567" t="s">
        <v>21</v>
      </c>
      <c r="C4567" t="s">
        <v>22</v>
      </c>
      <c r="D4567" t="s">
        <v>23</v>
      </c>
      <c r="E4567" t="s">
        <v>5</v>
      </c>
      <c r="G4567" t="s">
        <v>24</v>
      </c>
      <c r="H4567">
        <v>1412085</v>
      </c>
      <c r="I4567">
        <v>1412810</v>
      </c>
      <c r="J4567" t="s">
        <v>25</v>
      </c>
      <c r="Q4567" t="s">
        <v>2969</v>
      </c>
      <c r="R4567">
        <v>726</v>
      </c>
      <c r="U4567">
        <f t="shared" si="71"/>
        <v>725</v>
      </c>
    </row>
    <row r="4568" spans="1:21" x14ac:dyDescent="0.25">
      <c r="A4568" t="s">
        <v>27</v>
      </c>
      <c r="B4568" t="s">
        <v>21</v>
      </c>
      <c r="C4568" t="s">
        <v>22</v>
      </c>
      <c r="D4568" t="s">
        <v>23</v>
      </c>
      <c r="E4568" t="s">
        <v>5</v>
      </c>
      <c r="G4568" t="s">
        <v>24</v>
      </c>
      <c r="H4568">
        <v>1412854</v>
      </c>
      <c r="I4568">
        <v>1413546</v>
      </c>
      <c r="J4568" t="s">
        <v>25</v>
      </c>
      <c r="Q4568" t="s">
        <v>2971</v>
      </c>
      <c r="R4568">
        <v>693</v>
      </c>
      <c r="U4568">
        <f t="shared" si="71"/>
        <v>692</v>
      </c>
    </row>
    <row r="4569" spans="1:21" x14ac:dyDescent="0.25">
      <c r="A4569" t="s">
        <v>27</v>
      </c>
      <c r="B4569" t="s">
        <v>21</v>
      </c>
      <c r="C4569" t="s">
        <v>22</v>
      </c>
      <c r="D4569" t="s">
        <v>23</v>
      </c>
      <c r="E4569" t="s">
        <v>5</v>
      </c>
      <c r="G4569" t="s">
        <v>24</v>
      </c>
      <c r="H4569">
        <v>1413688</v>
      </c>
      <c r="I4569">
        <v>1414374</v>
      </c>
      <c r="J4569" t="s">
        <v>25</v>
      </c>
      <c r="Q4569" t="s">
        <v>2974</v>
      </c>
      <c r="R4569">
        <v>687</v>
      </c>
      <c r="U4569">
        <f t="shared" si="71"/>
        <v>686</v>
      </c>
    </row>
    <row r="4570" spans="1:21" x14ac:dyDescent="0.25">
      <c r="A4570" t="s">
        <v>27</v>
      </c>
      <c r="B4570" t="s">
        <v>21</v>
      </c>
      <c r="C4570" t="s">
        <v>22</v>
      </c>
      <c r="D4570" t="s">
        <v>23</v>
      </c>
      <c r="E4570" t="s">
        <v>5</v>
      </c>
      <c r="G4570" t="s">
        <v>24</v>
      </c>
      <c r="H4570">
        <v>1414371</v>
      </c>
      <c r="I4570">
        <v>1416872</v>
      </c>
      <c r="J4570" t="s">
        <v>25</v>
      </c>
      <c r="Q4570" t="s">
        <v>2976</v>
      </c>
      <c r="R4570">
        <v>2502</v>
      </c>
      <c r="U4570">
        <f t="shared" si="71"/>
        <v>2501</v>
      </c>
    </row>
    <row r="4571" spans="1:21" x14ac:dyDescent="0.25">
      <c r="A4571" t="s">
        <v>27</v>
      </c>
      <c r="B4571" t="s">
        <v>21</v>
      </c>
      <c r="C4571" t="s">
        <v>22</v>
      </c>
      <c r="D4571" t="s">
        <v>23</v>
      </c>
      <c r="E4571" t="s">
        <v>5</v>
      </c>
      <c r="G4571" t="s">
        <v>24</v>
      </c>
      <c r="H4571">
        <v>1417027</v>
      </c>
      <c r="I4571">
        <v>1417701</v>
      </c>
      <c r="J4571" t="s">
        <v>25</v>
      </c>
      <c r="Q4571" t="s">
        <v>2978</v>
      </c>
      <c r="R4571">
        <v>675</v>
      </c>
      <c r="U4571">
        <f t="shared" si="71"/>
        <v>674</v>
      </c>
    </row>
    <row r="4572" spans="1:21" x14ac:dyDescent="0.25">
      <c r="A4572" t="s">
        <v>27</v>
      </c>
      <c r="B4572" t="s">
        <v>21</v>
      </c>
      <c r="C4572" t="s">
        <v>22</v>
      </c>
      <c r="D4572" t="s">
        <v>23</v>
      </c>
      <c r="E4572" t="s">
        <v>5</v>
      </c>
      <c r="G4572" t="s">
        <v>24</v>
      </c>
      <c r="H4572">
        <v>1417727</v>
      </c>
      <c r="I4572">
        <v>1418971</v>
      </c>
      <c r="J4572" t="s">
        <v>25</v>
      </c>
      <c r="Q4572" t="s">
        <v>2980</v>
      </c>
      <c r="R4572">
        <v>1245</v>
      </c>
      <c r="U4572">
        <f t="shared" si="71"/>
        <v>1244</v>
      </c>
    </row>
    <row r="4573" spans="1:21" x14ac:dyDescent="0.25">
      <c r="A4573" t="s">
        <v>27</v>
      </c>
      <c r="B4573" t="s">
        <v>21</v>
      </c>
      <c r="C4573" t="s">
        <v>22</v>
      </c>
      <c r="D4573" t="s">
        <v>23</v>
      </c>
      <c r="E4573" t="s">
        <v>5</v>
      </c>
      <c r="G4573" t="s">
        <v>24</v>
      </c>
      <c r="H4573">
        <v>1419001</v>
      </c>
      <c r="I4573">
        <v>1419903</v>
      </c>
      <c r="J4573" t="s">
        <v>25</v>
      </c>
      <c r="Q4573" t="s">
        <v>2982</v>
      </c>
      <c r="R4573">
        <v>903</v>
      </c>
      <c r="U4573">
        <f t="shared" si="71"/>
        <v>902</v>
      </c>
    </row>
    <row r="4574" spans="1:21" x14ac:dyDescent="0.25">
      <c r="A4574" t="s">
        <v>27</v>
      </c>
      <c r="B4574" t="s">
        <v>21</v>
      </c>
      <c r="C4574" t="s">
        <v>22</v>
      </c>
      <c r="D4574" t="s">
        <v>23</v>
      </c>
      <c r="E4574" t="s">
        <v>5</v>
      </c>
      <c r="G4574" t="s">
        <v>24</v>
      </c>
      <c r="H4574">
        <v>1419980</v>
      </c>
      <c r="I4574">
        <v>1420891</v>
      </c>
      <c r="J4574" t="s">
        <v>25</v>
      </c>
      <c r="Q4574" t="s">
        <v>2984</v>
      </c>
      <c r="R4574">
        <v>912</v>
      </c>
      <c r="U4574">
        <f t="shared" si="71"/>
        <v>911</v>
      </c>
    </row>
    <row r="4575" spans="1:21" x14ac:dyDescent="0.25">
      <c r="A4575" t="s">
        <v>27</v>
      </c>
      <c r="B4575" t="s">
        <v>21</v>
      </c>
      <c r="C4575" t="s">
        <v>22</v>
      </c>
      <c r="D4575" t="s">
        <v>23</v>
      </c>
      <c r="E4575" t="s">
        <v>5</v>
      </c>
      <c r="G4575" t="s">
        <v>24</v>
      </c>
      <c r="H4575">
        <v>1420922</v>
      </c>
      <c r="I4575">
        <v>1421623</v>
      </c>
      <c r="J4575" t="s">
        <v>25</v>
      </c>
      <c r="Q4575" t="s">
        <v>2987</v>
      </c>
      <c r="R4575">
        <v>702</v>
      </c>
      <c r="U4575">
        <f t="shared" si="71"/>
        <v>701</v>
      </c>
    </row>
    <row r="4576" spans="1:21" x14ac:dyDescent="0.25">
      <c r="A4576" t="s">
        <v>27</v>
      </c>
      <c r="B4576" t="s">
        <v>21</v>
      </c>
      <c r="C4576" t="s">
        <v>22</v>
      </c>
      <c r="D4576" t="s">
        <v>23</v>
      </c>
      <c r="E4576" t="s">
        <v>5</v>
      </c>
      <c r="G4576" t="s">
        <v>24</v>
      </c>
      <c r="H4576">
        <v>1421625</v>
      </c>
      <c r="I4576">
        <v>1422557</v>
      </c>
      <c r="J4576" t="s">
        <v>25</v>
      </c>
      <c r="Q4576" t="s">
        <v>2989</v>
      </c>
      <c r="R4576">
        <v>933</v>
      </c>
      <c r="U4576">
        <f t="shared" si="71"/>
        <v>932</v>
      </c>
    </row>
    <row r="4577" spans="1:21" x14ac:dyDescent="0.25">
      <c r="A4577" t="s">
        <v>27</v>
      </c>
      <c r="B4577" t="s">
        <v>21</v>
      </c>
      <c r="C4577" t="s">
        <v>22</v>
      </c>
      <c r="D4577" t="s">
        <v>23</v>
      </c>
      <c r="E4577" t="s">
        <v>5</v>
      </c>
      <c r="G4577" t="s">
        <v>24</v>
      </c>
      <c r="H4577">
        <v>1422690</v>
      </c>
      <c r="I4577">
        <v>1423451</v>
      </c>
      <c r="J4577" t="s">
        <v>25</v>
      </c>
      <c r="Q4577" t="s">
        <v>2991</v>
      </c>
      <c r="R4577">
        <v>762</v>
      </c>
      <c r="U4577">
        <f t="shared" si="71"/>
        <v>761</v>
      </c>
    </row>
    <row r="4578" spans="1:21" x14ac:dyDescent="0.25">
      <c r="A4578" t="s">
        <v>27</v>
      </c>
      <c r="B4578" t="s">
        <v>21</v>
      </c>
      <c r="C4578" t="s">
        <v>22</v>
      </c>
      <c r="D4578" t="s">
        <v>23</v>
      </c>
      <c r="E4578" t="s">
        <v>5</v>
      </c>
      <c r="G4578" t="s">
        <v>24</v>
      </c>
      <c r="H4578">
        <v>1423472</v>
      </c>
      <c r="I4578">
        <v>1424203</v>
      </c>
      <c r="J4578" t="s">
        <v>25</v>
      </c>
      <c r="Q4578" t="s">
        <v>2993</v>
      </c>
      <c r="R4578">
        <v>732</v>
      </c>
      <c r="U4578">
        <f t="shared" si="71"/>
        <v>731</v>
      </c>
    </row>
    <row r="4579" spans="1:21" x14ac:dyDescent="0.25">
      <c r="A4579" t="s">
        <v>27</v>
      </c>
      <c r="B4579" t="s">
        <v>21</v>
      </c>
      <c r="C4579" t="s">
        <v>22</v>
      </c>
      <c r="D4579" t="s">
        <v>23</v>
      </c>
      <c r="E4579" t="s">
        <v>5</v>
      </c>
      <c r="G4579" t="s">
        <v>24</v>
      </c>
      <c r="H4579">
        <v>1424223</v>
      </c>
      <c r="I4579">
        <v>1425146</v>
      </c>
      <c r="J4579" t="s">
        <v>25</v>
      </c>
      <c r="Q4579" t="s">
        <v>2995</v>
      </c>
      <c r="R4579">
        <v>924</v>
      </c>
      <c r="U4579">
        <f t="shared" si="71"/>
        <v>923</v>
      </c>
    </row>
    <row r="4580" spans="1:21" x14ac:dyDescent="0.25">
      <c r="A4580" t="s">
        <v>27</v>
      </c>
      <c r="B4580" t="s">
        <v>21</v>
      </c>
      <c r="C4580" t="s">
        <v>22</v>
      </c>
      <c r="D4580" t="s">
        <v>23</v>
      </c>
      <c r="E4580" t="s">
        <v>5</v>
      </c>
      <c r="G4580" t="s">
        <v>24</v>
      </c>
      <c r="H4580">
        <v>1425233</v>
      </c>
      <c r="I4580">
        <v>1425811</v>
      </c>
      <c r="J4580" t="s">
        <v>25</v>
      </c>
      <c r="Q4580" t="s">
        <v>2997</v>
      </c>
      <c r="R4580">
        <v>579</v>
      </c>
      <c r="U4580">
        <f t="shared" si="71"/>
        <v>578</v>
      </c>
    </row>
    <row r="4581" spans="1:21" x14ac:dyDescent="0.25">
      <c r="A4581" t="s">
        <v>27</v>
      </c>
      <c r="B4581" t="s">
        <v>21</v>
      </c>
      <c r="C4581" t="s">
        <v>22</v>
      </c>
      <c r="D4581" t="s">
        <v>23</v>
      </c>
      <c r="E4581" t="s">
        <v>5</v>
      </c>
      <c r="G4581" t="s">
        <v>24</v>
      </c>
      <c r="H4581">
        <v>1425853</v>
      </c>
      <c r="I4581">
        <v>1426653</v>
      </c>
      <c r="J4581" t="s">
        <v>25</v>
      </c>
      <c r="Q4581" t="s">
        <v>2999</v>
      </c>
      <c r="R4581">
        <v>801</v>
      </c>
      <c r="U4581">
        <f t="shared" si="71"/>
        <v>800</v>
      </c>
    </row>
    <row r="4582" spans="1:21" x14ac:dyDescent="0.25">
      <c r="A4582" t="s">
        <v>27</v>
      </c>
      <c r="B4582" t="s">
        <v>21</v>
      </c>
      <c r="C4582" t="s">
        <v>22</v>
      </c>
      <c r="D4582" t="s">
        <v>23</v>
      </c>
      <c r="E4582" t="s">
        <v>5</v>
      </c>
      <c r="G4582" t="s">
        <v>24</v>
      </c>
      <c r="H4582">
        <v>1426753</v>
      </c>
      <c r="I4582">
        <v>1430283</v>
      </c>
      <c r="J4582" t="s">
        <v>61</v>
      </c>
      <c r="Q4582" t="s">
        <v>3001</v>
      </c>
      <c r="R4582">
        <v>3531</v>
      </c>
      <c r="U4582">
        <f t="shared" si="71"/>
        <v>3530</v>
      </c>
    </row>
    <row r="4583" spans="1:21" x14ac:dyDescent="0.25">
      <c r="A4583" t="s">
        <v>27</v>
      </c>
      <c r="B4583" t="s">
        <v>21</v>
      </c>
      <c r="C4583" t="s">
        <v>22</v>
      </c>
      <c r="D4583" t="s">
        <v>23</v>
      </c>
      <c r="E4583" t="s">
        <v>5</v>
      </c>
      <c r="G4583" t="s">
        <v>24</v>
      </c>
      <c r="H4583">
        <v>1430304</v>
      </c>
      <c r="I4583">
        <v>1430495</v>
      </c>
      <c r="J4583" t="s">
        <v>61</v>
      </c>
      <c r="Q4583" t="s">
        <v>3003</v>
      </c>
      <c r="R4583">
        <v>192</v>
      </c>
      <c r="U4583">
        <f t="shared" si="71"/>
        <v>191</v>
      </c>
    </row>
    <row r="4584" spans="1:21" x14ac:dyDescent="0.25">
      <c r="A4584" t="s">
        <v>27</v>
      </c>
      <c r="B4584" t="s">
        <v>21</v>
      </c>
      <c r="C4584" t="s">
        <v>22</v>
      </c>
      <c r="D4584" t="s">
        <v>23</v>
      </c>
      <c r="E4584" t="s">
        <v>5</v>
      </c>
      <c r="G4584" t="s">
        <v>24</v>
      </c>
      <c r="H4584">
        <v>1430707</v>
      </c>
      <c r="I4584">
        <v>1431489</v>
      </c>
      <c r="J4584" t="s">
        <v>61</v>
      </c>
      <c r="Q4584" t="s">
        <v>3005</v>
      </c>
      <c r="R4584">
        <v>783</v>
      </c>
      <c r="U4584">
        <f t="shared" si="71"/>
        <v>782</v>
      </c>
    </row>
    <row r="4585" spans="1:21" x14ac:dyDescent="0.25">
      <c r="A4585" t="s">
        <v>27</v>
      </c>
      <c r="B4585" t="s">
        <v>21</v>
      </c>
      <c r="C4585" t="s">
        <v>22</v>
      </c>
      <c r="D4585" t="s">
        <v>23</v>
      </c>
      <c r="E4585" t="s">
        <v>5</v>
      </c>
      <c r="G4585" t="s">
        <v>24</v>
      </c>
      <c r="H4585">
        <v>1431818</v>
      </c>
      <c r="I4585">
        <v>1432555</v>
      </c>
      <c r="J4585" t="s">
        <v>25</v>
      </c>
      <c r="Q4585" t="s">
        <v>3007</v>
      </c>
      <c r="R4585">
        <v>738</v>
      </c>
      <c r="U4585">
        <f t="shared" si="71"/>
        <v>737</v>
      </c>
    </row>
    <row r="4586" spans="1:21" x14ac:dyDescent="0.25">
      <c r="A4586" t="s">
        <v>27</v>
      </c>
      <c r="B4586" t="s">
        <v>21</v>
      </c>
      <c r="C4586" t="s">
        <v>22</v>
      </c>
      <c r="D4586" t="s">
        <v>23</v>
      </c>
      <c r="E4586" t="s">
        <v>5</v>
      </c>
      <c r="G4586" t="s">
        <v>24</v>
      </c>
      <c r="H4586">
        <v>1432737</v>
      </c>
      <c r="I4586">
        <v>1433369</v>
      </c>
      <c r="J4586" t="s">
        <v>25</v>
      </c>
      <c r="Q4586" t="s">
        <v>3010</v>
      </c>
      <c r="R4586">
        <v>633</v>
      </c>
      <c r="U4586">
        <f t="shared" si="71"/>
        <v>632</v>
      </c>
    </row>
    <row r="4587" spans="1:21" x14ac:dyDescent="0.25">
      <c r="A4587" t="s">
        <v>27</v>
      </c>
      <c r="B4587" t="s">
        <v>21</v>
      </c>
      <c r="C4587" t="s">
        <v>22</v>
      </c>
      <c r="D4587" t="s">
        <v>23</v>
      </c>
      <c r="E4587" t="s">
        <v>5</v>
      </c>
      <c r="G4587" t="s">
        <v>24</v>
      </c>
      <c r="H4587">
        <v>1433534</v>
      </c>
      <c r="I4587">
        <v>1434187</v>
      </c>
      <c r="J4587" t="s">
        <v>25</v>
      </c>
      <c r="Q4587" t="s">
        <v>3012</v>
      </c>
      <c r="R4587">
        <v>654</v>
      </c>
      <c r="U4587">
        <f t="shared" si="71"/>
        <v>653</v>
      </c>
    </row>
    <row r="4588" spans="1:21" x14ac:dyDescent="0.25">
      <c r="A4588" t="s">
        <v>27</v>
      </c>
      <c r="B4588" t="s">
        <v>21</v>
      </c>
      <c r="C4588" t="s">
        <v>22</v>
      </c>
      <c r="D4588" t="s">
        <v>23</v>
      </c>
      <c r="E4588" t="s">
        <v>5</v>
      </c>
      <c r="G4588" t="s">
        <v>24</v>
      </c>
      <c r="H4588">
        <v>1434333</v>
      </c>
      <c r="I4588">
        <v>1434833</v>
      </c>
      <c r="J4588" t="s">
        <v>25</v>
      </c>
      <c r="Q4588" t="s">
        <v>3014</v>
      </c>
      <c r="R4588">
        <v>501</v>
      </c>
      <c r="U4588">
        <f t="shared" si="71"/>
        <v>500</v>
      </c>
    </row>
    <row r="4589" spans="1:21" x14ac:dyDescent="0.25">
      <c r="A4589" t="s">
        <v>27</v>
      </c>
      <c r="B4589" t="s">
        <v>21</v>
      </c>
      <c r="C4589" t="s">
        <v>22</v>
      </c>
      <c r="D4589" t="s">
        <v>23</v>
      </c>
      <c r="E4589" t="s">
        <v>5</v>
      </c>
      <c r="G4589" t="s">
        <v>24</v>
      </c>
      <c r="H4589">
        <v>1434911</v>
      </c>
      <c r="I4589">
        <v>1435831</v>
      </c>
      <c r="J4589" t="s">
        <v>61</v>
      </c>
      <c r="Q4589" t="s">
        <v>3016</v>
      </c>
      <c r="R4589">
        <v>921</v>
      </c>
      <c r="U4589">
        <f t="shared" si="71"/>
        <v>920</v>
      </c>
    </row>
    <row r="4590" spans="1:21" x14ac:dyDescent="0.25">
      <c r="A4590" t="s">
        <v>27</v>
      </c>
      <c r="B4590" t="s">
        <v>21</v>
      </c>
      <c r="C4590" t="s">
        <v>22</v>
      </c>
      <c r="D4590" t="s">
        <v>23</v>
      </c>
      <c r="E4590" t="s">
        <v>5</v>
      </c>
      <c r="G4590" t="s">
        <v>24</v>
      </c>
      <c r="H4590">
        <v>1436011</v>
      </c>
      <c r="I4590">
        <v>1436895</v>
      </c>
      <c r="J4590" t="s">
        <v>25</v>
      </c>
      <c r="Q4590" t="s">
        <v>3018</v>
      </c>
      <c r="R4590">
        <v>885</v>
      </c>
      <c r="U4590">
        <f t="shared" si="71"/>
        <v>884</v>
      </c>
    </row>
    <row r="4591" spans="1:21" x14ac:dyDescent="0.25">
      <c r="A4591" t="s">
        <v>27</v>
      </c>
      <c r="B4591" t="s">
        <v>21</v>
      </c>
      <c r="C4591" t="s">
        <v>22</v>
      </c>
      <c r="D4591" t="s">
        <v>23</v>
      </c>
      <c r="E4591" t="s">
        <v>5</v>
      </c>
      <c r="G4591" t="s">
        <v>24</v>
      </c>
      <c r="H4591">
        <v>1436903</v>
      </c>
      <c r="I4591">
        <v>1437673</v>
      </c>
      <c r="J4591" t="s">
        <v>61</v>
      </c>
      <c r="Q4591" t="s">
        <v>3020</v>
      </c>
      <c r="R4591">
        <v>771</v>
      </c>
      <c r="U4591">
        <f t="shared" si="71"/>
        <v>770</v>
      </c>
    </row>
    <row r="4592" spans="1:21" x14ac:dyDescent="0.25">
      <c r="A4592" t="s">
        <v>27</v>
      </c>
      <c r="B4592" t="s">
        <v>21</v>
      </c>
      <c r="C4592" t="s">
        <v>22</v>
      </c>
      <c r="D4592" t="s">
        <v>23</v>
      </c>
      <c r="E4592" t="s">
        <v>5</v>
      </c>
      <c r="G4592" t="s">
        <v>24</v>
      </c>
      <c r="H4592">
        <v>1437797</v>
      </c>
      <c r="I4592">
        <v>1439734</v>
      </c>
      <c r="J4592" t="s">
        <v>25</v>
      </c>
      <c r="Q4592" t="s">
        <v>3022</v>
      </c>
      <c r="R4592">
        <v>1938</v>
      </c>
      <c r="U4592">
        <f t="shared" si="71"/>
        <v>1937</v>
      </c>
    </row>
    <row r="4593" spans="1:21" x14ac:dyDescent="0.25">
      <c r="A4593" t="s">
        <v>27</v>
      </c>
      <c r="B4593" t="s">
        <v>21</v>
      </c>
      <c r="C4593" t="s">
        <v>22</v>
      </c>
      <c r="D4593" t="s">
        <v>23</v>
      </c>
      <c r="E4593" t="s">
        <v>5</v>
      </c>
      <c r="G4593" t="s">
        <v>24</v>
      </c>
      <c r="H4593">
        <v>1439832</v>
      </c>
      <c r="I4593">
        <v>1440173</v>
      </c>
      <c r="J4593" t="s">
        <v>25</v>
      </c>
      <c r="Q4593" t="s">
        <v>3024</v>
      </c>
      <c r="R4593">
        <v>342</v>
      </c>
      <c r="U4593">
        <f t="shared" si="71"/>
        <v>341</v>
      </c>
    </row>
    <row r="4594" spans="1:21" x14ac:dyDescent="0.25">
      <c r="A4594" t="s">
        <v>27</v>
      </c>
      <c r="B4594" t="s">
        <v>21</v>
      </c>
      <c r="C4594" t="s">
        <v>22</v>
      </c>
      <c r="D4594" t="s">
        <v>23</v>
      </c>
      <c r="E4594" t="s">
        <v>5</v>
      </c>
      <c r="G4594" t="s">
        <v>24</v>
      </c>
      <c r="H4594">
        <v>1440157</v>
      </c>
      <c r="I4594">
        <v>1440678</v>
      </c>
      <c r="J4594" t="s">
        <v>25</v>
      </c>
      <c r="Q4594" t="s">
        <v>3026</v>
      </c>
      <c r="R4594">
        <v>522</v>
      </c>
      <c r="U4594">
        <f t="shared" si="71"/>
        <v>521</v>
      </c>
    </row>
    <row r="4595" spans="1:21" x14ac:dyDescent="0.25">
      <c r="A4595" t="s">
        <v>27</v>
      </c>
      <c r="B4595" t="s">
        <v>21</v>
      </c>
      <c r="C4595" t="s">
        <v>22</v>
      </c>
      <c r="D4595" t="s">
        <v>23</v>
      </c>
      <c r="E4595" t="s">
        <v>5</v>
      </c>
      <c r="G4595" t="s">
        <v>24</v>
      </c>
      <c r="H4595">
        <v>1440701</v>
      </c>
      <c r="I4595">
        <v>1441597</v>
      </c>
      <c r="J4595" t="s">
        <v>25</v>
      </c>
      <c r="Q4595" t="s">
        <v>3028</v>
      </c>
      <c r="R4595">
        <v>897</v>
      </c>
      <c r="U4595">
        <f t="shared" si="71"/>
        <v>896</v>
      </c>
    </row>
    <row r="4596" spans="1:21" x14ac:dyDescent="0.25">
      <c r="A4596" t="s">
        <v>27</v>
      </c>
      <c r="B4596" t="s">
        <v>21</v>
      </c>
      <c r="C4596" t="s">
        <v>22</v>
      </c>
      <c r="D4596" t="s">
        <v>23</v>
      </c>
      <c r="E4596" t="s">
        <v>5</v>
      </c>
      <c r="G4596" t="s">
        <v>24</v>
      </c>
      <c r="H4596">
        <v>1441594</v>
      </c>
      <c r="I4596">
        <v>1442874</v>
      </c>
      <c r="J4596" t="s">
        <v>25</v>
      </c>
      <c r="Q4596" t="s">
        <v>3030</v>
      </c>
      <c r="R4596">
        <v>1281</v>
      </c>
      <c r="U4596">
        <f t="shared" si="71"/>
        <v>1280</v>
      </c>
    </row>
    <row r="4597" spans="1:21" x14ac:dyDescent="0.25">
      <c r="A4597" t="s">
        <v>27</v>
      </c>
      <c r="B4597" t="s">
        <v>21</v>
      </c>
      <c r="C4597" t="s">
        <v>22</v>
      </c>
      <c r="D4597" t="s">
        <v>23</v>
      </c>
      <c r="E4597" t="s">
        <v>5</v>
      </c>
      <c r="G4597" t="s">
        <v>24</v>
      </c>
      <c r="H4597">
        <v>1443133</v>
      </c>
      <c r="I4597">
        <v>1444182</v>
      </c>
      <c r="J4597" t="s">
        <v>25</v>
      </c>
      <c r="Q4597" t="s">
        <v>3033</v>
      </c>
      <c r="R4597">
        <v>1050</v>
      </c>
      <c r="U4597">
        <f t="shared" si="71"/>
        <v>1049</v>
      </c>
    </row>
    <row r="4598" spans="1:21" x14ac:dyDescent="0.25">
      <c r="A4598" t="s">
        <v>27</v>
      </c>
      <c r="B4598" t="s">
        <v>21</v>
      </c>
      <c r="C4598" t="s">
        <v>22</v>
      </c>
      <c r="D4598" t="s">
        <v>23</v>
      </c>
      <c r="E4598" t="s">
        <v>5</v>
      </c>
      <c r="G4598" t="s">
        <v>24</v>
      </c>
      <c r="H4598">
        <v>1444211</v>
      </c>
      <c r="I4598">
        <v>1444921</v>
      </c>
      <c r="J4598" t="s">
        <v>25</v>
      </c>
      <c r="Q4598" t="s">
        <v>3036</v>
      </c>
      <c r="R4598">
        <v>711</v>
      </c>
      <c r="U4598">
        <f t="shared" si="71"/>
        <v>710</v>
      </c>
    </row>
    <row r="4599" spans="1:21" x14ac:dyDescent="0.25">
      <c r="A4599" t="s">
        <v>27</v>
      </c>
      <c r="B4599" t="s">
        <v>21</v>
      </c>
      <c r="C4599" t="s">
        <v>22</v>
      </c>
      <c r="D4599" t="s">
        <v>23</v>
      </c>
      <c r="E4599" t="s">
        <v>5</v>
      </c>
      <c r="G4599" t="s">
        <v>24</v>
      </c>
      <c r="H4599">
        <v>1444909</v>
      </c>
      <c r="I4599">
        <v>1446465</v>
      </c>
      <c r="J4599" t="s">
        <v>25</v>
      </c>
      <c r="Q4599" t="s">
        <v>3038</v>
      </c>
      <c r="R4599">
        <v>1557</v>
      </c>
      <c r="U4599">
        <f t="shared" si="71"/>
        <v>1556</v>
      </c>
    </row>
    <row r="4600" spans="1:21" x14ac:dyDescent="0.25">
      <c r="A4600" t="s">
        <v>27</v>
      </c>
      <c r="B4600" t="s">
        <v>21</v>
      </c>
      <c r="C4600" t="s">
        <v>22</v>
      </c>
      <c r="D4600" t="s">
        <v>23</v>
      </c>
      <c r="E4600" t="s">
        <v>5</v>
      </c>
      <c r="G4600" t="s">
        <v>24</v>
      </c>
      <c r="H4600">
        <v>1446649</v>
      </c>
      <c r="I4600">
        <v>1447644</v>
      </c>
      <c r="J4600" t="s">
        <v>25</v>
      </c>
      <c r="Q4600" t="s">
        <v>3040</v>
      </c>
      <c r="R4600">
        <v>996</v>
      </c>
      <c r="U4600">
        <f t="shared" si="71"/>
        <v>995</v>
      </c>
    </row>
    <row r="4601" spans="1:21" x14ac:dyDescent="0.25">
      <c r="A4601" t="s">
        <v>27</v>
      </c>
      <c r="B4601" t="s">
        <v>21</v>
      </c>
      <c r="C4601" t="s">
        <v>22</v>
      </c>
      <c r="D4601" t="s">
        <v>23</v>
      </c>
      <c r="E4601" t="s">
        <v>5</v>
      </c>
      <c r="G4601" t="s">
        <v>24</v>
      </c>
      <c r="H4601">
        <v>1447668</v>
      </c>
      <c r="I4601">
        <v>1448465</v>
      </c>
      <c r="J4601" t="s">
        <v>25</v>
      </c>
      <c r="Q4601" t="s">
        <v>3043</v>
      </c>
      <c r="R4601">
        <v>798</v>
      </c>
      <c r="U4601">
        <f t="shared" si="71"/>
        <v>797</v>
      </c>
    </row>
    <row r="4602" spans="1:21" x14ac:dyDescent="0.25">
      <c r="A4602" t="s">
        <v>27</v>
      </c>
      <c r="B4602" t="s">
        <v>21</v>
      </c>
      <c r="C4602" t="s">
        <v>22</v>
      </c>
      <c r="D4602" t="s">
        <v>23</v>
      </c>
      <c r="E4602" t="s">
        <v>5</v>
      </c>
      <c r="G4602" t="s">
        <v>24</v>
      </c>
      <c r="H4602">
        <v>1448485</v>
      </c>
      <c r="I4602">
        <v>1449249</v>
      </c>
      <c r="J4602" t="s">
        <v>25</v>
      </c>
      <c r="Q4602" t="s">
        <v>3046</v>
      </c>
      <c r="R4602">
        <v>765</v>
      </c>
      <c r="U4602">
        <f t="shared" si="71"/>
        <v>764</v>
      </c>
    </row>
    <row r="4603" spans="1:21" x14ac:dyDescent="0.25">
      <c r="A4603" t="s">
        <v>27</v>
      </c>
      <c r="B4603" t="s">
        <v>21</v>
      </c>
      <c r="C4603" t="s">
        <v>22</v>
      </c>
      <c r="D4603" t="s">
        <v>23</v>
      </c>
      <c r="E4603" t="s">
        <v>5</v>
      </c>
      <c r="G4603" t="s">
        <v>24</v>
      </c>
      <c r="H4603">
        <v>1449495</v>
      </c>
      <c r="I4603">
        <v>1449926</v>
      </c>
      <c r="J4603" t="s">
        <v>25</v>
      </c>
      <c r="Q4603" t="s">
        <v>3049</v>
      </c>
      <c r="R4603">
        <v>432</v>
      </c>
      <c r="U4603">
        <f t="shared" si="71"/>
        <v>431</v>
      </c>
    </row>
    <row r="4604" spans="1:21" x14ac:dyDescent="0.25">
      <c r="A4604" t="s">
        <v>27</v>
      </c>
      <c r="B4604" t="s">
        <v>21</v>
      </c>
      <c r="C4604" t="s">
        <v>22</v>
      </c>
      <c r="D4604" t="s">
        <v>23</v>
      </c>
      <c r="E4604" t="s">
        <v>5</v>
      </c>
      <c r="G4604" t="s">
        <v>24</v>
      </c>
      <c r="H4604">
        <v>1449913</v>
      </c>
      <c r="I4604">
        <v>1450107</v>
      </c>
      <c r="J4604" t="s">
        <v>25</v>
      </c>
      <c r="Q4604" t="s">
        <v>3051</v>
      </c>
      <c r="R4604">
        <v>195</v>
      </c>
      <c r="U4604">
        <f t="shared" si="71"/>
        <v>194</v>
      </c>
    </row>
    <row r="4605" spans="1:21" x14ac:dyDescent="0.25">
      <c r="A4605" t="s">
        <v>27</v>
      </c>
      <c r="B4605" t="s">
        <v>21</v>
      </c>
      <c r="C4605" t="s">
        <v>22</v>
      </c>
      <c r="D4605" t="s">
        <v>23</v>
      </c>
      <c r="E4605" t="s">
        <v>5</v>
      </c>
      <c r="G4605" t="s">
        <v>24</v>
      </c>
      <c r="H4605">
        <v>1450195</v>
      </c>
      <c r="I4605">
        <v>1451076</v>
      </c>
      <c r="J4605" t="s">
        <v>25</v>
      </c>
      <c r="Q4605" t="s">
        <v>3053</v>
      </c>
      <c r="R4605">
        <v>882</v>
      </c>
      <c r="U4605">
        <f t="shared" si="71"/>
        <v>881</v>
      </c>
    </row>
    <row r="4606" spans="1:21" x14ac:dyDescent="0.25">
      <c r="A4606" t="s">
        <v>27</v>
      </c>
      <c r="B4606" t="s">
        <v>21</v>
      </c>
      <c r="C4606" t="s">
        <v>22</v>
      </c>
      <c r="D4606" t="s">
        <v>23</v>
      </c>
      <c r="E4606" t="s">
        <v>5</v>
      </c>
      <c r="G4606" t="s">
        <v>24</v>
      </c>
      <c r="H4606">
        <v>1451501</v>
      </c>
      <c r="I4606">
        <v>1452652</v>
      </c>
      <c r="J4606" t="s">
        <v>25</v>
      </c>
      <c r="Q4606" t="s">
        <v>3055</v>
      </c>
      <c r="R4606">
        <v>1152</v>
      </c>
      <c r="U4606">
        <f t="shared" si="71"/>
        <v>1151</v>
      </c>
    </row>
    <row r="4607" spans="1:21" x14ac:dyDescent="0.25">
      <c r="A4607" t="s">
        <v>27</v>
      </c>
      <c r="B4607" t="s">
        <v>21</v>
      </c>
      <c r="C4607" t="s">
        <v>22</v>
      </c>
      <c r="D4607" t="s">
        <v>23</v>
      </c>
      <c r="E4607" t="s">
        <v>5</v>
      </c>
      <c r="G4607" t="s">
        <v>24</v>
      </c>
      <c r="H4607">
        <v>1452694</v>
      </c>
      <c r="I4607">
        <v>1454301</v>
      </c>
      <c r="J4607" t="s">
        <v>25</v>
      </c>
      <c r="Q4607" t="s">
        <v>3058</v>
      </c>
      <c r="R4607">
        <v>1608</v>
      </c>
      <c r="U4607">
        <f t="shared" si="71"/>
        <v>1607</v>
      </c>
    </row>
    <row r="4608" spans="1:21" x14ac:dyDescent="0.25">
      <c r="A4608" t="s">
        <v>27</v>
      </c>
      <c r="B4608" t="s">
        <v>21</v>
      </c>
      <c r="C4608" t="s">
        <v>22</v>
      </c>
      <c r="D4608" t="s">
        <v>23</v>
      </c>
      <c r="E4608" t="s">
        <v>5</v>
      </c>
      <c r="G4608" t="s">
        <v>24</v>
      </c>
      <c r="H4608">
        <v>1454359</v>
      </c>
      <c r="I4608">
        <v>1454805</v>
      </c>
      <c r="J4608" t="s">
        <v>61</v>
      </c>
      <c r="Q4608" t="s">
        <v>3061</v>
      </c>
      <c r="R4608">
        <v>447</v>
      </c>
      <c r="U4608">
        <f t="shared" si="71"/>
        <v>446</v>
      </c>
    </row>
    <row r="4609" spans="1:21" x14ac:dyDescent="0.25">
      <c r="A4609" t="s">
        <v>27</v>
      </c>
      <c r="B4609" t="s">
        <v>21</v>
      </c>
      <c r="C4609" t="s">
        <v>22</v>
      </c>
      <c r="D4609" t="s">
        <v>23</v>
      </c>
      <c r="E4609" t="s">
        <v>5</v>
      </c>
      <c r="G4609" t="s">
        <v>24</v>
      </c>
      <c r="H4609">
        <v>1455106</v>
      </c>
      <c r="I4609">
        <v>1457373</v>
      </c>
      <c r="J4609" t="s">
        <v>25</v>
      </c>
      <c r="Q4609" t="s">
        <v>3063</v>
      </c>
      <c r="R4609">
        <v>2268</v>
      </c>
      <c r="U4609">
        <f t="shared" si="71"/>
        <v>2267</v>
      </c>
    </row>
    <row r="4610" spans="1:21" x14ac:dyDescent="0.25">
      <c r="A4610" t="s">
        <v>27</v>
      </c>
      <c r="B4610" t="s">
        <v>21</v>
      </c>
      <c r="C4610" t="s">
        <v>22</v>
      </c>
      <c r="D4610" t="s">
        <v>23</v>
      </c>
      <c r="E4610" t="s">
        <v>5</v>
      </c>
      <c r="G4610" t="s">
        <v>24</v>
      </c>
      <c r="H4610">
        <v>1457370</v>
      </c>
      <c r="I4610">
        <v>1459247</v>
      </c>
      <c r="J4610" t="s">
        <v>25</v>
      </c>
      <c r="Q4610" t="s">
        <v>3065</v>
      </c>
      <c r="R4610">
        <v>1878</v>
      </c>
      <c r="U4610">
        <f t="shared" si="71"/>
        <v>1877</v>
      </c>
    </row>
    <row r="4611" spans="1:21" x14ac:dyDescent="0.25">
      <c r="A4611" t="s">
        <v>27</v>
      </c>
      <c r="B4611" t="s">
        <v>21</v>
      </c>
      <c r="C4611" t="s">
        <v>22</v>
      </c>
      <c r="D4611" t="s">
        <v>23</v>
      </c>
      <c r="E4611" t="s">
        <v>5</v>
      </c>
      <c r="G4611" t="s">
        <v>24</v>
      </c>
      <c r="H4611">
        <v>1459325</v>
      </c>
      <c r="I4611">
        <v>1460629</v>
      </c>
      <c r="J4611" t="s">
        <v>61</v>
      </c>
      <c r="Q4611" t="s">
        <v>3067</v>
      </c>
      <c r="R4611">
        <v>1305</v>
      </c>
      <c r="U4611">
        <f t="shared" ref="U4611:U4674" si="72">I4611-H4611</f>
        <v>1304</v>
      </c>
    </row>
    <row r="4612" spans="1:21" x14ac:dyDescent="0.25">
      <c r="A4612" t="s">
        <v>27</v>
      </c>
      <c r="B4612" t="s">
        <v>21</v>
      </c>
      <c r="C4612" t="s">
        <v>22</v>
      </c>
      <c r="D4612" t="s">
        <v>23</v>
      </c>
      <c r="E4612" t="s">
        <v>5</v>
      </c>
      <c r="G4612" t="s">
        <v>24</v>
      </c>
      <c r="H4612">
        <v>1460846</v>
      </c>
      <c r="I4612">
        <v>1461382</v>
      </c>
      <c r="J4612" t="s">
        <v>25</v>
      </c>
      <c r="Q4612" t="s">
        <v>3069</v>
      </c>
      <c r="R4612">
        <v>537</v>
      </c>
      <c r="U4612">
        <f t="shared" si="72"/>
        <v>536</v>
      </c>
    </row>
    <row r="4613" spans="1:21" x14ac:dyDescent="0.25">
      <c r="A4613" t="s">
        <v>27</v>
      </c>
      <c r="B4613" t="s">
        <v>21</v>
      </c>
      <c r="C4613" t="s">
        <v>22</v>
      </c>
      <c r="D4613" t="s">
        <v>23</v>
      </c>
      <c r="E4613" t="s">
        <v>5</v>
      </c>
      <c r="G4613" t="s">
        <v>24</v>
      </c>
      <c r="H4613">
        <v>1461400</v>
      </c>
      <c r="I4613">
        <v>1461579</v>
      </c>
      <c r="J4613" t="s">
        <v>25</v>
      </c>
      <c r="Q4613" t="s">
        <v>3072</v>
      </c>
      <c r="R4613">
        <v>180</v>
      </c>
      <c r="U4613">
        <f t="shared" si="72"/>
        <v>179</v>
      </c>
    </row>
    <row r="4614" spans="1:21" x14ac:dyDescent="0.25">
      <c r="A4614" t="s">
        <v>27</v>
      </c>
      <c r="B4614" t="s">
        <v>21</v>
      </c>
      <c r="C4614" t="s">
        <v>22</v>
      </c>
      <c r="D4614" t="s">
        <v>23</v>
      </c>
      <c r="E4614" t="s">
        <v>5</v>
      </c>
      <c r="G4614" t="s">
        <v>24</v>
      </c>
      <c r="H4614">
        <v>1461665</v>
      </c>
      <c r="I4614">
        <v>1462714</v>
      </c>
      <c r="J4614" t="s">
        <v>25</v>
      </c>
      <c r="Q4614" t="s">
        <v>3074</v>
      </c>
      <c r="R4614">
        <v>1050</v>
      </c>
      <c r="U4614">
        <f t="shared" si="72"/>
        <v>1049</v>
      </c>
    </row>
    <row r="4615" spans="1:21" x14ac:dyDescent="0.25">
      <c r="A4615" t="s">
        <v>27</v>
      </c>
      <c r="B4615" t="s">
        <v>21</v>
      </c>
      <c r="C4615" t="s">
        <v>22</v>
      </c>
      <c r="D4615" t="s">
        <v>23</v>
      </c>
      <c r="E4615" t="s">
        <v>5</v>
      </c>
      <c r="G4615" t="s">
        <v>24</v>
      </c>
      <c r="H4615">
        <v>1462781</v>
      </c>
      <c r="I4615">
        <v>1463017</v>
      </c>
      <c r="J4615" t="s">
        <v>25</v>
      </c>
      <c r="Q4615" t="s">
        <v>3077</v>
      </c>
      <c r="R4615">
        <v>237</v>
      </c>
      <c r="U4615">
        <f t="shared" si="72"/>
        <v>236</v>
      </c>
    </row>
    <row r="4616" spans="1:21" x14ac:dyDescent="0.25">
      <c r="A4616" t="s">
        <v>27</v>
      </c>
      <c r="B4616" t="s">
        <v>21</v>
      </c>
      <c r="C4616" t="s">
        <v>22</v>
      </c>
      <c r="D4616" t="s">
        <v>23</v>
      </c>
      <c r="E4616" t="s">
        <v>5</v>
      </c>
      <c r="G4616" t="s">
        <v>24</v>
      </c>
      <c r="H4616">
        <v>1463360</v>
      </c>
      <c r="I4616">
        <v>1463599</v>
      </c>
      <c r="J4616" t="s">
        <v>25</v>
      </c>
      <c r="Q4616" t="s">
        <v>3079</v>
      </c>
      <c r="R4616">
        <v>240</v>
      </c>
      <c r="U4616">
        <f t="shared" si="72"/>
        <v>239</v>
      </c>
    </row>
    <row r="4617" spans="1:21" x14ac:dyDescent="0.25">
      <c r="A4617" t="s">
        <v>27</v>
      </c>
      <c r="B4617" t="s">
        <v>21</v>
      </c>
      <c r="C4617" t="s">
        <v>22</v>
      </c>
      <c r="D4617" t="s">
        <v>23</v>
      </c>
      <c r="E4617" t="s">
        <v>5</v>
      </c>
      <c r="G4617" t="s">
        <v>24</v>
      </c>
      <c r="H4617">
        <v>1463632</v>
      </c>
      <c r="I4617">
        <v>1466283</v>
      </c>
      <c r="J4617" t="s">
        <v>25</v>
      </c>
      <c r="Q4617" t="s">
        <v>3081</v>
      </c>
      <c r="R4617">
        <v>2652</v>
      </c>
      <c r="U4617">
        <f t="shared" si="72"/>
        <v>2651</v>
      </c>
    </row>
    <row r="4618" spans="1:21" x14ac:dyDescent="0.25">
      <c r="A4618" t="s">
        <v>27</v>
      </c>
      <c r="B4618" t="s">
        <v>21</v>
      </c>
      <c r="C4618" t="s">
        <v>22</v>
      </c>
      <c r="D4618" t="s">
        <v>23</v>
      </c>
      <c r="E4618" t="s">
        <v>5</v>
      </c>
      <c r="G4618" t="s">
        <v>24</v>
      </c>
      <c r="H4618">
        <v>1466485</v>
      </c>
      <c r="I4618">
        <v>1468413</v>
      </c>
      <c r="J4618" t="s">
        <v>25</v>
      </c>
      <c r="Q4618" t="s">
        <v>3084</v>
      </c>
      <c r="R4618">
        <v>1929</v>
      </c>
      <c r="U4618">
        <f t="shared" si="72"/>
        <v>1928</v>
      </c>
    </row>
    <row r="4619" spans="1:21" x14ac:dyDescent="0.25">
      <c r="A4619" t="s">
        <v>27</v>
      </c>
      <c r="B4619" t="s">
        <v>21</v>
      </c>
      <c r="C4619" t="s">
        <v>22</v>
      </c>
      <c r="D4619" t="s">
        <v>23</v>
      </c>
      <c r="E4619" t="s">
        <v>5</v>
      </c>
      <c r="G4619" t="s">
        <v>24</v>
      </c>
      <c r="H4619">
        <v>1468619</v>
      </c>
      <c r="I4619">
        <v>1469548</v>
      </c>
      <c r="J4619" t="s">
        <v>25</v>
      </c>
      <c r="Q4619" t="s">
        <v>3087</v>
      </c>
      <c r="R4619">
        <v>930</v>
      </c>
      <c r="U4619">
        <f t="shared" si="72"/>
        <v>929</v>
      </c>
    </row>
    <row r="4620" spans="1:21" x14ac:dyDescent="0.25">
      <c r="A4620" t="s">
        <v>27</v>
      </c>
      <c r="B4620" t="s">
        <v>21</v>
      </c>
      <c r="C4620" t="s">
        <v>22</v>
      </c>
      <c r="D4620" t="s">
        <v>23</v>
      </c>
      <c r="E4620" t="s">
        <v>5</v>
      </c>
      <c r="G4620" t="s">
        <v>24</v>
      </c>
      <c r="H4620">
        <v>1469545</v>
      </c>
      <c r="I4620">
        <v>1470789</v>
      </c>
      <c r="J4620" t="s">
        <v>25</v>
      </c>
      <c r="Q4620" t="s">
        <v>3089</v>
      </c>
      <c r="R4620">
        <v>1245</v>
      </c>
      <c r="U4620">
        <f t="shared" si="72"/>
        <v>1244</v>
      </c>
    </row>
    <row r="4621" spans="1:21" x14ac:dyDescent="0.25">
      <c r="A4621" t="s">
        <v>27</v>
      </c>
      <c r="B4621" t="s">
        <v>21</v>
      </c>
      <c r="C4621" t="s">
        <v>22</v>
      </c>
      <c r="D4621" t="s">
        <v>23</v>
      </c>
      <c r="E4621" t="s">
        <v>5</v>
      </c>
      <c r="G4621" t="s">
        <v>24</v>
      </c>
      <c r="H4621">
        <v>1470829</v>
      </c>
      <c r="I4621">
        <v>1472409</v>
      </c>
      <c r="J4621" t="s">
        <v>25</v>
      </c>
      <c r="Q4621" t="s">
        <v>3092</v>
      </c>
      <c r="R4621">
        <v>1581</v>
      </c>
      <c r="U4621">
        <f t="shared" si="72"/>
        <v>1580</v>
      </c>
    </row>
    <row r="4622" spans="1:21" x14ac:dyDescent="0.25">
      <c r="A4622" t="s">
        <v>27</v>
      </c>
      <c r="B4622" t="s">
        <v>21</v>
      </c>
      <c r="C4622" t="s">
        <v>22</v>
      </c>
      <c r="D4622" t="s">
        <v>23</v>
      </c>
      <c r="E4622" t="s">
        <v>5</v>
      </c>
      <c r="G4622" t="s">
        <v>24</v>
      </c>
      <c r="H4622">
        <v>1472493</v>
      </c>
      <c r="I4622">
        <v>1473842</v>
      </c>
      <c r="J4622" t="s">
        <v>25</v>
      </c>
      <c r="Q4622" t="s">
        <v>3094</v>
      </c>
      <c r="R4622">
        <v>1350</v>
      </c>
      <c r="U4622">
        <f t="shared" si="72"/>
        <v>1349</v>
      </c>
    </row>
    <row r="4623" spans="1:21" x14ac:dyDescent="0.25">
      <c r="A4623" t="s">
        <v>27</v>
      </c>
      <c r="B4623" t="s">
        <v>21</v>
      </c>
      <c r="C4623" t="s">
        <v>22</v>
      </c>
      <c r="D4623" t="s">
        <v>23</v>
      </c>
      <c r="E4623" t="s">
        <v>5</v>
      </c>
      <c r="G4623" t="s">
        <v>24</v>
      </c>
      <c r="H4623">
        <v>1474520</v>
      </c>
      <c r="I4623">
        <v>1476346</v>
      </c>
      <c r="J4623" t="s">
        <v>25</v>
      </c>
      <c r="Q4623" t="s">
        <v>3097</v>
      </c>
      <c r="R4623">
        <v>1827</v>
      </c>
      <c r="U4623">
        <f t="shared" si="72"/>
        <v>1826</v>
      </c>
    </row>
    <row r="4624" spans="1:21" x14ac:dyDescent="0.25">
      <c r="A4624" t="s">
        <v>27</v>
      </c>
      <c r="B4624" t="s">
        <v>21</v>
      </c>
      <c r="C4624" t="s">
        <v>22</v>
      </c>
      <c r="D4624" t="s">
        <v>23</v>
      </c>
      <c r="E4624" t="s">
        <v>5</v>
      </c>
      <c r="G4624" t="s">
        <v>24</v>
      </c>
      <c r="H4624">
        <v>1477087</v>
      </c>
      <c r="I4624">
        <v>1477326</v>
      </c>
      <c r="J4624" t="s">
        <v>25</v>
      </c>
      <c r="Q4624" t="s">
        <v>3100</v>
      </c>
      <c r="R4624">
        <v>240</v>
      </c>
      <c r="U4624">
        <f t="shared" si="72"/>
        <v>239</v>
      </c>
    </row>
    <row r="4625" spans="1:21" x14ac:dyDescent="0.25">
      <c r="A4625" t="s">
        <v>27</v>
      </c>
      <c r="B4625" t="s">
        <v>21</v>
      </c>
      <c r="C4625" t="s">
        <v>22</v>
      </c>
      <c r="D4625" t="s">
        <v>23</v>
      </c>
      <c r="E4625" t="s">
        <v>5</v>
      </c>
      <c r="G4625" t="s">
        <v>24</v>
      </c>
      <c r="H4625">
        <v>1478349</v>
      </c>
      <c r="I4625">
        <v>1480970</v>
      </c>
      <c r="J4625" t="s">
        <v>25</v>
      </c>
      <c r="Q4625" t="s">
        <v>3102</v>
      </c>
      <c r="R4625">
        <v>2622</v>
      </c>
      <c r="U4625">
        <f t="shared" si="72"/>
        <v>2621</v>
      </c>
    </row>
    <row r="4626" spans="1:21" x14ac:dyDescent="0.25">
      <c r="A4626" t="s">
        <v>27</v>
      </c>
      <c r="B4626" t="s">
        <v>21</v>
      </c>
      <c r="C4626" t="s">
        <v>22</v>
      </c>
      <c r="D4626" t="s">
        <v>23</v>
      </c>
      <c r="E4626" t="s">
        <v>5</v>
      </c>
      <c r="G4626" t="s">
        <v>24</v>
      </c>
      <c r="H4626">
        <v>1481094</v>
      </c>
      <c r="I4626">
        <v>1481672</v>
      </c>
      <c r="J4626" t="s">
        <v>25</v>
      </c>
      <c r="Q4626" t="s">
        <v>3104</v>
      </c>
      <c r="R4626">
        <v>579</v>
      </c>
      <c r="U4626">
        <f t="shared" si="72"/>
        <v>578</v>
      </c>
    </row>
    <row r="4627" spans="1:21" x14ac:dyDescent="0.25">
      <c r="A4627" t="s">
        <v>27</v>
      </c>
      <c r="B4627" t="s">
        <v>21</v>
      </c>
      <c r="C4627" t="s">
        <v>22</v>
      </c>
      <c r="D4627" t="s">
        <v>23</v>
      </c>
      <c r="E4627" t="s">
        <v>5</v>
      </c>
      <c r="G4627" t="s">
        <v>24</v>
      </c>
      <c r="H4627">
        <v>1481714</v>
      </c>
      <c r="I4627">
        <v>1482514</v>
      </c>
      <c r="J4627" t="s">
        <v>25</v>
      </c>
      <c r="Q4627" t="s">
        <v>3106</v>
      </c>
      <c r="R4627">
        <v>801</v>
      </c>
      <c r="U4627">
        <f t="shared" si="72"/>
        <v>800</v>
      </c>
    </row>
    <row r="4628" spans="1:21" x14ac:dyDescent="0.25">
      <c r="A4628" t="s">
        <v>27</v>
      </c>
      <c r="B4628" t="s">
        <v>21</v>
      </c>
      <c r="C4628" t="s">
        <v>22</v>
      </c>
      <c r="D4628" t="s">
        <v>23</v>
      </c>
      <c r="E4628" t="s">
        <v>5</v>
      </c>
      <c r="G4628" t="s">
        <v>24</v>
      </c>
      <c r="H4628">
        <v>1482794</v>
      </c>
      <c r="I4628">
        <v>1484335</v>
      </c>
      <c r="J4628" t="s">
        <v>25</v>
      </c>
      <c r="Q4628" t="s">
        <v>3108</v>
      </c>
      <c r="R4628">
        <v>1542</v>
      </c>
      <c r="U4628">
        <f t="shared" si="72"/>
        <v>1541</v>
      </c>
    </row>
    <row r="4629" spans="1:21" x14ac:dyDescent="0.25">
      <c r="A4629" t="s">
        <v>27</v>
      </c>
      <c r="B4629" t="s">
        <v>21</v>
      </c>
      <c r="C4629" t="s">
        <v>22</v>
      </c>
      <c r="D4629" t="s">
        <v>23</v>
      </c>
      <c r="E4629" t="s">
        <v>5</v>
      </c>
      <c r="G4629" t="s">
        <v>24</v>
      </c>
      <c r="H4629">
        <v>1484505</v>
      </c>
      <c r="I4629">
        <v>1484966</v>
      </c>
      <c r="J4629" t="s">
        <v>25</v>
      </c>
      <c r="Q4629" t="s">
        <v>3110</v>
      </c>
      <c r="R4629">
        <v>462</v>
      </c>
      <c r="U4629">
        <f t="shared" si="72"/>
        <v>461</v>
      </c>
    </row>
    <row r="4630" spans="1:21" x14ac:dyDescent="0.25">
      <c r="A4630" t="s">
        <v>27</v>
      </c>
      <c r="B4630" t="s">
        <v>21</v>
      </c>
      <c r="C4630" t="s">
        <v>22</v>
      </c>
      <c r="D4630" t="s">
        <v>23</v>
      </c>
      <c r="E4630" t="s">
        <v>5</v>
      </c>
      <c r="G4630" t="s">
        <v>24</v>
      </c>
      <c r="H4630">
        <v>1485005</v>
      </c>
      <c r="I4630">
        <v>1485811</v>
      </c>
      <c r="J4630" t="s">
        <v>25</v>
      </c>
      <c r="Q4630" t="s">
        <v>3113</v>
      </c>
      <c r="R4630">
        <v>807</v>
      </c>
      <c r="U4630">
        <f t="shared" si="72"/>
        <v>806</v>
      </c>
    </row>
    <row r="4631" spans="1:21" x14ac:dyDescent="0.25">
      <c r="A4631" t="s">
        <v>27</v>
      </c>
      <c r="B4631" t="s">
        <v>21</v>
      </c>
      <c r="C4631" t="s">
        <v>22</v>
      </c>
      <c r="D4631" t="s">
        <v>23</v>
      </c>
      <c r="E4631" t="s">
        <v>5</v>
      </c>
      <c r="G4631" t="s">
        <v>24</v>
      </c>
      <c r="H4631">
        <v>1485894</v>
      </c>
      <c r="I4631">
        <v>1487342</v>
      </c>
      <c r="J4631" t="s">
        <v>25</v>
      </c>
      <c r="Q4631" t="s">
        <v>3116</v>
      </c>
      <c r="R4631">
        <v>1449</v>
      </c>
      <c r="U4631">
        <f t="shared" si="72"/>
        <v>1448</v>
      </c>
    </row>
    <row r="4632" spans="1:21" x14ac:dyDescent="0.25">
      <c r="A4632" t="s">
        <v>27</v>
      </c>
      <c r="B4632" t="s">
        <v>21</v>
      </c>
      <c r="C4632" t="s">
        <v>22</v>
      </c>
      <c r="D4632" t="s">
        <v>23</v>
      </c>
      <c r="E4632" t="s">
        <v>5</v>
      </c>
      <c r="G4632" t="s">
        <v>24</v>
      </c>
      <c r="H4632">
        <v>1487385</v>
      </c>
      <c r="I4632">
        <v>1488146</v>
      </c>
      <c r="J4632" t="s">
        <v>61</v>
      </c>
      <c r="Q4632" t="s">
        <v>3119</v>
      </c>
      <c r="R4632">
        <v>762</v>
      </c>
      <c r="U4632">
        <f t="shared" si="72"/>
        <v>761</v>
      </c>
    </row>
    <row r="4633" spans="1:21" x14ac:dyDescent="0.25">
      <c r="A4633" t="s">
        <v>27</v>
      </c>
      <c r="B4633" t="s">
        <v>21</v>
      </c>
      <c r="C4633" t="s">
        <v>22</v>
      </c>
      <c r="D4633" t="s">
        <v>23</v>
      </c>
      <c r="E4633" t="s">
        <v>5</v>
      </c>
      <c r="G4633" t="s">
        <v>24</v>
      </c>
      <c r="H4633">
        <v>1488143</v>
      </c>
      <c r="I4633">
        <v>1489198</v>
      </c>
      <c r="J4633" t="s">
        <v>61</v>
      </c>
      <c r="Q4633" t="s">
        <v>3121</v>
      </c>
      <c r="R4633">
        <v>1056</v>
      </c>
      <c r="U4633">
        <f t="shared" si="72"/>
        <v>1055</v>
      </c>
    </row>
    <row r="4634" spans="1:21" x14ac:dyDescent="0.25">
      <c r="A4634" t="s">
        <v>27</v>
      </c>
      <c r="B4634" t="s">
        <v>21</v>
      </c>
      <c r="C4634" t="s">
        <v>22</v>
      </c>
      <c r="D4634" t="s">
        <v>23</v>
      </c>
      <c r="E4634" t="s">
        <v>5</v>
      </c>
      <c r="G4634" t="s">
        <v>24</v>
      </c>
      <c r="H4634">
        <v>1489210</v>
      </c>
      <c r="I4634">
        <v>1489428</v>
      </c>
      <c r="J4634" t="s">
        <v>61</v>
      </c>
      <c r="Q4634" t="s">
        <v>3123</v>
      </c>
      <c r="R4634">
        <v>219</v>
      </c>
      <c r="U4634">
        <f t="shared" si="72"/>
        <v>218</v>
      </c>
    </row>
    <row r="4635" spans="1:21" x14ac:dyDescent="0.25">
      <c r="A4635" t="s">
        <v>27</v>
      </c>
      <c r="B4635" t="s">
        <v>21</v>
      </c>
      <c r="C4635" t="s">
        <v>22</v>
      </c>
      <c r="D4635" t="s">
        <v>23</v>
      </c>
      <c r="E4635" t="s">
        <v>5</v>
      </c>
      <c r="G4635" t="s">
        <v>24</v>
      </c>
      <c r="H4635">
        <v>1489527</v>
      </c>
      <c r="I4635">
        <v>1490996</v>
      </c>
      <c r="J4635" t="s">
        <v>61</v>
      </c>
      <c r="Q4635" t="s">
        <v>3125</v>
      </c>
      <c r="R4635">
        <v>1470</v>
      </c>
      <c r="U4635">
        <f t="shared" si="72"/>
        <v>1469</v>
      </c>
    </row>
    <row r="4636" spans="1:21" x14ac:dyDescent="0.25">
      <c r="A4636" t="s">
        <v>27</v>
      </c>
      <c r="B4636" t="s">
        <v>21</v>
      </c>
      <c r="C4636" t="s">
        <v>22</v>
      </c>
      <c r="D4636" t="s">
        <v>23</v>
      </c>
      <c r="E4636" t="s">
        <v>5</v>
      </c>
      <c r="G4636" t="s">
        <v>24</v>
      </c>
      <c r="H4636">
        <v>1491372</v>
      </c>
      <c r="I4636">
        <v>1492682</v>
      </c>
      <c r="J4636" t="s">
        <v>25</v>
      </c>
      <c r="Q4636" t="s">
        <v>3128</v>
      </c>
      <c r="R4636">
        <v>1311</v>
      </c>
      <c r="U4636">
        <f t="shared" si="72"/>
        <v>1310</v>
      </c>
    </row>
    <row r="4637" spans="1:21" x14ac:dyDescent="0.25">
      <c r="A4637" t="s">
        <v>27</v>
      </c>
      <c r="B4637" t="s">
        <v>527</v>
      </c>
      <c r="C4637" t="s">
        <v>22</v>
      </c>
      <c r="D4637" t="s">
        <v>23</v>
      </c>
      <c r="E4637" t="s">
        <v>5</v>
      </c>
      <c r="G4637" t="s">
        <v>24</v>
      </c>
      <c r="H4637">
        <v>1492827</v>
      </c>
      <c r="I4637">
        <v>1493010</v>
      </c>
      <c r="J4637" t="s">
        <v>25</v>
      </c>
      <c r="Q4637" t="s">
        <v>3130</v>
      </c>
      <c r="R4637">
        <v>184</v>
      </c>
      <c r="T4637" t="s">
        <v>529</v>
      </c>
      <c r="U4637">
        <f t="shared" si="72"/>
        <v>183</v>
      </c>
    </row>
    <row r="4638" spans="1:21" x14ac:dyDescent="0.25">
      <c r="A4638" t="s">
        <v>27</v>
      </c>
      <c r="B4638" t="s">
        <v>21</v>
      </c>
      <c r="C4638" t="s">
        <v>22</v>
      </c>
      <c r="D4638" t="s">
        <v>23</v>
      </c>
      <c r="E4638" t="s">
        <v>5</v>
      </c>
      <c r="G4638" t="s">
        <v>24</v>
      </c>
      <c r="H4638">
        <v>1493189</v>
      </c>
      <c r="I4638">
        <v>1494235</v>
      </c>
      <c r="J4638" t="s">
        <v>61</v>
      </c>
      <c r="Q4638" t="s">
        <v>3131</v>
      </c>
      <c r="R4638">
        <v>1047</v>
      </c>
      <c r="U4638">
        <f t="shared" si="72"/>
        <v>1046</v>
      </c>
    </row>
    <row r="4639" spans="1:21" x14ac:dyDescent="0.25">
      <c r="A4639" t="s">
        <v>27</v>
      </c>
      <c r="B4639" t="s">
        <v>21</v>
      </c>
      <c r="C4639" t="s">
        <v>22</v>
      </c>
      <c r="D4639" t="s">
        <v>23</v>
      </c>
      <c r="E4639" t="s">
        <v>5</v>
      </c>
      <c r="G4639" t="s">
        <v>24</v>
      </c>
      <c r="H4639">
        <v>1494391</v>
      </c>
      <c r="I4639">
        <v>1495899</v>
      </c>
      <c r="J4639" t="s">
        <v>61</v>
      </c>
      <c r="Q4639" t="s">
        <v>3133</v>
      </c>
      <c r="R4639">
        <v>1509</v>
      </c>
      <c r="U4639">
        <f t="shared" si="72"/>
        <v>1508</v>
      </c>
    </row>
    <row r="4640" spans="1:21" x14ac:dyDescent="0.25">
      <c r="A4640" t="s">
        <v>27</v>
      </c>
      <c r="B4640" t="s">
        <v>21</v>
      </c>
      <c r="C4640" t="s">
        <v>22</v>
      </c>
      <c r="D4640" t="s">
        <v>23</v>
      </c>
      <c r="E4640" t="s">
        <v>5</v>
      </c>
      <c r="G4640" t="s">
        <v>24</v>
      </c>
      <c r="H4640">
        <v>1496109</v>
      </c>
      <c r="I4640">
        <v>1497011</v>
      </c>
      <c r="J4640" t="s">
        <v>25</v>
      </c>
      <c r="Q4640" t="s">
        <v>3135</v>
      </c>
      <c r="R4640">
        <v>903</v>
      </c>
      <c r="U4640">
        <f t="shared" si="72"/>
        <v>902</v>
      </c>
    </row>
    <row r="4641" spans="1:21" x14ac:dyDescent="0.25">
      <c r="A4641" t="s">
        <v>27</v>
      </c>
      <c r="B4641" t="s">
        <v>21</v>
      </c>
      <c r="C4641" t="s">
        <v>22</v>
      </c>
      <c r="D4641" t="s">
        <v>23</v>
      </c>
      <c r="E4641" t="s">
        <v>5</v>
      </c>
      <c r="G4641" t="s">
        <v>24</v>
      </c>
      <c r="H4641">
        <v>1497206</v>
      </c>
      <c r="I4641">
        <v>1498234</v>
      </c>
      <c r="J4641" t="s">
        <v>25</v>
      </c>
      <c r="Q4641" t="s">
        <v>3137</v>
      </c>
      <c r="R4641">
        <v>1029</v>
      </c>
      <c r="U4641">
        <f t="shared" si="72"/>
        <v>1028</v>
      </c>
    </row>
    <row r="4642" spans="1:21" x14ac:dyDescent="0.25">
      <c r="A4642" t="s">
        <v>27</v>
      </c>
      <c r="B4642" t="s">
        <v>21</v>
      </c>
      <c r="C4642" t="s">
        <v>22</v>
      </c>
      <c r="D4642" t="s">
        <v>23</v>
      </c>
      <c r="E4642" t="s">
        <v>5</v>
      </c>
      <c r="G4642" t="s">
        <v>24</v>
      </c>
      <c r="H4642">
        <v>1498348</v>
      </c>
      <c r="I4642">
        <v>1499880</v>
      </c>
      <c r="J4642" t="s">
        <v>25</v>
      </c>
      <c r="Q4642" t="s">
        <v>3140</v>
      </c>
      <c r="R4642">
        <v>1533</v>
      </c>
      <c r="U4642">
        <f t="shared" si="72"/>
        <v>1532</v>
      </c>
    </row>
    <row r="4643" spans="1:21" x14ac:dyDescent="0.25">
      <c r="A4643" t="s">
        <v>27</v>
      </c>
      <c r="B4643" t="s">
        <v>21</v>
      </c>
      <c r="C4643" t="s">
        <v>22</v>
      </c>
      <c r="D4643" t="s">
        <v>23</v>
      </c>
      <c r="E4643" t="s">
        <v>5</v>
      </c>
      <c r="G4643" t="s">
        <v>24</v>
      </c>
      <c r="H4643">
        <v>1499873</v>
      </c>
      <c r="I4643">
        <v>1500925</v>
      </c>
      <c r="J4643" t="s">
        <v>25</v>
      </c>
      <c r="Q4643" t="s">
        <v>3142</v>
      </c>
      <c r="R4643">
        <v>1053</v>
      </c>
      <c r="U4643">
        <f t="shared" si="72"/>
        <v>1052</v>
      </c>
    </row>
    <row r="4644" spans="1:21" x14ac:dyDescent="0.25">
      <c r="A4644" t="s">
        <v>27</v>
      </c>
      <c r="B4644" t="s">
        <v>21</v>
      </c>
      <c r="C4644" t="s">
        <v>22</v>
      </c>
      <c r="D4644" t="s">
        <v>23</v>
      </c>
      <c r="E4644" t="s">
        <v>5</v>
      </c>
      <c r="G4644" t="s">
        <v>24</v>
      </c>
      <c r="H4644">
        <v>1500922</v>
      </c>
      <c r="I4644">
        <v>1501947</v>
      </c>
      <c r="J4644" t="s">
        <v>25</v>
      </c>
      <c r="Q4644" t="s">
        <v>3144</v>
      </c>
      <c r="R4644">
        <v>1026</v>
      </c>
      <c r="U4644">
        <f t="shared" si="72"/>
        <v>1025</v>
      </c>
    </row>
    <row r="4645" spans="1:21" x14ac:dyDescent="0.25">
      <c r="A4645" t="s">
        <v>27</v>
      </c>
      <c r="B4645" t="s">
        <v>21</v>
      </c>
      <c r="C4645" t="s">
        <v>22</v>
      </c>
      <c r="D4645" t="s">
        <v>23</v>
      </c>
      <c r="E4645" t="s">
        <v>5</v>
      </c>
      <c r="G4645" t="s">
        <v>24</v>
      </c>
      <c r="H4645">
        <v>1502003</v>
      </c>
      <c r="I4645">
        <v>1503469</v>
      </c>
      <c r="J4645" t="s">
        <v>25</v>
      </c>
      <c r="Q4645" t="s">
        <v>3146</v>
      </c>
      <c r="R4645">
        <v>1467</v>
      </c>
      <c r="U4645">
        <f t="shared" si="72"/>
        <v>1466</v>
      </c>
    </row>
    <row r="4646" spans="1:21" x14ac:dyDescent="0.25">
      <c r="A4646" t="s">
        <v>27</v>
      </c>
      <c r="B4646" t="s">
        <v>21</v>
      </c>
      <c r="C4646" t="s">
        <v>22</v>
      </c>
      <c r="D4646" t="s">
        <v>23</v>
      </c>
      <c r="E4646" t="s">
        <v>5</v>
      </c>
      <c r="G4646" t="s">
        <v>24</v>
      </c>
      <c r="H4646">
        <v>1503491</v>
      </c>
      <c r="I4646">
        <v>1505089</v>
      </c>
      <c r="J4646" t="s">
        <v>25</v>
      </c>
      <c r="Q4646" t="s">
        <v>3148</v>
      </c>
      <c r="R4646">
        <v>1599</v>
      </c>
      <c r="U4646">
        <f t="shared" si="72"/>
        <v>1598</v>
      </c>
    </row>
    <row r="4647" spans="1:21" x14ac:dyDescent="0.25">
      <c r="A4647" t="s">
        <v>27</v>
      </c>
      <c r="B4647" t="s">
        <v>21</v>
      </c>
      <c r="C4647" t="s">
        <v>22</v>
      </c>
      <c r="D4647" t="s">
        <v>23</v>
      </c>
      <c r="E4647" t="s">
        <v>5</v>
      </c>
      <c r="G4647" t="s">
        <v>24</v>
      </c>
      <c r="H4647">
        <v>1505662</v>
      </c>
      <c r="I4647">
        <v>1507269</v>
      </c>
      <c r="J4647" t="s">
        <v>25</v>
      </c>
      <c r="Q4647" t="s">
        <v>3150</v>
      </c>
      <c r="R4647">
        <v>1608</v>
      </c>
      <c r="U4647">
        <f t="shared" si="72"/>
        <v>1607</v>
      </c>
    </row>
    <row r="4648" spans="1:21" x14ac:dyDescent="0.25">
      <c r="A4648" t="s">
        <v>27</v>
      </c>
      <c r="B4648" t="s">
        <v>21</v>
      </c>
      <c r="C4648" t="s">
        <v>22</v>
      </c>
      <c r="D4648" t="s">
        <v>23</v>
      </c>
      <c r="E4648" t="s">
        <v>5</v>
      </c>
      <c r="G4648" t="s">
        <v>24</v>
      </c>
      <c r="H4648">
        <v>1507375</v>
      </c>
      <c r="I4648">
        <v>1509000</v>
      </c>
      <c r="J4648" t="s">
        <v>25</v>
      </c>
      <c r="Q4648" t="s">
        <v>3153</v>
      </c>
      <c r="R4648">
        <v>1626</v>
      </c>
      <c r="U4648">
        <f t="shared" si="72"/>
        <v>1625</v>
      </c>
    </row>
    <row r="4649" spans="1:21" x14ac:dyDescent="0.25">
      <c r="A4649" t="s">
        <v>27</v>
      </c>
      <c r="B4649" t="s">
        <v>21</v>
      </c>
      <c r="C4649" t="s">
        <v>22</v>
      </c>
      <c r="D4649" t="s">
        <v>23</v>
      </c>
      <c r="E4649" t="s">
        <v>5</v>
      </c>
      <c r="G4649" t="s">
        <v>24</v>
      </c>
      <c r="H4649">
        <v>1509068</v>
      </c>
      <c r="I4649">
        <v>1510642</v>
      </c>
      <c r="J4649" t="s">
        <v>25</v>
      </c>
      <c r="Q4649" t="s">
        <v>3155</v>
      </c>
      <c r="R4649">
        <v>1575</v>
      </c>
      <c r="U4649">
        <f t="shared" si="72"/>
        <v>1574</v>
      </c>
    </row>
    <row r="4650" spans="1:21" x14ac:dyDescent="0.25">
      <c r="A4650" t="s">
        <v>27</v>
      </c>
      <c r="B4650" t="s">
        <v>21</v>
      </c>
      <c r="C4650" t="s">
        <v>22</v>
      </c>
      <c r="D4650" t="s">
        <v>23</v>
      </c>
      <c r="E4650" t="s">
        <v>5</v>
      </c>
      <c r="G4650" t="s">
        <v>24</v>
      </c>
      <c r="H4650">
        <v>1510665</v>
      </c>
      <c r="I4650">
        <v>1512137</v>
      </c>
      <c r="J4650" t="s">
        <v>25</v>
      </c>
      <c r="Q4650" t="s">
        <v>3157</v>
      </c>
      <c r="R4650">
        <v>1473</v>
      </c>
      <c r="U4650">
        <f t="shared" si="72"/>
        <v>1472</v>
      </c>
    </row>
    <row r="4651" spans="1:21" x14ac:dyDescent="0.25">
      <c r="A4651" t="s">
        <v>27</v>
      </c>
      <c r="B4651" t="s">
        <v>21</v>
      </c>
      <c r="C4651" t="s">
        <v>22</v>
      </c>
      <c r="D4651" t="s">
        <v>23</v>
      </c>
      <c r="E4651" t="s">
        <v>5</v>
      </c>
      <c r="G4651" t="s">
        <v>24</v>
      </c>
      <c r="H4651">
        <v>1512213</v>
      </c>
      <c r="I4651">
        <v>1514453</v>
      </c>
      <c r="J4651" t="s">
        <v>25</v>
      </c>
      <c r="Q4651" t="s">
        <v>3159</v>
      </c>
      <c r="R4651">
        <v>2241</v>
      </c>
      <c r="U4651">
        <f t="shared" si="72"/>
        <v>2240</v>
      </c>
    </row>
    <row r="4652" spans="1:21" x14ac:dyDescent="0.25">
      <c r="A4652" t="s">
        <v>27</v>
      </c>
      <c r="B4652" t="s">
        <v>21</v>
      </c>
      <c r="C4652" t="s">
        <v>22</v>
      </c>
      <c r="D4652" t="s">
        <v>23</v>
      </c>
      <c r="E4652" t="s">
        <v>5</v>
      </c>
      <c r="G4652" t="s">
        <v>24</v>
      </c>
      <c r="H4652">
        <v>1514537</v>
      </c>
      <c r="I4652">
        <v>1516147</v>
      </c>
      <c r="J4652" t="s">
        <v>25</v>
      </c>
      <c r="Q4652" t="s">
        <v>3161</v>
      </c>
      <c r="R4652">
        <v>1611</v>
      </c>
      <c r="U4652">
        <f t="shared" si="72"/>
        <v>1610</v>
      </c>
    </row>
    <row r="4653" spans="1:21" x14ac:dyDescent="0.25">
      <c r="A4653" t="s">
        <v>27</v>
      </c>
      <c r="B4653" t="s">
        <v>21</v>
      </c>
      <c r="C4653" t="s">
        <v>22</v>
      </c>
      <c r="D4653" t="s">
        <v>23</v>
      </c>
      <c r="E4653" t="s">
        <v>5</v>
      </c>
      <c r="G4653" t="s">
        <v>24</v>
      </c>
      <c r="H4653">
        <v>1516222</v>
      </c>
      <c r="I4653">
        <v>1517751</v>
      </c>
      <c r="J4653" t="s">
        <v>25</v>
      </c>
      <c r="Q4653" t="s">
        <v>3163</v>
      </c>
      <c r="R4653">
        <v>1530</v>
      </c>
      <c r="U4653">
        <f t="shared" si="72"/>
        <v>1529</v>
      </c>
    </row>
    <row r="4654" spans="1:21" x14ac:dyDescent="0.25">
      <c r="A4654" t="s">
        <v>27</v>
      </c>
      <c r="B4654" t="s">
        <v>21</v>
      </c>
      <c r="C4654" t="s">
        <v>22</v>
      </c>
      <c r="D4654" t="s">
        <v>23</v>
      </c>
      <c r="E4654" t="s">
        <v>5</v>
      </c>
      <c r="G4654" t="s">
        <v>24</v>
      </c>
      <c r="H4654">
        <v>1517840</v>
      </c>
      <c r="I4654">
        <v>1520707</v>
      </c>
      <c r="J4654" t="s">
        <v>25</v>
      </c>
      <c r="Q4654" t="s">
        <v>3165</v>
      </c>
      <c r="R4654">
        <v>2868</v>
      </c>
      <c r="U4654">
        <f t="shared" si="72"/>
        <v>2867</v>
      </c>
    </row>
    <row r="4655" spans="1:21" x14ac:dyDescent="0.25">
      <c r="A4655" t="s">
        <v>27</v>
      </c>
      <c r="B4655" t="s">
        <v>21</v>
      </c>
      <c r="C4655" t="s">
        <v>22</v>
      </c>
      <c r="D4655" t="s">
        <v>23</v>
      </c>
      <c r="E4655" t="s">
        <v>5</v>
      </c>
      <c r="G4655" t="s">
        <v>24</v>
      </c>
      <c r="H4655">
        <v>1520816</v>
      </c>
      <c r="I4655">
        <v>1522630</v>
      </c>
      <c r="J4655" t="s">
        <v>25</v>
      </c>
      <c r="Q4655" t="s">
        <v>3167</v>
      </c>
      <c r="R4655">
        <v>1815</v>
      </c>
      <c r="U4655">
        <f t="shared" si="72"/>
        <v>1814</v>
      </c>
    </row>
    <row r="4656" spans="1:21" x14ac:dyDescent="0.25">
      <c r="A4656" t="s">
        <v>27</v>
      </c>
      <c r="B4656" t="s">
        <v>21</v>
      </c>
      <c r="C4656" t="s">
        <v>22</v>
      </c>
      <c r="D4656" t="s">
        <v>23</v>
      </c>
      <c r="E4656" t="s">
        <v>5</v>
      </c>
      <c r="G4656" t="s">
        <v>24</v>
      </c>
      <c r="H4656">
        <v>1522660</v>
      </c>
      <c r="I4656">
        <v>1526028</v>
      </c>
      <c r="J4656" t="s">
        <v>25</v>
      </c>
      <c r="Q4656" t="s">
        <v>3169</v>
      </c>
      <c r="R4656">
        <v>3369</v>
      </c>
      <c r="U4656">
        <f t="shared" si="72"/>
        <v>3368</v>
      </c>
    </row>
    <row r="4657" spans="1:21" x14ac:dyDescent="0.25">
      <c r="A4657" t="s">
        <v>27</v>
      </c>
      <c r="B4657" t="s">
        <v>21</v>
      </c>
      <c r="C4657" t="s">
        <v>22</v>
      </c>
      <c r="D4657" t="s">
        <v>23</v>
      </c>
      <c r="E4657" t="s">
        <v>5</v>
      </c>
      <c r="G4657" t="s">
        <v>24</v>
      </c>
      <c r="H4657">
        <v>1526092</v>
      </c>
      <c r="I4657">
        <v>1529139</v>
      </c>
      <c r="J4657" t="s">
        <v>25</v>
      </c>
      <c r="Q4657" t="s">
        <v>3171</v>
      </c>
      <c r="R4657">
        <v>3048</v>
      </c>
      <c r="U4657">
        <f t="shared" si="72"/>
        <v>3047</v>
      </c>
    </row>
    <row r="4658" spans="1:21" x14ac:dyDescent="0.25">
      <c r="A4658" t="s">
        <v>27</v>
      </c>
      <c r="B4658" t="s">
        <v>21</v>
      </c>
      <c r="C4658" t="s">
        <v>22</v>
      </c>
      <c r="D4658" t="s">
        <v>23</v>
      </c>
      <c r="E4658" t="s">
        <v>5</v>
      </c>
      <c r="G4658" t="s">
        <v>24</v>
      </c>
      <c r="H4658">
        <v>1529200</v>
      </c>
      <c r="I4658">
        <v>1531542</v>
      </c>
      <c r="J4658" t="s">
        <v>25</v>
      </c>
      <c r="Q4658" t="s">
        <v>3173</v>
      </c>
      <c r="R4658">
        <v>2343</v>
      </c>
      <c r="U4658">
        <f t="shared" si="72"/>
        <v>2342</v>
      </c>
    </row>
    <row r="4659" spans="1:21" x14ac:dyDescent="0.25">
      <c r="A4659" t="s">
        <v>27</v>
      </c>
      <c r="B4659" t="s">
        <v>21</v>
      </c>
      <c r="C4659" t="s">
        <v>22</v>
      </c>
      <c r="D4659" t="s">
        <v>23</v>
      </c>
      <c r="E4659" t="s">
        <v>5</v>
      </c>
      <c r="G4659" t="s">
        <v>24</v>
      </c>
      <c r="H4659">
        <v>1531759</v>
      </c>
      <c r="I4659">
        <v>1535253</v>
      </c>
      <c r="J4659" t="s">
        <v>25</v>
      </c>
      <c r="Q4659" t="s">
        <v>3175</v>
      </c>
      <c r="R4659">
        <v>3495</v>
      </c>
      <c r="U4659">
        <f t="shared" si="72"/>
        <v>3494</v>
      </c>
    </row>
    <row r="4660" spans="1:21" x14ac:dyDescent="0.25">
      <c r="A4660" t="s">
        <v>27</v>
      </c>
      <c r="B4660" t="s">
        <v>21</v>
      </c>
      <c r="C4660" t="s">
        <v>22</v>
      </c>
      <c r="D4660" t="s">
        <v>23</v>
      </c>
      <c r="E4660" t="s">
        <v>5</v>
      </c>
      <c r="G4660" t="s">
        <v>24</v>
      </c>
      <c r="H4660">
        <v>1535348</v>
      </c>
      <c r="I4660">
        <v>1537237</v>
      </c>
      <c r="J4660" t="s">
        <v>25</v>
      </c>
      <c r="Q4660" t="s">
        <v>3177</v>
      </c>
      <c r="R4660">
        <v>1890</v>
      </c>
      <c r="U4660">
        <f t="shared" si="72"/>
        <v>1889</v>
      </c>
    </row>
    <row r="4661" spans="1:21" x14ac:dyDescent="0.25">
      <c r="A4661" t="s">
        <v>27</v>
      </c>
      <c r="B4661" t="s">
        <v>21</v>
      </c>
      <c r="C4661" t="s">
        <v>22</v>
      </c>
      <c r="D4661" t="s">
        <v>23</v>
      </c>
      <c r="E4661" t="s">
        <v>5</v>
      </c>
      <c r="G4661" t="s">
        <v>24</v>
      </c>
      <c r="H4661">
        <v>1537355</v>
      </c>
      <c r="I4661">
        <v>1538245</v>
      </c>
      <c r="J4661" t="s">
        <v>25</v>
      </c>
      <c r="Q4661" t="s">
        <v>3179</v>
      </c>
      <c r="R4661">
        <v>891</v>
      </c>
      <c r="U4661">
        <f t="shared" si="72"/>
        <v>890</v>
      </c>
    </row>
    <row r="4662" spans="1:21" x14ac:dyDescent="0.25">
      <c r="A4662" t="s">
        <v>27</v>
      </c>
      <c r="B4662" t="s">
        <v>21</v>
      </c>
      <c r="C4662" t="s">
        <v>22</v>
      </c>
      <c r="D4662" t="s">
        <v>23</v>
      </c>
      <c r="E4662" t="s">
        <v>5</v>
      </c>
      <c r="G4662" t="s">
        <v>24</v>
      </c>
      <c r="H4662">
        <v>1538259</v>
      </c>
      <c r="I4662">
        <v>1538789</v>
      </c>
      <c r="J4662" t="s">
        <v>25</v>
      </c>
      <c r="Q4662" t="s">
        <v>3181</v>
      </c>
      <c r="R4662">
        <v>531</v>
      </c>
      <c r="U4662">
        <f t="shared" si="72"/>
        <v>530</v>
      </c>
    </row>
    <row r="4663" spans="1:21" x14ac:dyDescent="0.25">
      <c r="A4663" t="s">
        <v>27</v>
      </c>
      <c r="B4663" t="s">
        <v>21</v>
      </c>
      <c r="C4663" t="s">
        <v>22</v>
      </c>
      <c r="D4663" t="s">
        <v>23</v>
      </c>
      <c r="E4663" t="s">
        <v>5</v>
      </c>
      <c r="G4663" t="s">
        <v>24</v>
      </c>
      <c r="H4663">
        <v>1538857</v>
      </c>
      <c r="I4663">
        <v>1540515</v>
      </c>
      <c r="J4663" t="s">
        <v>25</v>
      </c>
      <c r="Q4663" t="s">
        <v>3183</v>
      </c>
      <c r="R4663">
        <v>1659</v>
      </c>
      <c r="U4663">
        <f t="shared" si="72"/>
        <v>1658</v>
      </c>
    </row>
    <row r="4664" spans="1:21" x14ac:dyDescent="0.25">
      <c r="A4664" t="s">
        <v>27</v>
      </c>
      <c r="B4664" t="s">
        <v>21</v>
      </c>
      <c r="C4664" t="s">
        <v>22</v>
      </c>
      <c r="D4664" t="s">
        <v>23</v>
      </c>
      <c r="E4664" t="s">
        <v>5</v>
      </c>
      <c r="G4664" t="s">
        <v>24</v>
      </c>
      <c r="H4664">
        <v>1540543</v>
      </c>
      <c r="I4664">
        <v>1542225</v>
      </c>
      <c r="J4664" t="s">
        <v>25</v>
      </c>
      <c r="Q4664" t="s">
        <v>3186</v>
      </c>
      <c r="R4664">
        <v>1683</v>
      </c>
      <c r="U4664">
        <f t="shared" si="72"/>
        <v>1682</v>
      </c>
    </row>
    <row r="4665" spans="1:21" x14ac:dyDescent="0.25">
      <c r="A4665" t="s">
        <v>27</v>
      </c>
      <c r="B4665" t="s">
        <v>21</v>
      </c>
      <c r="C4665" t="s">
        <v>22</v>
      </c>
      <c r="D4665" t="s">
        <v>23</v>
      </c>
      <c r="E4665" t="s">
        <v>5</v>
      </c>
      <c r="G4665" t="s">
        <v>24</v>
      </c>
      <c r="H4665">
        <v>1542461</v>
      </c>
      <c r="I4665">
        <v>1544296</v>
      </c>
      <c r="J4665" t="s">
        <v>25</v>
      </c>
      <c r="Q4665" t="s">
        <v>3189</v>
      </c>
      <c r="R4665">
        <v>1836</v>
      </c>
      <c r="U4665">
        <f t="shared" si="72"/>
        <v>1835</v>
      </c>
    </row>
    <row r="4666" spans="1:21" x14ac:dyDescent="0.25">
      <c r="A4666" t="s">
        <v>27</v>
      </c>
      <c r="B4666" t="s">
        <v>21</v>
      </c>
      <c r="C4666" t="s">
        <v>22</v>
      </c>
      <c r="D4666" t="s">
        <v>23</v>
      </c>
      <c r="E4666" t="s">
        <v>5</v>
      </c>
      <c r="G4666" t="s">
        <v>24</v>
      </c>
      <c r="H4666">
        <v>1544293</v>
      </c>
      <c r="I4666">
        <v>1546107</v>
      </c>
      <c r="J4666" t="s">
        <v>25</v>
      </c>
      <c r="Q4666" t="s">
        <v>3191</v>
      </c>
      <c r="R4666">
        <v>1815</v>
      </c>
      <c r="U4666">
        <f t="shared" si="72"/>
        <v>1814</v>
      </c>
    </row>
    <row r="4667" spans="1:21" x14ac:dyDescent="0.25">
      <c r="A4667" t="s">
        <v>27</v>
      </c>
      <c r="B4667" t="s">
        <v>21</v>
      </c>
      <c r="C4667" t="s">
        <v>22</v>
      </c>
      <c r="D4667" t="s">
        <v>23</v>
      </c>
      <c r="E4667" t="s">
        <v>5</v>
      </c>
      <c r="G4667" t="s">
        <v>24</v>
      </c>
      <c r="H4667">
        <v>1546692</v>
      </c>
      <c r="I4667">
        <v>1548752</v>
      </c>
      <c r="J4667" t="s">
        <v>25</v>
      </c>
      <c r="Q4667" t="s">
        <v>3193</v>
      </c>
      <c r="R4667">
        <v>2061</v>
      </c>
      <c r="U4667">
        <f t="shared" si="72"/>
        <v>2060</v>
      </c>
    </row>
    <row r="4668" spans="1:21" x14ac:dyDescent="0.25">
      <c r="A4668" t="s">
        <v>27</v>
      </c>
      <c r="B4668" t="s">
        <v>21</v>
      </c>
      <c r="C4668" t="s">
        <v>22</v>
      </c>
      <c r="D4668" t="s">
        <v>23</v>
      </c>
      <c r="E4668" t="s">
        <v>5</v>
      </c>
      <c r="G4668" t="s">
        <v>24</v>
      </c>
      <c r="H4668">
        <v>1548963</v>
      </c>
      <c r="I4668">
        <v>1550687</v>
      </c>
      <c r="J4668" t="s">
        <v>25</v>
      </c>
      <c r="Q4668" t="s">
        <v>3195</v>
      </c>
      <c r="R4668">
        <v>1725</v>
      </c>
      <c r="U4668">
        <f t="shared" si="72"/>
        <v>1724</v>
      </c>
    </row>
    <row r="4669" spans="1:21" x14ac:dyDescent="0.25">
      <c r="A4669" t="s">
        <v>27</v>
      </c>
      <c r="B4669" t="s">
        <v>21</v>
      </c>
      <c r="C4669" t="s">
        <v>22</v>
      </c>
      <c r="D4669" t="s">
        <v>23</v>
      </c>
      <c r="E4669" t="s">
        <v>5</v>
      </c>
      <c r="G4669" t="s">
        <v>24</v>
      </c>
      <c r="H4669">
        <v>1550692</v>
      </c>
      <c r="I4669">
        <v>1552392</v>
      </c>
      <c r="J4669" t="s">
        <v>25</v>
      </c>
      <c r="Q4669" t="s">
        <v>3198</v>
      </c>
      <c r="R4669">
        <v>1701</v>
      </c>
      <c r="U4669">
        <f t="shared" si="72"/>
        <v>1700</v>
      </c>
    </row>
    <row r="4670" spans="1:21" x14ac:dyDescent="0.25">
      <c r="A4670" t="s">
        <v>27</v>
      </c>
      <c r="B4670" t="s">
        <v>21</v>
      </c>
      <c r="C4670" t="s">
        <v>22</v>
      </c>
      <c r="D4670" t="s">
        <v>23</v>
      </c>
      <c r="E4670" t="s">
        <v>5</v>
      </c>
      <c r="G4670" t="s">
        <v>24</v>
      </c>
      <c r="H4670">
        <v>1552551</v>
      </c>
      <c r="I4670">
        <v>1554266</v>
      </c>
      <c r="J4670" t="s">
        <v>25</v>
      </c>
      <c r="Q4670" t="s">
        <v>3200</v>
      </c>
      <c r="R4670">
        <v>1716</v>
      </c>
      <c r="U4670">
        <f t="shared" si="72"/>
        <v>1715</v>
      </c>
    </row>
    <row r="4671" spans="1:21" x14ac:dyDescent="0.25">
      <c r="A4671" t="s">
        <v>27</v>
      </c>
      <c r="B4671" t="s">
        <v>21</v>
      </c>
      <c r="C4671" t="s">
        <v>22</v>
      </c>
      <c r="D4671" t="s">
        <v>23</v>
      </c>
      <c r="E4671" t="s">
        <v>5</v>
      </c>
      <c r="G4671" t="s">
        <v>24</v>
      </c>
      <c r="H4671">
        <v>1554372</v>
      </c>
      <c r="I4671">
        <v>1555274</v>
      </c>
      <c r="J4671" t="s">
        <v>25</v>
      </c>
      <c r="Q4671" t="s">
        <v>3202</v>
      </c>
      <c r="R4671">
        <v>903</v>
      </c>
      <c r="U4671">
        <f t="shared" si="72"/>
        <v>902</v>
      </c>
    </row>
    <row r="4672" spans="1:21" x14ac:dyDescent="0.25">
      <c r="A4672" t="s">
        <v>27</v>
      </c>
      <c r="B4672" t="s">
        <v>21</v>
      </c>
      <c r="C4672" t="s">
        <v>22</v>
      </c>
      <c r="D4672" t="s">
        <v>23</v>
      </c>
      <c r="E4672" t="s">
        <v>5</v>
      </c>
      <c r="G4672" t="s">
        <v>24</v>
      </c>
      <c r="H4672">
        <v>1555289</v>
      </c>
      <c r="I4672">
        <v>1556173</v>
      </c>
      <c r="J4672" t="s">
        <v>25</v>
      </c>
      <c r="Q4672" t="s">
        <v>3204</v>
      </c>
      <c r="R4672">
        <v>885</v>
      </c>
      <c r="U4672">
        <f t="shared" si="72"/>
        <v>884</v>
      </c>
    </row>
    <row r="4673" spans="1:21" x14ac:dyDescent="0.25">
      <c r="A4673" t="s">
        <v>27</v>
      </c>
      <c r="B4673" t="s">
        <v>21</v>
      </c>
      <c r="C4673" t="s">
        <v>22</v>
      </c>
      <c r="D4673" t="s">
        <v>23</v>
      </c>
      <c r="E4673" t="s">
        <v>5</v>
      </c>
      <c r="G4673" t="s">
        <v>24</v>
      </c>
      <c r="H4673">
        <v>1556319</v>
      </c>
      <c r="I4673">
        <v>1557797</v>
      </c>
      <c r="J4673" t="s">
        <v>25</v>
      </c>
      <c r="Q4673" t="s">
        <v>3206</v>
      </c>
      <c r="R4673">
        <v>1479</v>
      </c>
      <c r="U4673">
        <f t="shared" si="72"/>
        <v>1478</v>
      </c>
    </row>
    <row r="4674" spans="1:21" x14ac:dyDescent="0.25">
      <c r="A4674" t="s">
        <v>27</v>
      </c>
      <c r="B4674" t="s">
        <v>21</v>
      </c>
      <c r="C4674" t="s">
        <v>22</v>
      </c>
      <c r="D4674" t="s">
        <v>23</v>
      </c>
      <c r="E4674" t="s">
        <v>5</v>
      </c>
      <c r="G4674" t="s">
        <v>24</v>
      </c>
      <c r="H4674">
        <v>1557906</v>
      </c>
      <c r="I4674">
        <v>1558160</v>
      </c>
      <c r="J4674" t="s">
        <v>25</v>
      </c>
      <c r="Q4674" t="s">
        <v>3208</v>
      </c>
      <c r="R4674">
        <v>255</v>
      </c>
      <c r="U4674">
        <f t="shared" si="72"/>
        <v>254</v>
      </c>
    </row>
    <row r="4675" spans="1:21" x14ac:dyDescent="0.25">
      <c r="A4675" t="s">
        <v>27</v>
      </c>
      <c r="B4675" t="s">
        <v>21</v>
      </c>
      <c r="C4675" t="s">
        <v>22</v>
      </c>
      <c r="D4675" t="s">
        <v>23</v>
      </c>
      <c r="E4675" t="s">
        <v>5</v>
      </c>
      <c r="G4675" t="s">
        <v>24</v>
      </c>
      <c r="H4675">
        <v>1558208</v>
      </c>
      <c r="I4675">
        <v>1559710</v>
      </c>
      <c r="J4675" t="s">
        <v>25</v>
      </c>
      <c r="Q4675" t="s">
        <v>3210</v>
      </c>
      <c r="R4675">
        <v>1503</v>
      </c>
      <c r="U4675">
        <f t="shared" ref="U4675:U4738" si="73">I4675-H4675</f>
        <v>1502</v>
      </c>
    </row>
    <row r="4676" spans="1:21" x14ac:dyDescent="0.25">
      <c r="A4676" t="s">
        <v>27</v>
      </c>
      <c r="B4676" t="s">
        <v>21</v>
      </c>
      <c r="C4676" t="s">
        <v>22</v>
      </c>
      <c r="D4676" t="s">
        <v>23</v>
      </c>
      <c r="E4676" t="s">
        <v>5</v>
      </c>
      <c r="G4676" t="s">
        <v>24</v>
      </c>
      <c r="H4676">
        <v>1559728</v>
      </c>
      <c r="I4676">
        <v>1560858</v>
      </c>
      <c r="J4676" t="s">
        <v>25</v>
      </c>
      <c r="Q4676" t="s">
        <v>3212</v>
      </c>
      <c r="R4676">
        <v>1131</v>
      </c>
      <c r="U4676">
        <f t="shared" si="73"/>
        <v>1130</v>
      </c>
    </row>
    <row r="4677" spans="1:21" x14ac:dyDescent="0.25">
      <c r="A4677" t="s">
        <v>27</v>
      </c>
      <c r="B4677" t="s">
        <v>21</v>
      </c>
      <c r="C4677" t="s">
        <v>22</v>
      </c>
      <c r="D4677" t="s">
        <v>23</v>
      </c>
      <c r="E4677" t="s">
        <v>5</v>
      </c>
      <c r="G4677" t="s">
        <v>24</v>
      </c>
      <c r="H4677">
        <v>1560925</v>
      </c>
      <c r="I4677">
        <v>1562430</v>
      </c>
      <c r="J4677" t="s">
        <v>25</v>
      </c>
      <c r="Q4677" t="s">
        <v>3214</v>
      </c>
      <c r="R4677">
        <v>1506</v>
      </c>
      <c r="U4677">
        <f t="shared" si="73"/>
        <v>1505</v>
      </c>
    </row>
    <row r="4678" spans="1:21" x14ac:dyDescent="0.25">
      <c r="A4678" t="s">
        <v>27</v>
      </c>
      <c r="B4678" t="s">
        <v>21</v>
      </c>
      <c r="C4678" t="s">
        <v>22</v>
      </c>
      <c r="D4678" t="s">
        <v>23</v>
      </c>
      <c r="E4678" t="s">
        <v>5</v>
      </c>
      <c r="G4678" t="s">
        <v>24</v>
      </c>
      <c r="H4678">
        <v>1562478</v>
      </c>
      <c r="I4678">
        <v>1563275</v>
      </c>
      <c r="J4678" t="s">
        <v>25</v>
      </c>
      <c r="Q4678" t="s">
        <v>3217</v>
      </c>
      <c r="R4678">
        <v>798</v>
      </c>
      <c r="U4678">
        <f t="shared" si="73"/>
        <v>797</v>
      </c>
    </row>
    <row r="4679" spans="1:21" x14ac:dyDescent="0.25">
      <c r="A4679" t="s">
        <v>27</v>
      </c>
      <c r="B4679" t="s">
        <v>21</v>
      </c>
      <c r="C4679" t="s">
        <v>22</v>
      </c>
      <c r="D4679" t="s">
        <v>23</v>
      </c>
      <c r="E4679" t="s">
        <v>5</v>
      </c>
      <c r="G4679" t="s">
        <v>24</v>
      </c>
      <c r="H4679">
        <v>1563328</v>
      </c>
      <c r="I4679">
        <v>1565526</v>
      </c>
      <c r="J4679" t="s">
        <v>25</v>
      </c>
      <c r="Q4679" t="s">
        <v>3220</v>
      </c>
      <c r="R4679">
        <v>2199</v>
      </c>
      <c r="U4679">
        <f t="shared" si="73"/>
        <v>2198</v>
      </c>
    </row>
    <row r="4680" spans="1:21" x14ac:dyDescent="0.25">
      <c r="A4680" t="s">
        <v>27</v>
      </c>
      <c r="B4680" t="s">
        <v>21</v>
      </c>
      <c r="C4680" t="s">
        <v>22</v>
      </c>
      <c r="D4680" t="s">
        <v>23</v>
      </c>
      <c r="E4680" t="s">
        <v>5</v>
      </c>
      <c r="G4680" t="s">
        <v>24</v>
      </c>
      <c r="H4680">
        <v>1565553</v>
      </c>
      <c r="I4680">
        <v>1567460</v>
      </c>
      <c r="J4680" t="s">
        <v>25</v>
      </c>
      <c r="Q4680" t="s">
        <v>3222</v>
      </c>
      <c r="R4680">
        <v>1908</v>
      </c>
      <c r="U4680">
        <f t="shared" si="73"/>
        <v>1907</v>
      </c>
    </row>
    <row r="4681" spans="1:21" x14ac:dyDescent="0.25">
      <c r="A4681" t="s">
        <v>27</v>
      </c>
      <c r="B4681" t="s">
        <v>21</v>
      </c>
      <c r="C4681" t="s">
        <v>22</v>
      </c>
      <c r="D4681" t="s">
        <v>23</v>
      </c>
      <c r="E4681" t="s">
        <v>5</v>
      </c>
      <c r="G4681" t="s">
        <v>24</v>
      </c>
      <c r="H4681">
        <v>1567636</v>
      </c>
      <c r="I4681">
        <v>1568325</v>
      </c>
      <c r="J4681" t="s">
        <v>25</v>
      </c>
      <c r="Q4681" t="s">
        <v>3225</v>
      </c>
      <c r="R4681">
        <v>690</v>
      </c>
      <c r="U4681">
        <f t="shared" si="73"/>
        <v>689</v>
      </c>
    </row>
    <row r="4682" spans="1:21" x14ac:dyDescent="0.25">
      <c r="A4682" t="s">
        <v>27</v>
      </c>
      <c r="B4682" t="s">
        <v>21</v>
      </c>
      <c r="C4682" t="s">
        <v>22</v>
      </c>
      <c r="D4682" t="s">
        <v>23</v>
      </c>
      <c r="E4682" t="s">
        <v>5</v>
      </c>
      <c r="G4682" t="s">
        <v>24</v>
      </c>
      <c r="H4682">
        <v>1568392</v>
      </c>
      <c r="I4682">
        <v>1570119</v>
      </c>
      <c r="J4682" t="s">
        <v>25</v>
      </c>
      <c r="Q4682" t="s">
        <v>3228</v>
      </c>
      <c r="R4682">
        <v>1728</v>
      </c>
      <c r="U4682">
        <f t="shared" si="73"/>
        <v>1727</v>
      </c>
    </row>
    <row r="4683" spans="1:21" x14ac:dyDescent="0.25">
      <c r="A4683" t="s">
        <v>27</v>
      </c>
      <c r="B4683" t="s">
        <v>21</v>
      </c>
      <c r="C4683" t="s">
        <v>22</v>
      </c>
      <c r="D4683" t="s">
        <v>23</v>
      </c>
      <c r="E4683" t="s">
        <v>5</v>
      </c>
      <c r="G4683" t="s">
        <v>24</v>
      </c>
      <c r="H4683">
        <v>1570141</v>
      </c>
      <c r="I4683">
        <v>1571034</v>
      </c>
      <c r="J4683" t="s">
        <v>25</v>
      </c>
      <c r="Q4683" t="s">
        <v>3231</v>
      </c>
      <c r="R4683">
        <v>894</v>
      </c>
      <c r="U4683">
        <f t="shared" si="73"/>
        <v>893</v>
      </c>
    </row>
    <row r="4684" spans="1:21" x14ac:dyDescent="0.25">
      <c r="A4684" t="s">
        <v>27</v>
      </c>
      <c r="B4684" t="s">
        <v>21</v>
      </c>
      <c r="C4684" t="s">
        <v>22</v>
      </c>
      <c r="D4684" t="s">
        <v>23</v>
      </c>
      <c r="E4684" t="s">
        <v>5</v>
      </c>
      <c r="G4684" t="s">
        <v>24</v>
      </c>
      <c r="H4684">
        <v>1571541</v>
      </c>
      <c r="I4684">
        <v>1572287</v>
      </c>
      <c r="J4684" t="s">
        <v>25</v>
      </c>
      <c r="Q4684" t="s">
        <v>3234</v>
      </c>
      <c r="R4684">
        <v>747</v>
      </c>
      <c r="U4684">
        <f t="shared" si="73"/>
        <v>746</v>
      </c>
    </row>
    <row r="4685" spans="1:21" x14ac:dyDescent="0.25">
      <c r="A4685" t="s">
        <v>27</v>
      </c>
      <c r="B4685" t="s">
        <v>21</v>
      </c>
      <c r="C4685" t="s">
        <v>22</v>
      </c>
      <c r="D4685" t="s">
        <v>23</v>
      </c>
      <c r="E4685" t="s">
        <v>5</v>
      </c>
      <c r="G4685" t="s">
        <v>24</v>
      </c>
      <c r="H4685">
        <v>1572303</v>
      </c>
      <c r="I4685">
        <v>1572596</v>
      </c>
      <c r="J4685" t="s">
        <v>25</v>
      </c>
      <c r="Q4685" t="s">
        <v>3237</v>
      </c>
      <c r="R4685">
        <v>294</v>
      </c>
      <c r="U4685">
        <f t="shared" si="73"/>
        <v>293</v>
      </c>
    </row>
    <row r="4686" spans="1:21" x14ac:dyDescent="0.25">
      <c r="A4686" t="s">
        <v>27</v>
      </c>
      <c r="B4686" t="s">
        <v>21</v>
      </c>
      <c r="C4686" t="s">
        <v>22</v>
      </c>
      <c r="D4686" t="s">
        <v>23</v>
      </c>
      <c r="E4686" t="s">
        <v>5</v>
      </c>
      <c r="G4686" t="s">
        <v>24</v>
      </c>
      <c r="H4686">
        <v>1572593</v>
      </c>
      <c r="I4686">
        <v>1573372</v>
      </c>
      <c r="J4686" t="s">
        <v>25</v>
      </c>
      <c r="Q4686" t="s">
        <v>3239</v>
      </c>
      <c r="R4686">
        <v>780</v>
      </c>
      <c r="U4686">
        <f t="shared" si="73"/>
        <v>779</v>
      </c>
    </row>
    <row r="4687" spans="1:21" x14ac:dyDescent="0.25">
      <c r="A4687" t="s">
        <v>27</v>
      </c>
      <c r="B4687" t="s">
        <v>21</v>
      </c>
      <c r="C4687" t="s">
        <v>22</v>
      </c>
      <c r="D4687" t="s">
        <v>23</v>
      </c>
      <c r="E4687" t="s">
        <v>5</v>
      </c>
      <c r="G4687" t="s">
        <v>24</v>
      </c>
      <c r="H4687">
        <v>1573385</v>
      </c>
      <c r="I4687">
        <v>1574230</v>
      </c>
      <c r="J4687" t="s">
        <v>25</v>
      </c>
      <c r="Q4687" t="s">
        <v>3241</v>
      </c>
      <c r="R4687">
        <v>846</v>
      </c>
      <c r="U4687">
        <f t="shared" si="73"/>
        <v>845</v>
      </c>
    </row>
    <row r="4688" spans="1:21" x14ac:dyDescent="0.25">
      <c r="A4688" t="s">
        <v>27</v>
      </c>
      <c r="B4688" t="s">
        <v>21</v>
      </c>
      <c r="C4688" t="s">
        <v>22</v>
      </c>
      <c r="D4688" t="s">
        <v>23</v>
      </c>
      <c r="E4688" t="s">
        <v>5</v>
      </c>
      <c r="G4688" t="s">
        <v>24</v>
      </c>
      <c r="H4688">
        <v>1574235</v>
      </c>
      <c r="I4688">
        <v>1575389</v>
      </c>
      <c r="J4688" t="s">
        <v>25</v>
      </c>
      <c r="Q4688" t="s">
        <v>3243</v>
      </c>
      <c r="R4688">
        <v>1155</v>
      </c>
      <c r="U4688">
        <f t="shared" si="73"/>
        <v>1154</v>
      </c>
    </row>
    <row r="4689" spans="1:21" x14ac:dyDescent="0.25">
      <c r="A4689" t="s">
        <v>27</v>
      </c>
      <c r="B4689" t="s">
        <v>21</v>
      </c>
      <c r="C4689" t="s">
        <v>22</v>
      </c>
      <c r="D4689" t="s">
        <v>23</v>
      </c>
      <c r="E4689" t="s">
        <v>5</v>
      </c>
      <c r="G4689" t="s">
        <v>24</v>
      </c>
      <c r="H4689">
        <v>1575394</v>
      </c>
      <c r="I4689">
        <v>1576074</v>
      </c>
      <c r="J4689" t="s">
        <v>25</v>
      </c>
      <c r="Q4689" t="s">
        <v>3246</v>
      </c>
      <c r="R4689">
        <v>681</v>
      </c>
      <c r="U4689">
        <f t="shared" si="73"/>
        <v>680</v>
      </c>
    </row>
    <row r="4690" spans="1:21" x14ac:dyDescent="0.25">
      <c r="A4690" t="s">
        <v>27</v>
      </c>
      <c r="B4690" t="s">
        <v>21</v>
      </c>
      <c r="C4690" t="s">
        <v>22</v>
      </c>
      <c r="D4690" t="s">
        <v>23</v>
      </c>
      <c r="E4690" t="s">
        <v>5</v>
      </c>
      <c r="G4690" t="s">
        <v>24</v>
      </c>
      <c r="H4690">
        <v>1576077</v>
      </c>
      <c r="I4690">
        <v>1576832</v>
      </c>
      <c r="J4690" t="s">
        <v>25</v>
      </c>
      <c r="Q4690" t="s">
        <v>3249</v>
      </c>
      <c r="R4690">
        <v>756</v>
      </c>
      <c r="U4690">
        <f t="shared" si="73"/>
        <v>755</v>
      </c>
    </row>
    <row r="4691" spans="1:21" x14ac:dyDescent="0.25">
      <c r="A4691" t="s">
        <v>27</v>
      </c>
      <c r="B4691" t="s">
        <v>21</v>
      </c>
      <c r="C4691" t="s">
        <v>22</v>
      </c>
      <c r="D4691" t="s">
        <v>23</v>
      </c>
      <c r="E4691" t="s">
        <v>5</v>
      </c>
      <c r="G4691" t="s">
        <v>24</v>
      </c>
      <c r="H4691">
        <v>1576835</v>
      </c>
      <c r="I4691">
        <v>1577857</v>
      </c>
      <c r="J4691" t="s">
        <v>25</v>
      </c>
      <c r="Q4691" t="s">
        <v>3252</v>
      </c>
      <c r="R4691">
        <v>1023</v>
      </c>
      <c r="U4691">
        <f t="shared" si="73"/>
        <v>1022</v>
      </c>
    </row>
    <row r="4692" spans="1:21" x14ac:dyDescent="0.25">
      <c r="A4692" t="s">
        <v>27</v>
      </c>
      <c r="B4692" t="s">
        <v>21</v>
      </c>
      <c r="C4692" t="s">
        <v>22</v>
      </c>
      <c r="D4692" t="s">
        <v>23</v>
      </c>
      <c r="E4692" t="s">
        <v>5</v>
      </c>
      <c r="G4692" t="s">
        <v>24</v>
      </c>
      <c r="H4692">
        <v>1577854</v>
      </c>
      <c r="I4692">
        <v>1578864</v>
      </c>
      <c r="J4692" t="s">
        <v>25</v>
      </c>
      <c r="Q4692" t="s">
        <v>3255</v>
      </c>
      <c r="R4692">
        <v>1011</v>
      </c>
      <c r="U4692">
        <f t="shared" si="73"/>
        <v>1010</v>
      </c>
    </row>
    <row r="4693" spans="1:21" x14ac:dyDescent="0.25">
      <c r="A4693" t="s">
        <v>27</v>
      </c>
      <c r="B4693" t="s">
        <v>21</v>
      </c>
      <c r="C4693" t="s">
        <v>22</v>
      </c>
      <c r="D4693" t="s">
        <v>23</v>
      </c>
      <c r="E4693" t="s">
        <v>5</v>
      </c>
      <c r="G4693" t="s">
        <v>24</v>
      </c>
      <c r="H4693">
        <v>1578877</v>
      </c>
      <c r="I4693">
        <v>1579611</v>
      </c>
      <c r="J4693" t="s">
        <v>25</v>
      </c>
      <c r="Q4693" t="s">
        <v>3258</v>
      </c>
      <c r="R4693">
        <v>735</v>
      </c>
      <c r="U4693">
        <f t="shared" si="73"/>
        <v>734</v>
      </c>
    </row>
    <row r="4694" spans="1:21" x14ac:dyDescent="0.25">
      <c r="A4694" t="s">
        <v>27</v>
      </c>
      <c r="B4694" t="s">
        <v>21</v>
      </c>
      <c r="C4694" t="s">
        <v>22</v>
      </c>
      <c r="D4694" t="s">
        <v>23</v>
      </c>
      <c r="E4694" t="s">
        <v>5</v>
      </c>
      <c r="G4694" t="s">
        <v>24</v>
      </c>
      <c r="H4694">
        <v>1579636</v>
      </c>
      <c r="I4694">
        <v>1580859</v>
      </c>
      <c r="J4694" t="s">
        <v>25</v>
      </c>
      <c r="Q4694" t="s">
        <v>3261</v>
      </c>
      <c r="R4694">
        <v>1224</v>
      </c>
      <c r="U4694">
        <f t="shared" si="73"/>
        <v>1223</v>
      </c>
    </row>
    <row r="4695" spans="1:21" x14ac:dyDescent="0.25">
      <c r="A4695" t="s">
        <v>27</v>
      </c>
      <c r="B4695" t="s">
        <v>21</v>
      </c>
      <c r="C4695" t="s">
        <v>22</v>
      </c>
      <c r="D4695" t="s">
        <v>23</v>
      </c>
      <c r="E4695" t="s">
        <v>5</v>
      </c>
      <c r="G4695" t="s">
        <v>24</v>
      </c>
      <c r="H4695">
        <v>1580898</v>
      </c>
      <c r="I4695">
        <v>1581779</v>
      </c>
      <c r="J4695" t="s">
        <v>25</v>
      </c>
      <c r="Q4695" t="s">
        <v>3264</v>
      </c>
      <c r="R4695">
        <v>882</v>
      </c>
      <c r="U4695">
        <f t="shared" si="73"/>
        <v>881</v>
      </c>
    </row>
    <row r="4696" spans="1:21" x14ac:dyDescent="0.25">
      <c r="A4696" t="s">
        <v>27</v>
      </c>
      <c r="B4696" t="s">
        <v>21</v>
      </c>
      <c r="C4696" t="s">
        <v>22</v>
      </c>
      <c r="D4696" t="s">
        <v>23</v>
      </c>
      <c r="E4696" t="s">
        <v>5</v>
      </c>
      <c r="G4696" t="s">
        <v>24</v>
      </c>
      <c r="H4696">
        <v>1581797</v>
      </c>
      <c r="I4696">
        <v>1583311</v>
      </c>
      <c r="J4696" t="s">
        <v>25</v>
      </c>
      <c r="Q4696" t="s">
        <v>3267</v>
      </c>
      <c r="R4696">
        <v>1515</v>
      </c>
      <c r="U4696">
        <f t="shared" si="73"/>
        <v>1514</v>
      </c>
    </row>
    <row r="4697" spans="1:21" x14ac:dyDescent="0.25">
      <c r="A4697" t="s">
        <v>27</v>
      </c>
      <c r="B4697" t="s">
        <v>21</v>
      </c>
      <c r="C4697" t="s">
        <v>22</v>
      </c>
      <c r="D4697" t="s">
        <v>23</v>
      </c>
      <c r="E4697" t="s">
        <v>5</v>
      </c>
      <c r="G4697" t="s">
        <v>24</v>
      </c>
      <c r="H4697">
        <v>1583304</v>
      </c>
      <c r="I4697">
        <v>1584281</v>
      </c>
      <c r="J4697" t="s">
        <v>25</v>
      </c>
      <c r="Q4697" t="s">
        <v>3270</v>
      </c>
      <c r="R4697">
        <v>978</v>
      </c>
      <c r="U4697">
        <f t="shared" si="73"/>
        <v>977</v>
      </c>
    </row>
    <row r="4698" spans="1:21" x14ac:dyDescent="0.25">
      <c r="A4698" t="s">
        <v>27</v>
      </c>
      <c r="B4698" t="s">
        <v>21</v>
      </c>
      <c r="C4698" t="s">
        <v>22</v>
      </c>
      <c r="D4698" t="s">
        <v>23</v>
      </c>
      <c r="E4698" t="s">
        <v>5</v>
      </c>
      <c r="G4698" t="s">
        <v>24</v>
      </c>
      <c r="H4698">
        <v>1584278</v>
      </c>
      <c r="I4698">
        <v>1585582</v>
      </c>
      <c r="J4698" t="s">
        <v>25</v>
      </c>
      <c r="Q4698" t="s">
        <v>3273</v>
      </c>
      <c r="R4698">
        <v>1305</v>
      </c>
      <c r="U4698">
        <f t="shared" si="73"/>
        <v>1304</v>
      </c>
    </row>
    <row r="4699" spans="1:21" x14ac:dyDescent="0.25">
      <c r="A4699" t="s">
        <v>27</v>
      </c>
      <c r="B4699" t="s">
        <v>21</v>
      </c>
      <c r="C4699" t="s">
        <v>22</v>
      </c>
      <c r="D4699" t="s">
        <v>23</v>
      </c>
      <c r="E4699" t="s">
        <v>5</v>
      </c>
      <c r="G4699" t="s">
        <v>24</v>
      </c>
      <c r="H4699">
        <v>1585579</v>
      </c>
      <c r="I4699">
        <v>1585941</v>
      </c>
      <c r="J4699" t="s">
        <v>25</v>
      </c>
      <c r="Q4699" t="s">
        <v>3276</v>
      </c>
      <c r="R4699">
        <v>363</v>
      </c>
      <c r="U4699">
        <f t="shared" si="73"/>
        <v>362</v>
      </c>
    </row>
    <row r="4700" spans="1:21" x14ac:dyDescent="0.25">
      <c r="A4700" t="s">
        <v>27</v>
      </c>
      <c r="B4700" t="s">
        <v>21</v>
      </c>
      <c r="C4700" t="s">
        <v>22</v>
      </c>
      <c r="D4700" t="s">
        <v>23</v>
      </c>
      <c r="E4700" t="s">
        <v>5</v>
      </c>
      <c r="G4700" t="s">
        <v>24</v>
      </c>
      <c r="H4700">
        <v>1585938</v>
      </c>
      <c r="I4700">
        <v>1587125</v>
      </c>
      <c r="J4700" t="s">
        <v>25</v>
      </c>
      <c r="Q4700" t="s">
        <v>3279</v>
      </c>
      <c r="R4700">
        <v>1188</v>
      </c>
      <c r="U4700">
        <f t="shared" si="73"/>
        <v>1187</v>
      </c>
    </row>
    <row r="4701" spans="1:21" x14ac:dyDescent="0.25">
      <c r="A4701" t="s">
        <v>27</v>
      </c>
      <c r="B4701" t="s">
        <v>21</v>
      </c>
      <c r="C4701" t="s">
        <v>22</v>
      </c>
      <c r="D4701" t="s">
        <v>23</v>
      </c>
      <c r="E4701" t="s">
        <v>5</v>
      </c>
      <c r="G4701" t="s">
        <v>24</v>
      </c>
      <c r="H4701">
        <v>1587129</v>
      </c>
      <c r="I4701">
        <v>1588505</v>
      </c>
      <c r="J4701" t="s">
        <v>25</v>
      </c>
      <c r="Q4701" t="s">
        <v>3282</v>
      </c>
      <c r="R4701">
        <v>1377</v>
      </c>
      <c r="U4701">
        <f t="shared" si="73"/>
        <v>1376</v>
      </c>
    </row>
    <row r="4702" spans="1:21" x14ac:dyDescent="0.25">
      <c r="A4702" t="s">
        <v>27</v>
      </c>
      <c r="B4702" t="s">
        <v>21</v>
      </c>
      <c r="C4702" t="s">
        <v>22</v>
      </c>
      <c r="D4702" t="s">
        <v>23</v>
      </c>
      <c r="E4702" t="s">
        <v>5</v>
      </c>
      <c r="G4702" t="s">
        <v>24</v>
      </c>
      <c r="H4702">
        <v>1588518</v>
      </c>
      <c r="I4702">
        <v>1590062</v>
      </c>
      <c r="J4702" t="s">
        <v>25</v>
      </c>
      <c r="Q4702" t="s">
        <v>3285</v>
      </c>
      <c r="R4702">
        <v>1545</v>
      </c>
      <c r="U4702">
        <f t="shared" si="73"/>
        <v>1544</v>
      </c>
    </row>
    <row r="4703" spans="1:21" x14ac:dyDescent="0.25">
      <c r="A4703" t="s">
        <v>27</v>
      </c>
      <c r="B4703" t="s">
        <v>21</v>
      </c>
      <c r="C4703" t="s">
        <v>22</v>
      </c>
      <c r="D4703" t="s">
        <v>23</v>
      </c>
      <c r="E4703" t="s">
        <v>5</v>
      </c>
      <c r="G4703" t="s">
        <v>24</v>
      </c>
      <c r="H4703">
        <v>1590034</v>
      </c>
      <c r="I4703">
        <v>1590669</v>
      </c>
      <c r="J4703" t="s">
        <v>25</v>
      </c>
      <c r="Q4703" t="s">
        <v>3288</v>
      </c>
      <c r="R4703">
        <v>636</v>
      </c>
      <c r="U4703">
        <f t="shared" si="73"/>
        <v>635</v>
      </c>
    </row>
    <row r="4704" spans="1:21" x14ac:dyDescent="0.25">
      <c r="A4704" t="s">
        <v>27</v>
      </c>
      <c r="B4704" t="s">
        <v>21</v>
      </c>
      <c r="C4704" t="s">
        <v>22</v>
      </c>
      <c r="D4704" t="s">
        <v>23</v>
      </c>
      <c r="E4704" t="s">
        <v>5</v>
      </c>
      <c r="G4704" t="s">
        <v>24</v>
      </c>
      <c r="H4704">
        <v>1590678</v>
      </c>
      <c r="I4704">
        <v>1591640</v>
      </c>
      <c r="J4704" t="s">
        <v>25</v>
      </c>
      <c r="Q4704" t="s">
        <v>3291</v>
      </c>
      <c r="R4704">
        <v>963</v>
      </c>
      <c r="U4704">
        <f t="shared" si="73"/>
        <v>962</v>
      </c>
    </row>
    <row r="4705" spans="1:21" x14ac:dyDescent="0.25">
      <c r="A4705" t="s">
        <v>27</v>
      </c>
      <c r="B4705" t="s">
        <v>21</v>
      </c>
      <c r="C4705" t="s">
        <v>22</v>
      </c>
      <c r="D4705" t="s">
        <v>23</v>
      </c>
      <c r="E4705" t="s">
        <v>5</v>
      </c>
      <c r="G4705" t="s">
        <v>24</v>
      </c>
      <c r="H4705">
        <v>1591718</v>
      </c>
      <c r="I4705">
        <v>1592788</v>
      </c>
      <c r="J4705" t="s">
        <v>25</v>
      </c>
      <c r="Q4705" t="s">
        <v>3294</v>
      </c>
      <c r="R4705">
        <v>1071</v>
      </c>
      <c r="U4705">
        <f t="shared" si="73"/>
        <v>1070</v>
      </c>
    </row>
    <row r="4706" spans="1:21" x14ac:dyDescent="0.25">
      <c r="A4706" t="s">
        <v>27</v>
      </c>
      <c r="B4706" t="s">
        <v>21</v>
      </c>
      <c r="C4706" t="s">
        <v>22</v>
      </c>
      <c r="D4706" t="s">
        <v>23</v>
      </c>
      <c r="E4706" t="s">
        <v>5</v>
      </c>
      <c r="G4706" t="s">
        <v>24</v>
      </c>
      <c r="H4706">
        <v>1592861</v>
      </c>
      <c r="I4706">
        <v>1594090</v>
      </c>
      <c r="J4706" t="s">
        <v>25</v>
      </c>
      <c r="Q4706" t="s">
        <v>3296</v>
      </c>
      <c r="R4706">
        <v>1230</v>
      </c>
      <c r="U4706">
        <f t="shared" si="73"/>
        <v>1229</v>
      </c>
    </row>
    <row r="4707" spans="1:21" x14ac:dyDescent="0.25">
      <c r="A4707" t="s">
        <v>27</v>
      </c>
      <c r="B4707" t="s">
        <v>21</v>
      </c>
      <c r="C4707" t="s">
        <v>22</v>
      </c>
      <c r="D4707" t="s">
        <v>23</v>
      </c>
      <c r="E4707" t="s">
        <v>5</v>
      </c>
      <c r="G4707" t="s">
        <v>24</v>
      </c>
      <c r="H4707">
        <v>1594104</v>
      </c>
      <c r="I4707">
        <v>1595198</v>
      </c>
      <c r="J4707" t="s">
        <v>25</v>
      </c>
      <c r="Q4707" t="s">
        <v>3299</v>
      </c>
      <c r="R4707">
        <v>1095</v>
      </c>
      <c r="U4707">
        <f t="shared" si="73"/>
        <v>1094</v>
      </c>
    </row>
    <row r="4708" spans="1:21" x14ac:dyDescent="0.25">
      <c r="A4708" t="s">
        <v>27</v>
      </c>
      <c r="B4708" t="s">
        <v>21</v>
      </c>
      <c r="C4708" t="s">
        <v>22</v>
      </c>
      <c r="D4708" t="s">
        <v>23</v>
      </c>
      <c r="E4708" t="s">
        <v>5</v>
      </c>
      <c r="G4708" t="s">
        <v>24</v>
      </c>
      <c r="H4708">
        <v>1595192</v>
      </c>
      <c r="I4708">
        <v>1595989</v>
      </c>
      <c r="J4708" t="s">
        <v>25</v>
      </c>
      <c r="Q4708" t="s">
        <v>3302</v>
      </c>
      <c r="R4708">
        <v>798</v>
      </c>
      <c r="U4708">
        <f t="shared" si="73"/>
        <v>797</v>
      </c>
    </row>
    <row r="4709" spans="1:21" x14ac:dyDescent="0.25">
      <c r="A4709" t="s">
        <v>27</v>
      </c>
      <c r="B4709" t="s">
        <v>21</v>
      </c>
      <c r="C4709" t="s">
        <v>22</v>
      </c>
      <c r="D4709" t="s">
        <v>23</v>
      </c>
      <c r="E4709" t="s">
        <v>5</v>
      </c>
      <c r="G4709" t="s">
        <v>24</v>
      </c>
      <c r="H4709">
        <v>1596075</v>
      </c>
      <c r="I4709">
        <v>1596389</v>
      </c>
      <c r="J4709" t="s">
        <v>25</v>
      </c>
      <c r="Q4709" t="s">
        <v>3305</v>
      </c>
      <c r="R4709">
        <v>315</v>
      </c>
      <c r="U4709">
        <f t="shared" si="73"/>
        <v>314</v>
      </c>
    </row>
    <row r="4710" spans="1:21" x14ac:dyDescent="0.25">
      <c r="A4710" t="s">
        <v>27</v>
      </c>
      <c r="B4710" t="s">
        <v>527</v>
      </c>
      <c r="C4710" t="s">
        <v>22</v>
      </c>
      <c r="D4710" t="s">
        <v>23</v>
      </c>
      <c r="E4710" t="s">
        <v>5</v>
      </c>
      <c r="G4710" t="s">
        <v>24</v>
      </c>
      <c r="H4710">
        <v>1596737</v>
      </c>
      <c r="I4710">
        <v>1597075</v>
      </c>
      <c r="J4710" t="s">
        <v>25</v>
      </c>
      <c r="Q4710" t="s">
        <v>3307</v>
      </c>
      <c r="R4710">
        <v>339</v>
      </c>
      <c r="T4710" t="s">
        <v>529</v>
      </c>
      <c r="U4710">
        <f t="shared" si="73"/>
        <v>338</v>
      </c>
    </row>
    <row r="4711" spans="1:21" x14ac:dyDescent="0.25">
      <c r="A4711" t="s">
        <v>27</v>
      </c>
      <c r="B4711" t="s">
        <v>21</v>
      </c>
      <c r="C4711" t="s">
        <v>22</v>
      </c>
      <c r="D4711" t="s">
        <v>23</v>
      </c>
      <c r="E4711" t="s">
        <v>5</v>
      </c>
      <c r="G4711" t="s">
        <v>24</v>
      </c>
      <c r="H4711">
        <v>1597381</v>
      </c>
      <c r="I4711">
        <v>1598664</v>
      </c>
      <c r="J4711" t="s">
        <v>25</v>
      </c>
      <c r="Q4711" t="s">
        <v>3308</v>
      </c>
      <c r="R4711">
        <v>1284</v>
      </c>
      <c r="U4711">
        <f t="shared" si="73"/>
        <v>1283</v>
      </c>
    </row>
    <row r="4712" spans="1:21" x14ac:dyDescent="0.25">
      <c r="A4712" t="s">
        <v>27</v>
      </c>
      <c r="B4712" t="s">
        <v>21</v>
      </c>
      <c r="C4712" t="s">
        <v>22</v>
      </c>
      <c r="D4712" t="s">
        <v>23</v>
      </c>
      <c r="E4712" t="s">
        <v>5</v>
      </c>
      <c r="G4712" t="s">
        <v>24</v>
      </c>
      <c r="H4712">
        <v>1599115</v>
      </c>
      <c r="I4712">
        <v>1600899</v>
      </c>
      <c r="J4712" t="s">
        <v>25</v>
      </c>
      <c r="Q4712" t="s">
        <v>3310</v>
      </c>
      <c r="R4712">
        <v>1785</v>
      </c>
      <c r="U4712">
        <f t="shared" si="73"/>
        <v>1784</v>
      </c>
    </row>
    <row r="4713" spans="1:21" x14ac:dyDescent="0.25">
      <c r="A4713" t="s">
        <v>27</v>
      </c>
      <c r="B4713" t="s">
        <v>21</v>
      </c>
      <c r="C4713" t="s">
        <v>22</v>
      </c>
      <c r="D4713" t="s">
        <v>23</v>
      </c>
      <c r="E4713" t="s">
        <v>5</v>
      </c>
      <c r="G4713" t="s">
        <v>24</v>
      </c>
      <c r="H4713">
        <v>1600912</v>
      </c>
      <c r="I4713">
        <v>1601820</v>
      </c>
      <c r="J4713" t="s">
        <v>25</v>
      </c>
      <c r="Q4713" t="s">
        <v>3312</v>
      </c>
      <c r="R4713">
        <v>909</v>
      </c>
      <c r="U4713">
        <f t="shared" si="73"/>
        <v>908</v>
      </c>
    </row>
    <row r="4714" spans="1:21" x14ac:dyDescent="0.25">
      <c r="A4714" t="s">
        <v>27</v>
      </c>
      <c r="B4714" t="s">
        <v>21</v>
      </c>
      <c r="C4714" t="s">
        <v>22</v>
      </c>
      <c r="D4714" t="s">
        <v>23</v>
      </c>
      <c r="E4714" t="s">
        <v>5</v>
      </c>
      <c r="G4714" t="s">
        <v>24</v>
      </c>
      <c r="H4714">
        <v>1601822</v>
      </c>
      <c r="I4714">
        <v>1602265</v>
      </c>
      <c r="J4714" t="s">
        <v>25</v>
      </c>
      <c r="Q4714" t="s">
        <v>3314</v>
      </c>
      <c r="R4714">
        <v>444</v>
      </c>
      <c r="U4714">
        <f t="shared" si="73"/>
        <v>443</v>
      </c>
    </row>
    <row r="4715" spans="1:21" x14ac:dyDescent="0.25">
      <c r="A4715" t="s">
        <v>27</v>
      </c>
      <c r="B4715" t="s">
        <v>21</v>
      </c>
      <c r="C4715" t="s">
        <v>22</v>
      </c>
      <c r="D4715" t="s">
        <v>23</v>
      </c>
      <c r="E4715" t="s">
        <v>5</v>
      </c>
      <c r="G4715" t="s">
        <v>24</v>
      </c>
      <c r="H4715">
        <v>1602273</v>
      </c>
      <c r="I4715">
        <v>1602563</v>
      </c>
      <c r="J4715" t="s">
        <v>25</v>
      </c>
      <c r="Q4715" t="s">
        <v>3316</v>
      </c>
      <c r="R4715">
        <v>291</v>
      </c>
      <c r="U4715">
        <f t="shared" si="73"/>
        <v>290</v>
      </c>
    </row>
    <row r="4716" spans="1:21" x14ac:dyDescent="0.25">
      <c r="A4716" t="s">
        <v>27</v>
      </c>
      <c r="B4716" t="s">
        <v>21</v>
      </c>
      <c r="C4716" t="s">
        <v>22</v>
      </c>
      <c r="D4716" t="s">
        <v>23</v>
      </c>
      <c r="E4716" t="s">
        <v>5</v>
      </c>
      <c r="G4716" t="s">
        <v>24</v>
      </c>
      <c r="H4716">
        <v>1602832</v>
      </c>
      <c r="I4716">
        <v>1604265</v>
      </c>
      <c r="J4716" t="s">
        <v>25</v>
      </c>
      <c r="Q4716" t="s">
        <v>3318</v>
      </c>
      <c r="R4716">
        <v>1434</v>
      </c>
      <c r="U4716">
        <f t="shared" si="73"/>
        <v>1433</v>
      </c>
    </row>
    <row r="4717" spans="1:21" x14ac:dyDescent="0.25">
      <c r="A4717" t="s">
        <v>27</v>
      </c>
      <c r="B4717" t="s">
        <v>527</v>
      </c>
      <c r="C4717" t="s">
        <v>22</v>
      </c>
      <c r="D4717" t="s">
        <v>23</v>
      </c>
      <c r="E4717" t="s">
        <v>5</v>
      </c>
      <c r="G4717" t="s">
        <v>24</v>
      </c>
      <c r="H4717">
        <v>1604455</v>
      </c>
      <c r="I4717">
        <v>1606330</v>
      </c>
      <c r="J4717" t="s">
        <v>25</v>
      </c>
      <c r="Q4717" t="s">
        <v>3320</v>
      </c>
      <c r="R4717">
        <v>1876</v>
      </c>
      <c r="T4717" t="s">
        <v>529</v>
      </c>
      <c r="U4717">
        <f t="shared" si="73"/>
        <v>1875</v>
      </c>
    </row>
    <row r="4718" spans="1:21" x14ac:dyDescent="0.25">
      <c r="A4718" t="s">
        <v>27</v>
      </c>
      <c r="B4718" t="s">
        <v>21</v>
      </c>
      <c r="C4718" t="s">
        <v>22</v>
      </c>
      <c r="D4718" t="s">
        <v>23</v>
      </c>
      <c r="E4718" t="s">
        <v>5</v>
      </c>
      <c r="G4718" t="s">
        <v>24</v>
      </c>
      <c r="H4718">
        <v>1604841</v>
      </c>
      <c r="I4718">
        <v>1605990</v>
      </c>
      <c r="J4718" t="s">
        <v>25</v>
      </c>
      <c r="Q4718" t="s">
        <v>3321</v>
      </c>
      <c r="R4718">
        <v>1150</v>
      </c>
      <c r="T4718" t="s">
        <v>1120</v>
      </c>
      <c r="U4718">
        <f t="shared" si="73"/>
        <v>1149</v>
      </c>
    </row>
    <row r="4719" spans="1:21" x14ac:dyDescent="0.25">
      <c r="A4719" t="s">
        <v>27</v>
      </c>
      <c r="B4719" t="s">
        <v>21</v>
      </c>
      <c r="C4719" t="s">
        <v>22</v>
      </c>
      <c r="D4719" t="s">
        <v>23</v>
      </c>
      <c r="E4719" t="s">
        <v>5</v>
      </c>
      <c r="G4719" t="s">
        <v>24</v>
      </c>
      <c r="H4719">
        <v>1606551</v>
      </c>
      <c r="I4719">
        <v>1606907</v>
      </c>
      <c r="J4719" t="s">
        <v>25</v>
      </c>
      <c r="Q4719" t="s">
        <v>3323</v>
      </c>
      <c r="R4719">
        <v>357</v>
      </c>
      <c r="U4719">
        <f t="shared" si="73"/>
        <v>356</v>
      </c>
    </row>
    <row r="4720" spans="1:21" x14ac:dyDescent="0.25">
      <c r="A4720" t="s">
        <v>27</v>
      </c>
      <c r="B4720" t="s">
        <v>21</v>
      </c>
      <c r="C4720" t="s">
        <v>22</v>
      </c>
      <c r="D4720" t="s">
        <v>23</v>
      </c>
      <c r="E4720" t="s">
        <v>5</v>
      </c>
      <c r="G4720" t="s">
        <v>24</v>
      </c>
      <c r="H4720">
        <v>1606915</v>
      </c>
      <c r="I4720">
        <v>1607457</v>
      </c>
      <c r="J4720" t="s">
        <v>61</v>
      </c>
      <c r="Q4720" t="s">
        <v>3326</v>
      </c>
      <c r="R4720">
        <v>543</v>
      </c>
      <c r="U4720">
        <f t="shared" si="73"/>
        <v>542</v>
      </c>
    </row>
    <row r="4721" spans="1:21" x14ac:dyDescent="0.25">
      <c r="A4721" t="s">
        <v>27</v>
      </c>
      <c r="B4721" t="s">
        <v>21</v>
      </c>
      <c r="C4721" t="s">
        <v>22</v>
      </c>
      <c r="D4721" t="s">
        <v>23</v>
      </c>
      <c r="E4721" t="s">
        <v>5</v>
      </c>
      <c r="G4721" t="s">
        <v>24</v>
      </c>
      <c r="H4721">
        <v>1607558</v>
      </c>
      <c r="I4721">
        <v>1609537</v>
      </c>
      <c r="J4721" t="s">
        <v>25</v>
      </c>
      <c r="Q4721" t="s">
        <v>3329</v>
      </c>
      <c r="R4721">
        <v>1980</v>
      </c>
      <c r="U4721">
        <f t="shared" si="73"/>
        <v>1979</v>
      </c>
    </row>
    <row r="4722" spans="1:21" x14ac:dyDescent="0.25">
      <c r="A4722" t="s">
        <v>27</v>
      </c>
      <c r="B4722" t="s">
        <v>21</v>
      </c>
      <c r="C4722" t="s">
        <v>22</v>
      </c>
      <c r="D4722" t="s">
        <v>23</v>
      </c>
      <c r="E4722" t="s">
        <v>5</v>
      </c>
      <c r="G4722" t="s">
        <v>24</v>
      </c>
      <c r="H4722">
        <v>1609521</v>
      </c>
      <c r="I4722">
        <v>1610195</v>
      </c>
      <c r="J4722" t="s">
        <v>25</v>
      </c>
      <c r="Q4722" t="s">
        <v>3331</v>
      </c>
      <c r="R4722">
        <v>675</v>
      </c>
      <c r="U4722">
        <f t="shared" si="73"/>
        <v>674</v>
      </c>
    </row>
    <row r="4723" spans="1:21" x14ac:dyDescent="0.25">
      <c r="A4723" t="s">
        <v>27</v>
      </c>
      <c r="B4723" t="s">
        <v>21</v>
      </c>
      <c r="C4723" t="s">
        <v>22</v>
      </c>
      <c r="D4723" t="s">
        <v>23</v>
      </c>
      <c r="E4723" t="s">
        <v>5</v>
      </c>
      <c r="G4723" t="s">
        <v>24</v>
      </c>
      <c r="H4723">
        <v>1610218</v>
      </c>
      <c r="I4723">
        <v>1610883</v>
      </c>
      <c r="J4723" t="s">
        <v>25</v>
      </c>
      <c r="Q4723" t="s">
        <v>3333</v>
      </c>
      <c r="R4723">
        <v>666</v>
      </c>
      <c r="U4723">
        <f t="shared" si="73"/>
        <v>665</v>
      </c>
    </row>
    <row r="4724" spans="1:21" x14ac:dyDescent="0.25">
      <c r="A4724" t="s">
        <v>27</v>
      </c>
      <c r="B4724" t="s">
        <v>21</v>
      </c>
      <c r="C4724" t="s">
        <v>22</v>
      </c>
      <c r="D4724" t="s">
        <v>23</v>
      </c>
      <c r="E4724" t="s">
        <v>5</v>
      </c>
      <c r="G4724" t="s">
        <v>24</v>
      </c>
      <c r="H4724">
        <v>1610915</v>
      </c>
      <c r="I4724">
        <v>1611592</v>
      </c>
      <c r="J4724" t="s">
        <v>25</v>
      </c>
      <c r="Q4724" t="s">
        <v>3335</v>
      </c>
      <c r="R4724">
        <v>678</v>
      </c>
      <c r="U4724">
        <f t="shared" si="73"/>
        <v>677</v>
      </c>
    </row>
    <row r="4725" spans="1:21" x14ac:dyDescent="0.25">
      <c r="A4725" t="s">
        <v>27</v>
      </c>
      <c r="B4725" t="s">
        <v>21</v>
      </c>
      <c r="C4725" t="s">
        <v>22</v>
      </c>
      <c r="D4725" t="s">
        <v>23</v>
      </c>
      <c r="E4725" t="s">
        <v>5</v>
      </c>
      <c r="G4725" t="s">
        <v>24</v>
      </c>
      <c r="H4725">
        <v>1611730</v>
      </c>
      <c r="I4725">
        <v>1612695</v>
      </c>
      <c r="J4725" t="s">
        <v>25</v>
      </c>
      <c r="Q4725" t="s">
        <v>3338</v>
      </c>
      <c r="R4725">
        <v>966</v>
      </c>
      <c r="U4725">
        <f t="shared" si="73"/>
        <v>965</v>
      </c>
    </row>
    <row r="4726" spans="1:21" x14ac:dyDescent="0.25">
      <c r="A4726" t="s">
        <v>27</v>
      </c>
      <c r="B4726" t="s">
        <v>21</v>
      </c>
      <c r="C4726" t="s">
        <v>22</v>
      </c>
      <c r="D4726" t="s">
        <v>23</v>
      </c>
      <c r="E4726" t="s">
        <v>5</v>
      </c>
      <c r="G4726" t="s">
        <v>24</v>
      </c>
      <c r="H4726">
        <v>1612692</v>
      </c>
      <c r="I4726">
        <v>1614122</v>
      </c>
      <c r="J4726" t="s">
        <v>25</v>
      </c>
      <c r="Q4726" t="s">
        <v>3340</v>
      </c>
      <c r="R4726">
        <v>1431</v>
      </c>
      <c r="U4726">
        <f t="shared" si="73"/>
        <v>1430</v>
      </c>
    </row>
    <row r="4727" spans="1:21" x14ac:dyDescent="0.25">
      <c r="A4727" t="s">
        <v>27</v>
      </c>
      <c r="B4727" t="s">
        <v>21</v>
      </c>
      <c r="C4727" t="s">
        <v>22</v>
      </c>
      <c r="D4727" t="s">
        <v>23</v>
      </c>
      <c r="E4727" t="s">
        <v>5</v>
      </c>
      <c r="G4727" t="s">
        <v>24</v>
      </c>
      <c r="H4727">
        <v>1614209</v>
      </c>
      <c r="I4727">
        <v>1615003</v>
      </c>
      <c r="J4727" t="s">
        <v>25</v>
      </c>
      <c r="Q4727" t="s">
        <v>3342</v>
      </c>
      <c r="R4727">
        <v>795</v>
      </c>
      <c r="U4727">
        <f t="shared" si="73"/>
        <v>794</v>
      </c>
    </row>
    <row r="4728" spans="1:21" x14ac:dyDescent="0.25">
      <c r="A4728" t="s">
        <v>27</v>
      </c>
      <c r="B4728" t="s">
        <v>21</v>
      </c>
      <c r="C4728" t="s">
        <v>22</v>
      </c>
      <c r="D4728" t="s">
        <v>23</v>
      </c>
      <c r="E4728" t="s">
        <v>5</v>
      </c>
      <c r="G4728" t="s">
        <v>24</v>
      </c>
      <c r="H4728">
        <v>1615000</v>
      </c>
      <c r="I4728">
        <v>1615485</v>
      </c>
      <c r="J4728" t="s">
        <v>25</v>
      </c>
      <c r="Q4728" t="s">
        <v>3345</v>
      </c>
      <c r="R4728">
        <v>486</v>
      </c>
      <c r="U4728">
        <f t="shared" si="73"/>
        <v>485</v>
      </c>
    </row>
    <row r="4729" spans="1:21" x14ac:dyDescent="0.25">
      <c r="A4729" t="s">
        <v>27</v>
      </c>
      <c r="B4729" t="s">
        <v>21</v>
      </c>
      <c r="C4729" t="s">
        <v>22</v>
      </c>
      <c r="D4729" t="s">
        <v>23</v>
      </c>
      <c r="E4729" t="s">
        <v>5</v>
      </c>
      <c r="G4729" t="s">
        <v>24</v>
      </c>
      <c r="H4729">
        <v>1615767</v>
      </c>
      <c r="I4729">
        <v>1616261</v>
      </c>
      <c r="J4729" t="s">
        <v>25</v>
      </c>
      <c r="Q4729" t="s">
        <v>3348</v>
      </c>
      <c r="R4729">
        <v>495</v>
      </c>
      <c r="U4729">
        <f t="shared" si="73"/>
        <v>494</v>
      </c>
    </row>
    <row r="4730" spans="1:21" x14ac:dyDescent="0.25">
      <c r="A4730" t="s">
        <v>27</v>
      </c>
      <c r="B4730" t="s">
        <v>21</v>
      </c>
      <c r="C4730" t="s">
        <v>22</v>
      </c>
      <c r="D4730" t="s">
        <v>23</v>
      </c>
      <c r="E4730" t="s">
        <v>5</v>
      </c>
      <c r="G4730" t="s">
        <v>24</v>
      </c>
      <c r="H4730">
        <v>1616279</v>
      </c>
      <c r="I4730">
        <v>1616476</v>
      </c>
      <c r="J4730" t="s">
        <v>25</v>
      </c>
      <c r="Q4730" t="s">
        <v>3351</v>
      </c>
      <c r="R4730">
        <v>198</v>
      </c>
      <c r="U4730">
        <f t="shared" si="73"/>
        <v>197</v>
      </c>
    </row>
    <row r="4731" spans="1:21" x14ac:dyDescent="0.25">
      <c r="A4731" t="s">
        <v>27</v>
      </c>
      <c r="B4731" t="s">
        <v>21</v>
      </c>
      <c r="C4731" t="s">
        <v>22</v>
      </c>
      <c r="D4731" t="s">
        <v>23</v>
      </c>
      <c r="E4731" t="s">
        <v>5</v>
      </c>
      <c r="G4731" t="s">
        <v>24</v>
      </c>
      <c r="H4731">
        <v>1616494</v>
      </c>
      <c r="I4731">
        <v>1616847</v>
      </c>
      <c r="J4731" t="s">
        <v>25</v>
      </c>
      <c r="Q4731" t="s">
        <v>3354</v>
      </c>
      <c r="R4731">
        <v>354</v>
      </c>
      <c r="U4731">
        <f t="shared" si="73"/>
        <v>353</v>
      </c>
    </row>
    <row r="4732" spans="1:21" x14ac:dyDescent="0.25">
      <c r="A4732" t="s">
        <v>27</v>
      </c>
      <c r="B4732" t="s">
        <v>21</v>
      </c>
      <c r="C4732" t="s">
        <v>22</v>
      </c>
      <c r="D4732" t="s">
        <v>23</v>
      </c>
      <c r="E4732" t="s">
        <v>5</v>
      </c>
      <c r="G4732" t="s">
        <v>24</v>
      </c>
      <c r="H4732">
        <v>1616949</v>
      </c>
      <c r="I4732">
        <v>1618148</v>
      </c>
      <c r="J4732" t="s">
        <v>25</v>
      </c>
      <c r="Q4732" t="s">
        <v>3357</v>
      </c>
      <c r="R4732">
        <v>1200</v>
      </c>
      <c r="U4732">
        <f t="shared" si="73"/>
        <v>1199</v>
      </c>
    </row>
    <row r="4733" spans="1:21" x14ac:dyDescent="0.25">
      <c r="A4733" t="s">
        <v>27</v>
      </c>
      <c r="B4733" t="s">
        <v>21</v>
      </c>
      <c r="C4733" t="s">
        <v>22</v>
      </c>
      <c r="D4733" t="s">
        <v>23</v>
      </c>
      <c r="E4733" t="s">
        <v>5</v>
      </c>
      <c r="G4733" t="s">
        <v>24</v>
      </c>
      <c r="H4733">
        <v>1618149</v>
      </c>
      <c r="I4733">
        <v>1618859</v>
      </c>
      <c r="J4733" t="s">
        <v>61</v>
      </c>
      <c r="Q4733" t="s">
        <v>3360</v>
      </c>
      <c r="R4733">
        <v>711</v>
      </c>
      <c r="U4733">
        <f t="shared" si="73"/>
        <v>710</v>
      </c>
    </row>
    <row r="4734" spans="1:21" x14ac:dyDescent="0.25">
      <c r="A4734" t="s">
        <v>27</v>
      </c>
      <c r="B4734" t="s">
        <v>21</v>
      </c>
      <c r="C4734" t="s">
        <v>22</v>
      </c>
      <c r="D4734" t="s">
        <v>23</v>
      </c>
      <c r="E4734" t="s">
        <v>5</v>
      </c>
      <c r="G4734" t="s">
        <v>24</v>
      </c>
      <c r="H4734">
        <v>1619040</v>
      </c>
      <c r="I4734">
        <v>1619837</v>
      </c>
      <c r="J4734" t="s">
        <v>25</v>
      </c>
      <c r="Q4734" t="s">
        <v>3363</v>
      </c>
      <c r="R4734">
        <v>798</v>
      </c>
      <c r="U4734">
        <f t="shared" si="73"/>
        <v>797</v>
      </c>
    </row>
    <row r="4735" spans="1:21" x14ac:dyDescent="0.25">
      <c r="A4735" t="s">
        <v>27</v>
      </c>
      <c r="B4735" t="s">
        <v>57</v>
      </c>
      <c r="C4735" t="s">
        <v>22</v>
      </c>
      <c r="D4735" t="s">
        <v>23</v>
      </c>
      <c r="E4735" t="s">
        <v>5</v>
      </c>
      <c r="G4735" t="s">
        <v>24</v>
      </c>
      <c r="H4735">
        <v>1619883</v>
      </c>
      <c r="I4735">
        <v>1619958</v>
      </c>
      <c r="J4735" t="s">
        <v>25</v>
      </c>
      <c r="Q4735" t="s">
        <v>3366</v>
      </c>
      <c r="R4735">
        <v>76</v>
      </c>
      <c r="U4735">
        <f t="shared" si="73"/>
        <v>75</v>
      </c>
    </row>
    <row r="4736" spans="1:21" x14ac:dyDescent="0.25">
      <c r="A4736" t="s">
        <v>27</v>
      </c>
      <c r="B4736" t="s">
        <v>21</v>
      </c>
      <c r="C4736" t="s">
        <v>22</v>
      </c>
      <c r="D4736" t="s">
        <v>23</v>
      </c>
      <c r="E4736" t="s">
        <v>5</v>
      </c>
      <c r="G4736" t="s">
        <v>24</v>
      </c>
      <c r="H4736">
        <v>1620300</v>
      </c>
      <c r="I4736">
        <v>1622144</v>
      </c>
      <c r="J4736" t="s">
        <v>25</v>
      </c>
      <c r="Q4736" t="s">
        <v>3368</v>
      </c>
      <c r="R4736">
        <v>1845</v>
      </c>
      <c r="U4736">
        <f t="shared" si="73"/>
        <v>1844</v>
      </c>
    </row>
    <row r="4737" spans="1:21" x14ac:dyDescent="0.25">
      <c r="A4737" t="s">
        <v>27</v>
      </c>
      <c r="B4737" t="s">
        <v>21</v>
      </c>
      <c r="C4737" t="s">
        <v>22</v>
      </c>
      <c r="D4737" t="s">
        <v>23</v>
      </c>
      <c r="E4737" t="s">
        <v>5</v>
      </c>
      <c r="G4737" t="s">
        <v>24</v>
      </c>
      <c r="H4737">
        <v>1622146</v>
      </c>
      <c r="I4737">
        <v>1622853</v>
      </c>
      <c r="J4737" t="s">
        <v>25</v>
      </c>
      <c r="Q4737" t="s">
        <v>3370</v>
      </c>
      <c r="R4737">
        <v>708</v>
      </c>
      <c r="U4737">
        <f t="shared" si="73"/>
        <v>707</v>
      </c>
    </row>
    <row r="4738" spans="1:21" x14ac:dyDescent="0.25">
      <c r="A4738" t="s">
        <v>27</v>
      </c>
      <c r="B4738" t="s">
        <v>21</v>
      </c>
      <c r="C4738" t="s">
        <v>22</v>
      </c>
      <c r="D4738" t="s">
        <v>23</v>
      </c>
      <c r="E4738" t="s">
        <v>5</v>
      </c>
      <c r="G4738" t="s">
        <v>24</v>
      </c>
      <c r="H4738">
        <v>1622863</v>
      </c>
      <c r="I4738">
        <v>1624347</v>
      </c>
      <c r="J4738" t="s">
        <v>25</v>
      </c>
      <c r="Q4738" t="s">
        <v>3372</v>
      </c>
      <c r="R4738">
        <v>1485</v>
      </c>
      <c r="U4738">
        <f t="shared" si="73"/>
        <v>1484</v>
      </c>
    </row>
    <row r="4739" spans="1:21" x14ac:dyDescent="0.25">
      <c r="A4739" t="s">
        <v>27</v>
      </c>
      <c r="B4739" t="s">
        <v>21</v>
      </c>
      <c r="C4739" t="s">
        <v>22</v>
      </c>
      <c r="D4739" t="s">
        <v>23</v>
      </c>
      <c r="E4739" t="s">
        <v>5</v>
      </c>
      <c r="G4739" t="s">
        <v>24</v>
      </c>
      <c r="H4739">
        <v>1624492</v>
      </c>
      <c r="I4739">
        <v>1624803</v>
      </c>
      <c r="J4739" t="s">
        <v>25</v>
      </c>
      <c r="Q4739" t="s">
        <v>3375</v>
      </c>
      <c r="R4739">
        <v>312</v>
      </c>
      <c r="U4739">
        <f t="shared" ref="U4739:U4802" si="74">I4739-H4739</f>
        <v>311</v>
      </c>
    </row>
    <row r="4740" spans="1:21" x14ac:dyDescent="0.25">
      <c r="A4740" t="s">
        <v>27</v>
      </c>
      <c r="B4740" t="s">
        <v>21</v>
      </c>
      <c r="C4740" t="s">
        <v>22</v>
      </c>
      <c r="D4740" t="s">
        <v>23</v>
      </c>
      <c r="E4740" t="s">
        <v>5</v>
      </c>
      <c r="G4740" t="s">
        <v>24</v>
      </c>
      <c r="H4740">
        <v>1624821</v>
      </c>
      <c r="I4740">
        <v>1625153</v>
      </c>
      <c r="J4740" t="s">
        <v>25</v>
      </c>
      <c r="Q4740" t="s">
        <v>3378</v>
      </c>
      <c r="R4740">
        <v>333</v>
      </c>
      <c r="U4740">
        <f t="shared" si="74"/>
        <v>332</v>
      </c>
    </row>
    <row r="4741" spans="1:21" x14ac:dyDescent="0.25">
      <c r="A4741" t="s">
        <v>27</v>
      </c>
      <c r="B4741" t="s">
        <v>21</v>
      </c>
      <c r="C4741" t="s">
        <v>22</v>
      </c>
      <c r="D4741" t="s">
        <v>23</v>
      </c>
      <c r="E4741" t="s">
        <v>5</v>
      </c>
      <c r="G4741" t="s">
        <v>24</v>
      </c>
      <c r="H4741">
        <v>1625158</v>
      </c>
      <c r="I4741">
        <v>1625439</v>
      </c>
      <c r="J4741" t="s">
        <v>25</v>
      </c>
      <c r="Q4741" t="s">
        <v>3381</v>
      </c>
      <c r="R4741">
        <v>282</v>
      </c>
      <c r="U4741">
        <f t="shared" si="74"/>
        <v>281</v>
      </c>
    </row>
    <row r="4742" spans="1:21" x14ac:dyDescent="0.25">
      <c r="A4742" t="s">
        <v>27</v>
      </c>
      <c r="B4742" t="s">
        <v>21</v>
      </c>
      <c r="C4742" t="s">
        <v>22</v>
      </c>
      <c r="D4742" t="s">
        <v>23</v>
      </c>
      <c r="E4742" t="s">
        <v>5</v>
      </c>
      <c r="G4742" t="s">
        <v>24</v>
      </c>
      <c r="H4742">
        <v>1625605</v>
      </c>
      <c r="I4742">
        <v>1626882</v>
      </c>
      <c r="J4742" t="s">
        <v>25</v>
      </c>
      <c r="Q4742" t="s">
        <v>3384</v>
      </c>
      <c r="R4742">
        <v>1278</v>
      </c>
      <c r="U4742">
        <f t="shared" si="74"/>
        <v>1277</v>
      </c>
    </row>
    <row r="4743" spans="1:21" x14ac:dyDescent="0.25">
      <c r="A4743" t="s">
        <v>27</v>
      </c>
      <c r="B4743" t="s">
        <v>21</v>
      </c>
      <c r="C4743" t="s">
        <v>22</v>
      </c>
      <c r="D4743" t="s">
        <v>23</v>
      </c>
      <c r="E4743" t="s">
        <v>5</v>
      </c>
      <c r="G4743" t="s">
        <v>24</v>
      </c>
      <c r="H4743">
        <v>1626927</v>
      </c>
      <c r="I4743">
        <v>1627217</v>
      </c>
      <c r="J4743" t="s">
        <v>25</v>
      </c>
      <c r="Q4743" t="s">
        <v>3387</v>
      </c>
      <c r="R4743">
        <v>291</v>
      </c>
      <c r="U4743">
        <f t="shared" si="74"/>
        <v>290</v>
      </c>
    </row>
    <row r="4744" spans="1:21" x14ac:dyDescent="0.25">
      <c r="A4744" t="s">
        <v>27</v>
      </c>
      <c r="B4744" t="s">
        <v>21</v>
      </c>
      <c r="C4744" t="s">
        <v>22</v>
      </c>
      <c r="D4744" t="s">
        <v>23</v>
      </c>
      <c r="E4744" t="s">
        <v>5</v>
      </c>
      <c r="G4744" t="s">
        <v>24</v>
      </c>
      <c r="H4744">
        <v>1627325</v>
      </c>
      <c r="I4744">
        <v>1627597</v>
      </c>
      <c r="J4744" t="s">
        <v>25</v>
      </c>
      <c r="Q4744" t="s">
        <v>3390</v>
      </c>
      <c r="R4744">
        <v>273</v>
      </c>
      <c r="U4744">
        <f t="shared" si="74"/>
        <v>272</v>
      </c>
    </row>
    <row r="4745" spans="1:21" x14ac:dyDescent="0.25">
      <c r="A4745" t="s">
        <v>27</v>
      </c>
      <c r="B4745" t="s">
        <v>21</v>
      </c>
      <c r="C4745" t="s">
        <v>22</v>
      </c>
      <c r="D4745" t="s">
        <v>23</v>
      </c>
      <c r="E4745" t="s">
        <v>5</v>
      </c>
      <c r="G4745" t="s">
        <v>24</v>
      </c>
      <c r="H4745">
        <v>1627621</v>
      </c>
      <c r="I4745">
        <v>1628160</v>
      </c>
      <c r="J4745" t="s">
        <v>61</v>
      </c>
      <c r="Q4745" t="s">
        <v>3392</v>
      </c>
      <c r="R4745">
        <v>540</v>
      </c>
      <c r="U4745">
        <f t="shared" si="74"/>
        <v>539</v>
      </c>
    </row>
    <row r="4746" spans="1:21" x14ac:dyDescent="0.25">
      <c r="A4746" t="s">
        <v>27</v>
      </c>
      <c r="B4746" t="s">
        <v>21</v>
      </c>
      <c r="C4746" t="s">
        <v>22</v>
      </c>
      <c r="D4746" t="s">
        <v>23</v>
      </c>
      <c r="E4746" t="s">
        <v>5</v>
      </c>
      <c r="G4746" t="s">
        <v>24</v>
      </c>
      <c r="H4746">
        <v>1628361</v>
      </c>
      <c r="I4746">
        <v>1629044</v>
      </c>
      <c r="J4746" t="s">
        <v>25</v>
      </c>
      <c r="Q4746" t="s">
        <v>3394</v>
      </c>
      <c r="R4746">
        <v>684</v>
      </c>
      <c r="U4746">
        <f t="shared" si="74"/>
        <v>683</v>
      </c>
    </row>
    <row r="4747" spans="1:21" x14ac:dyDescent="0.25">
      <c r="A4747" t="s">
        <v>27</v>
      </c>
      <c r="B4747" t="s">
        <v>21</v>
      </c>
      <c r="C4747" t="s">
        <v>22</v>
      </c>
      <c r="D4747" t="s">
        <v>23</v>
      </c>
      <c r="E4747" t="s">
        <v>5</v>
      </c>
      <c r="G4747" t="s">
        <v>24</v>
      </c>
      <c r="H4747">
        <v>1629265</v>
      </c>
      <c r="I4747">
        <v>1629852</v>
      </c>
      <c r="J4747" t="s">
        <v>25</v>
      </c>
      <c r="Q4747" t="s">
        <v>3396</v>
      </c>
      <c r="R4747">
        <v>588</v>
      </c>
      <c r="U4747">
        <f t="shared" si="74"/>
        <v>587</v>
      </c>
    </row>
    <row r="4748" spans="1:21" x14ac:dyDescent="0.25">
      <c r="A4748" t="s">
        <v>27</v>
      </c>
      <c r="B4748" t="s">
        <v>21</v>
      </c>
      <c r="C4748" t="s">
        <v>22</v>
      </c>
      <c r="D4748" t="s">
        <v>23</v>
      </c>
      <c r="E4748" t="s">
        <v>5</v>
      </c>
      <c r="G4748" t="s">
        <v>24</v>
      </c>
      <c r="H4748">
        <v>1629867</v>
      </c>
      <c r="I4748">
        <v>1630346</v>
      </c>
      <c r="J4748" t="s">
        <v>25</v>
      </c>
      <c r="Q4748" t="s">
        <v>3399</v>
      </c>
      <c r="R4748">
        <v>480</v>
      </c>
      <c r="U4748">
        <f t="shared" si="74"/>
        <v>479</v>
      </c>
    </row>
    <row r="4749" spans="1:21" x14ac:dyDescent="0.25">
      <c r="A4749" t="s">
        <v>27</v>
      </c>
      <c r="B4749" t="s">
        <v>21</v>
      </c>
      <c r="C4749" t="s">
        <v>22</v>
      </c>
      <c r="D4749" t="s">
        <v>23</v>
      </c>
      <c r="E4749" t="s">
        <v>5</v>
      </c>
      <c r="G4749" t="s">
        <v>24</v>
      </c>
      <c r="H4749">
        <v>1630366</v>
      </c>
      <c r="I4749">
        <v>1631190</v>
      </c>
      <c r="J4749" t="s">
        <v>25</v>
      </c>
      <c r="Q4749" t="s">
        <v>3401</v>
      </c>
      <c r="R4749">
        <v>825</v>
      </c>
      <c r="U4749">
        <f t="shared" si="74"/>
        <v>824</v>
      </c>
    </row>
    <row r="4750" spans="1:21" x14ac:dyDescent="0.25">
      <c r="A4750" t="s">
        <v>27</v>
      </c>
      <c r="B4750" t="s">
        <v>21</v>
      </c>
      <c r="C4750" t="s">
        <v>22</v>
      </c>
      <c r="D4750" t="s">
        <v>23</v>
      </c>
      <c r="E4750" t="s">
        <v>5</v>
      </c>
      <c r="G4750" t="s">
        <v>24</v>
      </c>
      <c r="H4750">
        <v>1631191</v>
      </c>
      <c r="I4750">
        <v>1631565</v>
      </c>
      <c r="J4750" t="s">
        <v>25</v>
      </c>
      <c r="Q4750" t="s">
        <v>3404</v>
      </c>
      <c r="R4750">
        <v>375</v>
      </c>
      <c r="U4750">
        <f t="shared" si="74"/>
        <v>374</v>
      </c>
    </row>
    <row r="4751" spans="1:21" x14ac:dyDescent="0.25">
      <c r="A4751" t="s">
        <v>27</v>
      </c>
      <c r="B4751" t="s">
        <v>21</v>
      </c>
      <c r="C4751" t="s">
        <v>22</v>
      </c>
      <c r="D4751" t="s">
        <v>23</v>
      </c>
      <c r="E4751" t="s">
        <v>5</v>
      </c>
      <c r="G4751" t="s">
        <v>24</v>
      </c>
      <c r="H4751">
        <v>1631558</v>
      </c>
      <c r="I4751">
        <v>1632031</v>
      </c>
      <c r="J4751" t="s">
        <v>25</v>
      </c>
      <c r="Q4751" t="s">
        <v>3407</v>
      </c>
      <c r="R4751">
        <v>474</v>
      </c>
      <c r="U4751">
        <f t="shared" si="74"/>
        <v>473</v>
      </c>
    </row>
    <row r="4752" spans="1:21" x14ac:dyDescent="0.25">
      <c r="A4752" t="s">
        <v>27</v>
      </c>
      <c r="B4752" t="s">
        <v>21</v>
      </c>
      <c r="C4752" t="s">
        <v>22</v>
      </c>
      <c r="D4752" t="s">
        <v>23</v>
      </c>
      <c r="E4752" t="s">
        <v>5</v>
      </c>
      <c r="G4752" t="s">
        <v>24</v>
      </c>
      <c r="H4752">
        <v>1632049</v>
      </c>
      <c r="I4752">
        <v>1632582</v>
      </c>
      <c r="J4752" t="s">
        <v>25</v>
      </c>
      <c r="Q4752" t="s">
        <v>3410</v>
      </c>
      <c r="R4752">
        <v>534</v>
      </c>
      <c r="U4752">
        <f t="shared" si="74"/>
        <v>533</v>
      </c>
    </row>
    <row r="4753" spans="1:21" x14ac:dyDescent="0.25">
      <c r="A4753" t="s">
        <v>27</v>
      </c>
      <c r="B4753" t="s">
        <v>21</v>
      </c>
      <c r="C4753" t="s">
        <v>22</v>
      </c>
      <c r="D4753" t="s">
        <v>23</v>
      </c>
      <c r="E4753" t="s">
        <v>5</v>
      </c>
      <c r="G4753" t="s">
        <v>24</v>
      </c>
      <c r="H4753">
        <v>1632591</v>
      </c>
      <c r="I4753">
        <v>1634036</v>
      </c>
      <c r="J4753" t="s">
        <v>61</v>
      </c>
      <c r="Q4753" t="s">
        <v>3413</v>
      </c>
      <c r="R4753">
        <v>1446</v>
      </c>
      <c r="U4753">
        <f t="shared" si="74"/>
        <v>1445</v>
      </c>
    </row>
    <row r="4754" spans="1:21" x14ac:dyDescent="0.25">
      <c r="A4754" t="s">
        <v>27</v>
      </c>
      <c r="B4754" t="s">
        <v>21</v>
      </c>
      <c r="C4754" t="s">
        <v>22</v>
      </c>
      <c r="D4754" t="s">
        <v>23</v>
      </c>
      <c r="E4754" t="s">
        <v>5</v>
      </c>
      <c r="G4754" t="s">
        <v>24</v>
      </c>
      <c r="H4754">
        <v>1634247</v>
      </c>
      <c r="I4754">
        <v>1634501</v>
      </c>
      <c r="J4754" t="s">
        <v>25</v>
      </c>
      <c r="Q4754" t="s">
        <v>3416</v>
      </c>
      <c r="R4754">
        <v>255</v>
      </c>
      <c r="U4754">
        <f t="shared" si="74"/>
        <v>254</v>
      </c>
    </row>
    <row r="4755" spans="1:21" x14ac:dyDescent="0.25">
      <c r="A4755" t="s">
        <v>27</v>
      </c>
      <c r="B4755" t="s">
        <v>21</v>
      </c>
      <c r="C4755" t="s">
        <v>22</v>
      </c>
      <c r="D4755" t="s">
        <v>23</v>
      </c>
      <c r="E4755" t="s">
        <v>5</v>
      </c>
      <c r="G4755" t="s">
        <v>24</v>
      </c>
      <c r="H4755">
        <v>1634607</v>
      </c>
      <c r="I4755">
        <v>1634924</v>
      </c>
      <c r="J4755" t="s">
        <v>25</v>
      </c>
      <c r="Q4755" t="s">
        <v>3418</v>
      </c>
      <c r="R4755">
        <v>318</v>
      </c>
      <c r="U4755">
        <f t="shared" si="74"/>
        <v>317</v>
      </c>
    </row>
    <row r="4756" spans="1:21" x14ac:dyDescent="0.25">
      <c r="A4756" t="s">
        <v>27</v>
      </c>
      <c r="B4756" t="s">
        <v>21</v>
      </c>
      <c r="C4756" t="s">
        <v>22</v>
      </c>
      <c r="D4756" t="s">
        <v>23</v>
      </c>
      <c r="E4756" t="s">
        <v>5</v>
      </c>
      <c r="G4756" t="s">
        <v>24</v>
      </c>
      <c r="H4756">
        <v>1634958</v>
      </c>
      <c r="I4756">
        <v>1635338</v>
      </c>
      <c r="J4756" t="s">
        <v>25</v>
      </c>
      <c r="Q4756" t="s">
        <v>3420</v>
      </c>
      <c r="R4756">
        <v>381</v>
      </c>
      <c r="U4756">
        <f t="shared" si="74"/>
        <v>380</v>
      </c>
    </row>
    <row r="4757" spans="1:21" x14ac:dyDescent="0.25">
      <c r="A4757" t="s">
        <v>27</v>
      </c>
      <c r="B4757" t="s">
        <v>21</v>
      </c>
      <c r="C4757" t="s">
        <v>22</v>
      </c>
      <c r="D4757" t="s">
        <v>23</v>
      </c>
      <c r="E4757" t="s">
        <v>5</v>
      </c>
      <c r="G4757" t="s">
        <v>24</v>
      </c>
      <c r="H4757">
        <v>1635526</v>
      </c>
      <c r="I4757">
        <v>1636950</v>
      </c>
      <c r="J4757" t="s">
        <v>25</v>
      </c>
      <c r="Q4757" t="s">
        <v>3422</v>
      </c>
      <c r="R4757">
        <v>1425</v>
      </c>
      <c r="U4757">
        <f t="shared" si="74"/>
        <v>1424</v>
      </c>
    </row>
    <row r="4758" spans="1:21" x14ac:dyDescent="0.25">
      <c r="A4758" t="s">
        <v>27</v>
      </c>
      <c r="B4758" t="s">
        <v>21</v>
      </c>
      <c r="C4758" t="s">
        <v>22</v>
      </c>
      <c r="D4758" t="s">
        <v>23</v>
      </c>
      <c r="E4758" t="s">
        <v>5</v>
      </c>
      <c r="G4758" t="s">
        <v>24</v>
      </c>
      <c r="H4758">
        <v>1637168</v>
      </c>
      <c r="I4758">
        <v>1639324</v>
      </c>
      <c r="J4758" t="s">
        <v>25</v>
      </c>
      <c r="Q4758" t="s">
        <v>3425</v>
      </c>
      <c r="R4758">
        <v>2157</v>
      </c>
      <c r="U4758">
        <f t="shared" si="74"/>
        <v>2156</v>
      </c>
    </row>
    <row r="4759" spans="1:21" x14ac:dyDescent="0.25">
      <c r="A4759" t="s">
        <v>27</v>
      </c>
      <c r="B4759" t="s">
        <v>21</v>
      </c>
      <c r="C4759" t="s">
        <v>22</v>
      </c>
      <c r="D4759" t="s">
        <v>23</v>
      </c>
      <c r="E4759" t="s">
        <v>5</v>
      </c>
      <c r="G4759" t="s">
        <v>24</v>
      </c>
      <c r="H4759">
        <v>1639635</v>
      </c>
      <c r="I4759">
        <v>1639922</v>
      </c>
      <c r="J4759" t="s">
        <v>25</v>
      </c>
      <c r="Q4759" t="s">
        <v>3428</v>
      </c>
      <c r="R4759">
        <v>288</v>
      </c>
      <c r="U4759">
        <f t="shared" si="74"/>
        <v>287</v>
      </c>
    </row>
    <row r="4760" spans="1:21" x14ac:dyDescent="0.25">
      <c r="A4760" t="s">
        <v>27</v>
      </c>
      <c r="B4760" t="s">
        <v>21</v>
      </c>
      <c r="C4760" t="s">
        <v>22</v>
      </c>
      <c r="D4760" t="s">
        <v>23</v>
      </c>
      <c r="E4760" t="s">
        <v>5</v>
      </c>
      <c r="G4760" t="s">
        <v>24</v>
      </c>
      <c r="H4760">
        <v>1639950</v>
      </c>
      <c r="I4760">
        <v>1641089</v>
      </c>
      <c r="J4760" t="s">
        <v>25</v>
      </c>
      <c r="Q4760" t="s">
        <v>3431</v>
      </c>
      <c r="R4760">
        <v>1140</v>
      </c>
      <c r="U4760">
        <f t="shared" si="74"/>
        <v>1139</v>
      </c>
    </row>
    <row r="4761" spans="1:21" x14ac:dyDescent="0.25">
      <c r="A4761" t="s">
        <v>27</v>
      </c>
      <c r="B4761" t="s">
        <v>21</v>
      </c>
      <c r="C4761" t="s">
        <v>22</v>
      </c>
      <c r="D4761" t="s">
        <v>23</v>
      </c>
      <c r="E4761" t="s">
        <v>5</v>
      </c>
      <c r="G4761" t="s">
        <v>24</v>
      </c>
      <c r="H4761">
        <v>1641383</v>
      </c>
      <c r="I4761">
        <v>1641694</v>
      </c>
      <c r="J4761" t="s">
        <v>25</v>
      </c>
      <c r="Q4761" t="s">
        <v>3433</v>
      </c>
      <c r="R4761">
        <v>312</v>
      </c>
      <c r="U4761">
        <f t="shared" si="74"/>
        <v>311</v>
      </c>
    </row>
    <row r="4762" spans="1:21" x14ac:dyDescent="0.25">
      <c r="A4762" t="s">
        <v>27</v>
      </c>
      <c r="B4762" t="s">
        <v>21</v>
      </c>
      <c r="C4762" t="s">
        <v>22</v>
      </c>
      <c r="D4762" t="s">
        <v>23</v>
      </c>
      <c r="E4762" t="s">
        <v>5</v>
      </c>
      <c r="G4762" t="s">
        <v>24</v>
      </c>
      <c r="H4762">
        <v>1641730</v>
      </c>
      <c r="I4762">
        <v>1641912</v>
      </c>
      <c r="J4762" t="s">
        <v>25</v>
      </c>
      <c r="Q4762" t="s">
        <v>3435</v>
      </c>
      <c r="R4762">
        <v>183</v>
      </c>
      <c r="U4762">
        <f t="shared" si="74"/>
        <v>182</v>
      </c>
    </row>
    <row r="4763" spans="1:21" x14ac:dyDescent="0.25">
      <c r="A4763" t="s">
        <v>27</v>
      </c>
      <c r="B4763" t="s">
        <v>21</v>
      </c>
      <c r="C4763" t="s">
        <v>22</v>
      </c>
      <c r="D4763" t="s">
        <v>23</v>
      </c>
      <c r="E4763" t="s">
        <v>5</v>
      </c>
      <c r="G4763" t="s">
        <v>24</v>
      </c>
      <c r="H4763">
        <v>1641991</v>
      </c>
      <c r="I4763">
        <v>1643370</v>
      </c>
      <c r="J4763" t="s">
        <v>61</v>
      </c>
      <c r="Q4763" t="s">
        <v>3437</v>
      </c>
      <c r="R4763">
        <v>1380</v>
      </c>
      <c r="U4763">
        <f t="shared" si="74"/>
        <v>1379</v>
      </c>
    </row>
    <row r="4764" spans="1:21" x14ac:dyDescent="0.25">
      <c r="A4764" t="s">
        <v>27</v>
      </c>
      <c r="B4764" t="s">
        <v>21</v>
      </c>
      <c r="C4764" t="s">
        <v>22</v>
      </c>
      <c r="D4764" t="s">
        <v>23</v>
      </c>
      <c r="E4764" t="s">
        <v>5</v>
      </c>
      <c r="G4764" t="s">
        <v>24</v>
      </c>
      <c r="H4764">
        <v>1643494</v>
      </c>
      <c r="I4764">
        <v>1644708</v>
      </c>
      <c r="J4764" t="s">
        <v>61</v>
      </c>
      <c r="Q4764" t="s">
        <v>3440</v>
      </c>
      <c r="R4764">
        <v>1215</v>
      </c>
      <c r="U4764">
        <f t="shared" si="74"/>
        <v>1214</v>
      </c>
    </row>
    <row r="4765" spans="1:21" x14ac:dyDescent="0.25">
      <c r="A4765" t="s">
        <v>27</v>
      </c>
      <c r="B4765" t="s">
        <v>21</v>
      </c>
      <c r="C4765" t="s">
        <v>22</v>
      </c>
      <c r="D4765" t="s">
        <v>23</v>
      </c>
      <c r="E4765" t="s">
        <v>5</v>
      </c>
      <c r="G4765" t="s">
        <v>24</v>
      </c>
      <c r="H4765">
        <v>1644969</v>
      </c>
      <c r="I4765">
        <v>1645469</v>
      </c>
      <c r="J4765" t="s">
        <v>25</v>
      </c>
      <c r="Q4765" t="s">
        <v>3443</v>
      </c>
      <c r="R4765">
        <v>501</v>
      </c>
      <c r="U4765">
        <f t="shared" si="74"/>
        <v>500</v>
      </c>
    </row>
    <row r="4766" spans="1:21" x14ac:dyDescent="0.25">
      <c r="A4766" t="s">
        <v>27</v>
      </c>
      <c r="B4766" t="s">
        <v>21</v>
      </c>
      <c r="C4766" t="s">
        <v>22</v>
      </c>
      <c r="D4766" t="s">
        <v>23</v>
      </c>
      <c r="E4766" t="s">
        <v>5</v>
      </c>
      <c r="G4766" t="s">
        <v>24</v>
      </c>
      <c r="H4766">
        <v>1645499</v>
      </c>
      <c r="I4766">
        <v>1646098</v>
      </c>
      <c r="J4766" t="s">
        <v>25</v>
      </c>
      <c r="Q4766" t="s">
        <v>3446</v>
      </c>
      <c r="R4766">
        <v>600</v>
      </c>
      <c r="U4766">
        <f t="shared" si="74"/>
        <v>599</v>
      </c>
    </row>
    <row r="4767" spans="1:21" x14ac:dyDescent="0.25">
      <c r="A4767" t="s">
        <v>27</v>
      </c>
      <c r="B4767" t="s">
        <v>21</v>
      </c>
      <c r="C4767" t="s">
        <v>22</v>
      </c>
      <c r="D4767" t="s">
        <v>23</v>
      </c>
      <c r="E4767" t="s">
        <v>5</v>
      </c>
      <c r="G4767" t="s">
        <v>24</v>
      </c>
      <c r="H4767">
        <v>1646193</v>
      </c>
      <c r="I4767">
        <v>1647200</v>
      </c>
      <c r="J4767" t="s">
        <v>25</v>
      </c>
      <c r="Q4767" t="s">
        <v>3449</v>
      </c>
      <c r="R4767">
        <v>1008</v>
      </c>
      <c r="U4767">
        <f t="shared" si="74"/>
        <v>1007</v>
      </c>
    </row>
    <row r="4768" spans="1:21" x14ac:dyDescent="0.25">
      <c r="A4768" t="s">
        <v>27</v>
      </c>
      <c r="B4768" t="s">
        <v>21</v>
      </c>
      <c r="C4768" t="s">
        <v>22</v>
      </c>
      <c r="D4768" t="s">
        <v>23</v>
      </c>
      <c r="E4768" t="s">
        <v>5</v>
      </c>
      <c r="G4768" t="s">
        <v>24</v>
      </c>
      <c r="H4768">
        <v>1647322</v>
      </c>
      <c r="I4768">
        <v>1647837</v>
      </c>
      <c r="J4768" t="s">
        <v>25</v>
      </c>
      <c r="Q4768" t="s">
        <v>3452</v>
      </c>
      <c r="R4768">
        <v>516</v>
      </c>
      <c r="U4768">
        <f t="shared" si="74"/>
        <v>515</v>
      </c>
    </row>
    <row r="4769" spans="1:21" x14ac:dyDescent="0.25">
      <c r="A4769" t="s">
        <v>27</v>
      </c>
      <c r="B4769" t="s">
        <v>21</v>
      </c>
      <c r="C4769" t="s">
        <v>22</v>
      </c>
      <c r="D4769" t="s">
        <v>23</v>
      </c>
      <c r="E4769" t="s">
        <v>5</v>
      </c>
      <c r="G4769" t="s">
        <v>24</v>
      </c>
      <c r="H4769">
        <v>1647991</v>
      </c>
      <c r="I4769">
        <v>1649580</v>
      </c>
      <c r="J4769" t="s">
        <v>25</v>
      </c>
      <c r="Q4769" t="s">
        <v>3455</v>
      </c>
      <c r="R4769">
        <v>1590</v>
      </c>
      <c r="U4769">
        <f t="shared" si="74"/>
        <v>1589</v>
      </c>
    </row>
    <row r="4770" spans="1:21" x14ac:dyDescent="0.25">
      <c r="A4770" t="s">
        <v>27</v>
      </c>
      <c r="B4770" t="s">
        <v>21</v>
      </c>
      <c r="C4770" t="s">
        <v>22</v>
      </c>
      <c r="D4770" t="s">
        <v>23</v>
      </c>
      <c r="E4770" t="s">
        <v>5</v>
      </c>
      <c r="G4770" t="s">
        <v>24</v>
      </c>
      <c r="H4770">
        <v>1649676</v>
      </c>
      <c r="I4770">
        <v>1650869</v>
      </c>
      <c r="J4770" t="s">
        <v>25</v>
      </c>
      <c r="Q4770" t="s">
        <v>3457</v>
      </c>
      <c r="R4770">
        <v>1194</v>
      </c>
      <c r="U4770">
        <f t="shared" si="74"/>
        <v>1193</v>
      </c>
    </row>
    <row r="4771" spans="1:21" x14ac:dyDescent="0.25">
      <c r="A4771" t="s">
        <v>27</v>
      </c>
      <c r="B4771" t="s">
        <v>21</v>
      </c>
      <c r="C4771" t="s">
        <v>22</v>
      </c>
      <c r="D4771" t="s">
        <v>23</v>
      </c>
      <c r="E4771" t="s">
        <v>5</v>
      </c>
      <c r="G4771" t="s">
        <v>24</v>
      </c>
      <c r="H4771">
        <v>1650991</v>
      </c>
      <c r="I4771">
        <v>1651713</v>
      </c>
      <c r="J4771" t="s">
        <v>25</v>
      </c>
      <c r="Q4771" t="s">
        <v>3459</v>
      </c>
      <c r="R4771">
        <v>723</v>
      </c>
      <c r="U4771">
        <f t="shared" si="74"/>
        <v>722</v>
      </c>
    </row>
    <row r="4772" spans="1:21" x14ac:dyDescent="0.25">
      <c r="A4772" t="s">
        <v>27</v>
      </c>
      <c r="B4772" t="s">
        <v>21</v>
      </c>
      <c r="C4772" t="s">
        <v>22</v>
      </c>
      <c r="D4772" t="s">
        <v>23</v>
      </c>
      <c r="E4772" t="s">
        <v>5</v>
      </c>
      <c r="G4772" t="s">
        <v>24</v>
      </c>
      <c r="H4772">
        <v>1651701</v>
      </c>
      <c r="I4772">
        <v>1652294</v>
      </c>
      <c r="J4772" t="s">
        <v>25</v>
      </c>
      <c r="Q4772" t="s">
        <v>3462</v>
      </c>
      <c r="R4772">
        <v>594</v>
      </c>
      <c r="U4772">
        <f t="shared" si="74"/>
        <v>593</v>
      </c>
    </row>
    <row r="4773" spans="1:21" x14ac:dyDescent="0.25">
      <c r="A4773" t="s">
        <v>27</v>
      </c>
      <c r="B4773" t="s">
        <v>21</v>
      </c>
      <c r="C4773" t="s">
        <v>22</v>
      </c>
      <c r="D4773" t="s">
        <v>23</v>
      </c>
      <c r="E4773" t="s">
        <v>5</v>
      </c>
      <c r="G4773" t="s">
        <v>24</v>
      </c>
      <c r="H4773">
        <v>1652338</v>
      </c>
      <c r="I4773">
        <v>1652817</v>
      </c>
      <c r="J4773" t="s">
        <v>25</v>
      </c>
      <c r="Q4773" t="s">
        <v>3465</v>
      </c>
      <c r="R4773">
        <v>480</v>
      </c>
      <c r="U4773">
        <f t="shared" si="74"/>
        <v>479</v>
      </c>
    </row>
    <row r="4774" spans="1:21" x14ac:dyDescent="0.25">
      <c r="A4774" t="s">
        <v>27</v>
      </c>
      <c r="B4774" t="s">
        <v>57</v>
      </c>
      <c r="C4774" t="s">
        <v>22</v>
      </c>
      <c r="D4774" t="s">
        <v>23</v>
      </c>
      <c r="E4774" t="s">
        <v>5</v>
      </c>
      <c r="G4774" t="s">
        <v>24</v>
      </c>
      <c r="H4774">
        <v>1652937</v>
      </c>
      <c r="I4774">
        <v>1653010</v>
      </c>
      <c r="J4774" t="s">
        <v>25</v>
      </c>
      <c r="Q4774" t="s">
        <v>3468</v>
      </c>
      <c r="R4774">
        <v>74</v>
      </c>
      <c r="U4774">
        <f t="shared" si="74"/>
        <v>73</v>
      </c>
    </row>
    <row r="4775" spans="1:21" x14ac:dyDescent="0.25">
      <c r="A4775" t="s">
        <v>27</v>
      </c>
      <c r="B4775" t="s">
        <v>57</v>
      </c>
      <c r="C4775" t="s">
        <v>22</v>
      </c>
      <c r="D4775" t="s">
        <v>23</v>
      </c>
      <c r="E4775" t="s">
        <v>5</v>
      </c>
      <c r="G4775" t="s">
        <v>24</v>
      </c>
      <c r="H4775">
        <v>1653026</v>
      </c>
      <c r="I4775">
        <v>1653102</v>
      </c>
      <c r="J4775" t="s">
        <v>25</v>
      </c>
      <c r="Q4775" t="s">
        <v>3470</v>
      </c>
      <c r="R4775">
        <v>77</v>
      </c>
      <c r="U4775">
        <f t="shared" si="74"/>
        <v>76</v>
      </c>
    </row>
    <row r="4776" spans="1:21" x14ac:dyDescent="0.25">
      <c r="A4776" t="s">
        <v>27</v>
      </c>
      <c r="B4776" t="s">
        <v>21</v>
      </c>
      <c r="C4776" t="s">
        <v>22</v>
      </c>
      <c r="D4776" t="s">
        <v>23</v>
      </c>
      <c r="E4776" t="s">
        <v>5</v>
      </c>
      <c r="G4776" t="s">
        <v>24</v>
      </c>
      <c r="H4776">
        <v>1653139</v>
      </c>
      <c r="I4776">
        <v>1653933</v>
      </c>
      <c r="J4776" t="s">
        <v>61</v>
      </c>
      <c r="Q4776" t="s">
        <v>3471</v>
      </c>
      <c r="R4776">
        <v>795</v>
      </c>
      <c r="U4776">
        <f t="shared" si="74"/>
        <v>794</v>
      </c>
    </row>
    <row r="4777" spans="1:21" x14ac:dyDescent="0.25">
      <c r="A4777" t="s">
        <v>27</v>
      </c>
      <c r="B4777" t="s">
        <v>21</v>
      </c>
      <c r="C4777" t="s">
        <v>22</v>
      </c>
      <c r="D4777" t="s">
        <v>23</v>
      </c>
      <c r="E4777" t="s">
        <v>5</v>
      </c>
      <c r="G4777" t="s">
        <v>24</v>
      </c>
      <c r="H4777">
        <v>1654074</v>
      </c>
      <c r="I4777">
        <v>1654562</v>
      </c>
      <c r="J4777" t="s">
        <v>61</v>
      </c>
      <c r="Q4777" t="s">
        <v>3473</v>
      </c>
      <c r="R4777">
        <v>489</v>
      </c>
      <c r="U4777">
        <f t="shared" si="74"/>
        <v>488</v>
      </c>
    </row>
    <row r="4778" spans="1:21" x14ac:dyDescent="0.25">
      <c r="A4778" t="s">
        <v>27</v>
      </c>
      <c r="B4778" t="s">
        <v>21</v>
      </c>
      <c r="C4778" t="s">
        <v>22</v>
      </c>
      <c r="D4778" t="s">
        <v>23</v>
      </c>
      <c r="E4778" t="s">
        <v>5</v>
      </c>
      <c r="G4778" t="s">
        <v>24</v>
      </c>
      <c r="H4778">
        <v>1654597</v>
      </c>
      <c r="I4778">
        <v>1655040</v>
      </c>
      <c r="J4778" t="s">
        <v>61</v>
      </c>
      <c r="Q4778" t="s">
        <v>3475</v>
      </c>
      <c r="R4778">
        <v>444</v>
      </c>
      <c r="U4778">
        <f t="shared" si="74"/>
        <v>443</v>
      </c>
    </row>
    <row r="4779" spans="1:21" x14ac:dyDescent="0.25">
      <c r="A4779" t="s">
        <v>27</v>
      </c>
      <c r="B4779" t="s">
        <v>21</v>
      </c>
      <c r="C4779" t="s">
        <v>22</v>
      </c>
      <c r="D4779" t="s">
        <v>23</v>
      </c>
      <c r="E4779" t="s">
        <v>5</v>
      </c>
      <c r="G4779" t="s">
        <v>24</v>
      </c>
      <c r="H4779">
        <v>1655243</v>
      </c>
      <c r="I4779">
        <v>1656004</v>
      </c>
      <c r="J4779" t="s">
        <v>61</v>
      </c>
      <c r="Q4779" t="s">
        <v>3478</v>
      </c>
      <c r="R4779">
        <v>762</v>
      </c>
      <c r="U4779">
        <f t="shared" si="74"/>
        <v>761</v>
      </c>
    </row>
    <row r="4780" spans="1:21" x14ac:dyDescent="0.25">
      <c r="A4780" t="s">
        <v>27</v>
      </c>
      <c r="B4780" t="s">
        <v>21</v>
      </c>
      <c r="C4780" t="s">
        <v>22</v>
      </c>
      <c r="D4780" t="s">
        <v>23</v>
      </c>
      <c r="E4780" t="s">
        <v>5</v>
      </c>
      <c r="G4780" t="s">
        <v>24</v>
      </c>
      <c r="H4780">
        <v>1656109</v>
      </c>
      <c r="I4780">
        <v>1656825</v>
      </c>
      <c r="J4780" t="s">
        <v>61</v>
      </c>
      <c r="Q4780" t="s">
        <v>3480</v>
      </c>
      <c r="R4780">
        <v>717</v>
      </c>
      <c r="U4780">
        <f t="shared" si="74"/>
        <v>716</v>
      </c>
    </row>
    <row r="4781" spans="1:21" x14ac:dyDescent="0.25">
      <c r="A4781" t="s">
        <v>27</v>
      </c>
      <c r="B4781" t="s">
        <v>21</v>
      </c>
      <c r="C4781" t="s">
        <v>22</v>
      </c>
      <c r="D4781" t="s">
        <v>23</v>
      </c>
      <c r="E4781" t="s">
        <v>5</v>
      </c>
      <c r="G4781" t="s">
        <v>24</v>
      </c>
      <c r="H4781">
        <v>1656944</v>
      </c>
      <c r="I4781">
        <v>1657651</v>
      </c>
      <c r="J4781" t="s">
        <v>25</v>
      </c>
      <c r="Q4781" t="s">
        <v>3482</v>
      </c>
      <c r="R4781">
        <v>708</v>
      </c>
      <c r="U4781">
        <f t="shared" si="74"/>
        <v>707</v>
      </c>
    </row>
    <row r="4782" spans="1:21" x14ac:dyDescent="0.25">
      <c r="A4782" t="s">
        <v>27</v>
      </c>
      <c r="B4782" t="s">
        <v>21</v>
      </c>
      <c r="C4782" t="s">
        <v>22</v>
      </c>
      <c r="D4782" t="s">
        <v>23</v>
      </c>
      <c r="E4782" t="s">
        <v>5</v>
      </c>
      <c r="G4782" t="s">
        <v>24</v>
      </c>
      <c r="H4782">
        <v>1657744</v>
      </c>
      <c r="I4782">
        <v>1658613</v>
      </c>
      <c r="J4782" t="s">
        <v>25</v>
      </c>
      <c r="Q4782" t="s">
        <v>3485</v>
      </c>
      <c r="R4782">
        <v>870</v>
      </c>
      <c r="U4782">
        <f t="shared" si="74"/>
        <v>869</v>
      </c>
    </row>
    <row r="4783" spans="1:21" x14ac:dyDescent="0.25">
      <c r="A4783" t="s">
        <v>27</v>
      </c>
      <c r="B4783" t="s">
        <v>21</v>
      </c>
      <c r="C4783" t="s">
        <v>22</v>
      </c>
      <c r="D4783" t="s">
        <v>23</v>
      </c>
      <c r="E4783" t="s">
        <v>5</v>
      </c>
      <c r="G4783" t="s">
        <v>24</v>
      </c>
      <c r="H4783">
        <v>1658630</v>
      </c>
      <c r="I4783">
        <v>1658815</v>
      </c>
      <c r="J4783" t="s">
        <v>25</v>
      </c>
      <c r="Q4783" t="s">
        <v>3488</v>
      </c>
      <c r="R4783">
        <v>186</v>
      </c>
      <c r="U4783">
        <f t="shared" si="74"/>
        <v>185</v>
      </c>
    </row>
    <row r="4784" spans="1:21" x14ac:dyDescent="0.25">
      <c r="A4784" t="s">
        <v>27</v>
      </c>
      <c r="B4784" t="s">
        <v>21</v>
      </c>
      <c r="C4784" t="s">
        <v>22</v>
      </c>
      <c r="D4784" t="s">
        <v>23</v>
      </c>
      <c r="E4784" t="s">
        <v>5</v>
      </c>
      <c r="G4784" t="s">
        <v>24</v>
      </c>
      <c r="H4784">
        <v>1658981</v>
      </c>
      <c r="I4784">
        <v>1659595</v>
      </c>
      <c r="J4784" t="s">
        <v>25</v>
      </c>
      <c r="Q4784" t="s">
        <v>3490</v>
      </c>
      <c r="R4784">
        <v>615</v>
      </c>
      <c r="U4784">
        <f t="shared" si="74"/>
        <v>614</v>
      </c>
    </row>
    <row r="4785" spans="1:21" x14ac:dyDescent="0.25">
      <c r="A4785" t="s">
        <v>27</v>
      </c>
      <c r="B4785" t="s">
        <v>21</v>
      </c>
      <c r="C4785" t="s">
        <v>22</v>
      </c>
      <c r="D4785" t="s">
        <v>23</v>
      </c>
      <c r="E4785" t="s">
        <v>5</v>
      </c>
      <c r="G4785" t="s">
        <v>24</v>
      </c>
      <c r="H4785">
        <v>1659607</v>
      </c>
      <c r="I4785">
        <v>1660179</v>
      </c>
      <c r="J4785" t="s">
        <v>25</v>
      </c>
      <c r="Q4785" t="s">
        <v>3493</v>
      </c>
      <c r="R4785">
        <v>573</v>
      </c>
      <c r="U4785">
        <f t="shared" si="74"/>
        <v>572</v>
      </c>
    </row>
    <row r="4786" spans="1:21" x14ac:dyDescent="0.25">
      <c r="A4786" t="s">
        <v>27</v>
      </c>
      <c r="B4786" t="s">
        <v>21</v>
      </c>
      <c r="C4786" t="s">
        <v>22</v>
      </c>
      <c r="D4786" t="s">
        <v>23</v>
      </c>
      <c r="E4786" t="s">
        <v>5</v>
      </c>
      <c r="G4786" t="s">
        <v>24</v>
      </c>
      <c r="H4786">
        <v>1660201</v>
      </c>
      <c r="I4786">
        <v>1660695</v>
      </c>
      <c r="J4786" t="s">
        <v>25</v>
      </c>
      <c r="Q4786" t="s">
        <v>3495</v>
      </c>
      <c r="R4786">
        <v>495</v>
      </c>
      <c r="U4786">
        <f t="shared" si="74"/>
        <v>494</v>
      </c>
    </row>
    <row r="4787" spans="1:21" x14ac:dyDescent="0.25">
      <c r="A4787" t="s">
        <v>27</v>
      </c>
      <c r="B4787" t="s">
        <v>21</v>
      </c>
      <c r="C4787" t="s">
        <v>22</v>
      </c>
      <c r="D4787" t="s">
        <v>23</v>
      </c>
      <c r="E4787" t="s">
        <v>5</v>
      </c>
      <c r="G4787" t="s">
        <v>24</v>
      </c>
      <c r="H4787">
        <v>1660730</v>
      </c>
      <c r="I4787">
        <v>1661074</v>
      </c>
      <c r="J4787" t="s">
        <v>25</v>
      </c>
      <c r="Q4787" t="s">
        <v>3497</v>
      </c>
      <c r="R4787">
        <v>345</v>
      </c>
      <c r="U4787">
        <f t="shared" si="74"/>
        <v>344</v>
      </c>
    </row>
    <row r="4788" spans="1:21" x14ac:dyDescent="0.25">
      <c r="A4788" t="s">
        <v>27</v>
      </c>
      <c r="B4788" t="s">
        <v>21</v>
      </c>
      <c r="C4788" t="s">
        <v>22</v>
      </c>
      <c r="D4788" t="s">
        <v>23</v>
      </c>
      <c r="E4788" t="s">
        <v>5</v>
      </c>
      <c r="G4788" t="s">
        <v>24</v>
      </c>
      <c r="H4788">
        <v>1661231</v>
      </c>
      <c r="I4788">
        <v>1662847</v>
      </c>
      <c r="J4788" t="s">
        <v>25</v>
      </c>
      <c r="Q4788" t="s">
        <v>3500</v>
      </c>
      <c r="R4788">
        <v>1617</v>
      </c>
      <c r="U4788">
        <f t="shared" si="74"/>
        <v>1616</v>
      </c>
    </row>
    <row r="4789" spans="1:21" x14ac:dyDescent="0.25">
      <c r="A4789" t="s">
        <v>27</v>
      </c>
      <c r="B4789" t="s">
        <v>21</v>
      </c>
      <c r="C4789" t="s">
        <v>22</v>
      </c>
      <c r="D4789" t="s">
        <v>23</v>
      </c>
      <c r="E4789" t="s">
        <v>5</v>
      </c>
      <c r="G4789" t="s">
        <v>24</v>
      </c>
      <c r="H4789">
        <v>1663063</v>
      </c>
      <c r="I4789">
        <v>1663962</v>
      </c>
      <c r="J4789" t="s">
        <v>25</v>
      </c>
      <c r="Q4789" t="s">
        <v>3502</v>
      </c>
      <c r="R4789">
        <v>900</v>
      </c>
      <c r="U4789">
        <f t="shared" si="74"/>
        <v>899</v>
      </c>
    </row>
    <row r="4790" spans="1:21" x14ac:dyDescent="0.25">
      <c r="A4790" t="s">
        <v>27</v>
      </c>
      <c r="B4790" t="s">
        <v>21</v>
      </c>
      <c r="C4790" t="s">
        <v>22</v>
      </c>
      <c r="D4790" t="s">
        <v>23</v>
      </c>
      <c r="E4790" t="s">
        <v>5</v>
      </c>
      <c r="G4790" t="s">
        <v>24</v>
      </c>
      <c r="H4790">
        <v>1664018</v>
      </c>
      <c r="I4790">
        <v>1665736</v>
      </c>
      <c r="J4790" t="s">
        <v>61</v>
      </c>
      <c r="Q4790" t="s">
        <v>3504</v>
      </c>
      <c r="R4790">
        <v>1719</v>
      </c>
      <c r="U4790">
        <f t="shared" si="74"/>
        <v>1718</v>
      </c>
    </row>
    <row r="4791" spans="1:21" x14ac:dyDescent="0.25">
      <c r="A4791" t="s">
        <v>27</v>
      </c>
      <c r="B4791" t="s">
        <v>21</v>
      </c>
      <c r="C4791" t="s">
        <v>22</v>
      </c>
      <c r="D4791" t="s">
        <v>23</v>
      </c>
      <c r="E4791" t="s">
        <v>5</v>
      </c>
      <c r="G4791" t="s">
        <v>24</v>
      </c>
      <c r="H4791">
        <v>1665878</v>
      </c>
      <c r="I4791">
        <v>1667200</v>
      </c>
      <c r="J4791" t="s">
        <v>61</v>
      </c>
      <c r="Q4791" t="s">
        <v>3506</v>
      </c>
      <c r="R4791">
        <v>1323</v>
      </c>
      <c r="U4791">
        <f t="shared" si="74"/>
        <v>1322</v>
      </c>
    </row>
    <row r="4792" spans="1:21" x14ac:dyDescent="0.25">
      <c r="A4792" t="s">
        <v>27</v>
      </c>
      <c r="B4792" t="s">
        <v>21</v>
      </c>
      <c r="C4792" t="s">
        <v>22</v>
      </c>
      <c r="D4792" t="s">
        <v>23</v>
      </c>
      <c r="E4792" t="s">
        <v>5</v>
      </c>
      <c r="G4792" t="s">
        <v>24</v>
      </c>
      <c r="H4792">
        <v>1667482</v>
      </c>
      <c r="I4792">
        <v>1668243</v>
      </c>
      <c r="J4792" t="s">
        <v>25</v>
      </c>
      <c r="Q4792" t="s">
        <v>3508</v>
      </c>
      <c r="R4792">
        <v>762</v>
      </c>
      <c r="U4792">
        <f t="shared" si="74"/>
        <v>761</v>
      </c>
    </row>
    <row r="4793" spans="1:21" x14ac:dyDescent="0.25">
      <c r="A4793" t="s">
        <v>27</v>
      </c>
      <c r="B4793" t="s">
        <v>21</v>
      </c>
      <c r="C4793" t="s">
        <v>22</v>
      </c>
      <c r="D4793" t="s">
        <v>23</v>
      </c>
      <c r="E4793" t="s">
        <v>5</v>
      </c>
      <c r="G4793" t="s">
        <v>24</v>
      </c>
      <c r="H4793">
        <v>1669008</v>
      </c>
      <c r="I4793">
        <v>1670915</v>
      </c>
      <c r="J4793" t="s">
        <v>25</v>
      </c>
      <c r="Q4793" t="s">
        <v>3511</v>
      </c>
      <c r="R4793">
        <v>1908</v>
      </c>
      <c r="U4793">
        <f t="shared" si="74"/>
        <v>1907</v>
      </c>
    </row>
    <row r="4794" spans="1:21" x14ac:dyDescent="0.25">
      <c r="A4794" t="s">
        <v>27</v>
      </c>
      <c r="B4794" t="s">
        <v>21</v>
      </c>
      <c r="C4794" t="s">
        <v>22</v>
      </c>
      <c r="D4794" t="s">
        <v>23</v>
      </c>
      <c r="E4794" t="s">
        <v>5</v>
      </c>
      <c r="G4794" t="s">
        <v>24</v>
      </c>
      <c r="H4794">
        <v>1670929</v>
      </c>
      <c r="I4794">
        <v>1672866</v>
      </c>
      <c r="J4794" t="s">
        <v>25</v>
      </c>
      <c r="Q4794" t="s">
        <v>3514</v>
      </c>
      <c r="R4794">
        <v>1938</v>
      </c>
      <c r="U4794">
        <f t="shared" si="74"/>
        <v>1937</v>
      </c>
    </row>
    <row r="4795" spans="1:21" x14ac:dyDescent="0.25">
      <c r="A4795" t="s">
        <v>27</v>
      </c>
      <c r="B4795" t="s">
        <v>21</v>
      </c>
      <c r="C4795" t="s">
        <v>22</v>
      </c>
      <c r="D4795" t="s">
        <v>23</v>
      </c>
      <c r="E4795" t="s">
        <v>5</v>
      </c>
      <c r="G4795" t="s">
        <v>24</v>
      </c>
      <c r="H4795">
        <v>1672973</v>
      </c>
      <c r="I4795">
        <v>1673401</v>
      </c>
      <c r="J4795" t="s">
        <v>25</v>
      </c>
      <c r="Q4795" t="s">
        <v>3516</v>
      </c>
      <c r="R4795">
        <v>429</v>
      </c>
      <c r="U4795">
        <f t="shared" si="74"/>
        <v>428</v>
      </c>
    </row>
    <row r="4796" spans="1:21" x14ac:dyDescent="0.25">
      <c r="A4796" t="s">
        <v>27</v>
      </c>
      <c r="B4796" t="s">
        <v>21</v>
      </c>
      <c r="C4796" t="s">
        <v>22</v>
      </c>
      <c r="D4796" t="s">
        <v>23</v>
      </c>
      <c r="E4796" t="s">
        <v>5</v>
      </c>
      <c r="G4796" t="s">
        <v>24</v>
      </c>
      <c r="H4796">
        <v>1673504</v>
      </c>
      <c r="I4796">
        <v>1674103</v>
      </c>
      <c r="J4796" t="s">
        <v>61</v>
      </c>
      <c r="Q4796" t="s">
        <v>3518</v>
      </c>
      <c r="R4796">
        <v>600</v>
      </c>
      <c r="U4796">
        <f t="shared" si="74"/>
        <v>599</v>
      </c>
    </row>
    <row r="4797" spans="1:21" x14ac:dyDescent="0.25">
      <c r="A4797" t="s">
        <v>27</v>
      </c>
      <c r="B4797" t="s">
        <v>21</v>
      </c>
      <c r="C4797" t="s">
        <v>22</v>
      </c>
      <c r="D4797" t="s">
        <v>23</v>
      </c>
      <c r="E4797" t="s">
        <v>5</v>
      </c>
      <c r="G4797" t="s">
        <v>24</v>
      </c>
      <c r="H4797">
        <v>1674323</v>
      </c>
      <c r="I4797">
        <v>1676107</v>
      </c>
      <c r="J4797" t="s">
        <v>25</v>
      </c>
      <c r="Q4797" t="s">
        <v>3520</v>
      </c>
      <c r="R4797">
        <v>1785</v>
      </c>
      <c r="U4797">
        <f t="shared" si="74"/>
        <v>1784</v>
      </c>
    </row>
    <row r="4798" spans="1:21" x14ac:dyDescent="0.25">
      <c r="A4798" t="s">
        <v>27</v>
      </c>
      <c r="B4798" t="s">
        <v>21</v>
      </c>
      <c r="C4798" t="s">
        <v>22</v>
      </c>
      <c r="D4798" t="s">
        <v>23</v>
      </c>
      <c r="E4798" t="s">
        <v>5</v>
      </c>
      <c r="G4798" t="s">
        <v>24</v>
      </c>
      <c r="H4798">
        <v>1676199</v>
      </c>
      <c r="I4798">
        <v>1676777</v>
      </c>
      <c r="J4798" t="s">
        <v>25</v>
      </c>
      <c r="Q4798" t="s">
        <v>3522</v>
      </c>
      <c r="R4798">
        <v>579</v>
      </c>
      <c r="U4798">
        <f t="shared" si="74"/>
        <v>578</v>
      </c>
    </row>
    <row r="4799" spans="1:21" x14ac:dyDescent="0.25">
      <c r="A4799" t="s">
        <v>27</v>
      </c>
      <c r="B4799" t="s">
        <v>21</v>
      </c>
      <c r="C4799" t="s">
        <v>22</v>
      </c>
      <c r="D4799" t="s">
        <v>23</v>
      </c>
      <c r="E4799" t="s">
        <v>5</v>
      </c>
      <c r="G4799" t="s">
        <v>24</v>
      </c>
      <c r="H4799">
        <v>1676819</v>
      </c>
      <c r="I4799">
        <v>1677619</v>
      </c>
      <c r="J4799" t="s">
        <v>25</v>
      </c>
      <c r="Q4799" t="s">
        <v>3524</v>
      </c>
      <c r="R4799">
        <v>801</v>
      </c>
      <c r="U4799">
        <f t="shared" si="74"/>
        <v>800</v>
      </c>
    </row>
    <row r="4800" spans="1:21" x14ac:dyDescent="0.25">
      <c r="A4800" t="s">
        <v>27</v>
      </c>
      <c r="B4800" t="s">
        <v>21</v>
      </c>
      <c r="C4800" t="s">
        <v>22</v>
      </c>
      <c r="D4800" t="s">
        <v>23</v>
      </c>
      <c r="E4800" t="s">
        <v>5</v>
      </c>
      <c r="G4800" t="s">
        <v>24</v>
      </c>
      <c r="H4800">
        <v>1677729</v>
      </c>
      <c r="I4800">
        <v>1677944</v>
      </c>
      <c r="J4800" t="s">
        <v>61</v>
      </c>
      <c r="Q4800" t="s">
        <v>3526</v>
      </c>
      <c r="R4800">
        <v>216</v>
      </c>
      <c r="U4800">
        <f t="shared" si="74"/>
        <v>215</v>
      </c>
    </row>
    <row r="4801" spans="1:21" x14ac:dyDescent="0.25">
      <c r="A4801" t="s">
        <v>27</v>
      </c>
      <c r="B4801" t="s">
        <v>21</v>
      </c>
      <c r="C4801" t="s">
        <v>22</v>
      </c>
      <c r="D4801" t="s">
        <v>23</v>
      </c>
      <c r="E4801" t="s">
        <v>5</v>
      </c>
      <c r="G4801" t="s">
        <v>24</v>
      </c>
      <c r="H4801">
        <v>1678143</v>
      </c>
      <c r="I4801">
        <v>1678394</v>
      </c>
      <c r="J4801" t="s">
        <v>25</v>
      </c>
      <c r="Q4801" t="s">
        <v>3528</v>
      </c>
      <c r="R4801">
        <v>252</v>
      </c>
      <c r="U4801">
        <f t="shared" si="74"/>
        <v>251</v>
      </c>
    </row>
    <row r="4802" spans="1:21" x14ac:dyDescent="0.25">
      <c r="A4802" t="s">
        <v>27</v>
      </c>
      <c r="B4802" t="s">
        <v>21</v>
      </c>
      <c r="C4802" t="s">
        <v>22</v>
      </c>
      <c r="D4802" t="s">
        <v>23</v>
      </c>
      <c r="E4802" t="s">
        <v>5</v>
      </c>
      <c r="G4802" t="s">
        <v>24</v>
      </c>
      <c r="H4802">
        <v>1678611</v>
      </c>
      <c r="I4802">
        <v>1679285</v>
      </c>
      <c r="J4802" t="s">
        <v>25</v>
      </c>
      <c r="Q4802" t="s">
        <v>3530</v>
      </c>
      <c r="R4802">
        <v>675</v>
      </c>
      <c r="U4802">
        <f t="shared" si="74"/>
        <v>674</v>
      </c>
    </row>
    <row r="4803" spans="1:21" x14ac:dyDescent="0.25">
      <c r="A4803" t="s">
        <v>27</v>
      </c>
      <c r="B4803" t="s">
        <v>21</v>
      </c>
      <c r="C4803" t="s">
        <v>22</v>
      </c>
      <c r="D4803" t="s">
        <v>23</v>
      </c>
      <c r="E4803" t="s">
        <v>5</v>
      </c>
      <c r="G4803" t="s">
        <v>24</v>
      </c>
      <c r="H4803">
        <v>1679369</v>
      </c>
      <c r="I4803">
        <v>1680796</v>
      </c>
      <c r="J4803" t="s">
        <v>25</v>
      </c>
      <c r="Q4803" t="s">
        <v>3532</v>
      </c>
      <c r="R4803">
        <v>1428</v>
      </c>
      <c r="U4803">
        <f t="shared" ref="U4803:U4866" si="75">I4803-H4803</f>
        <v>1427</v>
      </c>
    </row>
    <row r="4804" spans="1:21" x14ac:dyDescent="0.25">
      <c r="A4804" t="s">
        <v>27</v>
      </c>
      <c r="B4804" t="s">
        <v>21</v>
      </c>
      <c r="C4804" t="s">
        <v>22</v>
      </c>
      <c r="D4804" t="s">
        <v>23</v>
      </c>
      <c r="E4804" t="s">
        <v>5</v>
      </c>
      <c r="G4804" t="s">
        <v>24</v>
      </c>
      <c r="H4804">
        <v>1681104</v>
      </c>
      <c r="I4804">
        <v>1682819</v>
      </c>
      <c r="J4804" t="s">
        <v>25</v>
      </c>
      <c r="Q4804" t="s">
        <v>3534</v>
      </c>
      <c r="R4804">
        <v>1716</v>
      </c>
      <c r="U4804">
        <f t="shared" si="75"/>
        <v>1715</v>
      </c>
    </row>
    <row r="4805" spans="1:21" x14ac:dyDescent="0.25">
      <c r="A4805" t="s">
        <v>27</v>
      </c>
      <c r="B4805" t="s">
        <v>21</v>
      </c>
      <c r="C4805" t="s">
        <v>22</v>
      </c>
      <c r="D4805" t="s">
        <v>23</v>
      </c>
      <c r="E4805" t="s">
        <v>5</v>
      </c>
      <c r="G4805" t="s">
        <v>24</v>
      </c>
      <c r="H4805">
        <v>1682919</v>
      </c>
      <c r="I4805">
        <v>1684475</v>
      </c>
      <c r="J4805" t="s">
        <v>25</v>
      </c>
      <c r="Q4805" t="s">
        <v>3536</v>
      </c>
      <c r="R4805">
        <v>1557</v>
      </c>
      <c r="U4805">
        <f t="shared" si="75"/>
        <v>1556</v>
      </c>
    </row>
    <row r="4806" spans="1:21" x14ac:dyDescent="0.25">
      <c r="A4806" t="s">
        <v>27</v>
      </c>
      <c r="B4806" t="s">
        <v>21</v>
      </c>
      <c r="C4806" t="s">
        <v>22</v>
      </c>
      <c r="D4806" t="s">
        <v>23</v>
      </c>
      <c r="E4806" t="s">
        <v>5</v>
      </c>
      <c r="G4806" t="s">
        <v>24</v>
      </c>
      <c r="H4806">
        <v>1684686</v>
      </c>
      <c r="I4806">
        <v>1686425</v>
      </c>
      <c r="J4806" t="s">
        <v>25</v>
      </c>
      <c r="Q4806" t="s">
        <v>3538</v>
      </c>
      <c r="R4806">
        <v>1740</v>
      </c>
      <c r="U4806">
        <f t="shared" si="75"/>
        <v>1739</v>
      </c>
    </row>
    <row r="4807" spans="1:21" x14ac:dyDescent="0.25">
      <c r="A4807" t="s">
        <v>27</v>
      </c>
      <c r="B4807" t="s">
        <v>21</v>
      </c>
      <c r="C4807" t="s">
        <v>22</v>
      </c>
      <c r="D4807" t="s">
        <v>23</v>
      </c>
      <c r="E4807" t="s">
        <v>5</v>
      </c>
      <c r="G4807" t="s">
        <v>24</v>
      </c>
      <c r="H4807">
        <v>1686412</v>
      </c>
      <c r="I4807">
        <v>1688301</v>
      </c>
      <c r="J4807" t="s">
        <v>25</v>
      </c>
      <c r="Q4807" t="s">
        <v>3540</v>
      </c>
      <c r="R4807">
        <v>1890</v>
      </c>
      <c r="U4807">
        <f t="shared" si="75"/>
        <v>1889</v>
      </c>
    </row>
    <row r="4808" spans="1:21" x14ac:dyDescent="0.25">
      <c r="A4808" t="s">
        <v>27</v>
      </c>
      <c r="B4808" t="s">
        <v>21</v>
      </c>
      <c r="C4808" t="s">
        <v>22</v>
      </c>
      <c r="D4808" t="s">
        <v>23</v>
      </c>
      <c r="E4808" t="s">
        <v>5</v>
      </c>
      <c r="G4808" t="s">
        <v>24</v>
      </c>
      <c r="H4808">
        <v>1688365</v>
      </c>
      <c r="I4808">
        <v>1688916</v>
      </c>
      <c r="J4808" t="s">
        <v>61</v>
      </c>
      <c r="Q4808" t="s">
        <v>3542</v>
      </c>
      <c r="R4808">
        <v>552</v>
      </c>
      <c r="U4808">
        <f t="shared" si="75"/>
        <v>551</v>
      </c>
    </row>
    <row r="4809" spans="1:21" x14ac:dyDescent="0.25">
      <c r="A4809" t="s">
        <v>27</v>
      </c>
      <c r="B4809" t="s">
        <v>21</v>
      </c>
      <c r="C4809" t="s">
        <v>22</v>
      </c>
      <c r="D4809" t="s">
        <v>23</v>
      </c>
      <c r="E4809" t="s">
        <v>5</v>
      </c>
      <c r="G4809" t="s">
        <v>24</v>
      </c>
      <c r="H4809">
        <v>1688948</v>
      </c>
      <c r="I4809">
        <v>1689487</v>
      </c>
      <c r="J4809" t="s">
        <v>61</v>
      </c>
      <c r="Q4809" t="s">
        <v>3544</v>
      </c>
      <c r="R4809">
        <v>540</v>
      </c>
      <c r="U4809">
        <f t="shared" si="75"/>
        <v>539</v>
      </c>
    </row>
    <row r="4810" spans="1:21" x14ac:dyDescent="0.25">
      <c r="A4810" t="s">
        <v>27</v>
      </c>
      <c r="B4810" t="s">
        <v>21</v>
      </c>
      <c r="C4810" t="s">
        <v>22</v>
      </c>
      <c r="D4810" t="s">
        <v>23</v>
      </c>
      <c r="E4810" t="s">
        <v>5</v>
      </c>
      <c r="G4810" t="s">
        <v>24</v>
      </c>
      <c r="H4810">
        <v>1689777</v>
      </c>
      <c r="I4810">
        <v>1691573</v>
      </c>
      <c r="J4810" t="s">
        <v>25</v>
      </c>
      <c r="Q4810" t="s">
        <v>3546</v>
      </c>
      <c r="R4810">
        <v>1797</v>
      </c>
      <c r="U4810">
        <f t="shared" si="75"/>
        <v>1796</v>
      </c>
    </row>
    <row r="4811" spans="1:21" x14ac:dyDescent="0.25">
      <c r="A4811" t="s">
        <v>27</v>
      </c>
      <c r="B4811" t="s">
        <v>21</v>
      </c>
      <c r="C4811" t="s">
        <v>22</v>
      </c>
      <c r="D4811" t="s">
        <v>23</v>
      </c>
      <c r="E4811" t="s">
        <v>5</v>
      </c>
      <c r="G4811" t="s">
        <v>24</v>
      </c>
      <c r="H4811">
        <v>1691566</v>
      </c>
      <c r="I4811">
        <v>1692177</v>
      </c>
      <c r="J4811" t="s">
        <v>25</v>
      </c>
      <c r="Q4811" t="s">
        <v>3548</v>
      </c>
      <c r="R4811">
        <v>612</v>
      </c>
      <c r="U4811">
        <f t="shared" si="75"/>
        <v>611</v>
      </c>
    </row>
    <row r="4812" spans="1:21" x14ac:dyDescent="0.25">
      <c r="A4812" t="s">
        <v>27</v>
      </c>
      <c r="B4812" t="s">
        <v>21</v>
      </c>
      <c r="C4812" t="s">
        <v>22</v>
      </c>
      <c r="D4812" t="s">
        <v>23</v>
      </c>
      <c r="E4812" t="s">
        <v>5</v>
      </c>
      <c r="G4812" t="s">
        <v>24</v>
      </c>
      <c r="H4812">
        <v>1692231</v>
      </c>
      <c r="I4812">
        <v>1692692</v>
      </c>
      <c r="J4812" t="s">
        <v>25</v>
      </c>
      <c r="Q4812" t="s">
        <v>3550</v>
      </c>
      <c r="R4812">
        <v>462</v>
      </c>
      <c r="U4812">
        <f t="shared" si="75"/>
        <v>461</v>
      </c>
    </row>
    <row r="4813" spans="1:21" x14ac:dyDescent="0.25">
      <c r="A4813" t="s">
        <v>27</v>
      </c>
      <c r="B4813" t="s">
        <v>21</v>
      </c>
      <c r="C4813" t="s">
        <v>22</v>
      </c>
      <c r="D4813" t="s">
        <v>23</v>
      </c>
      <c r="E4813" t="s">
        <v>5</v>
      </c>
      <c r="G4813" t="s">
        <v>24</v>
      </c>
      <c r="H4813">
        <v>1692770</v>
      </c>
      <c r="I4813">
        <v>1694011</v>
      </c>
      <c r="J4813" t="s">
        <v>25</v>
      </c>
      <c r="Q4813" t="s">
        <v>3553</v>
      </c>
      <c r="R4813">
        <v>1242</v>
      </c>
      <c r="U4813">
        <f t="shared" si="75"/>
        <v>1241</v>
      </c>
    </row>
    <row r="4814" spans="1:21" x14ac:dyDescent="0.25">
      <c r="A4814" t="s">
        <v>27</v>
      </c>
      <c r="B4814" t="s">
        <v>21</v>
      </c>
      <c r="C4814" t="s">
        <v>22</v>
      </c>
      <c r="D4814" t="s">
        <v>23</v>
      </c>
      <c r="E4814" t="s">
        <v>5</v>
      </c>
      <c r="G4814" t="s">
        <v>24</v>
      </c>
      <c r="H4814">
        <v>1694178</v>
      </c>
      <c r="I4814">
        <v>1694435</v>
      </c>
      <c r="J4814" t="s">
        <v>25</v>
      </c>
      <c r="Q4814" t="s">
        <v>3556</v>
      </c>
      <c r="R4814">
        <v>258</v>
      </c>
      <c r="U4814">
        <f t="shared" si="75"/>
        <v>257</v>
      </c>
    </row>
    <row r="4815" spans="1:21" x14ac:dyDescent="0.25">
      <c r="A4815" t="s">
        <v>27</v>
      </c>
      <c r="B4815" t="s">
        <v>21</v>
      </c>
      <c r="C4815" t="s">
        <v>22</v>
      </c>
      <c r="D4815" t="s">
        <v>23</v>
      </c>
      <c r="E4815" t="s">
        <v>5</v>
      </c>
      <c r="G4815" t="s">
        <v>24</v>
      </c>
      <c r="H4815">
        <v>1694521</v>
      </c>
      <c r="I4815">
        <v>1695114</v>
      </c>
      <c r="J4815" t="s">
        <v>25</v>
      </c>
      <c r="Q4815" t="s">
        <v>3558</v>
      </c>
      <c r="R4815">
        <v>594</v>
      </c>
      <c r="U4815">
        <f t="shared" si="75"/>
        <v>593</v>
      </c>
    </row>
    <row r="4816" spans="1:21" x14ac:dyDescent="0.25">
      <c r="A4816" t="s">
        <v>27</v>
      </c>
      <c r="B4816" t="s">
        <v>21</v>
      </c>
      <c r="C4816" t="s">
        <v>22</v>
      </c>
      <c r="D4816" t="s">
        <v>23</v>
      </c>
      <c r="E4816" t="s">
        <v>5</v>
      </c>
      <c r="G4816" t="s">
        <v>24</v>
      </c>
      <c r="H4816">
        <v>1695431</v>
      </c>
      <c r="I4816">
        <v>1695955</v>
      </c>
      <c r="J4816" t="s">
        <v>25</v>
      </c>
      <c r="Q4816" t="s">
        <v>3561</v>
      </c>
      <c r="R4816">
        <v>525</v>
      </c>
      <c r="U4816">
        <f t="shared" si="75"/>
        <v>524</v>
      </c>
    </row>
    <row r="4817" spans="1:21" x14ac:dyDescent="0.25">
      <c r="A4817" t="s">
        <v>27</v>
      </c>
      <c r="B4817" t="s">
        <v>21</v>
      </c>
      <c r="C4817" t="s">
        <v>22</v>
      </c>
      <c r="D4817" t="s">
        <v>23</v>
      </c>
      <c r="E4817" t="s">
        <v>5</v>
      </c>
      <c r="G4817" t="s">
        <v>24</v>
      </c>
      <c r="H4817">
        <v>1696003</v>
      </c>
      <c r="I4817">
        <v>1696905</v>
      </c>
      <c r="J4817" t="s">
        <v>25</v>
      </c>
      <c r="Q4817" t="s">
        <v>3563</v>
      </c>
      <c r="R4817">
        <v>903</v>
      </c>
      <c r="U4817">
        <f t="shared" si="75"/>
        <v>902</v>
      </c>
    </row>
    <row r="4818" spans="1:21" x14ac:dyDescent="0.25">
      <c r="A4818" t="s">
        <v>27</v>
      </c>
      <c r="B4818" t="s">
        <v>21</v>
      </c>
      <c r="C4818" t="s">
        <v>22</v>
      </c>
      <c r="D4818" t="s">
        <v>23</v>
      </c>
      <c r="E4818" t="s">
        <v>5</v>
      </c>
      <c r="G4818" t="s">
        <v>24</v>
      </c>
      <c r="H4818">
        <v>1696962</v>
      </c>
      <c r="I4818">
        <v>1697585</v>
      </c>
      <c r="J4818" t="s">
        <v>61</v>
      </c>
      <c r="Q4818" t="s">
        <v>3565</v>
      </c>
      <c r="R4818">
        <v>624</v>
      </c>
      <c r="U4818">
        <f t="shared" si="75"/>
        <v>623</v>
      </c>
    </row>
    <row r="4819" spans="1:21" x14ac:dyDescent="0.25">
      <c r="A4819" t="s">
        <v>27</v>
      </c>
      <c r="B4819" t="s">
        <v>21</v>
      </c>
      <c r="C4819" t="s">
        <v>22</v>
      </c>
      <c r="D4819" t="s">
        <v>23</v>
      </c>
      <c r="E4819" t="s">
        <v>5</v>
      </c>
      <c r="G4819" t="s">
        <v>24</v>
      </c>
      <c r="H4819">
        <v>1697815</v>
      </c>
      <c r="I4819">
        <v>1699797</v>
      </c>
      <c r="J4819" t="s">
        <v>25</v>
      </c>
      <c r="Q4819" t="s">
        <v>3567</v>
      </c>
      <c r="R4819">
        <v>1983</v>
      </c>
      <c r="U4819">
        <f t="shared" si="75"/>
        <v>1982</v>
      </c>
    </row>
    <row r="4820" spans="1:21" x14ac:dyDescent="0.25">
      <c r="A4820" t="s">
        <v>27</v>
      </c>
      <c r="B4820" t="s">
        <v>21</v>
      </c>
      <c r="C4820" t="s">
        <v>22</v>
      </c>
      <c r="D4820" t="s">
        <v>23</v>
      </c>
      <c r="E4820" t="s">
        <v>5</v>
      </c>
      <c r="G4820" t="s">
        <v>24</v>
      </c>
      <c r="H4820">
        <v>1699847</v>
      </c>
      <c r="I4820">
        <v>1702033</v>
      </c>
      <c r="J4820" t="s">
        <v>25</v>
      </c>
      <c r="Q4820" t="s">
        <v>3570</v>
      </c>
      <c r="R4820">
        <v>2187</v>
      </c>
      <c r="U4820">
        <f t="shared" si="75"/>
        <v>2186</v>
      </c>
    </row>
    <row r="4821" spans="1:21" x14ac:dyDescent="0.25">
      <c r="A4821" t="s">
        <v>27</v>
      </c>
      <c r="B4821" t="s">
        <v>21</v>
      </c>
      <c r="C4821" t="s">
        <v>22</v>
      </c>
      <c r="D4821" t="s">
        <v>23</v>
      </c>
      <c r="E4821" t="s">
        <v>5</v>
      </c>
      <c r="G4821" t="s">
        <v>24</v>
      </c>
      <c r="H4821">
        <v>1702217</v>
      </c>
      <c r="I4821">
        <v>1703263</v>
      </c>
      <c r="J4821" t="s">
        <v>61</v>
      </c>
      <c r="Q4821" t="s">
        <v>3573</v>
      </c>
      <c r="R4821">
        <v>1047</v>
      </c>
      <c r="U4821">
        <f t="shared" si="75"/>
        <v>1046</v>
      </c>
    </row>
    <row r="4822" spans="1:21" x14ac:dyDescent="0.25">
      <c r="A4822" t="s">
        <v>27</v>
      </c>
      <c r="B4822" t="s">
        <v>21</v>
      </c>
      <c r="C4822" t="s">
        <v>22</v>
      </c>
      <c r="D4822" t="s">
        <v>23</v>
      </c>
      <c r="E4822" t="s">
        <v>5</v>
      </c>
      <c r="G4822" t="s">
        <v>24</v>
      </c>
      <c r="H4822">
        <v>1703497</v>
      </c>
      <c r="I4822">
        <v>1704978</v>
      </c>
      <c r="J4822" t="s">
        <v>25</v>
      </c>
      <c r="Q4822" t="s">
        <v>3575</v>
      </c>
      <c r="R4822">
        <v>1482</v>
      </c>
      <c r="U4822">
        <f t="shared" si="75"/>
        <v>1481</v>
      </c>
    </row>
    <row r="4823" spans="1:21" x14ac:dyDescent="0.25">
      <c r="A4823" t="s">
        <v>27</v>
      </c>
      <c r="B4823" t="s">
        <v>21</v>
      </c>
      <c r="C4823" t="s">
        <v>22</v>
      </c>
      <c r="D4823" t="s">
        <v>23</v>
      </c>
      <c r="E4823" t="s">
        <v>5</v>
      </c>
      <c r="G4823" t="s">
        <v>24</v>
      </c>
      <c r="H4823">
        <v>1705021</v>
      </c>
      <c r="I4823">
        <v>1705542</v>
      </c>
      <c r="J4823" t="s">
        <v>25</v>
      </c>
      <c r="Q4823" t="s">
        <v>3578</v>
      </c>
      <c r="R4823">
        <v>522</v>
      </c>
      <c r="U4823">
        <f t="shared" si="75"/>
        <v>521</v>
      </c>
    </row>
    <row r="4824" spans="1:21" x14ac:dyDescent="0.25">
      <c r="A4824" t="s">
        <v>27</v>
      </c>
      <c r="B4824" t="s">
        <v>21</v>
      </c>
      <c r="C4824" t="s">
        <v>22</v>
      </c>
      <c r="D4824" t="s">
        <v>23</v>
      </c>
      <c r="E4824" t="s">
        <v>5</v>
      </c>
      <c r="G4824" t="s">
        <v>24</v>
      </c>
      <c r="H4824">
        <v>1705620</v>
      </c>
      <c r="I4824">
        <v>1707020</v>
      </c>
      <c r="J4824" t="s">
        <v>61</v>
      </c>
      <c r="Q4824" t="s">
        <v>3581</v>
      </c>
      <c r="R4824">
        <v>1401</v>
      </c>
      <c r="U4824">
        <f t="shared" si="75"/>
        <v>1400</v>
      </c>
    </row>
    <row r="4825" spans="1:21" x14ac:dyDescent="0.25">
      <c r="A4825" t="s">
        <v>27</v>
      </c>
      <c r="B4825" t="s">
        <v>21</v>
      </c>
      <c r="C4825" t="s">
        <v>22</v>
      </c>
      <c r="D4825" t="s">
        <v>23</v>
      </c>
      <c r="E4825" t="s">
        <v>5</v>
      </c>
      <c r="G4825" t="s">
        <v>24</v>
      </c>
      <c r="H4825">
        <v>1707355</v>
      </c>
      <c r="I4825">
        <v>1707852</v>
      </c>
      <c r="J4825" t="s">
        <v>25</v>
      </c>
      <c r="Q4825" t="s">
        <v>3583</v>
      </c>
      <c r="R4825">
        <v>498</v>
      </c>
      <c r="U4825">
        <f t="shared" si="75"/>
        <v>497</v>
      </c>
    </row>
    <row r="4826" spans="1:21" x14ac:dyDescent="0.25">
      <c r="A4826" t="s">
        <v>27</v>
      </c>
      <c r="B4826" t="s">
        <v>21</v>
      </c>
      <c r="C4826" t="s">
        <v>22</v>
      </c>
      <c r="D4826" t="s">
        <v>23</v>
      </c>
      <c r="E4826" t="s">
        <v>5</v>
      </c>
      <c r="G4826" t="s">
        <v>24</v>
      </c>
      <c r="H4826">
        <v>1708271</v>
      </c>
      <c r="I4826">
        <v>1708843</v>
      </c>
      <c r="J4826" t="s">
        <v>25</v>
      </c>
      <c r="Q4826" t="s">
        <v>3586</v>
      </c>
      <c r="R4826">
        <v>573</v>
      </c>
      <c r="U4826">
        <f t="shared" si="75"/>
        <v>572</v>
      </c>
    </row>
    <row r="4827" spans="1:21" x14ac:dyDescent="0.25">
      <c r="A4827" t="s">
        <v>27</v>
      </c>
      <c r="B4827" t="s">
        <v>21</v>
      </c>
      <c r="C4827" t="s">
        <v>22</v>
      </c>
      <c r="D4827" t="s">
        <v>23</v>
      </c>
      <c r="E4827" t="s">
        <v>5</v>
      </c>
      <c r="G4827" t="s">
        <v>24</v>
      </c>
      <c r="H4827">
        <v>1708909</v>
      </c>
      <c r="I4827">
        <v>1710069</v>
      </c>
      <c r="J4827" t="s">
        <v>25</v>
      </c>
      <c r="Q4827" t="s">
        <v>3589</v>
      </c>
      <c r="R4827">
        <v>1161</v>
      </c>
      <c r="U4827">
        <f t="shared" si="75"/>
        <v>1160</v>
      </c>
    </row>
    <row r="4828" spans="1:21" x14ac:dyDescent="0.25">
      <c r="A4828" t="s">
        <v>27</v>
      </c>
      <c r="B4828" t="s">
        <v>21</v>
      </c>
      <c r="C4828" t="s">
        <v>22</v>
      </c>
      <c r="D4828" t="s">
        <v>23</v>
      </c>
      <c r="E4828" t="s">
        <v>5</v>
      </c>
      <c r="G4828" t="s">
        <v>24</v>
      </c>
      <c r="H4828">
        <v>1710194</v>
      </c>
      <c r="I4828">
        <v>1711723</v>
      </c>
      <c r="J4828" t="s">
        <v>25</v>
      </c>
      <c r="Q4828" t="s">
        <v>3591</v>
      </c>
      <c r="R4828">
        <v>1530</v>
      </c>
      <c r="U4828">
        <f t="shared" si="75"/>
        <v>1529</v>
      </c>
    </row>
    <row r="4829" spans="1:21" x14ac:dyDescent="0.25">
      <c r="A4829" t="s">
        <v>27</v>
      </c>
      <c r="B4829" t="s">
        <v>21</v>
      </c>
      <c r="C4829" t="s">
        <v>22</v>
      </c>
      <c r="D4829" t="s">
        <v>23</v>
      </c>
      <c r="E4829" t="s">
        <v>5</v>
      </c>
      <c r="G4829" t="s">
        <v>24</v>
      </c>
      <c r="H4829">
        <v>1711723</v>
      </c>
      <c r="I4829">
        <v>1712802</v>
      </c>
      <c r="J4829" t="s">
        <v>25</v>
      </c>
      <c r="Q4829" t="s">
        <v>3593</v>
      </c>
      <c r="R4829">
        <v>1080</v>
      </c>
      <c r="U4829">
        <f t="shared" si="75"/>
        <v>1079</v>
      </c>
    </row>
    <row r="4830" spans="1:21" x14ac:dyDescent="0.25">
      <c r="A4830" t="s">
        <v>27</v>
      </c>
      <c r="B4830" t="s">
        <v>21</v>
      </c>
      <c r="C4830" t="s">
        <v>22</v>
      </c>
      <c r="D4830" t="s">
        <v>23</v>
      </c>
      <c r="E4830" t="s">
        <v>5</v>
      </c>
      <c r="G4830" t="s">
        <v>24</v>
      </c>
      <c r="H4830">
        <v>1712804</v>
      </c>
      <c r="I4830">
        <v>1713745</v>
      </c>
      <c r="J4830" t="s">
        <v>25</v>
      </c>
      <c r="Q4830" t="s">
        <v>3595</v>
      </c>
      <c r="R4830">
        <v>942</v>
      </c>
      <c r="U4830">
        <f t="shared" si="75"/>
        <v>941</v>
      </c>
    </row>
    <row r="4831" spans="1:21" x14ac:dyDescent="0.25">
      <c r="A4831" t="s">
        <v>27</v>
      </c>
      <c r="B4831" t="s">
        <v>21</v>
      </c>
      <c r="C4831" t="s">
        <v>22</v>
      </c>
      <c r="D4831" t="s">
        <v>23</v>
      </c>
      <c r="E4831" t="s">
        <v>5</v>
      </c>
      <c r="G4831" t="s">
        <v>24</v>
      </c>
      <c r="H4831">
        <v>1713887</v>
      </c>
      <c r="I4831">
        <v>1714057</v>
      </c>
      <c r="J4831" t="s">
        <v>25</v>
      </c>
      <c r="Q4831" t="s">
        <v>3597</v>
      </c>
      <c r="R4831">
        <v>171</v>
      </c>
      <c r="U4831">
        <f t="shared" si="75"/>
        <v>170</v>
      </c>
    </row>
    <row r="4832" spans="1:21" x14ac:dyDescent="0.25">
      <c r="A4832" t="s">
        <v>27</v>
      </c>
      <c r="B4832" t="s">
        <v>21</v>
      </c>
      <c r="C4832" t="s">
        <v>22</v>
      </c>
      <c r="D4832" t="s">
        <v>23</v>
      </c>
      <c r="E4832" t="s">
        <v>5</v>
      </c>
      <c r="G4832" t="s">
        <v>24</v>
      </c>
      <c r="H4832">
        <v>1714169</v>
      </c>
      <c r="I4832">
        <v>1715179</v>
      </c>
      <c r="J4832" t="s">
        <v>25</v>
      </c>
      <c r="Q4832" t="s">
        <v>3599</v>
      </c>
      <c r="R4832">
        <v>1011</v>
      </c>
      <c r="U4832">
        <f t="shared" si="75"/>
        <v>1010</v>
      </c>
    </row>
    <row r="4833" spans="1:21" x14ac:dyDescent="0.25">
      <c r="A4833" t="s">
        <v>27</v>
      </c>
      <c r="B4833" t="s">
        <v>21</v>
      </c>
      <c r="C4833" t="s">
        <v>22</v>
      </c>
      <c r="D4833" t="s">
        <v>23</v>
      </c>
      <c r="E4833" t="s">
        <v>5</v>
      </c>
      <c r="G4833" t="s">
        <v>24</v>
      </c>
      <c r="H4833">
        <v>1715274</v>
      </c>
      <c r="I4833">
        <v>1715843</v>
      </c>
      <c r="J4833" t="s">
        <v>25</v>
      </c>
      <c r="Q4833" t="s">
        <v>3602</v>
      </c>
      <c r="R4833">
        <v>570</v>
      </c>
      <c r="U4833">
        <f t="shared" si="75"/>
        <v>569</v>
      </c>
    </row>
    <row r="4834" spans="1:21" x14ac:dyDescent="0.25">
      <c r="A4834" t="s">
        <v>27</v>
      </c>
      <c r="B4834" t="s">
        <v>21</v>
      </c>
      <c r="C4834" t="s">
        <v>22</v>
      </c>
      <c r="D4834" t="s">
        <v>23</v>
      </c>
      <c r="E4834" t="s">
        <v>5</v>
      </c>
      <c r="G4834" t="s">
        <v>24</v>
      </c>
      <c r="H4834">
        <v>1715954</v>
      </c>
      <c r="I4834">
        <v>1717936</v>
      </c>
      <c r="J4834" t="s">
        <v>25</v>
      </c>
      <c r="Q4834" t="s">
        <v>3605</v>
      </c>
      <c r="R4834">
        <v>1983</v>
      </c>
      <c r="U4834">
        <f t="shared" si="75"/>
        <v>1982</v>
      </c>
    </row>
    <row r="4835" spans="1:21" x14ac:dyDescent="0.25">
      <c r="A4835" t="s">
        <v>27</v>
      </c>
      <c r="B4835" t="s">
        <v>21</v>
      </c>
      <c r="C4835" t="s">
        <v>22</v>
      </c>
      <c r="D4835" t="s">
        <v>23</v>
      </c>
      <c r="E4835" t="s">
        <v>5</v>
      </c>
      <c r="G4835" t="s">
        <v>24</v>
      </c>
      <c r="H4835">
        <v>1717936</v>
      </c>
      <c r="I4835">
        <v>1718286</v>
      </c>
      <c r="J4835" t="s">
        <v>25</v>
      </c>
      <c r="Q4835" t="s">
        <v>3608</v>
      </c>
      <c r="R4835">
        <v>351</v>
      </c>
      <c r="U4835">
        <f t="shared" si="75"/>
        <v>350</v>
      </c>
    </row>
    <row r="4836" spans="1:21" x14ac:dyDescent="0.25">
      <c r="A4836" t="s">
        <v>27</v>
      </c>
      <c r="B4836" t="s">
        <v>21</v>
      </c>
      <c r="C4836" t="s">
        <v>22</v>
      </c>
      <c r="D4836" t="s">
        <v>23</v>
      </c>
      <c r="E4836" t="s">
        <v>5</v>
      </c>
      <c r="G4836" t="s">
        <v>24</v>
      </c>
      <c r="H4836">
        <v>1718283</v>
      </c>
      <c r="I4836">
        <v>1718978</v>
      </c>
      <c r="J4836" t="s">
        <v>25</v>
      </c>
      <c r="Q4836" t="s">
        <v>3611</v>
      </c>
      <c r="R4836">
        <v>696</v>
      </c>
      <c r="U4836">
        <f t="shared" si="75"/>
        <v>695</v>
      </c>
    </row>
    <row r="4837" spans="1:21" x14ac:dyDescent="0.25">
      <c r="A4837" t="s">
        <v>27</v>
      </c>
      <c r="B4837" t="s">
        <v>21</v>
      </c>
      <c r="C4837" t="s">
        <v>22</v>
      </c>
      <c r="D4837" t="s">
        <v>23</v>
      </c>
      <c r="E4837" t="s">
        <v>5</v>
      </c>
      <c r="G4837" t="s">
        <v>24</v>
      </c>
      <c r="H4837">
        <v>1719055</v>
      </c>
      <c r="I4837">
        <v>1719747</v>
      </c>
      <c r="J4837" t="s">
        <v>25</v>
      </c>
      <c r="Q4837" t="s">
        <v>3614</v>
      </c>
      <c r="R4837">
        <v>693</v>
      </c>
      <c r="U4837">
        <f t="shared" si="75"/>
        <v>692</v>
      </c>
    </row>
    <row r="4838" spans="1:21" x14ac:dyDescent="0.25">
      <c r="A4838" t="s">
        <v>27</v>
      </c>
      <c r="B4838" t="s">
        <v>21</v>
      </c>
      <c r="C4838" t="s">
        <v>22</v>
      </c>
      <c r="D4838" t="s">
        <v>23</v>
      </c>
      <c r="E4838" t="s">
        <v>5</v>
      </c>
      <c r="G4838" t="s">
        <v>24</v>
      </c>
      <c r="H4838">
        <v>1719839</v>
      </c>
      <c r="I4838">
        <v>1721569</v>
      </c>
      <c r="J4838" t="s">
        <v>25</v>
      </c>
      <c r="Q4838" t="s">
        <v>3616</v>
      </c>
      <c r="R4838">
        <v>1731</v>
      </c>
      <c r="U4838">
        <f t="shared" si="75"/>
        <v>1730</v>
      </c>
    </row>
    <row r="4839" spans="1:21" x14ac:dyDescent="0.25">
      <c r="A4839" t="s">
        <v>27</v>
      </c>
      <c r="B4839" t="s">
        <v>21</v>
      </c>
      <c r="C4839" t="s">
        <v>22</v>
      </c>
      <c r="D4839" t="s">
        <v>23</v>
      </c>
      <c r="E4839" t="s">
        <v>5</v>
      </c>
      <c r="G4839" t="s">
        <v>24</v>
      </c>
      <c r="H4839">
        <v>1721628</v>
      </c>
      <c r="I4839">
        <v>1722440</v>
      </c>
      <c r="J4839" t="s">
        <v>61</v>
      </c>
      <c r="Q4839" t="s">
        <v>3619</v>
      </c>
      <c r="R4839">
        <v>813</v>
      </c>
      <c r="U4839">
        <f t="shared" si="75"/>
        <v>812</v>
      </c>
    </row>
    <row r="4840" spans="1:21" x14ac:dyDescent="0.25">
      <c r="A4840" t="s">
        <v>27</v>
      </c>
      <c r="B4840" t="s">
        <v>21</v>
      </c>
      <c r="C4840" t="s">
        <v>22</v>
      </c>
      <c r="D4840" t="s">
        <v>23</v>
      </c>
      <c r="E4840" t="s">
        <v>5</v>
      </c>
      <c r="G4840" t="s">
        <v>24</v>
      </c>
      <c r="H4840">
        <v>1722804</v>
      </c>
      <c r="I4840">
        <v>1723856</v>
      </c>
      <c r="J4840" t="s">
        <v>25</v>
      </c>
      <c r="Q4840" t="s">
        <v>3621</v>
      </c>
      <c r="R4840">
        <v>1053</v>
      </c>
      <c r="U4840">
        <f t="shared" si="75"/>
        <v>1052</v>
      </c>
    </row>
    <row r="4841" spans="1:21" x14ac:dyDescent="0.25">
      <c r="A4841" t="s">
        <v>27</v>
      </c>
      <c r="B4841" t="s">
        <v>57</v>
      </c>
      <c r="C4841" t="s">
        <v>22</v>
      </c>
      <c r="D4841" t="s">
        <v>23</v>
      </c>
      <c r="E4841" t="s">
        <v>5</v>
      </c>
      <c r="G4841" t="s">
        <v>24</v>
      </c>
      <c r="H4841">
        <v>1723923</v>
      </c>
      <c r="I4841">
        <v>1724005</v>
      </c>
      <c r="J4841" t="s">
        <v>61</v>
      </c>
      <c r="Q4841" t="s">
        <v>3623</v>
      </c>
      <c r="R4841">
        <v>83</v>
      </c>
      <c r="U4841">
        <f t="shared" si="75"/>
        <v>82</v>
      </c>
    </row>
    <row r="4842" spans="1:21" x14ac:dyDescent="0.25">
      <c r="A4842" t="s">
        <v>27</v>
      </c>
      <c r="B4842" t="s">
        <v>21</v>
      </c>
      <c r="C4842" t="s">
        <v>22</v>
      </c>
      <c r="D4842" t="s">
        <v>23</v>
      </c>
      <c r="E4842" t="s">
        <v>5</v>
      </c>
      <c r="G4842" t="s">
        <v>24</v>
      </c>
      <c r="H4842">
        <v>1724120</v>
      </c>
      <c r="I4842">
        <v>1725301</v>
      </c>
      <c r="J4842" t="s">
        <v>61</v>
      </c>
      <c r="Q4842" t="s">
        <v>3625</v>
      </c>
      <c r="R4842">
        <v>1182</v>
      </c>
      <c r="U4842">
        <f t="shared" si="75"/>
        <v>1181</v>
      </c>
    </row>
    <row r="4843" spans="1:21" x14ac:dyDescent="0.25">
      <c r="A4843" t="s">
        <v>27</v>
      </c>
      <c r="B4843" t="s">
        <v>21</v>
      </c>
      <c r="C4843" t="s">
        <v>22</v>
      </c>
      <c r="D4843" t="s">
        <v>23</v>
      </c>
      <c r="E4843" t="s">
        <v>5</v>
      </c>
      <c r="G4843" t="s">
        <v>24</v>
      </c>
      <c r="H4843">
        <v>1725442</v>
      </c>
      <c r="I4843">
        <v>1725891</v>
      </c>
      <c r="J4843" t="s">
        <v>61</v>
      </c>
      <c r="Q4843" t="s">
        <v>3627</v>
      </c>
      <c r="R4843">
        <v>450</v>
      </c>
      <c r="U4843">
        <f t="shared" si="75"/>
        <v>449</v>
      </c>
    </row>
    <row r="4844" spans="1:21" x14ac:dyDescent="0.25">
      <c r="A4844" t="s">
        <v>27</v>
      </c>
      <c r="B4844" t="s">
        <v>21</v>
      </c>
      <c r="C4844" t="s">
        <v>22</v>
      </c>
      <c r="D4844" t="s">
        <v>23</v>
      </c>
      <c r="E4844" t="s">
        <v>5</v>
      </c>
      <c r="G4844" t="s">
        <v>24</v>
      </c>
      <c r="H4844">
        <v>1725971</v>
      </c>
      <c r="I4844">
        <v>1727113</v>
      </c>
      <c r="J4844" t="s">
        <v>61</v>
      </c>
      <c r="Q4844" t="s">
        <v>3629</v>
      </c>
      <c r="R4844">
        <v>1143</v>
      </c>
      <c r="U4844">
        <f t="shared" si="75"/>
        <v>1142</v>
      </c>
    </row>
    <row r="4845" spans="1:21" x14ac:dyDescent="0.25">
      <c r="A4845" t="s">
        <v>27</v>
      </c>
      <c r="B4845" t="s">
        <v>21</v>
      </c>
      <c r="C4845" t="s">
        <v>22</v>
      </c>
      <c r="D4845" t="s">
        <v>23</v>
      </c>
      <c r="E4845" t="s">
        <v>5</v>
      </c>
      <c r="G4845" t="s">
        <v>24</v>
      </c>
      <c r="H4845">
        <v>1727187</v>
      </c>
      <c r="I4845">
        <v>1727855</v>
      </c>
      <c r="J4845" t="s">
        <v>61</v>
      </c>
      <c r="Q4845" t="s">
        <v>3632</v>
      </c>
      <c r="R4845">
        <v>669</v>
      </c>
      <c r="U4845">
        <f t="shared" si="75"/>
        <v>668</v>
      </c>
    </row>
    <row r="4846" spans="1:21" x14ac:dyDescent="0.25">
      <c r="A4846" t="s">
        <v>27</v>
      </c>
      <c r="B4846" t="s">
        <v>21</v>
      </c>
      <c r="C4846" t="s">
        <v>22</v>
      </c>
      <c r="D4846" t="s">
        <v>23</v>
      </c>
      <c r="E4846" t="s">
        <v>5</v>
      </c>
      <c r="G4846" t="s">
        <v>24</v>
      </c>
      <c r="H4846">
        <v>1727987</v>
      </c>
      <c r="I4846">
        <v>1729555</v>
      </c>
      <c r="J4846" t="s">
        <v>25</v>
      </c>
      <c r="Q4846" t="s">
        <v>3635</v>
      </c>
      <c r="R4846">
        <v>1569</v>
      </c>
      <c r="U4846">
        <f t="shared" si="75"/>
        <v>1568</v>
      </c>
    </row>
    <row r="4847" spans="1:21" x14ac:dyDescent="0.25">
      <c r="A4847" t="s">
        <v>27</v>
      </c>
      <c r="B4847" t="s">
        <v>21</v>
      </c>
      <c r="C4847" t="s">
        <v>22</v>
      </c>
      <c r="D4847" t="s">
        <v>23</v>
      </c>
      <c r="E4847" t="s">
        <v>5</v>
      </c>
      <c r="G4847" t="s">
        <v>24</v>
      </c>
      <c r="H4847">
        <v>1729862</v>
      </c>
      <c r="I4847">
        <v>1730275</v>
      </c>
      <c r="J4847" t="s">
        <v>25</v>
      </c>
      <c r="Q4847" t="s">
        <v>3637</v>
      </c>
      <c r="R4847">
        <v>414</v>
      </c>
      <c r="U4847">
        <f t="shared" si="75"/>
        <v>413</v>
      </c>
    </row>
    <row r="4848" spans="1:21" x14ac:dyDescent="0.25">
      <c r="A4848" t="s">
        <v>27</v>
      </c>
      <c r="B4848" t="s">
        <v>21</v>
      </c>
      <c r="C4848" t="s">
        <v>22</v>
      </c>
      <c r="D4848" t="s">
        <v>23</v>
      </c>
      <c r="E4848" t="s">
        <v>5</v>
      </c>
      <c r="G4848" t="s">
        <v>24</v>
      </c>
      <c r="H4848">
        <v>1730385</v>
      </c>
      <c r="I4848">
        <v>1731371</v>
      </c>
      <c r="J4848" t="s">
        <v>61</v>
      </c>
      <c r="Q4848" t="s">
        <v>3640</v>
      </c>
      <c r="R4848">
        <v>987</v>
      </c>
      <c r="U4848">
        <f t="shared" si="75"/>
        <v>986</v>
      </c>
    </row>
    <row r="4849" spans="1:21" x14ac:dyDescent="0.25">
      <c r="A4849" t="s">
        <v>27</v>
      </c>
      <c r="B4849" t="s">
        <v>21</v>
      </c>
      <c r="C4849" t="s">
        <v>22</v>
      </c>
      <c r="D4849" t="s">
        <v>23</v>
      </c>
      <c r="E4849" t="s">
        <v>5</v>
      </c>
      <c r="G4849" t="s">
        <v>24</v>
      </c>
      <c r="H4849">
        <v>1731764</v>
      </c>
      <c r="I4849">
        <v>1732582</v>
      </c>
      <c r="J4849" t="s">
        <v>25</v>
      </c>
      <c r="Q4849" t="s">
        <v>3642</v>
      </c>
      <c r="R4849">
        <v>819</v>
      </c>
      <c r="U4849">
        <f t="shared" si="75"/>
        <v>818</v>
      </c>
    </row>
    <row r="4850" spans="1:21" x14ac:dyDescent="0.25">
      <c r="A4850" t="s">
        <v>27</v>
      </c>
      <c r="B4850" t="s">
        <v>21</v>
      </c>
      <c r="C4850" t="s">
        <v>22</v>
      </c>
      <c r="D4850" t="s">
        <v>23</v>
      </c>
      <c r="E4850" t="s">
        <v>5</v>
      </c>
      <c r="G4850" t="s">
        <v>24</v>
      </c>
      <c r="H4850">
        <v>1732579</v>
      </c>
      <c r="I4850">
        <v>1733436</v>
      </c>
      <c r="J4850" t="s">
        <v>61</v>
      </c>
      <c r="Q4850" t="s">
        <v>3644</v>
      </c>
      <c r="R4850">
        <v>858</v>
      </c>
      <c r="U4850">
        <f t="shared" si="75"/>
        <v>857</v>
      </c>
    </row>
    <row r="4851" spans="1:21" x14ac:dyDescent="0.25">
      <c r="A4851" t="s">
        <v>27</v>
      </c>
      <c r="B4851" t="s">
        <v>21</v>
      </c>
      <c r="C4851" t="s">
        <v>22</v>
      </c>
      <c r="D4851" t="s">
        <v>23</v>
      </c>
      <c r="E4851" t="s">
        <v>5</v>
      </c>
      <c r="G4851" t="s">
        <v>24</v>
      </c>
      <c r="H4851">
        <v>1733643</v>
      </c>
      <c r="I4851">
        <v>1735388</v>
      </c>
      <c r="J4851" t="s">
        <v>25</v>
      </c>
      <c r="Q4851" t="s">
        <v>3646</v>
      </c>
      <c r="R4851">
        <v>1746</v>
      </c>
      <c r="U4851">
        <f t="shared" si="75"/>
        <v>1745</v>
      </c>
    </row>
    <row r="4852" spans="1:21" x14ac:dyDescent="0.25">
      <c r="A4852" t="s">
        <v>27</v>
      </c>
      <c r="B4852" t="s">
        <v>21</v>
      </c>
      <c r="C4852" t="s">
        <v>22</v>
      </c>
      <c r="D4852" t="s">
        <v>23</v>
      </c>
      <c r="E4852" t="s">
        <v>5</v>
      </c>
      <c r="G4852" t="s">
        <v>24</v>
      </c>
      <c r="H4852">
        <v>1735389</v>
      </c>
      <c r="I4852">
        <v>1737167</v>
      </c>
      <c r="J4852" t="s">
        <v>25</v>
      </c>
      <c r="Q4852" t="s">
        <v>3648</v>
      </c>
      <c r="R4852">
        <v>1779</v>
      </c>
      <c r="U4852">
        <f t="shared" si="75"/>
        <v>1778</v>
      </c>
    </row>
    <row r="4853" spans="1:21" x14ac:dyDescent="0.25">
      <c r="A4853" t="s">
        <v>27</v>
      </c>
      <c r="B4853" t="s">
        <v>21</v>
      </c>
      <c r="C4853" t="s">
        <v>22</v>
      </c>
      <c r="D4853" t="s">
        <v>23</v>
      </c>
      <c r="E4853" t="s">
        <v>5</v>
      </c>
      <c r="G4853" t="s">
        <v>24</v>
      </c>
      <c r="H4853">
        <v>1737315</v>
      </c>
      <c r="I4853">
        <v>1738379</v>
      </c>
      <c r="J4853" t="s">
        <v>25</v>
      </c>
      <c r="Q4853" t="s">
        <v>3650</v>
      </c>
      <c r="R4853">
        <v>1065</v>
      </c>
      <c r="U4853">
        <f t="shared" si="75"/>
        <v>1064</v>
      </c>
    </row>
    <row r="4854" spans="1:21" x14ac:dyDescent="0.25">
      <c r="A4854" t="s">
        <v>27</v>
      </c>
      <c r="B4854" t="s">
        <v>21</v>
      </c>
      <c r="C4854" t="s">
        <v>22</v>
      </c>
      <c r="D4854" t="s">
        <v>23</v>
      </c>
      <c r="E4854" t="s">
        <v>5</v>
      </c>
      <c r="G4854" t="s">
        <v>24</v>
      </c>
      <c r="H4854">
        <v>1738435</v>
      </c>
      <c r="I4854">
        <v>1738611</v>
      </c>
      <c r="J4854" t="s">
        <v>61</v>
      </c>
      <c r="Q4854" t="s">
        <v>3653</v>
      </c>
      <c r="R4854">
        <v>177</v>
      </c>
      <c r="U4854">
        <f t="shared" si="75"/>
        <v>176</v>
      </c>
    </row>
    <row r="4855" spans="1:21" x14ac:dyDescent="0.25">
      <c r="A4855" t="s">
        <v>27</v>
      </c>
      <c r="B4855" t="s">
        <v>57</v>
      </c>
      <c r="C4855" t="s">
        <v>22</v>
      </c>
      <c r="D4855" t="s">
        <v>23</v>
      </c>
      <c r="E4855" t="s">
        <v>5</v>
      </c>
      <c r="G4855" t="s">
        <v>24</v>
      </c>
      <c r="H4855">
        <v>1738952</v>
      </c>
      <c r="I4855">
        <v>1739028</v>
      </c>
      <c r="J4855" t="s">
        <v>25</v>
      </c>
      <c r="Q4855" t="s">
        <v>3655</v>
      </c>
      <c r="R4855">
        <v>77</v>
      </c>
      <c r="U4855">
        <f t="shared" si="75"/>
        <v>76</v>
      </c>
    </row>
    <row r="4856" spans="1:21" x14ac:dyDescent="0.25">
      <c r="A4856" t="s">
        <v>27</v>
      </c>
      <c r="B4856" t="s">
        <v>21</v>
      </c>
      <c r="C4856" t="s">
        <v>22</v>
      </c>
      <c r="D4856" t="s">
        <v>23</v>
      </c>
      <c r="E4856" t="s">
        <v>5</v>
      </c>
      <c r="G4856" t="s">
        <v>24</v>
      </c>
      <c r="H4856">
        <v>1739138</v>
      </c>
      <c r="I4856">
        <v>1741084</v>
      </c>
      <c r="J4856" t="s">
        <v>61</v>
      </c>
      <c r="Q4856" t="s">
        <v>3657</v>
      </c>
      <c r="R4856">
        <v>1947</v>
      </c>
      <c r="U4856">
        <f t="shared" si="75"/>
        <v>1946</v>
      </c>
    </row>
    <row r="4857" spans="1:21" x14ac:dyDescent="0.25">
      <c r="A4857" t="s">
        <v>27</v>
      </c>
      <c r="B4857" t="s">
        <v>57</v>
      </c>
      <c r="C4857" t="s">
        <v>22</v>
      </c>
      <c r="D4857" t="s">
        <v>23</v>
      </c>
      <c r="E4857" t="s">
        <v>5</v>
      </c>
      <c r="G4857" t="s">
        <v>24</v>
      </c>
      <c r="H4857">
        <v>1741608</v>
      </c>
      <c r="I4857">
        <v>1741683</v>
      </c>
      <c r="J4857" t="s">
        <v>61</v>
      </c>
      <c r="Q4857" t="s">
        <v>3659</v>
      </c>
      <c r="R4857">
        <v>76</v>
      </c>
      <c r="U4857">
        <f t="shared" si="75"/>
        <v>75</v>
      </c>
    </row>
    <row r="4858" spans="1:21" x14ac:dyDescent="0.25">
      <c r="A4858" t="s">
        <v>27</v>
      </c>
      <c r="B4858" t="s">
        <v>57</v>
      </c>
      <c r="C4858" t="s">
        <v>22</v>
      </c>
      <c r="D4858" t="s">
        <v>23</v>
      </c>
      <c r="E4858" t="s">
        <v>5</v>
      </c>
      <c r="G4858" t="s">
        <v>24</v>
      </c>
      <c r="H4858">
        <v>1741687</v>
      </c>
      <c r="I4858">
        <v>1741763</v>
      </c>
      <c r="J4858" t="s">
        <v>61</v>
      </c>
      <c r="Q4858" t="s">
        <v>3660</v>
      </c>
      <c r="R4858">
        <v>77</v>
      </c>
      <c r="U4858">
        <f t="shared" si="75"/>
        <v>76</v>
      </c>
    </row>
    <row r="4859" spans="1:21" x14ac:dyDescent="0.25">
      <c r="A4859" t="s">
        <v>27</v>
      </c>
      <c r="B4859" t="s">
        <v>21</v>
      </c>
      <c r="C4859" t="s">
        <v>22</v>
      </c>
      <c r="D4859" t="s">
        <v>23</v>
      </c>
      <c r="E4859" t="s">
        <v>5</v>
      </c>
      <c r="G4859" t="s">
        <v>24</v>
      </c>
      <c r="H4859">
        <v>1741833</v>
      </c>
      <c r="I4859">
        <v>1743452</v>
      </c>
      <c r="J4859" t="s">
        <v>61</v>
      </c>
      <c r="Q4859" t="s">
        <v>3662</v>
      </c>
      <c r="R4859">
        <v>1620</v>
      </c>
      <c r="U4859">
        <f t="shared" si="75"/>
        <v>1619</v>
      </c>
    </row>
    <row r="4860" spans="1:21" x14ac:dyDescent="0.25">
      <c r="A4860" t="s">
        <v>27</v>
      </c>
      <c r="B4860" t="s">
        <v>21</v>
      </c>
      <c r="C4860" t="s">
        <v>22</v>
      </c>
      <c r="D4860" t="s">
        <v>23</v>
      </c>
      <c r="E4860" t="s">
        <v>5</v>
      </c>
      <c r="G4860" t="s">
        <v>24</v>
      </c>
      <c r="H4860">
        <v>1743739</v>
      </c>
      <c r="I4860">
        <v>1745397</v>
      </c>
      <c r="J4860" t="s">
        <v>25</v>
      </c>
      <c r="Q4860" t="s">
        <v>3665</v>
      </c>
      <c r="R4860">
        <v>1659</v>
      </c>
      <c r="U4860">
        <f t="shared" si="75"/>
        <v>1658</v>
      </c>
    </row>
    <row r="4861" spans="1:21" x14ac:dyDescent="0.25">
      <c r="A4861" t="s">
        <v>27</v>
      </c>
      <c r="B4861" t="s">
        <v>21</v>
      </c>
      <c r="C4861" t="s">
        <v>22</v>
      </c>
      <c r="D4861" t="s">
        <v>23</v>
      </c>
      <c r="E4861" t="s">
        <v>5</v>
      </c>
      <c r="G4861" t="s">
        <v>24</v>
      </c>
      <c r="H4861">
        <v>1745510</v>
      </c>
      <c r="I4861">
        <v>1745833</v>
      </c>
      <c r="J4861" t="s">
        <v>25</v>
      </c>
      <c r="Q4861" t="s">
        <v>3667</v>
      </c>
      <c r="R4861">
        <v>324</v>
      </c>
      <c r="U4861">
        <f t="shared" si="75"/>
        <v>323</v>
      </c>
    </row>
    <row r="4862" spans="1:21" x14ac:dyDescent="0.25">
      <c r="A4862" t="s">
        <v>27</v>
      </c>
      <c r="B4862" t="s">
        <v>21</v>
      </c>
      <c r="C4862" t="s">
        <v>22</v>
      </c>
      <c r="D4862" t="s">
        <v>23</v>
      </c>
      <c r="E4862" t="s">
        <v>5</v>
      </c>
      <c r="G4862" t="s">
        <v>24</v>
      </c>
      <c r="H4862">
        <v>1745889</v>
      </c>
      <c r="I4862">
        <v>1746698</v>
      </c>
      <c r="J4862" t="s">
        <v>25</v>
      </c>
      <c r="Q4862" t="s">
        <v>3670</v>
      </c>
      <c r="R4862">
        <v>810</v>
      </c>
      <c r="U4862">
        <f t="shared" si="75"/>
        <v>809</v>
      </c>
    </row>
    <row r="4863" spans="1:21" x14ac:dyDescent="0.25">
      <c r="A4863" t="s">
        <v>27</v>
      </c>
      <c r="B4863" t="s">
        <v>21</v>
      </c>
      <c r="C4863" t="s">
        <v>22</v>
      </c>
      <c r="D4863" t="s">
        <v>23</v>
      </c>
      <c r="E4863" t="s">
        <v>5</v>
      </c>
      <c r="G4863" t="s">
        <v>24</v>
      </c>
      <c r="H4863">
        <v>1746786</v>
      </c>
      <c r="I4863">
        <v>1747799</v>
      </c>
      <c r="J4863" t="s">
        <v>25</v>
      </c>
      <c r="Q4863" t="s">
        <v>3673</v>
      </c>
      <c r="R4863">
        <v>1014</v>
      </c>
      <c r="U4863">
        <f t="shared" si="75"/>
        <v>1013</v>
      </c>
    </row>
    <row r="4864" spans="1:21" x14ac:dyDescent="0.25">
      <c r="A4864" t="s">
        <v>27</v>
      </c>
      <c r="B4864" t="s">
        <v>21</v>
      </c>
      <c r="C4864" t="s">
        <v>22</v>
      </c>
      <c r="D4864" t="s">
        <v>23</v>
      </c>
      <c r="E4864" t="s">
        <v>5</v>
      </c>
      <c r="G4864" t="s">
        <v>24</v>
      </c>
      <c r="H4864">
        <v>1747872</v>
      </c>
      <c r="I4864">
        <v>1750226</v>
      </c>
      <c r="J4864" t="s">
        <v>25</v>
      </c>
      <c r="Q4864" t="s">
        <v>3675</v>
      </c>
      <c r="R4864">
        <v>2355</v>
      </c>
      <c r="U4864">
        <f t="shared" si="75"/>
        <v>2354</v>
      </c>
    </row>
    <row r="4865" spans="1:21" x14ac:dyDescent="0.25">
      <c r="A4865" t="s">
        <v>27</v>
      </c>
      <c r="B4865" t="s">
        <v>21</v>
      </c>
      <c r="C4865" t="s">
        <v>22</v>
      </c>
      <c r="D4865" t="s">
        <v>23</v>
      </c>
      <c r="E4865" t="s">
        <v>5</v>
      </c>
      <c r="G4865" t="s">
        <v>24</v>
      </c>
      <c r="H4865">
        <v>1750270</v>
      </c>
      <c r="I4865">
        <v>1750617</v>
      </c>
      <c r="J4865" t="s">
        <v>61</v>
      </c>
      <c r="Q4865" t="s">
        <v>3678</v>
      </c>
      <c r="R4865">
        <v>348</v>
      </c>
      <c r="U4865">
        <f t="shared" si="75"/>
        <v>347</v>
      </c>
    </row>
    <row r="4866" spans="1:21" x14ac:dyDescent="0.25">
      <c r="A4866" t="s">
        <v>27</v>
      </c>
      <c r="B4866" t="s">
        <v>21</v>
      </c>
      <c r="C4866" t="s">
        <v>22</v>
      </c>
      <c r="D4866" t="s">
        <v>23</v>
      </c>
      <c r="E4866" t="s">
        <v>5</v>
      </c>
      <c r="G4866" t="s">
        <v>24</v>
      </c>
      <c r="H4866">
        <v>1750639</v>
      </c>
      <c r="I4866">
        <v>1751583</v>
      </c>
      <c r="J4866" t="s">
        <v>61</v>
      </c>
      <c r="Q4866" t="s">
        <v>3680</v>
      </c>
      <c r="R4866">
        <v>945</v>
      </c>
      <c r="U4866">
        <f t="shared" si="75"/>
        <v>944</v>
      </c>
    </row>
    <row r="4867" spans="1:21" x14ac:dyDescent="0.25">
      <c r="A4867" t="s">
        <v>27</v>
      </c>
      <c r="B4867" t="s">
        <v>21</v>
      </c>
      <c r="C4867" t="s">
        <v>22</v>
      </c>
      <c r="D4867" t="s">
        <v>23</v>
      </c>
      <c r="E4867" t="s">
        <v>5</v>
      </c>
      <c r="G4867" t="s">
        <v>24</v>
      </c>
      <c r="H4867">
        <v>1752093</v>
      </c>
      <c r="I4867">
        <v>1753124</v>
      </c>
      <c r="J4867" t="s">
        <v>25</v>
      </c>
      <c r="Q4867" t="s">
        <v>3682</v>
      </c>
      <c r="R4867">
        <v>1032</v>
      </c>
      <c r="U4867">
        <f t="shared" ref="U4867:U4930" si="76">I4867-H4867</f>
        <v>1031</v>
      </c>
    </row>
    <row r="4868" spans="1:21" x14ac:dyDescent="0.25">
      <c r="A4868" t="s">
        <v>27</v>
      </c>
      <c r="B4868" t="s">
        <v>21</v>
      </c>
      <c r="C4868" t="s">
        <v>22</v>
      </c>
      <c r="D4868" t="s">
        <v>23</v>
      </c>
      <c r="E4868" t="s">
        <v>5</v>
      </c>
      <c r="G4868" t="s">
        <v>24</v>
      </c>
      <c r="H4868">
        <v>1753137</v>
      </c>
      <c r="I4868">
        <v>1755518</v>
      </c>
      <c r="J4868" t="s">
        <v>25</v>
      </c>
      <c r="Q4868" t="s">
        <v>3685</v>
      </c>
      <c r="R4868">
        <v>2382</v>
      </c>
      <c r="U4868">
        <f t="shared" si="76"/>
        <v>2381</v>
      </c>
    </row>
    <row r="4869" spans="1:21" x14ac:dyDescent="0.25">
      <c r="A4869" t="s">
        <v>27</v>
      </c>
      <c r="B4869" t="s">
        <v>21</v>
      </c>
      <c r="C4869" t="s">
        <v>22</v>
      </c>
      <c r="D4869" t="s">
        <v>23</v>
      </c>
      <c r="E4869" t="s">
        <v>5</v>
      </c>
      <c r="G4869" t="s">
        <v>24</v>
      </c>
      <c r="H4869">
        <v>1755591</v>
      </c>
      <c r="I4869">
        <v>1755821</v>
      </c>
      <c r="J4869" t="s">
        <v>61</v>
      </c>
      <c r="Q4869" t="s">
        <v>3688</v>
      </c>
      <c r="R4869">
        <v>231</v>
      </c>
      <c r="U4869">
        <f t="shared" si="76"/>
        <v>230</v>
      </c>
    </row>
    <row r="4870" spans="1:21" x14ac:dyDescent="0.25">
      <c r="A4870" t="s">
        <v>27</v>
      </c>
      <c r="B4870" t="s">
        <v>21</v>
      </c>
      <c r="C4870" t="s">
        <v>22</v>
      </c>
      <c r="D4870" t="s">
        <v>23</v>
      </c>
      <c r="E4870" t="s">
        <v>5</v>
      </c>
      <c r="G4870" t="s">
        <v>24</v>
      </c>
      <c r="H4870">
        <v>1756044</v>
      </c>
      <c r="I4870">
        <v>1757396</v>
      </c>
      <c r="J4870" t="s">
        <v>25</v>
      </c>
      <c r="Q4870" t="s">
        <v>3690</v>
      </c>
      <c r="R4870">
        <v>1353</v>
      </c>
      <c r="U4870">
        <f t="shared" si="76"/>
        <v>1352</v>
      </c>
    </row>
    <row r="4871" spans="1:21" x14ac:dyDescent="0.25">
      <c r="A4871" t="s">
        <v>27</v>
      </c>
      <c r="B4871" t="s">
        <v>21</v>
      </c>
      <c r="C4871" t="s">
        <v>22</v>
      </c>
      <c r="D4871" t="s">
        <v>23</v>
      </c>
      <c r="E4871" t="s">
        <v>5</v>
      </c>
      <c r="G4871" t="s">
        <v>24</v>
      </c>
      <c r="H4871">
        <v>1757576</v>
      </c>
      <c r="I4871">
        <v>1758160</v>
      </c>
      <c r="J4871" t="s">
        <v>25</v>
      </c>
      <c r="Q4871" t="s">
        <v>3693</v>
      </c>
      <c r="R4871">
        <v>585</v>
      </c>
      <c r="U4871">
        <f t="shared" si="76"/>
        <v>584</v>
      </c>
    </row>
    <row r="4872" spans="1:21" x14ac:dyDescent="0.25">
      <c r="A4872" t="s">
        <v>27</v>
      </c>
      <c r="B4872" t="s">
        <v>21</v>
      </c>
      <c r="C4872" t="s">
        <v>22</v>
      </c>
      <c r="D4872" t="s">
        <v>23</v>
      </c>
      <c r="E4872" t="s">
        <v>5</v>
      </c>
      <c r="G4872" t="s">
        <v>24</v>
      </c>
      <c r="H4872">
        <v>1758259</v>
      </c>
      <c r="I4872">
        <v>1759533</v>
      </c>
      <c r="J4872" t="s">
        <v>25</v>
      </c>
      <c r="Q4872" t="s">
        <v>3695</v>
      </c>
      <c r="R4872">
        <v>1275</v>
      </c>
      <c r="U4872">
        <f t="shared" si="76"/>
        <v>1274</v>
      </c>
    </row>
    <row r="4873" spans="1:21" x14ac:dyDescent="0.25">
      <c r="A4873" t="s">
        <v>27</v>
      </c>
      <c r="B4873" t="s">
        <v>21</v>
      </c>
      <c r="C4873" t="s">
        <v>22</v>
      </c>
      <c r="D4873" t="s">
        <v>23</v>
      </c>
      <c r="E4873" t="s">
        <v>5</v>
      </c>
      <c r="G4873" t="s">
        <v>24</v>
      </c>
      <c r="H4873">
        <v>1759566</v>
      </c>
      <c r="I4873">
        <v>1760690</v>
      </c>
      <c r="J4873" t="s">
        <v>25</v>
      </c>
      <c r="Q4873" t="s">
        <v>3698</v>
      </c>
      <c r="R4873">
        <v>1125</v>
      </c>
      <c r="U4873">
        <f t="shared" si="76"/>
        <v>1124</v>
      </c>
    </row>
    <row r="4874" spans="1:21" x14ac:dyDescent="0.25">
      <c r="A4874" t="s">
        <v>27</v>
      </c>
      <c r="B4874" t="s">
        <v>21</v>
      </c>
      <c r="C4874" t="s">
        <v>22</v>
      </c>
      <c r="D4874" t="s">
        <v>23</v>
      </c>
      <c r="E4874" t="s">
        <v>5</v>
      </c>
      <c r="G4874" t="s">
        <v>24</v>
      </c>
      <c r="H4874">
        <v>1760840</v>
      </c>
      <c r="I4874">
        <v>1761925</v>
      </c>
      <c r="J4874" t="s">
        <v>25</v>
      </c>
      <c r="Q4874" t="s">
        <v>3701</v>
      </c>
      <c r="R4874">
        <v>1086</v>
      </c>
      <c r="U4874">
        <f t="shared" si="76"/>
        <v>1085</v>
      </c>
    </row>
    <row r="4875" spans="1:21" x14ac:dyDescent="0.25">
      <c r="A4875" t="s">
        <v>27</v>
      </c>
      <c r="B4875" t="s">
        <v>21</v>
      </c>
      <c r="C4875" t="s">
        <v>22</v>
      </c>
      <c r="D4875" t="s">
        <v>23</v>
      </c>
      <c r="E4875" t="s">
        <v>5</v>
      </c>
      <c r="G4875" t="s">
        <v>24</v>
      </c>
      <c r="H4875">
        <v>1762064</v>
      </c>
      <c r="I4875">
        <v>1763587</v>
      </c>
      <c r="J4875" t="s">
        <v>25</v>
      </c>
      <c r="Q4875" t="s">
        <v>3703</v>
      </c>
      <c r="R4875">
        <v>1524</v>
      </c>
      <c r="U4875">
        <f t="shared" si="76"/>
        <v>1523</v>
      </c>
    </row>
    <row r="4876" spans="1:21" x14ac:dyDescent="0.25">
      <c r="A4876" t="s">
        <v>27</v>
      </c>
      <c r="B4876" t="s">
        <v>21</v>
      </c>
      <c r="C4876" t="s">
        <v>22</v>
      </c>
      <c r="D4876" t="s">
        <v>23</v>
      </c>
      <c r="E4876" t="s">
        <v>5</v>
      </c>
      <c r="G4876" t="s">
        <v>24</v>
      </c>
      <c r="H4876">
        <v>1763716</v>
      </c>
      <c r="I4876">
        <v>1764156</v>
      </c>
      <c r="J4876" t="s">
        <v>25</v>
      </c>
      <c r="Q4876" t="s">
        <v>3706</v>
      </c>
      <c r="R4876">
        <v>441</v>
      </c>
      <c r="U4876">
        <f t="shared" si="76"/>
        <v>440</v>
      </c>
    </row>
    <row r="4877" spans="1:21" x14ac:dyDescent="0.25">
      <c r="A4877" t="s">
        <v>27</v>
      </c>
      <c r="B4877" t="s">
        <v>21</v>
      </c>
      <c r="C4877" t="s">
        <v>22</v>
      </c>
      <c r="D4877" t="s">
        <v>23</v>
      </c>
      <c r="E4877" t="s">
        <v>5</v>
      </c>
      <c r="G4877" t="s">
        <v>24</v>
      </c>
      <c r="H4877">
        <v>1764192</v>
      </c>
      <c r="I4877">
        <v>1765436</v>
      </c>
      <c r="J4877" t="s">
        <v>25</v>
      </c>
      <c r="Q4877" t="s">
        <v>3708</v>
      </c>
      <c r="R4877">
        <v>1245</v>
      </c>
      <c r="U4877">
        <f t="shared" si="76"/>
        <v>1244</v>
      </c>
    </row>
    <row r="4878" spans="1:21" x14ac:dyDescent="0.25">
      <c r="A4878" t="s">
        <v>27</v>
      </c>
      <c r="B4878" t="s">
        <v>21</v>
      </c>
      <c r="C4878" t="s">
        <v>22</v>
      </c>
      <c r="D4878" t="s">
        <v>23</v>
      </c>
      <c r="E4878" t="s">
        <v>5</v>
      </c>
      <c r="G4878" t="s">
        <v>24</v>
      </c>
      <c r="H4878">
        <v>1765437</v>
      </c>
      <c r="I4878">
        <v>1765979</v>
      </c>
      <c r="J4878" t="s">
        <v>25</v>
      </c>
      <c r="Q4878" t="s">
        <v>3711</v>
      </c>
      <c r="R4878">
        <v>543</v>
      </c>
      <c r="U4878">
        <f t="shared" si="76"/>
        <v>542</v>
      </c>
    </row>
    <row r="4879" spans="1:21" x14ac:dyDescent="0.25">
      <c r="A4879" t="s">
        <v>27</v>
      </c>
      <c r="B4879" t="s">
        <v>21</v>
      </c>
      <c r="C4879" t="s">
        <v>22</v>
      </c>
      <c r="D4879" t="s">
        <v>23</v>
      </c>
      <c r="E4879" t="s">
        <v>5</v>
      </c>
      <c r="G4879" t="s">
        <v>24</v>
      </c>
      <c r="H4879">
        <v>1766195</v>
      </c>
      <c r="I4879">
        <v>1767595</v>
      </c>
      <c r="J4879" t="s">
        <v>61</v>
      </c>
      <c r="Q4879" t="s">
        <v>3714</v>
      </c>
      <c r="R4879">
        <v>1401</v>
      </c>
      <c r="U4879">
        <f t="shared" si="76"/>
        <v>1400</v>
      </c>
    </row>
    <row r="4880" spans="1:21" x14ac:dyDescent="0.25">
      <c r="A4880" t="s">
        <v>27</v>
      </c>
      <c r="B4880" t="s">
        <v>21</v>
      </c>
      <c r="C4880" t="s">
        <v>22</v>
      </c>
      <c r="D4880" t="s">
        <v>23</v>
      </c>
      <c r="E4880" t="s">
        <v>5</v>
      </c>
      <c r="G4880" t="s">
        <v>24</v>
      </c>
      <c r="H4880">
        <v>1767945</v>
      </c>
      <c r="I4880">
        <v>1768253</v>
      </c>
      <c r="J4880" t="s">
        <v>25</v>
      </c>
      <c r="Q4880" t="s">
        <v>3716</v>
      </c>
      <c r="R4880">
        <v>309</v>
      </c>
      <c r="U4880">
        <f t="shared" si="76"/>
        <v>308</v>
      </c>
    </row>
    <row r="4881" spans="1:21" x14ac:dyDescent="0.25">
      <c r="A4881" t="s">
        <v>27</v>
      </c>
      <c r="B4881" t="s">
        <v>21</v>
      </c>
      <c r="C4881" t="s">
        <v>22</v>
      </c>
      <c r="D4881" t="s">
        <v>23</v>
      </c>
      <c r="E4881" t="s">
        <v>5</v>
      </c>
      <c r="G4881" t="s">
        <v>24</v>
      </c>
      <c r="H4881">
        <v>1768246</v>
      </c>
      <c r="I4881">
        <v>1768653</v>
      </c>
      <c r="J4881" t="s">
        <v>25</v>
      </c>
      <c r="Q4881" t="s">
        <v>3719</v>
      </c>
      <c r="R4881">
        <v>408</v>
      </c>
      <c r="U4881">
        <f t="shared" si="76"/>
        <v>407</v>
      </c>
    </row>
    <row r="4882" spans="1:21" x14ac:dyDescent="0.25">
      <c r="A4882" t="s">
        <v>27</v>
      </c>
      <c r="B4882" t="s">
        <v>21</v>
      </c>
      <c r="C4882" t="s">
        <v>22</v>
      </c>
      <c r="D4882" t="s">
        <v>23</v>
      </c>
      <c r="E4882" t="s">
        <v>5</v>
      </c>
      <c r="G4882" t="s">
        <v>24</v>
      </c>
      <c r="H4882">
        <v>1768751</v>
      </c>
      <c r="I4882">
        <v>1771489</v>
      </c>
      <c r="J4882" t="s">
        <v>25</v>
      </c>
      <c r="Q4882" t="s">
        <v>3721</v>
      </c>
      <c r="R4882">
        <v>2739</v>
      </c>
      <c r="U4882">
        <f t="shared" si="76"/>
        <v>2738</v>
      </c>
    </row>
    <row r="4883" spans="1:21" x14ac:dyDescent="0.25">
      <c r="A4883" t="s">
        <v>27</v>
      </c>
      <c r="B4883" t="s">
        <v>21</v>
      </c>
      <c r="C4883" t="s">
        <v>22</v>
      </c>
      <c r="D4883" t="s">
        <v>23</v>
      </c>
      <c r="E4883" t="s">
        <v>5</v>
      </c>
      <c r="G4883" t="s">
        <v>24</v>
      </c>
      <c r="H4883">
        <v>1771606</v>
      </c>
      <c r="I4883">
        <v>1772214</v>
      </c>
      <c r="J4883" t="s">
        <v>61</v>
      </c>
      <c r="Q4883" t="s">
        <v>3724</v>
      </c>
      <c r="R4883">
        <v>609</v>
      </c>
      <c r="U4883">
        <f t="shared" si="76"/>
        <v>608</v>
      </c>
    </row>
    <row r="4884" spans="1:21" x14ac:dyDescent="0.25">
      <c r="A4884" t="s">
        <v>27</v>
      </c>
      <c r="B4884" t="s">
        <v>21</v>
      </c>
      <c r="C4884" t="s">
        <v>22</v>
      </c>
      <c r="D4884" t="s">
        <v>23</v>
      </c>
      <c r="E4884" t="s">
        <v>5</v>
      </c>
      <c r="G4884" t="s">
        <v>24</v>
      </c>
      <c r="H4884">
        <v>1772420</v>
      </c>
      <c r="I4884">
        <v>1775899</v>
      </c>
      <c r="J4884" t="s">
        <v>25</v>
      </c>
      <c r="Q4884" t="s">
        <v>3726</v>
      </c>
      <c r="R4884">
        <v>3480</v>
      </c>
      <c r="U4884">
        <f t="shared" si="76"/>
        <v>3479</v>
      </c>
    </row>
    <row r="4885" spans="1:21" x14ac:dyDescent="0.25">
      <c r="A4885" t="s">
        <v>27</v>
      </c>
      <c r="B4885" t="s">
        <v>21</v>
      </c>
      <c r="C4885" t="s">
        <v>22</v>
      </c>
      <c r="D4885" t="s">
        <v>23</v>
      </c>
      <c r="E4885" t="s">
        <v>5</v>
      </c>
      <c r="G4885" t="s">
        <v>24</v>
      </c>
      <c r="H4885">
        <v>1775967</v>
      </c>
      <c r="I4885">
        <v>1776200</v>
      </c>
      <c r="J4885" t="s">
        <v>25</v>
      </c>
      <c r="Q4885" t="s">
        <v>3728</v>
      </c>
      <c r="R4885">
        <v>234</v>
      </c>
      <c r="U4885">
        <f t="shared" si="76"/>
        <v>233</v>
      </c>
    </row>
    <row r="4886" spans="1:21" x14ac:dyDescent="0.25">
      <c r="A4886" t="s">
        <v>27</v>
      </c>
      <c r="B4886" t="s">
        <v>21</v>
      </c>
      <c r="C4886" t="s">
        <v>22</v>
      </c>
      <c r="D4886" t="s">
        <v>23</v>
      </c>
      <c r="E4886" t="s">
        <v>5</v>
      </c>
      <c r="G4886" t="s">
        <v>24</v>
      </c>
      <c r="H4886">
        <v>1776221</v>
      </c>
      <c r="I4886">
        <v>1776424</v>
      </c>
      <c r="J4886" t="s">
        <v>25</v>
      </c>
      <c r="Q4886" t="s">
        <v>3731</v>
      </c>
      <c r="R4886">
        <v>204</v>
      </c>
      <c r="U4886">
        <f t="shared" si="76"/>
        <v>203</v>
      </c>
    </row>
    <row r="4887" spans="1:21" x14ac:dyDescent="0.25">
      <c r="A4887" t="s">
        <v>27</v>
      </c>
      <c r="B4887" t="s">
        <v>21</v>
      </c>
      <c r="C4887" t="s">
        <v>22</v>
      </c>
      <c r="D4887" t="s">
        <v>23</v>
      </c>
      <c r="E4887" t="s">
        <v>5</v>
      </c>
      <c r="G4887" t="s">
        <v>24</v>
      </c>
      <c r="H4887">
        <v>1776537</v>
      </c>
      <c r="I4887">
        <v>1776962</v>
      </c>
      <c r="J4887" t="s">
        <v>25</v>
      </c>
      <c r="Q4887" t="s">
        <v>3733</v>
      </c>
      <c r="R4887">
        <v>426</v>
      </c>
      <c r="U4887">
        <f t="shared" si="76"/>
        <v>425</v>
      </c>
    </row>
    <row r="4888" spans="1:21" x14ac:dyDescent="0.25">
      <c r="A4888" t="s">
        <v>27</v>
      </c>
      <c r="B4888" t="s">
        <v>21</v>
      </c>
      <c r="C4888" t="s">
        <v>22</v>
      </c>
      <c r="D4888" t="s">
        <v>23</v>
      </c>
      <c r="E4888" t="s">
        <v>5</v>
      </c>
      <c r="G4888" t="s">
        <v>24</v>
      </c>
      <c r="H4888">
        <v>1777067</v>
      </c>
      <c r="I4888">
        <v>1777630</v>
      </c>
      <c r="J4888" t="s">
        <v>25</v>
      </c>
      <c r="Q4888" t="s">
        <v>3735</v>
      </c>
      <c r="R4888">
        <v>564</v>
      </c>
      <c r="U4888">
        <f t="shared" si="76"/>
        <v>563</v>
      </c>
    </row>
    <row r="4889" spans="1:21" x14ac:dyDescent="0.25">
      <c r="A4889" t="s">
        <v>27</v>
      </c>
      <c r="B4889" t="s">
        <v>21</v>
      </c>
      <c r="C4889" t="s">
        <v>22</v>
      </c>
      <c r="D4889" t="s">
        <v>23</v>
      </c>
      <c r="E4889" t="s">
        <v>5</v>
      </c>
      <c r="G4889" t="s">
        <v>24</v>
      </c>
      <c r="H4889">
        <v>1777725</v>
      </c>
      <c r="I4889">
        <v>1778603</v>
      </c>
      <c r="J4889" t="s">
        <v>25</v>
      </c>
      <c r="Q4889" t="s">
        <v>3738</v>
      </c>
      <c r="R4889">
        <v>879</v>
      </c>
      <c r="U4889">
        <f t="shared" si="76"/>
        <v>878</v>
      </c>
    </row>
    <row r="4890" spans="1:21" x14ac:dyDescent="0.25">
      <c r="A4890" t="s">
        <v>27</v>
      </c>
      <c r="B4890" t="s">
        <v>21</v>
      </c>
      <c r="C4890" t="s">
        <v>22</v>
      </c>
      <c r="D4890" t="s">
        <v>23</v>
      </c>
      <c r="E4890" t="s">
        <v>5</v>
      </c>
      <c r="G4890" t="s">
        <v>24</v>
      </c>
      <c r="H4890">
        <v>1778587</v>
      </c>
      <c r="I4890">
        <v>1779228</v>
      </c>
      <c r="J4890" t="s">
        <v>25</v>
      </c>
      <c r="Q4890" t="s">
        <v>3740</v>
      </c>
      <c r="R4890">
        <v>642</v>
      </c>
      <c r="U4890">
        <f t="shared" si="76"/>
        <v>641</v>
      </c>
    </row>
    <row r="4891" spans="1:21" x14ac:dyDescent="0.25">
      <c r="A4891" t="s">
        <v>27</v>
      </c>
      <c r="B4891" t="s">
        <v>21</v>
      </c>
      <c r="C4891" t="s">
        <v>22</v>
      </c>
      <c r="D4891" t="s">
        <v>23</v>
      </c>
      <c r="E4891" t="s">
        <v>5</v>
      </c>
      <c r="G4891" t="s">
        <v>24</v>
      </c>
      <c r="H4891">
        <v>1779267</v>
      </c>
      <c r="I4891">
        <v>1779782</v>
      </c>
      <c r="J4891" t="s">
        <v>25</v>
      </c>
      <c r="Q4891" t="s">
        <v>3743</v>
      </c>
      <c r="R4891">
        <v>516</v>
      </c>
      <c r="U4891">
        <f t="shared" si="76"/>
        <v>515</v>
      </c>
    </row>
    <row r="4892" spans="1:21" x14ac:dyDescent="0.25">
      <c r="A4892" t="s">
        <v>27</v>
      </c>
      <c r="B4892" t="s">
        <v>21</v>
      </c>
      <c r="C4892" t="s">
        <v>22</v>
      </c>
      <c r="D4892" t="s">
        <v>23</v>
      </c>
      <c r="E4892" t="s">
        <v>5</v>
      </c>
      <c r="G4892" t="s">
        <v>24</v>
      </c>
      <c r="H4892">
        <v>1779902</v>
      </c>
      <c r="I4892">
        <v>1780192</v>
      </c>
      <c r="J4892" t="s">
        <v>25</v>
      </c>
      <c r="Q4892" t="s">
        <v>3745</v>
      </c>
      <c r="R4892">
        <v>291</v>
      </c>
      <c r="U4892">
        <f t="shared" si="76"/>
        <v>290</v>
      </c>
    </row>
    <row r="4893" spans="1:21" x14ac:dyDescent="0.25">
      <c r="A4893" t="s">
        <v>27</v>
      </c>
      <c r="B4893" t="s">
        <v>21</v>
      </c>
      <c r="C4893" t="s">
        <v>22</v>
      </c>
      <c r="D4893" t="s">
        <v>23</v>
      </c>
      <c r="E4893" t="s">
        <v>5</v>
      </c>
      <c r="G4893" t="s">
        <v>24</v>
      </c>
      <c r="H4893">
        <v>1780297</v>
      </c>
      <c r="I4893">
        <v>1780845</v>
      </c>
      <c r="J4893" t="s">
        <v>25</v>
      </c>
      <c r="Q4893" t="s">
        <v>3747</v>
      </c>
      <c r="R4893">
        <v>549</v>
      </c>
      <c r="U4893">
        <f t="shared" si="76"/>
        <v>548</v>
      </c>
    </row>
    <row r="4894" spans="1:21" x14ac:dyDescent="0.25">
      <c r="A4894" t="s">
        <v>27</v>
      </c>
      <c r="B4894" t="s">
        <v>21</v>
      </c>
      <c r="C4894" t="s">
        <v>22</v>
      </c>
      <c r="D4894" t="s">
        <v>23</v>
      </c>
      <c r="E4894" t="s">
        <v>5</v>
      </c>
      <c r="G4894" t="s">
        <v>24</v>
      </c>
      <c r="H4894">
        <v>1780911</v>
      </c>
      <c r="I4894">
        <v>1782590</v>
      </c>
      <c r="J4894" t="s">
        <v>25</v>
      </c>
      <c r="Q4894" t="s">
        <v>3749</v>
      </c>
      <c r="R4894">
        <v>1680</v>
      </c>
      <c r="U4894">
        <f t="shared" si="76"/>
        <v>1679</v>
      </c>
    </row>
    <row r="4895" spans="1:21" x14ac:dyDescent="0.25">
      <c r="A4895" t="s">
        <v>27</v>
      </c>
      <c r="B4895" t="s">
        <v>21</v>
      </c>
      <c r="C4895" t="s">
        <v>22</v>
      </c>
      <c r="D4895" t="s">
        <v>23</v>
      </c>
      <c r="E4895" t="s">
        <v>5</v>
      </c>
      <c r="G4895" t="s">
        <v>24</v>
      </c>
      <c r="H4895">
        <v>1782650</v>
      </c>
      <c r="I4895">
        <v>1785028</v>
      </c>
      <c r="J4895" t="s">
        <v>25</v>
      </c>
      <c r="Q4895" t="s">
        <v>3751</v>
      </c>
      <c r="R4895">
        <v>2379</v>
      </c>
      <c r="U4895">
        <f t="shared" si="76"/>
        <v>2378</v>
      </c>
    </row>
    <row r="4896" spans="1:21" x14ac:dyDescent="0.25">
      <c r="A4896" t="s">
        <v>27</v>
      </c>
      <c r="B4896" t="s">
        <v>21</v>
      </c>
      <c r="C4896" t="s">
        <v>22</v>
      </c>
      <c r="D4896" t="s">
        <v>23</v>
      </c>
      <c r="E4896" t="s">
        <v>5</v>
      </c>
      <c r="G4896" t="s">
        <v>24</v>
      </c>
      <c r="H4896">
        <v>1785202</v>
      </c>
      <c r="I4896">
        <v>1787019</v>
      </c>
      <c r="J4896" t="s">
        <v>25</v>
      </c>
      <c r="Q4896" t="s">
        <v>3754</v>
      </c>
      <c r="R4896">
        <v>1818</v>
      </c>
      <c r="U4896">
        <f t="shared" si="76"/>
        <v>1817</v>
      </c>
    </row>
    <row r="4897" spans="1:21" x14ac:dyDescent="0.25">
      <c r="A4897" t="s">
        <v>27</v>
      </c>
      <c r="B4897" t="s">
        <v>21</v>
      </c>
      <c r="C4897" t="s">
        <v>22</v>
      </c>
      <c r="D4897" t="s">
        <v>23</v>
      </c>
      <c r="E4897" t="s">
        <v>5</v>
      </c>
      <c r="G4897" t="s">
        <v>24</v>
      </c>
      <c r="H4897">
        <v>1787108</v>
      </c>
      <c r="I4897">
        <v>1788382</v>
      </c>
      <c r="J4897" t="s">
        <v>25</v>
      </c>
      <c r="Q4897" t="s">
        <v>3757</v>
      </c>
      <c r="R4897">
        <v>1275</v>
      </c>
      <c r="U4897">
        <f t="shared" si="76"/>
        <v>1274</v>
      </c>
    </row>
    <row r="4898" spans="1:21" x14ac:dyDescent="0.25">
      <c r="A4898" t="s">
        <v>27</v>
      </c>
      <c r="B4898" t="s">
        <v>21</v>
      </c>
      <c r="C4898" t="s">
        <v>22</v>
      </c>
      <c r="D4898" t="s">
        <v>23</v>
      </c>
      <c r="E4898" t="s">
        <v>5</v>
      </c>
      <c r="G4898" t="s">
        <v>24</v>
      </c>
      <c r="H4898">
        <v>1788487</v>
      </c>
      <c r="I4898">
        <v>1789128</v>
      </c>
      <c r="J4898" t="s">
        <v>25</v>
      </c>
      <c r="Q4898" t="s">
        <v>3760</v>
      </c>
      <c r="R4898">
        <v>642</v>
      </c>
      <c r="U4898">
        <f t="shared" si="76"/>
        <v>641</v>
      </c>
    </row>
    <row r="4899" spans="1:21" x14ac:dyDescent="0.25">
      <c r="A4899" t="s">
        <v>27</v>
      </c>
      <c r="B4899" t="s">
        <v>21</v>
      </c>
      <c r="C4899" t="s">
        <v>22</v>
      </c>
      <c r="D4899" t="s">
        <v>23</v>
      </c>
      <c r="E4899" t="s">
        <v>5</v>
      </c>
      <c r="G4899" t="s">
        <v>24</v>
      </c>
      <c r="H4899">
        <v>1789155</v>
      </c>
      <c r="I4899">
        <v>1790375</v>
      </c>
      <c r="J4899" t="s">
        <v>25</v>
      </c>
      <c r="Q4899" t="s">
        <v>3763</v>
      </c>
      <c r="R4899">
        <v>1221</v>
      </c>
      <c r="U4899">
        <f t="shared" si="76"/>
        <v>1220</v>
      </c>
    </row>
    <row r="4900" spans="1:21" x14ac:dyDescent="0.25">
      <c r="A4900" t="s">
        <v>27</v>
      </c>
      <c r="B4900" t="s">
        <v>21</v>
      </c>
      <c r="C4900" t="s">
        <v>22</v>
      </c>
      <c r="D4900" t="s">
        <v>23</v>
      </c>
      <c r="E4900" t="s">
        <v>5</v>
      </c>
      <c r="G4900" t="s">
        <v>24</v>
      </c>
      <c r="H4900">
        <v>1790442</v>
      </c>
      <c r="I4900">
        <v>1791425</v>
      </c>
      <c r="J4900" t="s">
        <v>61</v>
      </c>
      <c r="Q4900" t="s">
        <v>3765</v>
      </c>
      <c r="R4900">
        <v>984</v>
      </c>
      <c r="U4900">
        <f t="shared" si="76"/>
        <v>983</v>
      </c>
    </row>
    <row r="4901" spans="1:21" x14ac:dyDescent="0.25">
      <c r="A4901" t="s">
        <v>27</v>
      </c>
      <c r="B4901" t="s">
        <v>21</v>
      </c>
      <c r="C4901" t="s">
        <v>22</v>
      </c>
      <c r="D4901" t="s">
        <v>23</v>
      </c>
      <c r="E4901" t="s">
        <v>5</v>
      </c>
      <c r="G4901" t="s">
        <v>24</v>
      </c>
      <c r="H4901">
        <v>1791651</v>
      </c>
      <c r="I4901">
        <v>1793837</v>
      </c>
      <c r="J4901" t="s">
        <v>25</v>
      </c>
      <c r="Q4901" t="s">
        <v>3767</v>
      </c>
      <c r="R4901">
        <v>2187</v>
      </c>
      <c r="U4901">
        <f t="shared" si="76"/>
        <v>2186</v>
      </c>
    </row>
    <row r="4902" spans="1:21" x14ac:dyDescent="0.25">
      <c r="A4902" t="s">
        <v>27</v>
      </c>
      <c r="B4902" t="s">
        <v>21</v>
      </c>
      <c r="C4902" t="s">
        <v>22</v>
      </c>
      <c r="D4902" t="s">
        <v>23</v>
      </c>
      <c r="E4902" t="s">
        <v>5</v>
      </c>
      <c r="G4902" t="s">
        <v>24</v>
      </c>
      <c r="H4902">
        <v>1793850</v>
      </c>
      <c r="I4902">
        <v>1794506</v>
      </c>
      <c r="J4902" t="s">
        <v>25</v>
      </c>
      <c r="Q4902" t="s">
        <v>3769</v>
      </c>
      <c r="R4902">
        <v>657</v>
      </c>
      <c r="U4902">
        <f t="shared" si="76"/>
        <v>656</v>
      </c>
    </row>
    <row r="4903" spans="1:21" x14ac:dyDescent="0.25">
      <c r="A4903" t="s">
        <v>27</v>
      </c>
      <c r="B4903" t="s">
        <v>527</v>
      </c>
      <c r="C4903" t="s">
        <v>22</v>
      </c>
      <c r="D4903" t="s">
        <v>23</v>
      </c>
      <c r="E4903" t="s">
        <v>5</v>
      </c>
      <c r="G4903" t="s">
        <v>24</v>
      </c>
      <c r="H4903">
        <v>1794547</v>
      </c>
      <c r="I4903">
        <v>1797592</v>
      </c>
      <c r="J4903" t="s">
        <v>25</v>
      </c>
      <c r="Q4903" t="s">
        <v>3772</v>
      </c>
      <c r="R4903">
        <v>3046</v>
      </c>
      <c r="T4903" t="s">
        <v>529</v>
      </c>
      <c r="U4903">
        <f t="shared" si="76"/>
        <v>3045</v>
      </c>
    </row>
    <row r="4904" spans="1:21" x14ac:dyDescent="0.25">
      <c r="A4904" t="s">
        <v>27</v>
      </c>
      <c r="B4904" t="s">
        <v>21</v>
      </c>
      <c r="C4904" t="s">
        <v>22</v>
      </c>
      <c r="D4904" t="s">
        <v>23</v>
      </c>
      <c r="E4904" t="s">
        <v>5</v>
      </c>
      <c r="G4904" t="s">
        <v>24</v>
      </c>
      <c r="H4904">
        <v>1795899</v>
      </c>
      <c r="I4904">
        <v>1796945</v>
      </c>
      <c r="J4904" t="s">
        <v>61</v>
      </c>
      <c r="Q4904" t="s">
        <v>3773</v>
      </c>
      <c r="R4904">
        <v>1047</v>
      </c>
      <c r="U4904">
        <f t="shared" si="76"/>
        <v>1046</v>
      </c>
    </row>
    <row r="4905" spans="1:21" x14ac:dyDescent="0.25">
      <c r="A4905" t="s">
        <v>27</v>
      </c>
      <c r="B4905" t="s">
        <v>21</v>
      </c>
      <c r="C4905" t="s">
        <v>22</v>
      </c>
      <c r="D4905" t="s">
        <v>23</v>
      </c>
      <c r="E4905" t="s">
        <v>5</v>
      </c>
      <c r="G4905" t="s">
        <v>24</v>
      </c>
      <c r="H4905">
        <v>1797595</v>
      </c>
      <c r="I4905">
        <v>1798479</v>
      </c>
      <c r="J4905" t="s">
        <v>25</v>
      </c>
      <c r="Q4905" t="s">
        <v>3775</v>
      </c>
      <c r="R4905">
        <v>885</v>
      </c>
      <c r="U4905">
        <f t="shared" si="76"/>
        <v>884</v>
      </c>
    </row>
    <row r="4906" spans="1:21" x14ac:dyDescent="0.25">
      <c r="A4906" t="s">
        <v>27</v>
      </c>
      <c r="B4906" t="s">
        <v>21</v>
      </c>
      <c r="C4906" t="s">
        <v>22</v>
      </c>
      <c r="D4906" t="s">
        <v>23</v>
      </c>
      <c r="E4906" t="s">
        <v>5</v>
      </c>
      <c r="G4906" t="s">
        <v>24</v>
      </c>
      <c r="H4906">
        <v>1798476</v>
      </c>
      <c r="I4906">
        <v>1799144</v>
      </c>
      <c r="J4906" t="s">
        <v>25</v>
      </c>
      <c r="Q4906" t="s">
        <v>3778</v>
      </c>
      <c r="R4906">
        <v>669</v>
      </c>
      <c r="U4906">
        <f t="shared" si="76"/>
        <v>668</v>
      </c>
    </row>
    <row r="4907" spans="1:21" x14ac:dyDescent="0.25">
      <c r="A4907" t="s">
        <v>27</v>
      </c>
      <c r="B4907" t="s">
        <v>21</v>
      </c>
      <c r="C4907" t="s">
        <v>22</v>
      </c>
      <c r="D4907" t="s">
        <v>23</v>
      </c>
      <c r="E4907" t="s">
        <v>5</v>
      </c>
      <c r="G4907" t="s">
        <v>24</v>
      </c>
      <c r="H4907">
        <v>1799141</v>
      </c>
      <c r="I4907">
        <v>1800172</v>
      </c>
      <c r="J4907" t="s">
        <v>25</v>
      </c>
      <c r="Q4907" t="s">
        <v>3781</v>
      </c>
      <c r="R4907">
        <v>1032</v>
      </c>
      <c r="U4907">
        <f t="shared" si="76"/>
        <v>1031</v>
      </c>
    </row>
    <row r="4908" spans="1:21" x14ac:dyDescent="0.25">
      <c r="A4908" t="s">
        <v>27</v>
      </c>
      <c r="B4908" t="s">
        <v>21</v>
      </c>
      <c r="C4908" t="s">
        <v>22</v>
      </c>
      <c r="D4908" t="s">
        <v>23</v>
      </c>
      <c r="E4908" t="s">
        <v>5</v>
      </c>
      <c r="G4908" t="s">
        <v>24</v>
      </c>
      <c r="H4908">
        <v>1800182</v>
      </c>
      <c r="I4908">
        <v>1800472</v>
      </c>
      <c r="J4908" t="s">
        <v>25</v>
      </c>
      <c r="Q4908" t="s">
        <v>3784</v>
      </c>
      <c r="R4908">
        <v>291</v>
      </c>
      <c r="U4908">
        <f t="shared" si="76"/>
        <v>290</v>
      </c>
    </row>
    <row r="4909" spans="1:21" x14ac:dyDescent="0.25">
      <c r="A4909" t="s">
        <v>27</v>
      </c>
      <c r="B4909" t="s">
        <v>21</v>
      </c>
      <c r="C4909" t="s">
        <v>22</v>
      </c>
      <c r="D4909" t="s">
        <v>23</v>
      </c>
      <c r="E4909" t="s">
        <v>5</v>
      </c>
      <c r="G4909" t="s">
        <v>24</v>
      </c>
      <c r="H4909">
        <v>1801077</v>
      </c>
      <c r="I4909">
        <v>1801889</v>
      </c>
      <c r="J4909" t="s">
        <v>61</v>
      </c>
      <c r="Q4909" t="s">
        <v>3787</v>
      </c>
      <c r="R4909">
        <v>813</v>
      </c>
      <c r="U4909">
        <f t="shared" si="76"/>
        <v>812</v>
      </c>
    </row>
    <row r="4910" spans="1:21" x14ac:dyDescent="0.25">
      <c r="A4910" t="s">
        <v>27</v>
      </c>
      <c r="B4910" t="s">
        <v>21</v>
      </c>
      <c r="C4910" t="s">
        <v>22</v>
      </c>
      <c r="D4910" t="s">
        <v>23</v>
      </c>
      <c r="E4910" t="s">
        <v>5</v>
      </c>
      <c r="G4910" t="s">
        <v>24</v>
      </c>
      <c r="H4910">
        <v>1801937</v>
      </c>
      <c r="I4910">
        <v>1802221</v>
      </c>
      <c r="J4910" t="s">
        <v>61</v>
      </c>
      <c r="Q4910" t="s">
        <v>3789</v>
      </c>
      <c r="R4910">
        <v>285</v>
      </c>
      <c r="U4910">
        <f t="shared" si="76"/>
        <v>284</v>
      </c>
    </row>
    <row r="4911" spans="1:21" x14ac:dyDescent="0.25">
      <c r="A4911" t="s">
        <v>27</v>
      </c>
      <c r="B4911" t="s">
        <v>21</v>
      </c>
      <c r="C4911" t="s">
        <v>22</v>
      </c>
      <c r="D4911" t="s">
        <v>23</v>
      </c>
      <c r="E4911" t="s">
        <v>5</v>
      </c>
      <c r="G4911" t="s">
        <v>24</v>
      </c>
      <c r="H4911">
        <v>1802971</v>
      </c>
      <c r="I4911">
        <v>1804626</v>
      </c>
      <c r="J4911" t="s">
        <v>25</v>
      </c>
      <c r="Q4911" t="s">
        <v>3791</v>
      </c>
      <c r="R4911">
        <v>1656</v>
      </c>
      <c r="U4911">
        <f t="shared" si="76"/>
        <v>1655</v>
      </c>
    </row>
    <row r="4912" spans="1:21" x14ac:dyDescent="0.25">
      <c r="A4912" t="s">
        <v>27</v>
      </c>
      <c r="B4912" t="s">
        <v>21</v>
      </c>
      <c r="C4912" t="s">
        <v>22</v>
      </c>
      <c r="D4912" t="s">
        <v>23</v>
      </c>
      <c r="E4912" t="s">
        <v>5</v>
      </c>
      <c r="G4912" t="s">
        <v>24</v>
      </c>
      <c r="H4912">
        <v>1804706</v>
      </c>
      <c r="I4912">
        <v>1805413</v>
      </c>
      <c r="J4912" t="s">
        <v>61</v>
      </c>
      <c r="Q4912" t="s">
        <v>3793</v>
      </c>
      <c r="R4912">
        <v>708</v>
      </c>
      <c r="U4912">
        <f t="shared" si="76"/>
        <v>707</v>
      </c>
    </row>
    <row r="4913" spans="1:21" x14ac:dyDescent="0.25">
      <c r="A4913" t="s">
        <v>27</v>
      </c>
      <c r="B4913" t="s">
        <v>21</v>
      </c>
      <c r="C4913" t="s">
        <v>22</v>
      </c>
      <c r="D4913" t="s">
        <v>23</v>
      </c>
      <c r="E4913" t="s">
        <v>5</v>
      </c>
      <c r="G4913" t="s">
        <v>24</v>
      </c>
      <c r="H4913">
        <v>1805406</v>
      </c>
      <c r="I4913">
        <v>1805702</v>
      </c>
      <c r="J4913" t="s">
        <v>61</v>
      </c>
      <c r="Q4913" t="s">
        <v>3795</v>
      </c>
      <c r="R4913">
        <v>297</v>
      </c>
      <c r="U4913">
        <f t="shared" si="76"/>
        <v>296</v>
      </c>
    </row>
    <row r="4914" spans="1:21" x14ac:dyDescent="0.25">
      <c r="A4914" t="s">
        <v>27</v>
      </c>
      <c r="B4914" t="s">
        <v>21</v>
      </c>
      <c r="C4914" t="s">
        <v>22</v>
      </c>
      <c r="D4914" t="s">
        <v>23</v>
      </c>
      <c r="E4914" t="s">
        <v>5</v>
      </c>
      <c r="G4914" t="s">
        <v>24</v>
      </c>
      <c r="H4914">
        <v>1805993</v>
      </c>
      <c r="I4914">
        <v>1806157</v>
      </c>
      <c r="J4914" t="s">
        <v>61</v>
      </c>
      <c r="Q4914" t="s">
        <v>3797</v>
      </c>
      <c r="R4914">
        <v>165</v>
      </c>
      <c r="U4914">
        <f t="shared" si="76"/>
        <v>164</v>
      </c>
    </row>
    <row r="4915" spans="1:21" x14ac:dyDescent="0.25">
      <c r="A4915" t="s">
        <v>27</v>
      </c>
      <c r="B4915" t="s">
        <v>21</v>
      </c>
      <c r="C4915" t="s">
        <v>22</v>
      </c>
      <c r="D4915" t="s">
        <v>23</v>
      </c>
      <c r="E4915" t="s">
        <v>5</v>
      </c>
      <c r="G4915" t="s">
        <v>24</v>
      </c>
      <c r="H4915">
        <v>1806160</v>
      </c>
      <c r="I4915">
        <v>1806510</v>
      </c>
      <c r="J4915" t="s">
        <v>61</v>
      </c>
      <c r="Q4915" t="s">
        <v>3799</v>
      </c>
      <c r="R4915">
        <v>351</v>
      </c>
      <c r="U4915">
        <f t="shared" si="76"/>
        <v>350</v>
      </c>
    </row>
    <row r="4916" spans="1:21" x14ac:dyDescent="0.25">
      <c r="A4916" t="s">
        <v>27</v>
      </c>
      <c r="B4916" t="s">
        <v>21</v>
      </c>
      <c r="C4916" t="s">
        <v>22</v>
      </c>
      <c r="D4916" t="s">
        <v>23</v>
      </c>
      <c r="E4916" t="s">
        <v>5</v>
      </c>
      <c r="G4916" t="s">
        <v>24</v>
      </c>
      <c r="H4916">
        <v>1806830</v>
      </c>
      <c r="I4916">
        <v>1813864</v>
      </c>
      <c r="J4916" t="s">
        <v>25</v>
      </c>
      <c r="Q4916" t="s">
        <v>3801</v>
      </c>
      <c r="R4916">
        <v>7035</v>
      </c>
      <c r="U4916">
        <f t="shared" si="76"/>
        <v>7034</v>
      </c>
    </row>
    <row r="4917" spans="1:21" x14ac:dyDescent="0.25">
      <c r="A4917" t="s">
        <v>27</v>
      </c>
      <c r="B4917" t="s">
        <v>21</v>
      </c>
      <c r="C4917" t="s">
        <v>22</v>
      </c>
      <c r="D4917" t="s">
        <v>23</v>
      </c>
      <c r="E4917" t="s">
        <v>5</v>
      </c>
      <c r="G4917" t="s">
        <v>24</v>
      </c>
      <c r="H4917">
        <v>1813945</v>
      </c>
      <c r="I4917">
        <v>1817976</v>
      </c>
      <c r="J4917" t="s">
        <v>25</v>
      </c>
      <c r="Q4917" t="s">
        <v>3804</v>
      </c>
      <c r="R4917">
        <v>4032</v>
      </c>
      <c r="U4917">
        <f t="shared" si="76"/>
        <v>4031</v>
      </c>
    </row>
    <row r="4918" spans="1:21" x14ac:dyDescent="0.25">
      <c r="A4918" t="s">
        <v>27</v>
      </c>
      <c r="B4918" t="s">
        <v>21</v>
      </c>
      <c r="C4918" t="s">
        <v>22</v>
      </c>
      <c r="D4918" t="s">
        <v>23</v>
      </c>
      <c r="E4918" t="s">
        <v>5</v>
      </c>
      <c r="G4918" t="s">
        <v>24</v>
      </c>
      <c r="H4918">
        <v>1817994</v>
      </c>
      <c r="I4918">
        <v>1818365</v>
      </c>
      <c r="J4918" t="s">
        <v>25</v>
      </c>
      <c r="Q4918" t="s">
        <v>3806</v>
      </c>
      <c r="R4918">
        <v>372</v>
      </c>
      <c r="U4918">
        <f t="shared" si="76"/>
        <v>371</v>
      </c>
    </row>
    <row r="4919" spans="1:21" x14ac:dyDescent="0.25">
      <c r="A4919" t="s">
        <v>27</v>
      </c>
      <c r="B4919" t="s">
        <v>21</v>
      </c>
      <c r="C4919" t="s">
        <v>22</v>
      </c>
      <c r="D4919" t="s">
        <v>23</v>
      </c>
      <c r="E4919" t="s">
        <v>5</v>
      </c>
      <c r="G4919" t="s">
        <v>24</v>
      </c>
      <c r="H4919">
        <v>1818651</v>
      </c>
      <c r="I4919">
        <v>1819541</v>
      </c>
      <c r="J4919" t="s">
        <v>25</v>
      </c>
      <c r="Q4919" t="s">
        <v>3809</v>
      </c>
      <c r="R4919">
        <v>891</v>
      </c>
      <c r="U4919">
        <f t="shared" si="76"/>
        <v>890</v>
      </c>
    </row>
    <row r="4920" spans="1:21" x14ac:dyDescent="0.25">
      <c r="A4920" t="s">
        <v>27</v>
      </c>
      <c r="B4920" t="s">
        <v>21</v>
      </c>
      <c r="C4920" t="s">
        <v>22</v>
      </c>
      <c r="D4920" t="s">
        <v>23</v>
      </c>
      <c r="E4920" t="s">
        <v>5</v>
      </c>
      <c r="G4920" t="s">
        <v>24</v>
      </c>
      <c r="H4920">
        <v>1819564</v>
      </c>
      <c r="I4920">
        <v>1820028</v>
      </c>
      <c r="J4920" t="s">
        <v>25</v>
      </c>
      <c r="Q4920" t="s">
        <v>3811</v>
      </c>
      <c r="R4920">
        <v>465</v>
      </c>
      <c r="U4920">
        <f t="shared" si="76"/>
        <v>464</v>
      </c>
    </row>
    <row r="4921" spans="1:21" x14ac:dyDescent="0.25">
      <c r="A4921" t="s">
        <v>27</v>
      </c>
      <c r="B4921" t="s">
        <v>527</v>
      </c>
      <c r="C4921" t="s">
        <v>22</v>
      </c>
      <c r="D4921" t="s">
        <v>23</v>
      </c>
      <c r="E4921" t="s">
        <v>5</v>
      </c>
      <c r="G4921" t="s">
        <v>24</v>
      </c>
      <c r="H4921">
        <v>1820063</v>
      </c>
      <c r="I4921">
        <v>1820176</v>
      </c>
      <c r="J4921" t="s">
        <v>25</v>
      </c>
      <c r="Q4921" t="s">
        <v>3813</v>
      </c>
      <c r="R4921">
        <v>114</v>
      </c>
      <c r="T4921" t="s">
        <v>529</v>
      </c>
      <c r="U4921">
        <f t="shared" si="76"/>
        <v>113</v>
      </c>
    </row>
    <row r="4922" spans="1:21" x14ac:dyDescent="0.25">
      <c r="A4922" t="s">
        <v>27</v>
      </c>
      <c r="B4922" t="s">
        <v>21</v>
      </c>
      <c r="C4922" t="s">
        <v>22</v>
      </c>
      <c r="D4922" t="s">
        <v>23</v>
      </c>
      <c r="E4922" t="s">
        <v>5</v>
      </c>
      <c r="G4922" t="s">
        <v>24</v>
      </c>
      <c r="H4922">
        <v>1820182</v>
      </c>
      <c r="I4922">
        <v>1820616</v>
      </c>
      <c r="J4922" t="s">
        <v>25</v>
      </c>
      <c r="Q4922" t="s">
        <v>3814</v>
      </c>
      <c r="R4922">
        <v>435</v>
      </c>
      <c r="U4922">
        <f t="shared" si="76"/>
        <v>434</v>
      </c>
    </row>
    <row r="4923" spans="1:21" x14ac:dyDescent="0.25">
      <c r="A4923" t="s">
        <v>27</v>
      </c>
      <c r="B4923" t="s">
        <v>21</v>
      </c>
      <c r="C4923" t="s">
        <v>22</v>
      </c>
      <c r="D4923" t="s">
        <v>23</v>
      </c>
      <c r="E4923" t="s">
        <v>5</v>
      </c>
      <c r="G4923" t="s">
        <v>24</v>
      </c>
      <c r="H4923">
        <v>1821094</v>
      </c>
      <c r="I4923">
        <v>1821315</v>
      </c>
      <c r="J4923" t="s">
        <v>25</v>
      </c>
      <c r="Q4923" t="s">
        <v>3816</v>
      </c>
      <c r="R4923">
        <v>222</v>
      </c>
      <c r="U4923">
        <f t="shared" si="76"/>
        <v>221</v>
      </c>
    </row>
    <row r="4924" spans="1:21" x14ac:dyDescent="0.25">
      <c r="A4924" t="s">
        <v>27</v>
      </c>
      <c r="B4924" t="s">
        <v>21</v>
      </c>
      <c r="C4924" t="s">
        <v>22</v>
      </c>
      <c r="D4924" t="s">
        <v>23</v>
      </c>
      <c r="E4924" t="s">
        <v>5</v>
      </c>
      <c r="G4924" t="s">
        <v>24</v>
      </c>
      <c r="H4924">
        <v>1821417</v>
      </c>
      <c r="I4924">
        <v>1823651</v>
      </c>
      <c r="J4924" t="s">
        <v>25</v>
      </c>
      <c r="Q4924" t="s">
        <v>3818</v>
      </c>
      <c r="R4924">
        <v>2235</v>
      </c>
      <c r="U4924">
        <f t="shared" si="76"/>
        <v>2234</v>
      </c>
    </row>
    <row r="4925" spans="1:21" x14ac:dyDescent="0.25">
      <c r="A4925" t="s">
        <v>27</v>
      </c>
      <c r="B4925" t="s">
        <v>21</v>
      </c>
      <c r="C4925" t="s">
        <v>22</v>
      </c>
      <c r="D4925" t="s">
        <v>23</v>
      </c>
      <c r="E4925" t="s">
        <v>5</v>
      </c>
      <c r="G4925" t="s">
        <v>24</v>
      </c>
      <c r="H4925">
        <v>1823652</v>
      </c>
      <c r="I4925">
        <v>1824260</v>
      </c>
      <c r="J4925" t="s">
        <v>25</v>
      </c>
      <c r="Q4925" t="s">
        <v>3820</v>
      </c>
      <c r="R4925">
        <v>609</v>
      </c>
      <c r="U4925">
        <f t="shared" si="76"/>
        <v>608</v>
      </c>
    </row>
    <row r="4926" spans="1:21" x14ac:dyDescent="0.25">
      <c r="A4926" t="s">
        <v>27</v>
      </c>
      <c r="B4926" t="s">
        <v>21</v>
      </c>
      <c r="C4926" t="s">
        <v>22</v>
      </c>
      <c r="D4926" t="s">
        <v>23</v>
      </c>
      <c r="E4926" t="s">
        <v>5</v>
      </c>
      <c r="G4926" t="s">
        <v>24</v>
      </c>
      <c r="H4926">
        <v>1824380</v>
      </c>
      <c r="I4926">
        <v>1825924</v>
      </c>
      <c r="J4926" t="s">
        <v>25</v>
      </c>
      <c r="Q4926" t="s">
        <v>3822</v>
      </c>
      <c r="R4926">
        <v>1545</v>
      </c>
      <c r="U4926">
        <f t="shared" si="76"/>
        <v>1544</v>
      </c>
    </row>
    <row r="4927" spans="1:21" x14ac:dyDescent="0.25">
      <c r="A4927" t="s">
        <v>27</v>
      </c>
      <c r="B4927" t="s">
        <v>21</v>
      </c>
      <c r="C4927" t="s">
        <v>22</v>
      </c>
      <c r="D4927" t="s">
        <v>23</v>
      </c>
      <c r="E4927" t="s">
        <v>5</v>
      </c>
      <c r="G4927" t="s">
        <v>24</v>
      </c>
      <c r="H4927">
        <v>1825948</v>
      </c>
      <c r="I4927">
        <v>1826391</v>
      </c>
      <c r="J4927" t="s">
        <v>25</v>
      </c>
      <c r="Q4927" t="s">
        <v>3825</v>
      </c>
      <c r="R4927">
        <v>444</v>
      </c>
      <c r="U4927">
        <f t="shared" si="76"/>
        <v>443</v>
      </c>
    </row>
    <row r="4928" spans="1:21" x14ac:dyDescent="0.25">
      <c r="A4928" t="s">
        <v>27</v>
      </c>
      <c r="B4928" t="s">
        <v>21</v>
      </c>
      <c r="C4928" t="s">
        <v>22</v>
      </c>
      <c r="D4928" t="s">
        <v>23</v>
      </c>
      <c r="E4928" t="s">
        <v>5</v>
      </c>
      <c r="G4928" t="s">
        <v>24</v>
      </c>
      <c r="H4928">
        <v>1826502</v>
      </c>
      <c r="I4928">
        <v>1826957</v>
      </c>
      <c r="J4928" t="s">
        <v>25</v>
      </c>
      <c r="Q4928" t="s">
        <v>3827</v>
      </c>
      <c r="R4928">
        <v>456</v>
      </c>
      <c r="U4928">
        <f t="shared" si="76"/>
        <v>455</v>
      </c>
    </row>
    <row r="4929" spans="1:21" x14ac:dyDescent="0.25">
      <c r="A4929" t="s">
        <v>27</v>
      </c>
      <c r="B4929" t="s">
        <v>21</v>
      </c>
      <c r="C4929" t="s">
        <v>22</v>
      </c>
      <c r="D4929" t="s">
        <v>23</v>
      </c>
      <c r="E4929" t="s">
        <v>5</v>
      </c>
      <c r="G4929" t="s">
        <v>24</v>
      </c>
      <c r="H4929">
        <v>1826999</v>
      </c>
      <c r="I4929">
        <v>1827139</v>
      </c>
      <c r="J4929" t="s">
        <v>25</v>
      </c>
      <c r="Q4929" t="s">
        <v>3829</v>
      </c>
      <c r="R4929">
        <v>141</v>
      </c>
      <c r="U4929">
        <f t="shared" si="76"/>
        <v>140</v>
      </c>
    </row>
    <row r="4930" spans="1:21" x14ac:dyDescent="0.25">
      <c r="A4930" t="s">
        <v>27</v>
      </c>
      <c r="B4930" t="s">
        <v>21</v>
      </c>
      <c r="C4930" t="s">
        <v>22</v>
      </c>
      <c r="D4930" t="s">
        <v>23</v>
      </c>
      <c r="E4930" t="s">
        <v>5</v>
      </c>
      <c r="G4930" t="s">
        <v>24</v>
      </c>
      <c r="H4930">
        <v>1827149</v>
      </c>
      <c r="I4930">
        <v>1827622</v>
      </c>
      <c r="J4930" t="s">
        <v>25</v>
      </c>
      <c r="Q4930" t="s">
        <v>3831</v>
      </c>
      <c r="R4930">
        <v>474</v>
      </c>
      <c r="U4930">
        <f t="shared" si="76"/>
        <v>473</v>
      </c>
    </row>
    <row r="4931" spans="1:21" x14ac:dyDescent="0.25">
      <c r="A4931" t="s">
        <v>27</v>
      </c>
      <c r="B4931" t="s">
        <v>21</v>
      </c>
      <c r="C4931" t="s">
        <v>22</v>
      </c>
      <c r="D4931" t="s">
        <v>23</v>
      </c>
      <c r="E4931" t="s">
        <v>5</v>
      </c>
      <c r="G4931" t="s">
        <v>24</v>
      </c>
      <c r="H4931">
        <v>1827646</v>
      </c>
      <c r="I4931">
        <v>1828956</v>
      </c>
      <c r="J4931" t="s">
        <v>25</v>
      </c>
      <c r="Q4931" t="s">
        <v>3833</v>
      </c>
      <c r="R4931">
        <v>1311</v>
      </c>
      <c r="U4931">
        <f t="shared" ref="U4931:U4994" si="77">I4931-H4931</f>
        <v>1310</v>
      </c>
    </row>
    <row r="4932" spans="1:21" x14ac:dyDescent="0.25">
      <c r="A4932" t="s">
        <v>27</v>
      </c>
      <c r="B4932" t="s">
        <v>21</v>
      </c>
      <c r="C4932" t="s">
        <v>22</v>
      </c>
      <c r="D4932" t="s">
        <v>23</v>
      </c>
      <c r="E4932" t="s">
        <v>5</v>
      </c>
      <c r="G4932" t="s">
        <v>24</v>
      </c>
      <c r="H4932">
        <v>1828956</v>
      </c>
      <c r="I4932">
        <v>1829570</v>
      </c>
      <c r="J4932" t="s">
        <v>25</v>
      </c>
      <c r="Q4932" t="s">
        <v>3835</v>
      </c>
      <c r="R4932">
        <v>615</v>
      </c>
      <c r="U4932">
        <f t="shared" si="77"/>
        <v>614</v>
      </c>
    </row>
    <row r="4933" spans="1:21" x14ac:dyDescent="0.25">
      <c r="A4933" t="s">
        <v>27</v>
      </c>
      <c r="B4933" t="s">
        <v>21</v>
      </c>
      <c r="C4933" t="s">
        <v>22</v>
      </c>
      <c r="D4933" t="s">
        <v>23</v>
      </c>
      <c r="E4933" t="s">
        <v>5</v>
      </c>
      <c r="G4933" t="s">
        <v>24</v>
      </c>
      <c r="H4933">
        <v>1829581</v>
      </c>
      <c r="I4933">
        <v>1830627</v>
      </c>
      <c r="J4933" t="s">
        <v>25</v>
      </c>
      <c r="Q4933" t="s">
        <v>3838</v>
      </c>
      <c r="R4933">
        <v>1047</v>
      </c>
      <c r="U4933">
        <f t="shared" si="77"/>
        <v>1046</v>
      </c>
    </row>
    <row r="4934" spans="1:21" x14ac:dyDescent="0.25">
      <c r="A4934" t="s">
        <v>27</v>
      </c>
      <c r="B4934" t="s">
        <v>21</v>
      </c>
      <c r="C4934" t="s">
        <v>22</v>
      </c>
      <c r="D4934" t="s">
        <v>23</v>
      </c>
      <c r="E4934" t="s">
        <v>5</v>
      </c>
      <c r="G4934" t="s">
        <v>24</v>
      </c>
      <c r="H4934">
        <v>1830624</v>
      </c>
      <c r="I4934">
        <v>1831343</v>
      </c>
      <c r="J4934" t="s">
        <v>25</v>
      </c>
      <c r="Q4934" t="s">
        <v>3841</v>
      </c>
      <c r="R4934">
        <v>720</v>
      </c>
      <c r="U4934">
        <f t="shared" si="77"/>
        <v>719</v>
      </c>
    </row>
    <row r="4935" spans="1:21" x14ac:dyDescent="0.25">
      <c r="A4935" t="s">
        <v>27</v>
      </c>
      <c r="B4935" t="s">
        <v>21</v>
      </c>
      <c r="C4935" t="s">
        <v>22</v>
      </c>
      <c r="D4935" t="s">
        <v>23</v>
      </c>
      <c r="E4935" t="s">
        <v>5</v>
      </c>
      <c r="G4935" t="s">
        <v>24</v>
      </c>
      <c r="H4935">
        <v>1831389</v>
      </c>
      <c r="I4935">
        <v>1831784</v>
      </c>
      <c r="J4935" t="s">
        <v>25</v>
      </c>
      <c r="Q4935" t="s">
        <v>3844</v>
      </c>
      <c r="R4935">
        <v>396</v>
      </c>
      <c r="U4935">
        <f t="shared" si="77"/>
        <v>395</v>
      </c>
    </row>
    <row r="4936" spans="1:21" x14ac:dyDescent="0.25">
      <c r="A4936" t="s">
        <v>27</v>
      </c>
      <c r="B4936" t="s">
        <v>21</v>
      </c>
      <c r="C4936" t="s">
        <v>22</v>
      </c>
      <c r="D4936" t="s">
        <v>23</v>
      </c>
      <c r="E4936" t="s">
        <v>5</v>
      </c>
      <c r="G4936" t="s">
        <v>24</v>
      </c>
      <c r="H4936">
        <v>1831850</v>
      </c>
      <c r="I4936">
        <v>1832245</v>
      </c>
      <c r="J4936" t="s">
        <v>25</v>
      </c>
      <c r="Q4936" t="s">
        <v>3847</v>
      </c>
      <c r="R4936">
        <v>396</v>
      </c>
      <c r="U4936">
        <f t="shared" si="77"/>
        <v>395</v>
      </c>
    </row>
    <row r="4937" spans="1:21" x14ac:dyDescent="0.25">
      <c r="A4937" t="s">
        <v>27</v>
      </c>
      <c r="B4937" t="s">
        <v>21</v>
      </c>
      <c r="C4937" t="s">
        <v>22</v>
      </c>
      <c r="D4937" t="s">
        <v>23</v>
      </c>
      <c r="E4937" t="s">
        <v>5</v>
      </c>
      <c r="G4937" t="s">
        <v>24</v>
      </c>
      <c r="H4937">
        <v>1832245</v>
      </c>
      <c r="I4937">
        <v>1835856</v>
      </c>
      <c r="J4937" t="s">
        <v>25</v>
      </c>
      <c r="Q4937" t="s">
        <v>3850</v>
      </c>
      <c r="R4937">
        <v>3612</v>
      </c>
      <c r="U4937">
        <f t="shared" si="77"/>
        <v>3611</v>
      </c>
    </row>
    <row r="4938" spans="1:21" x14ac:dyDescent="0.25">
      <c r="A4938" t="s">
        <v>27</v>
      </c>
      <c r="B4938" t="s">
        <v>21</v>
      </c>
      <c r="C4938" t="s">
        <v>22</v>
      </c>
      <c r="D4938" t="s">
        <v>23</v>
      </c>
      <c r="E4938" t="s">
        <v>5</v>
      </c>
      <c r="G4938" t="s">
        <v>24</v>
      </c>
      <c r="H4938">
        <v>1835909</v>
      </c>
      <c r="I4938">
        <v>1836778</v>
      </c>
      <c r="J4938" t="s">
        <v>25</v>
      </c>
      <c r="Q4938" t="s">
        <v>3852</v>
      </c>
      <c r="R4938">
        <v>870</v>
      </c>
      <c r="U4938">
        <f t="shared" si="77"/>
        <v>869</v>
      </c>
    </row>
    <row r="4939" spans="1:21" x14ac:dyDescent="0.25">
      <c r="A4939" t="s">
        <v>27</v>
      </c>
      <c r="B4939" t="s">
        <v>21</v>
      </c>
      <c r="C4939" t="s">
        <v>22</v>
      </c>
      <c r="D4939" t="s">
        <v>23</v>
      </c>
      <c r="E4939" t="s">
        <v>5</v>
      </c>
      <c r="G4939" t="s">
        <v>24</v>
      </c>
      <c r="H4939">
        <v>1836778</v>
      </c>
      <c r="I4939">
        <v>1837515</v>
      </c>
      <c r="J4939" t="s">
        <v>25</v>
      </c>
      <c r="Q4939" t="s">
        <v>3854</v>
      </c>
      <c r="R4939">
        <v>738</v>
      </c>
      <c r="U4939">
        <f t="shared" si="77"/>
        <v>737</v>
      </c>
    </row>
    <row r="4940" spans="1:21" x14ac:dyDescent="0.25">
      <c r="A4940" t="s">
        <v>27</v>
      </c>
      <c r="B4940" t="s">
        <v>21</v>
      </c>
      <c r="C4940" t="s">
        <v>22</v>
      </c>
      <c r="D4940" t="s">
        <v>23</v>
      </c>
      <c r="E4940" t="s">
        <v>5</v>
      </c>
      <c r="G4940" t="s">
        <v>24</v>
      </c>
      <c r="H4940">
        <v>1837565</v>
      </c>
      <c r="I4940">
        <v>1840186</v>
      </c>
      <c r="J4940" t="s">
        <v>25</v>
      </c>
      <c r="Q4940" t="s">
        <v>3857</v>
      </c>
      <c r="R4940">
        <v>2622</v>
      </c>
      <c r="U4940">
        <f t="shared" si="77"/>
        <v>2621</v>
      </c>
    </row>
    <row r="4941" spans="1:21" x14ac:dyDescent="0.25">
      <c r="A4941" t="s">
        <v>27</v>
      </c>
      <c r="B4941" t="s">
        <v>21</v>
      </c>
      <c r="C4941" t="s">
        <v>22</v>
      </c>
      <c r="D4941" t="s">
        <v>23</v>
      </c>
      <c r="E4941" t="s">
        <v>5</v>
      </c>
      <c r="G4941" t="s">
        <v>24</v>
      </c>
      <c r="H4941">
        <v>1840212</v>
      </c>
      <c r="I4941">
        <v>1840388</v>
      </c>
      <c r="J4941" t="s">
        <v>25</v>
      </c>
      <c r="Q4941" t="s">
        <v>3859</v>
      </c>
      <c r="R4941">
        <v>177</v>
      </c>
      <c r="U4941">
        <f t="shared" si="77"/>
        <v>176</v>
      </c>
    </row>
    <row r="4942" spans="1:21" x14ac:dyDescent="0.25">
      <c r="A4942" t="s">
        <v>27</v>
      </c>
      <c r="B4942" t="s">
        <v>21</v>
      </c>
      <c r="C4942" t="s">
        <v>22</v>
      </c>
      <c r="D4942" t="s">
        <v>23</v>
      </c>
      <c r="E4942" t="s">
        <v>5</v>
      </c>
      <c r="G4942" t="s">
        <v>24</v>
      </c>
      <c r="H4942">
        <v>1840450</v>
      </c>
      <c r="I4942">
        <v>1843137</v>
      </c>
      <c r="J4942" t="s">
        <v>25</v>
      </c>
      <c r="Q4942" t="s">
        <v>3861</v>
      </c>
      <c r="R4942">
        <v>2688</v>
      </c>
      <c r="U4942">
        <f t="shared" si="77"/>
        <v>2687</v>
      </c>
    </row>
    <row r="4943" spans="1:21" x14ac:dyDescent="0.25">
      <c r="A4943" t="s">
        <v>27</v>
      </c>
      <c r="B4943" t="s">
        <v>21</v>
      </c>
      <c r="C4943" t="s">
        <v>22</v>
      </c>
      <c r="D4943" t="s">
        <v>23</v>
      </c>
      <c r="E4943" t="s">
        <v>5</v>
      </c>
      <c r="G4943" t="s">
        <v>24</v>
      </c>
      <c r="H4943">
        <v>1843202</v>
      </c>
      <c r="I4943">
        <v>1843381</v>
      </c>
      <c r="J4943" t="s">
        <v>25</v>
      </c>
      <c r="Q4943" t="s">
        <v>3863</v>
      </c>
      <c r="R4943">
        <v>180</v>
      </c>
      <c r="U4943">
        <f t="shared" si="77"/>
        <v>179</v>
      </c>
    </row>
    <row r="4944" spans="1:21" x14ac:dyDescent="0.25">
      <c r="A4944" t="s">
        <v>27</v>
      </c>
      <c r="B4944" t="s">
        <v>21</v>
      </c>
      <c r="C4944" t="s">
        <v>22</v>
      </c>
      <c r="D4944" t="s">
        <v>23</v>
      </c>
      <c r="E4944" t="s">
        <v>5</v>
      </c>
      <c r="G4944" t="s">
        <v>24</v>
      </c>
      <c r="H4944">
        <v>1843464</v>
      </c>
      <c r="I4944">
        <v>1849196</v>
      </c>
      <c r="J4944" t="s">
        <v>25</v>
      </c>
      <c r="Q4944" t="s">
        <v>3865</v>
      </c>
      <c r="R4944">
        <v>5733</v>
      </c>
      <c r="U4944">
        <f t="shared" si="77"/>
        <v>5732</v>
      </c>
    </row>
    <row r="4945" spans="1:21" x14ac:dyDescent="0.25">
      <c r="A4945" t="s">
        <v>27</v>
      </c>
      <c r="B4945" t="s">
        <v>21</v>
      </c>
      <c r="C4945" t="s">
        <v>22</v>
      </c>
      <c r="D4945" t="s">
        <v>23</v>
      </c>
      <c r="E4945" t="s">
        <v>5</v>
      </c>
      <c r="G4945" t="s">
        <v>24</v>
      </c>
      <c r="H4945">
        <v>1849328</v>
      </c>
      <c r="I4945">
        <v>1850083</v>
      </c>
      <c r="J4945" t="s">
        <v>25</v>
      </c>
      <c r="Q4945" t="s">
        <v>3867</v>
      </c>
      <c r="R4945">
        <v>756</v>
      </c>
      <c r="U4945">
        <f t="shared" si="77"/>
        <v>755</v>
      </c>
    </row>
    <row r="4946" spans="1:21" x14ac:dyDescent="0.25">
      <c r="A4946" t="s">
        <v>27</v>
      </c>
      <c r="B4946" t="s">
        <v>21</v>
      </c>
      <c r="C4946" t="s">
        <v>22</v>
      </c>
      <c r="D4946" t="s">
        <v>23</v>
      </c>
      <c r="E4946" t="s">
        <v>5</v>
      </c>
      <c r="G4946" t="s">
        <v>24</v>
      </c>
      <c r="H4946">
        <v>1850089</v>
      </c>
      <c r="I4946">
        <v>1850541</v>
      </c>
      <c r="J4946" t="s">
        <v>25</v>
      </c>
      <c r="Q4946" t="s">
        <v>3870</v>
      </c>
      <c r="R4946">
        <v>453</v>
      </c>
      <c r="U4946">
        <f t="shared" si="77"/>
        <v>452</v>
      </c>
    </row>
    <row r="4947" spans="1:21" x14ac:dyDescent="0.25">
      <c r="A4947" t="s">
        <v>27</v>
      </c>
      <c r="B4947" t="s">
        <v>1103</v>
      </c>
      <c r="C4947" t="s">
        <v>22</v>
      </c>
      <c r="D4947" t="s">
        <v>23</v>
      </c>
      <c r="E4947" t="s">
        <v>5</v>
      </c>
      <c r="G4947" t="s">
        <v>24</v>
      </c>
      <c r="H4947">
        <v>1851052</v>
      </c>
      <c r="I4947">
        <v>1852690</v>
      </c>
      <c r="J4947" t="s">
        <v>25</v>
      </c>
      <c r="Q4947" t="s">
        <v>3872</v>
      </c>
      <c r="R4947">
        <v>1639</v>
      </c>
      <c r="U4947">
        <f t="shared" si="77"/>
        <v>1638</v>
      </c>
    </row>
    <row r="4948" spans="1:21" x14ac:dyDescent="0.25">
      <c r="A4948" t="s">
        <v>27</v>
      </c>
      <c r="B4948" t="s">
        <v>57</v>
      </c>
      <c r="C4948" t="s">
        <v>22</v>
      </c>
      <c r="D4948" t="s">
        <v>23</v>
      </c>
      <c r="E4948" t="s">
        <v>5</v>
      </c>
      <c r="G4948" t="s">
        <v>24</v>
      </c>
      <c r="H4948">
        <v>1852868</v>
      </c>
      <c r="I4948">
        <v>1852943</v>
      </c>
      <c r="J4948" t="s">
        <v>25</v>
      </c>
      <c r="Q4948" t="s">
        <v>3873</v>
      </c>
      <c r="R4948">
        <v>76</v>
      </c>
      <c r="U4948">
        <f t="shared" si="77"/>
        <v>75</v>
      </c>
    </row>
    <row r="4949" spans="1:21" x14ac:dyDescent="0.25">
      <c r="A4949" t="s">
        <v>27</v>
      </c>
      <c r="B4949" t="s">
        <v>1103</v>
      </c>
      <c r="C4949" t="s">
        <v>22</v>
      </c>
      <c r="D4949" t="s">
        <v>23</v>
      </c>
      <c r="E4949" t="s">
        <v>5</v>
      </c>
      <c r="G4949" t="s">
        <v>24</v>
      </c>
      <c r="H4949">
        <v>1853464</v>
      </c>
      <c r="I4949">
        <v>1856376</v>
      </c>
      <c r="J4949" t="s">
        <v>25</v>
      </c>
      <c r="Q4949" t="s">
        <v>3874</v>
      </c>
      <c r="R4949">
        <v>2913</v>
      </c>
      <c r="U4949">
        <f t="shared" si="77"/>
        <v>2912</v>
      </c>
    </row>
    <row r="4950" spans="1:21" x14ac:dyDescent="0.25">
      <c r="A4950" t="s">
        <v>27</v>
      </c>
      <c r="B4950" t="s">
        <v>1103</v>
      </c>
      <c r="C4950" t="s">
        <v>22</v>
      </c>
      <c r="D4950" t="s">
        <v>23</v>
      </c>
      <c r="E4950" t="s">
        <v>5</v>
      </c>
      <c r="G4950" t="s">
        <v>24</v>
      </c>
      <c r="H4950">
        <v>1856628</v>
      </c>
      <c r="I4950">
        <v>1856743</v>
      </c>
      <c r="J4950" t="s">
        <v>25</v>
      </c>
      <c r="Q4950" t="s">
        <v>3875</v>
      </c>
      <c r="R4950">
        <v>116</v>
      </c>
      <c r="U4950">
        <f t="shared" si="77"/>
        <v>115</v>
      </c>
    </row>
    <row r="4951" spans="1:21" x14ac:dyDescent="0.25">
      <c r="A4951" t="s">
        <v>27</v>
      </c>
      <c r="B4951" t="s">
        <v>21</v>
      </c>
      <c r="C4951" t="s">
        <v>22</v>
      </c>
      <c r="D4951" t="s">
        <v>23</v>
      </c>
      <c r="E4951" t="s">
        <v>5</v>
      </c>
      <c r="G4951" t="s">
        <v>24</v>
      </c>
      <c r="H4951">
        <v>1857205</v>
      </c>
      <c r="I4951">
        <v>1857885</v>
      </c>
      <c r="J4951" t="s">
        <v>25</v>
      </c>
      <c r="Q4951" t="s">
        <v>3876</v>
      </c>
      <c r="R4951">
        <v>681</v>
      </c>
      <c r="U4951">
        <f t="shared" si="77"/>
        <v>680</v>
      </c>
    </row>
    <row r="4952" spans="1:21" x14ac:dyDescent="0.25">
      <c r="A4952" t="s">
        <v>27</v>
      </c>
      <c r="B4952" t="s">
        <v>21</v>
      </c>
      <c r="C4952" t="s">
        <v>22</v>
      </c>
      <c r="D4952" t="s">
        <v>23</v>
      </c>
      <c r="E4952" t="s">
        <v>5</v>
      </c>
      <c r="G4952" t="s">
        <v>24</v>
      </c>
      <c r="H4952">
        <v>1858305</v>
      </c>
      <c r="I4952">
        <v>1859357</v>
      </c>
      <c r="J4952" t="s">
        <v>25</v>
      </c>
      <c r="Q4952" t="s">
        <v>3879</v>
      </c>
      <c r="R4952">
        <v>1053</v>
      </c>
      <c r="U4952">
        <f t="shared" si="77"/>
        <v>1052</v>
      </c>
    </row>
    <row r="4953" spans="1:21" x14ac:dyDescent="0.25">
      <c r="A4953" t="s">
        <v>27</v>
      </c>
      <c r="B4953" t="s">
        <v>21</v>
      </c>
      <c r="C4953" t="s">
        <v>22</v>
      </c>
      <c r="D4953" t="s">
        <v>23</v>
      </c>
      <c r="E4953" t="s">
        <v>5</v>
      </c>
      <c r="G4953" t="s">
        <v>24</v>
      </c>
      <c r="H4953">
        <v>1859341</v>
      </c>
      <c r="I4953">
        <v>1859748</v>
      </c>
      <c r="J4953" t="s">
        <v>25</v>
      </c>
      <c r="Q4953" t="s">
        <v>3881</v>
      </c>
      <c r="R4953">
        <v>408</v>
      </c>
      <c r="U4953">
        <f t="shared" si="77"/>
        <v>407</v>
      </c>
    </row>
    <row r="4954" spans="1:21" x14ac:dyDescent="0.25">
      <c r="A4954" t="s">
        <v>27</v>
      </c>
      <c r="B4954" t="s">
        <v>21</v>
      </c>
      <c r="C4954" t="s">
        <v>22</v>
      </c>
      <c r="D4954" t="s">
        <v>23</v>
      </c>
      <c r="E4954" t="s">
        <v>5</v>
      </c>
      <c r="G4954" t="s">
        <v>24</v>
      </c>
      <c r="H4954">
        <v>1859751</v>
      </c>
      <c r="I4954">
        <v>1860281</v>
      </c>
      <c r="J4954" t="s">
        <v>25</v>
      </c>
      <c r="Q4954" t="s">
        <v>3883</v>
      </c>
      <c r="R4954">
        <v>531</v>
      </c>
      <c r="U4954">
        <f t="shared" si="77"/>
        <v>530</v>
      </c>
    </row>
    <row r="4955" spans="1:21" x14ac:dyDescent="0.25">
      <c r="A4955" t="s">
        <v>27</v>
      </c>
      <c r="B4955" t="s">
        <v>21</v>
      </c>
      <c r="C4955" t="s">
        <v>22</v>
      </c>
      <c r="D4955" t="s">
        <v>23</v>
      </c>
      <c r="E4955" t="s">
        <v>5</v>
      </c>
      <c r="G4955" t="s">
        <v>24</v>
      </c>
      <c r="H4955">
        <v>1860291</v>
      </c>
      <c r="I4955">
        <v>1861247</v>
      </c>
      <c r="J4955" t="s">
        <v>25</v>
      </c>
      <c r="Q4955" t="s">
        <v>3885</v>
      </c>
      <c r="R4955">
        <v>957</v>
      </c>
      <c r="U4955">
        <f t="shared" si="77"/>
        <v>956</v>
      </c>
    </row>
    <row r="4956" spans="1:21" x14ac:dyDescent="0.25">
      <c r="A4956" t="s">
        <v>27</v>
      </c>
      <c r="B4956" t="s">
        <v>21</v>
      </c>
      <c r="C4956" t="s">
        <v>22</v>
      </c>
      <c r="D4956" t="s">
        <v>23</v>
      </c>
      <c r="E4956" t="s">
        <v>5</v>
      </c>
      <c r="G4956" t="s">
        <v>24</v>
      </c>
      <c r="H4956">
        <v>1861293</v>
      </c>
      <c r="I4956">
        <v>1863749</v>
      </c>
      <c r="J4956" t="s">
        <v>25</v>
      </c>
      <c r="Q4956" t="s">
        <v>3888</v>
      </c>
      <c r="R4956">
        <v>2457</v>
      </c>
      <c r="U4956">
        <f t="shared" si="77"/>
        <v>2456</v>
      </c>
    </row>
    <row r="4957" spans="1:21" x14ac:dyDescent="0.25">
      <c r="A4957" t="s">
        <v>27</v>
      </c>
      <c r="B4957" t="s">
        <v>21</v>
      </c>
      <c r="C4957" t="s">
        <v>22</v>
      </c>
      <c r="D4957" t="s">
        <v>23</v>
      </c>
      <c r="E4957" t="s">
        <v>5</v>
      </c>
      <c r="G4957" t="s">
        <v>24</v>
      </c>
      <c r="H4957">
        <v>1863781</v>
      </c>
      <c r="I4957">
        <v>1864260</v>
      </c>
      <c r="J4957" t="s">
        <v>25</v>
      </c>
      <c r="Q4957" t="s">
        <v>3891</v>
      </c>
      <c r="R4957">
        <v>480</v>
      </c>
      <c r="U4957">
        <f t="shared" si="77"/>
        <v>479</v>
      </c>
    </row>
    <row r="4958" spans="1:21" x14ac:dyDescent="0.25">
      <c r="A4958" t="s">
        <v>27</v>
      </c>
      <c r="B4958" t="s">
        <v>21</v>
      </c>
      <c r="C4958" t="s">
        <v>22</v>
      </c>
      <c r="D4958" t="s">
        <v>23</v>
      </c>
      <c r="E4958" t="s">
        <v>5</v>
      </c>
      <c r="G4958" t="s">
        <v>24</v>
      </c>
      <c r="H4958">
        <v>1864301</v>
      </c>
      <c r="I4958">
        <v>1865239</v>
      </c>
      <c r="J4958" t="s">
        <v>25</v>
      </c>
      <c r="Q4958" t="s">
        <v>3893</v>
      </c>
      <c r="R4958">
        <v>939</v>
      </c>
      <c r="U4958">
        <f t="shared" si="77"/>
        <v>938</v>
      </c>
    </row>
    <row r="4959" spans="1:21" x14ac:dyDescent="0.25">
      <c r="A4959" t="s">
        <v>27</v>
      </c>
      <c r="B4959" t="s">
        <v>21</v>
      </c>
      <c r="C4959" t="s">
        <v>22</v>
      </c>
      <c r="D4959" t="s">
        <v>23</v>
      </c>
      <c r="E4959" t="s">
        <v>5</v>
      </c>
      <c r="G4959" t="s">
        <v>24</v>
      </c>
      <c r="H4959">
        <v>1865229</v>
      </c>
      <c r="I4959">
        <v>1865984</v>
      </c>
      <c r="J4959" t="s">
        <v>25</v>
      </c>
      <c r="Q4959" t="s">
        <v>3896</v>
      </c>
      <c r="R4959">
        <v>756</v>
      </c>
      <c r="U4959">
        <f t="shared" si="77"/>
        <v>755</v>
      </c>
    </row>
    <row r="4960" spans="1:21" x14ac:dyDescent="0.25">
      <c r="A4960" t="s">
        <v>27</v>
      </c>
      <c r="B4960" t="s">
        <v>21</v>
      </c>
      <c r="C4960" t="s">
        <v>22</v>
      </c>
      <c r="D4960" t="s">
        <v>23</v>
      </c>
      <c r="E4960" t="s">
        <v>5</v>
      </c>
      <c r="G4960" t="s">
        <v>24</v>
      </c>
      <c r="H4960">
        <v>1866015</v>
      </c>
      <c r="I4960">
        <v>1866713</v>
      </c>
      <c r="J4960" t="s">
        <v>25</v>
      </c>
      <c r="Q4960" t="s">
        <v>3899</v>
      </c>
      <c r="R4960">
        <v>699</v>
      </c>
      <c r="U4960">
        <f t="shared" si="77"/>
        <v>698</v>
      </c>
    </row>
    <row r="4961" spans="1:21" x14ac:dyDescent="0.25">
      <c r="A4961" t="s">
        <v>27</v>
      </c>
      <c r="B4961" t="s">
        <v>21</v>
      </c>
      <c r="C4961" t="s">
        <v>22</v>
      </c>
      <c r="D4961" t="s">
        <v>23</v>
      </c>
      <c r="E4961" t="s">
        <v>5</v>
      </c>
      <c r="G4961" t="s">
        <v>24</v>
      </c>
      <c r="H4961">
        <v>1866755</v>
      </c>
      <c r="I4961">
        <v>1868104</v>
      </c>
      <c r="J4961" t="s">
        <v>25</v>
      </c>
      <c r="Q4961" t="s">
        <v>3902</v>
      </c>
      <c r="R4961">
        <v>1350</v>
      </c>
      <c r="U4961">
        <f t="shared" si="77"/>
        <v>1349</v>
      </c>
    </row>
    <row r="4962" spans="1:21" x14ac:dyDescent="0.25">
      <c r="A4962" t="s">
        <v>27</v>
      </c>
      <c r="B4962" t="s">
        <v>21</v>
      </c>
      <c r="C4962" t="s">
        <v>22</v>
      </c>
      <c r="D4962" t="s">
        <v>23</v>
      </c>
      <c r="E4962" t="s">
        <v>5</v>
      </c>
      <c r="G4962" t="s">
        <v>24</v>
      </c>
      <c r="H4962">
        <v>1868114</v>
      </c>
      <c r="I4962">
        <v>1869163</v>
      </c>
      <c r="J4962" t="s">
        <v>25</v>
      </c>
      <c r="Q4962" t="s">
        <v>3905</v>
      </c>
      <c r="R4962">
        <v>1050</v>
      </c>
      <c r="U4962">
        <f t="shared" si="77"/>
        <v>1049</v>
      </c>
    </row>
    <row r="4963" spans="1:21" x14ac:dyDescent="0.25">
      <c r="A4963" t="s">
        <v>27</v>
      </c>
      <c r="B4963" t="s">
        <v>21</v>
      </c>
      <c r="C4963" t="s">
        <v>22</v>
      </c>
      <c r="D4963" t="s">
        <v>23</v>
      </c>
      <c r="E4963" t="s">
        <v>5</v>
      </c>
      <c r="G4963" t="s">
        <v>24</v>
      </c>
      <c r="H4963">
        <v>1869190</v>
      </c>
      <c r="I4963">
        <v>1869915</v>
      </c>
      <c r="J4963" t="s">
        <v>25</v>
      </c>
      <c r="Q4963" t="s">
        <v>3908</v>
      </c>
      <c r="R4963">
        <v>726</v>
      </c>
      <c r="U4963">
        <f t="shared" si="77"/>
        <v>725</v>
      </c>
    </row>
    <row r="4964" spans="1:21" x14ac:dyDescent="0.25">
      <c r="A4964" t="s">
        <v>27</v>
      </c>
      <c r="B4964" t="s">
        <v>21</v>
      </c>
      <c r="C4964" t="s">
        <v>22</v>
      </c>
      <c r="D4964" t="s">
        <v>23</v>
      </c>
      <c r="E4964" t="s">
        <v>5</v>
      </c>
      <c r="G4964" t="s">
        <v>24</v>
      </c>
      <c r="H4964">
        <v>1869929</v>
      </c>
      <c r="I4964">
        <v>1871812</v>
      </c>
      <c r="J4964" t="s">
        <v>25</v>
      </c>
      <c r="Q4964" t="s">
        <v>3910</v>
      </c>
      <c r="R4964">
        <v>1884</v>
      </c>
      <c r="U4964">
        <f t="shared" si="77"/>
        <v>1883</v>
      </c>
    </row>
    <row r="4965" spans="1:21" x14ac:dyDescent="0.25">
      <c r="A4965" t="s">
        <v>27</v>
      </c>
      <c r="B4965" t="s">
        <v>21</v>
      </c>
      <c r="C4965" t="s">
        <v>22</v>
      </c>
      <c r="D4965" t="s">
        <v>23</v>
      </c>
      <c r="E4965" t="s">
        <v>5</v>
      </c>
      <c r="G4965" t="s">
        <v>24</v>
      </c>
      <c r="H4965">
        <v>1871826</v>
      </c>
      <c r="I4965">
        <v>1872743</v>
      </c>
      <c r="J4965" t="s">
        <v>25</v>
      </c>
      <c r="Q4965" t="s">
        <v>3913</v>
      </c>
      <c r="R4965">
        <v>918</v>
      </c>
      <c r="U4965">
        <f t="shared" si="77"/>
        <v>917</v>
      </c>
    </row>
    <row r="4966" spans="1:21" x14ac:dyDescent="0.25">
      <c r="A4966" t="s">
        <v>27</v>
      </c>
      <c r="B4966" t="s">
        <v>21</v>
      </c>
      <c r="C4966" t="s">
        <v>22</v>
      </c>
      <c r="D4966" t="s">
        <v>23</v>
      </c>
      <c r="E4966" t="s">
        <v>5</v>
      </c>
      <c r="G4966" t="s">
        <v>24</v>
      </c>
      <c r="H4966">
        <v>1872740</v>
      </c>
      <c r="I4966">
        <v>1873408</v>
      </c>
      <c r="J4966" t="s">
        <v>25</v>
      </c>
      <c r="Q4966" t="s">
        <v>3916</v>
      </c>
      <c r="R4966">
        <v>669</v>
      </c>
      <c r="U4966">
        <f t="shared" si="77"/>
        <v>668</v>
      </c>
    </row>
    <row r="4967" spans="1:21" x14ac:dyDescent="0.25">
      <c r="A4967" t="s">
        <v>27</v>
      </c>
      <c r="B4967" t="s">
        <v>21</v>
      </c>
      <c r="C4967" t="s">
        <v>22</v>
      </c>
      <c r="D4967" t="s">
        <v>23</v>
      </c>
      <c r="E4967" t="s">
        <v>5</v>
      </c>
      <c r="G4967" t="s">
        <v>24</v>
      </c>
      <c r="H4967">
        <v>1873434</v>
      </c>
      <c r="I4967">
        <v>1874069</v>
      </c>
      <c r="J4967" t="s">
        <v>25</v>
      </c>
      <c r="Q4967" t="s">
        <v>3919</v>
      </c>
      <c r="R4967">
        <v>636</v>
      </c>
      <c r="U4967">
        <f t="shared" si="77"/>
        <v>635</v>
      </c>
    </row>
    <row r="4968" spans="1:21" x14ac:dyDescent="0.25">
      <c r="A4968" t="s">
        <v>27</v>
      </c>
      <c r="B4968" t="s">
        <v>57</v>
      </c>
      <c r="C4968" t="s">
        <v>22</v>
      </c>
      <c r="D4968" t="s">
        <v>23</v>
      </c>
      <c r="E4968" t="s">
        <v>5</v>
      </c>
      <c r="G4968" t="s">
        <v>24</v>
      </c>
      <c r="H4968">
        <v>1874138</v>
      </c>
      <c r="I4968">
        <v>1874213</v>
      </c>
      <c r="J4968" t="s">
        <v>25</v>
      </c>
      <c r="Q4968" t="s">
        <v>3922</v>
      </c>
      <c r="R4968">
        <v>76</v>
      </c>
      <c r="U4968">
        <f t="shared" si="77"/>
        <v>75</v>
      </c>
    </row>
    <row r="4969" spans="1:21" x14ac:dyDescent="0.25">
      <c r="A4969" t="s">
        <v>27</v>
      </c>
      <c r="B4969" t="s">
        <v>21</v>
      </c>
      <c r="C4969" t="s">
        <v>22</v>
      </c>
      <c r="D4969" t="s">
        <v>23</v>
      </c>
      <c r="E4969" t="s">
        <v>5</v>
      </c>
      <c r="G4969" t="s">
        <v>24</v>
      </c>
      <c r="H4969">
        <v>1874373</v>
      </c>
      <c r="I4969">
        <v>1874816</v>
      </c>
      <c r="J4969" t="s">
        <v>25</v>
      </c>
      <c r="Q4969" t="s">
        <v>3923</v>
      </c>
      <c r="R4969">
        <v>444</v>
      </c>
      <c r="U4969">
        <f t="shared" si="77"/>
        <v>443</v>
      </c>
    </row>
    <row r="4970" spans="1:21" x14ac:dyDescent="0.25">
      <c r="A4970" t="s">
        <v>27</v>
      </c>
      <c r="B4970" t="s">
        <v>21</v>
      </c>
      <c r="C4970" t="s">
        <v>22</v>
      </c>
      <c r="D4970" t="s">
        <v>23</v>
      </c>
      <c r="E4970" t="s">
        <v>5</v>
      </c>
      <c r="G4970" t="s">
        <v>24</v>
      </c>
      <c r="H4970">
        <v>1874991</v>
      </c>
      <c r="I4970">
        <v>1875302</v>
      </c>
      <c r="J4970" t="s">
        <v>25</v>
      </c>
      <c r="Q4970" t="s">
        <v>3925</v>
      </c>
      <c r="R4970">
        <v>312</v>
      </c>
      <c r="U4970">
        <f t="shared" si="77"/>
        <v>311</v>
      </c>
    </row>
    <row r="4971" spans="1:21" x14ac:dyDescent="0.25">
      <c r="A4971" t="s">
        <v>27</v>
      </c>
      <c r="B4971" t="s">
        <v>21</v>
      </c>
      <c r="C4971" t="s">
        <v>22</v>
      </c>
      <c r="D4971" t="s">
        <v>23</v>
      </c>
      <c r="E4971" t="s">
        <v>5</v>
      </c>
      <c r="G4971" t="s">
        <v>24</v>
      </c>
      <c r="H4971">
        <v>1875572</v>
      </c>
      <c r="I4971">
        <v>1876048</v>
      </c>
      <c r="J4971" t="s">
        <v>25</v>
      </c>
      <c r="Q4971" t="s">
        <v>3927</v>
      </c>
      <c r="R4971">
        <v>477</v>
      </c>
      <c r="U4971">
        <f t="shared" si="77"/>
        <v>476</v>
      </c>
    </row>
    <row r="4972" spans="1:21" x14ac:dyDescent="0.25">
      <c r="A4972" t="s">
        <v>27</v>
      </c>
      <c r="B4972" t="s">
        <v>21</v>
      </c>
      <c r="C4972" t="s">
        <v>22</v>
      </c>
      <c r="D4972" t="s">
        <v>23</v>
      </c>
      <c r="E4972" t="s">
        <v>5</v>
      </c>
      <c r="G4972" t="s">
        <v>24</v>
      </c>
      <c r="H4972">
        <v>1876286</v>
      </c>
      <c r="I4972">
        <v>1877482</v>
      </c>
      <c r="J4972" t="s">
        <v>61</v>
      </c>
      <c r="Q4972" t="s">
        <v>3929</v>
      </c>
      <c r="R4972">
        <v>1197</v>
      </c>
      <c r="U4972">
        <f t="shared" si="77"/>
        <v>1196</v>
      </c>
    </row>
    <row r="4973" spans="1:21" x14ac:dyDescent="0.25">
      <c r="A4973" t="s">
        <v>27</v>
      </c>
      <c r="B4973" t="s">
        <v>21</v>
      </c>
      <c r="C4973" t="s">
        <v>22</v>
      </c>
      <c r="D4973" t="s">
        <v>23</v>
      </c>
      <c r="E4973" t="s">
        <v>5</v>
      </c>
      <c r="G4973" t="s">
        <v>24</v>
      </c>
      <c r="H4973">
        <v>1878421</v>
      </c>
      <c r="I4973">
        <v>1880769</v>
      </c>
      <c r="J4973" t="s">
        <v>25</v>
      </c>
      <c r="Q4973" t="s">
        <v>3931</v>
      </c>
      <c r="R4973">
        <v>2349</v>
      </c>
      <c r="U4973">
        <f t="shared" si="77"/>
        <v>2348</v>
      </c>
    </row>
    <row r="4974" spans="1:21" x14ac:dyDescent="0.25">
      <c r="A4974" t="s">
        <v>27</v>
      </c>
      <c r="B4974" t="s">
        <v>21</v>
      </c>
      <c r="C4974" t="s">
        <v>22</v>
      </c>
      <c r="D4974" t="s">
        <v>23</v>
      </c>
      <c r="E4974" t="s">
        <v>5</v>
      </c>
      <c r="G4974" t="s">
        <v>24</v>
      </c>
      <c r="H4974">
        <v>1880960</v>
      </c>
      <c r="I4974">
        <v>1882234</v>
      </c>
      <c r="J4974" t="s">
        <v>25</v>
      </c>
      <c r="Q4974" t="s">
        <v>3933</v>
      </c>
      <c r="R4974">
        <v>1275</v>
      </c>
      <c r="U4974">
        <f t="shared" si="77"/>
        <v>1274</v>
      </c>
    </row>
    <row r="4975" spans="1:21" x14ac:dyDescent="0.25">
      <c r="A4975" t="s">
        <v>27</v>
      </c>
      <c r="B4975" t="s">
        <v>21</v>
      </c>
      <c r="C4975" t="s">
        <v>22</v>
      </c>
      <c r="D4975" t="s">
        <v>23</v>
      </c>
      <c r="E4975" t="s">
        <v>5</v>
      </c>
      <c r="G4975" t="s">
        <v>24</v>
      </c>
      <c r="H4975">
        <v>1882802</v>
      </c>
      <c r="I4975">
        <v>1884928</v>
      </c>
      <c r="J4975" t="s">
        <v>61</v>
      </c>
      <c r="Q4975" t="s">
        <v>3935</v>
      </c>
      <c r="R4975">
        <v>2127</v>
      </c>
      <c r="U4975">
        <f t="shared" si="77"/>
        <v>2126</v>
      </c>
    </row>
    <row r="4976" spans="1:21" x14ac:dyDescent="0.25">
      <c r="A4976" t="s">
        <v>27</v>
      </c>
      <c r="B4976" t="s">
        <v>21</v>
      </c>
      <c r="C4976" t="s">
        <v>22</v>
      </c>
      <c r="D4976" t="s">
        <v>23</v>
      </c>
      <c r="E4976" t="s">
        <v>5</v>
      </c>
      <c r="G4976" t="s">
        <v>24</v>
      </c>
      <c r="H4976">
        <v>1884985</v>
      </c>
      <c r="I4976">
        <v>1885698</v>
      </c>
      <c r="J4976" t="s">
        <v>61</v>
      </c>
      <c r="Q4976" t="s">
        <v>3937</v>
      </c>
      <c r="R4976">
        <v>714</v>
      </c>
      <c r="U4976">
        <f t="shared" si="77"/>
        <v>713</v>
      </c>
    </row>
    <row r="4977" spans="1:21" x14ac:dyDescent="0.25">
      <c r="A4977" t="s">
        <v>27</v>
      </c>
      <c r="B4977" t="s">
        <v>21</v>
      </c>
      <c r="C4977" t="s">
        <v>22</v>
      </c>
      <c r="D4977" t="s">
        <v>23</v>
      </c>
      <c r="E4977" t="s">
        <v>5</v>
      </c>
      <c r="G4977" t="s">
        <v>24</v>
      </c>
      <c r="H4977">
        <v>1886034</v>
      </c>
      <c r="I4977">
        <v>1895996</v>
      </c>
      <c r="J4977" t="s">
        <v>25</v>
      </c>
      <c r="Q4977" t="s">
        <v>3939</v>
      </c>
      <c r="R4977">
        <v>9963</v>
      </c>
      <c r="U4977">
        <f t="shared" si="77"/>
        <v>9962</v>
      </c>
    </row>
    <row r="4978" spans="1:21" x14ac:dyDescent="0.25">
      <c r="A4978" t="s">
        <v>27</v>
      </c>
      <c r="B4978" t="s">
        <v>21</v>
      </c>
      <c r="C4978" t="s">
        <v>22</v>
      </c>
      <c r="D4978" t="s">
        <v>23</v>
      </c>
      <c r="E4978" t="s">
        <v>5</v>
      </c>
      <c r="G4978" t="s">
        <v>24</v>
      </c>
      <c r="H4978">
        <v>1896179</v>
      </c>
      <c r="I4978">
        <v>1897009</v>
      </c>
      <c r="J4978" t="s">
        <v>61</v>
      </c>
      <c r="Q4978" t="s">
        <v>3941</v>
      </c>
      <c r="R4978">
        <v>831</v>
      </c>
      <c r="U4978">
        <f t="shared" si="77"/>
        <v>830</v>
      </c>
    </row>
    <row r="4979" spans="1:21" x14ac:dyDescent="0.25">
      <c r="A4979" t="s">
        <v>27</v>
      </c>
      <c r="B4979" t="s">
        <v>21</v>
      </c>
      <c r="C4979" t="s">
        <v>22</v>
      </c>
      <c r="D4979" t="s">
        <v>23</v>
      </c>
      <c r="E4979" t="s">
        <v>5</v>
      </c>
      <c r="G4979" t="s">
        <v>24</v>
      </c>
      <c r="H4979">
        <v>1897151</v>
      </c>
      <c r="I4979">
        <v>1899085</v>
      </c>
      <c r="J4979" t="s">
        <v>25</v>
      </c>
      <c r="Q4979" t="s">
        <v>3943</v>
      </c>
      <c r="R4979">
        <v>1935</v>
      </c>
      <c r="U4979">
        <f t="shared" si="77"/>
        <v>1934</v>
      </c>
    </row>
    <row r="4980" spans="1:21" x14ac:dyDescent="0.25">
      <c r="A4980" t="s">
        <v>27</v>
      </c>
      <c r="B4980" t="s">
        <v>21</v>
      </c>
      <c r="C4980" t="s">
        <v>22</v>
      </c>
      <c r="D4980" t="s">
        <v>23</v>
      </c>
      <c r="E4980" t="s">
        <v>5</v>
      </c>
      <c r="G4980" t="s">
        <v>24</v>
      </c>
      <c r="H4980">
        <v>1899237</v>
      </c>
      <c r="I4980">
        <v>1900685</v>
      </c>
      <c r="J4980" t="s">
        <v>25</v>
      </c>
      <c r="Q4980" t="s">
        <v>3946</v>
      </c>
      <c r="R4980">
        <v>1449</v>
      </c>
      <c r="U4980">
        <f t="shared" si="77"/>
        <v>1448</v>
      </c>
    </row>
    <row r="4981" spans="1:21" x14ac:dyDescent="0.25">
      <c r="A4981" t="s">
        <v>27</v>
      </c>
      <c r="B4981" t="s">
        <v>21</v>
      </c>
      <c r="C4981" t="s">
        <v>22</v>
      </c>
      <c r="D4981" t="s">
        <v>23</v>
      </c>
      <c r="E4981" t="s">
        <v>5</v>
      </c>
      <c r="G4981" t="s">
        <v>24</v>
      </c>
      <c r="H4981">
        <v>1900747</v>
      </c>
      <c r="I4981">
        <v>1902498</v>
      </c>
      <c r="J4981" t="s">
        <v>61</v>
      </c>
      <c r="Q4981" t="s">
        <v>3948</v>
      </c>
      <c r="R4981">
        <v>1752</v>
      </c>
      <c r="U4981">
        <f t="shared" si="77"/>
        <v>1751</v>
      </c>
    </row>
    <row r="4982" spans="1:21" x14ac:dyDescent="0.25">
      <c r="A4982" t="s">
        <v>27</v>
      </c>
      <c r="B4982" t="s">
        <v>21</v>
      </c>
      <c r="C4982" t="s">
        <v>22</v>
      </c>
      <c r="D4982" t="s">
        <v>23</v>
      </c>
      <c r="E4982" t="s">
        <v>5</v>
      </c>
      <c r="G4982" t="s">
        <v>24</v>
      </c>
      <c r="H4982">
        <v>1902782</v>
      </c>
      <c r="I4982">
        <v>1903147</v>
      </c>
      <c r="J4982" t="s">
        <v>25</v>
      </c>
      <c r="Q4982" t="s">
        <v>3950</v>
      </c>
      <c r="R4982">
        <v>366</v>
      </c>
      <c r="U4982">
        <f t="shared" si="77"/>
        <v>365</v>
      </c>
    </row>
    <row r="4983" spans="1:21" x14ac:dyDescent="0.25">
      <c r="A4983" t="s">
        <v>27</v>
      </c>
      <c r="B4983" t="s">
        <v>21</v>
      </c>
      <c r="C4983" t="s">
        <v>22</v>
      </c>
      <c r="D4983" t="s">
        <v>23</v>
      </c>
      <c r="E4983" t="s">
        <v>5</v>
      </c>
      <c r="G4983" t="s">
        <v>24</v>
      </c>
      <c r="H4983">
        <v>1903321</v>
      </c>
      <c r="I4983">
        <v>1904154</v>
      </c>
      <c r="J4983" t="s">
        <v>25</v>
      </c>
      <c r="Q4983" t="s">
        <v>3953</v>
      </c>
      <c r="R4983">
        <v>834</v>
      </c>
      <c r="U4983">
        <f t="shared" si="77"/>
        <v>833</v>
      </c>
    </row>
    <row r="4984" spans="1:21" x14ac:dyDescent="0.25">
      <c r="A4984" t="s">
        <v>27</v>
      </c>
      <c r="B4984" t="s">
        <v>21</v>
      </c>
      <c r="C4984" t="s">
        <v>22</v>
      </c>
      <c r="D4984" t="s">
        <v>23</v>
      </c>
      <c r="E4984" t="s">
        <v>5</v>
      </c>
      <c r="G4984" t="s">
        <v>24</v>
      </c>
      <c r="H4984">
        <v>1904156</v>
      </c>
      <c r="I4984">
        <v>1905289</v>
      </c>
      <c r="J4984" t="s">
        <v>25</v>
      </c>
      <c r="Q4984" t="s">
        <v>3955</v>
      </c>
      <c r="R4984">
        <v>1134</v>
      </c>
      <c r="U4984">
        <f t="shared" si="77"/>
        <v>1133</v>
      </c>
    </row>
    <row r="4985" spans="1:21" x14ac:dyDescent="0.25">
      <c r="A4985" t="s">
        <v>27</v>
      </c>
      <c r="B4985" t="s">
        <v>21</v>
      </c>
      <c r="C4985" t="s">
        <v>22</v>
      </c>
      <c r="D4985" t="s">
        <v>23</v>
      </c>
      <c r="E4985" t="s">
        <v>5</v>
      </c>
      <c r="G4985" t="s">
        <v>24</v>
      </c>
      <c r="H4985">
        <v>1905325</v>
      </c>
      <c r="I4985">
        <v>1905855</v>
      </c>
      <c r="J4985" t="s">
        <v>25</v>
      </c>
      <c r="Q4985" t="s">
        <v>3958</v>
      </c>
      <c r="R4985">
        <v>531</v>
      </c>
      <c r="U4985">
        <f t="shared" si="77"/>
        <v>530</v>
      </c>
    </row>
    <row r="4986" spans="1:21" x14ac:dyDescent="0.25">
      <c r="A4986" t="s">
        <v>27</v>
      </c>
      <c r="B4986" t="s">
        <v>21</v>
      </c>
      <c r="C4986" t="s">
        <v>22</v>
      </c>
      <c r="D4986" t="s">
        <v>23</v>
      </c>
      <c r="E4986" t="s">
        <v>5</v>
      </c>
      <c r="G4986" t="s">
        <v>24</v>
      </c>
      <c r="H4986">
        <v>1906057</v>
      </c>
      <c r="I4986">
        <v>1906365</v>
      </c>
      <c r="J4986" t="s">
        <v>25</v>
      </c>
      <c r="Q4986" t="s">
        <v>3960</v>
      </c>
      <c r="R4986">
        <v>309</v>
      </c>
      <c r="U4986">
        <f t="shared" si="77"/>
        <v>308</v>
      </c>
    </row>
    <row r="4987" spans="1:21" x14ac:dyDescent="0.25">
      <c r="A4987" t="s">
        <v>27</v>
      </c>
      <c r="B4987" t="s">
        <v>21</v>
      </c>
      <c r="C4987" t="s">
        <v>22</v>
      </c>
      <c r="D4987" t="s">
        <v>23</v>
      </c>
      <c r="E4987" t="s">
        <v>5</v>
      </c>
      <c r="G4987" t="s">
        <v>24</v>
      </c>
      <c r="H4987">
        <v>1906463</v>
      </c>
      <c r="I4987">
        <v>1907887</v>
      </c>
      <c r="J4987" t="s">
        <v>25</v>
      </c>
      <c r="Q4987" t="s">
        <v>3963</v>
      </c>
      <c r="R4987">
        <v>1425</v>
      </c>
      <c r="U4987">
        <f t="shared" si="77"/>
        <v>1424</v>
      </c>
    </row>
    <row r="4988" spans="1:21" x14ac:dyDescent="0.25">
      <c r="A4988" t="s">
        <v>27</v>
      </c>
      <c r="B4988" t="s">
        <v>21</v>
      </c>
      <c r="C4988" t="s">
        <v>22</v>
      </c>
      <c r="D4988" t="s">
        <v>23</v>
      </c>
      <c r="E4988" t="s">
        <v>5</v>
      </c>
      <c r="G4988" t="s">
        <v>24</v>
      </c>
      <c r="H4988">
        <v>1907871</v>
      </c>
      <c r="I4988">
        <v>1908857</v>
      </c>
      <c r="J4988" t="s">
        <v>25</v>
      </c>
      <c r="Q4988" t="s">
        <v>3966</v>
      </c>
      <c r="R4988">
        <v>987</v>
      </c>
      <c r="U4988">
        <f t="shared" si="77"/>
        <v>986</v>
      </c>
    </row>
    <row r="4989" spans="1:21" x14ac:dyDescent="0.25">
      <c r="A4989" t="s">
        <v>27</v>
      </c>
      <c r="B4989" t="s">
        <v>21</v>
      </c>
      <c r="C4989" t="s">
        <v>22</v>
      </c>
      <c r="D4989" t="s">
        <v>23</v>
      </c>
      <c r="E4989" t="s">
        <v>5</v>
      </c>
      <c r="G4989" t="s">
        <v>24</v>
      </c>
      <c r="H4989">
        <v>1908983</v>
      </c>
      <c r="I4989">
        <v>1909795</v>
      </c>
      <c r="J4989" t="s">
        <v>61</v>
      </c>
      <c r="Q4989" t="s">
        <v>3968</v>
      </c>
      <c r="R4989">
        <v>813</v>
      </c>
      <c r="U4989">
        <f t="shared" si="77"/>
        <v>812</v>
      </c>
    </row>
    <row r="4990" spans="1:21" x14ac:dyDescent="0.25">
      <c r="A4990" t="s">
        <v>27</v>
      </c>
      <c r="B4990" t="s">
        <v>21</v>
      </c>
      <c r="C4990" t="s">
        <v>22</v>
      </c>
      <c r="D4990" t="s">
        <v>23</v>
      </c>
      <c r="E4990" t="s">
        <v>5</v>
      </c>
      <c r="G4990" t="s">
        <v>24</v>
      </c>
      <c r="H4990">
        <v>1909843</v>
      </c>
      <c r="I4990">
        <v>1910127</v>
      </c>
      <c r="J4990" t="s">
        <v>61</v>
      </c>
      <c r="Q4990" t="s">
        <v>3970</v>
      </c>
      <c r="R4990">
        <v>285</v>
      </c>
      <c r="U4990">
        <f t="shared" si="77"/>
        <v>284</v>
      </c>
    </row>
    <row r="4991" spans="1:21" x14ac:dyDescent="0.25">
      <c r="A4991" t="s">
        <v>27</v>
      </c>
      <c r="B4991" t="s">
        <v>21</v>
      </c>
      <c r="C4991" t="s">
        <v>22</v>
      </c>
      <c r="D4991" t="s">
        <v>23</v>
      </c>
      <c r="E4991" t="s">
        <v>5</v>
      </c>
      <c r="G4991" t="s">
        <v>24</v>
      </c>
      <c r="H4991">
        <v>1910532</v>
      </c>
      <c r="I4991">
        <v>1910732</v>
      </c>
      <c r="J4991" t="s">
        <v>25</v>
      </c>
      <c r="Q4991" t="s">
        <v>3972</v>
      </c>
      <c r="R4991">
        <v>201</v>
      </c>
      <c r="U4991">
        <f t="shared" si="77"/>
        <v>200</v>
      </c>
    </row>
    <row r="4992" spans="1:21" x14ac:dyDescent="0.25">
      <c r="A4992" t="s">
        <v>27</v>
      </c>
      <c r="B4992" t="s">
        <v>21</v>
      </c>
      <c r="C4992" t="s">
        <v>22</v>
      </c>
      <c r="D4992" t="s">
        <v>23</v>
      </c>
      <c r="E4992" t="s">
        <v>5</v>
      </c>
      <c r="G4992" t="s">
        <v>24</v>
      </c>
      <c r="H4992">
        <v>1911003</v>
      </c>
      <c r="I4992">
        <v>1912640</v>
      </c>
      <c r="J4992" t="s">
        <v>25</v>
      </c>
      <c r="Q4992" t="s">
        <v>3974</v>
      </c>
      <c r="R4992">
        <v>1638</v>
      </c>
      <c r="U4992">
        <f t="shared" si="77"/>
        <v>1637</v>
      </c>
    </row>
    <row r="4993" spans="1:21" x14ac:dyDescent="0.25">
      <c r="A4993" t="s">
        <v>27</v>
      </c>
      <c r="B4993" t="s">
        <v>21</v>
      </c>
      <c r="C4993" t="s">
        <v>22</v>
      </c>
      <c r="D4993" t="s">
        <v>23</v>
      </c>
      <c r="E4993" t="s">
        <v>5</v>
      </c>
      <c r="G4993" t="s">
        <v>24</v>
      </c>
      <c r="H4993">
        <v>1912727</v>
      </c>
      <c r="I4993">
        <v>1913419</v>
      </c>
      <c r="J4993" t="s">
        <v>25</v>
      </c>
      <c r="Q4993" t="s">
        <v>3977</v>
      </c>
      <c r="R4993">
        <v>693</v>
      </c>
      <c r="U4993">
        <f t="shared" si="77"/>
        <v>692</v>
      </c>
    </row>
    <row r="4994" spans="1:21" x14ac:dyDescent="0.25">
      <c r="A4994" t="s">
        <v>27</v>
      </c>
      <c r="B4994" t="s">
        <v>21</v>
      </c>
      <c r="C4994" t="s">
        <v>22</v>
      </c>
      <c r="D4994" t="s">
        <v>23</v>
      </c>
      <c r="E4994" t="s">
        <v>5</v>
      </c>
      <c r="G4994" t="s">
        <v>24</v>
      </c>
      <c r="H4994">
        <v>1913719</v>
      </c>
      <c r="I4994">
        <v>1913973</v>
      </c>
      <c r="J4994" t="s">
        <v>61</v>
      </c>
      <c r="Q4994" t="s">
        <v>3979</v>
      </c>
      <c r="R4994">
        <v>255</v>
      </c>
      <c r="U4994">
        <f t="shared" si="77"/>
        <v>254</v>
      </c>
    </row>
    <row r="4995" spans="1:21" x14ac:dyDescent="0.25">
      <c r="A4995" t="s">
        <v>27</v>
      </c>
      <c r="B4995" t="s">
        <v>21</v>
      </c>
      <c r="C4995" t="s">
        <v>22</v>
      </c>
      <c r="D4995" t="s">
        <v>23</v>
      </c>
      <c r="E4995" t="s">
        <v>5</v>
      </c>
      <c r="G4995" t="s">
        <v>24</v>
      </c>
      <c r="H4995">
        <v>1914012</v>
      </c>
      <c r="I4995">
        <v>1914239</v>
      </c>
      <c r="J4995" t="s">
        <v>61</v>
      </c>
      <c r="Q4995" t="s">
        <v>3981</v>
      </c>
      <c r="R4995">
        <v>228</v>
      </c>
      <c r="U4995">
        <f t="shared" ref="U4995:U5058" si="78">I4995-H4995</f>
        <v>227</v>
      </c>
    </row>
    <row r="4996" spans="1:21" x14ac:dyDescent="0.25">
      <c r="A4996" t="s">
        <v>27</v>
      </c>
      <c r="B4996" t="s">
        <v>21</v>
      </c>
      <c r="C4996" t="s">
        <v>22</v>
      </c>
      <c r="D4996" t="s">
        <v>23</v>
      </c>
      <c r="E4996" t="s">
        <v>5</v>
      </c>
      <c r="G4996" t="s">
        <v>24</v>
      </c>
      <c r="H4996">
        <v>1914421</v>
      </c>
      <c r="I4996">
        <v>1915443</v>
      </c>
      <c r="J4996" t="s">
        <v>25</v>
      </c>
      <c r="Q4996" t="s">
        <v>3983</v>
      </c>
      <c r="R4996">
        <v>1023</v>
      </c>
      <c r="U4996">
        <f t="shared" si="78"/>
        <v>1022</v>
      </c>
    </row>
    <row r="4997" spans="1:21" x14ac:dyDescent="0.25">
      <c r="A4997" t="s">
        <v>27</v>
      </c>
      <c r="B4997" t="s">
        <v>21</v>
      </c>
      <c r="C4997" t="s">
        <v>22</v>
      </c>
      <c r="D4997" t="s">
        <v>23</v>
      </c>
      <c r="E4997" t="s">
        <v>5</v>
      </c>
      <c r="G4997" t="s">
        <v>24</v>
      </c>
      <c r="H4997">
        <v>1915596</v>
      </c>
      <c r="I4997">
        <v>1915889</v>
      </c>
      <c r="J4997" t="s">
        <v>25</v>
      </c>
      <c r="Q4997" t="s">
        <v>3986</v>
      </c>
      <c r="R4997">
        <v>294</v>
      </c>
      <c r="U4997">
        <f t="shared" si="78"/>
        <v>293</v>
      </c>
    </row>
    <row r="4998" spans="1:21" x14ac:dyDescent="0.25">
      <c r="A4998" t="s">
        <v>27</v>
      </c>
      <c r="B4998" t="s">
        <v>21</v>
      </c>
      <c r="C4998" t="s">
        <v>22</v>
      </c>
      <c r="D4998" t="s">
        <v>23</v>
      </c>
      <c r="E4998" t="s">
        <v>5</v>
      </c>
      <c r="G4998" t="s">
        <v>24</v>
      </c>
      <c r="H4998">
        <v>1916022</v>
      </c>
      <c r="I4998">
        <v>1916144</v>
      </c>
      <c r="J4998" t="s">
        <v>25</v>
      </c>
      <c r="Q4998" t="s">
        <v>3988</v>
      </c>
      <c r="R4998">
        <v>123</v>
      </c>
      <c r="U4998">
        <f t="shared" si="78"/>
        <v>122</v>
      </c>
    </row>
    <row r="4999" spans="1:21" x14ac:dyDescent="0.25">
      <c r="A4999" t="s">
        <v>27</v>
      </c>
      <c r="B4999" t="s">
        <v>21</v>
      </c>
      <c r="C4999" t="s">
        <v>22</v>
      </c>
      <c r="D4999" t="s">
        <v>23</v>
      </c>
      <c r="E4999" t="s">
        <v>5</v>
      </c>
      <c r="G4999" t="s">
        <v>24</v>
      </c>
      <c r="H4999">
        <v>1916164</v>
      </c>
      <c r="I4999">
        <v>1916406</v>
      </c>
      <c r="J4999" t="s">
        <v>25</v>
      </c>
      <c r="Q4999" t="s">
        <v>3990</v>
      </c>
      <c r="R4999">
        <v>243</v>
      </c>
      <c r="U4999">
        <f t="shared" si="78"/>
        <v>242</v>
      </c>
    </row>
    <row r="5000" spans="1:21" x14ac:dyDescent="0.25">
      <c r="A5000" t="s">
        <v>27</v>
      </c>
      <c r="B5000" t="s">
        <v>21</v>
      </c>
      <c r="C5000" t="s">
        <v>22</v>
      </c>
      <c r="D5000" t="s">
        <v>23</v>
      </c>
      <c r="E5000" t="s">
        <v>5</v>
      </c>
      <c r="G5000" t="s">
        <v>24</v>
      </c>
      <c r="H5000">
        <v>1916467</v>
      </c>
      <c r="I5000">
        <v>1917735</v>
      </c>
      <c r="J5000" t="s">
        <v>25</v>
      </c>
      <c r="Q5000" t="s">
        <v>3992</v>
      </c>
      <c r="R5000">
        <v>1269</v>
      </c>
      <c r="U5000">
        <f t="shared" si="78"/>
        <v>1268</v>
      </c>
    </row>
    <row r="5001" spans="1:21" x14ac:dyDescent="0.25">
      <c r="A5001" t="s">
        <v>27</v>
      </c>
      <c r="B5001" t="s">
        <v>21</v>
      </c>
      <c r="C5001" t="s">
        <v>22</v>
      </c>
      <c r="D5001" t="s">
        <v>23</v>
      </c>
      <c r="E5001" t="s">
        <v>5</v>
      </c>
      <c r="G5001" t="s">
        <v>24</v>
      </c>
      <c r="H5001">
        <v>1917737</v>
      </c>
      <c r="I5001">
        <v>1917976</v>
      </c>
      <c r="J5001" t="s">
        <v>25</v>
      </c>
      <c r="Q5001" t="s">
        <v>3994</v>
      </c>
      <c r="R5001">
        <v>240</v>
      </c>
      <c r="U5001">
        <f t="shared" si="78"/>
        <v>239</v>
      </c>
    </row>
    <row r="5002" spans="1:21" x14ac:dyDescent="0.25">
      <c r="A5002" t="s">
        <v>27</v>
      </c>
      <c r="B5002" t="s">
        <v>21</v>
      </c>
      <c r="C5002" t="s">
        <v>22</v>
      </c>
      <c r="D5002" t="s">
        <v>23</v>
      </c>
      <c r="E5002" t="s">
        <v>5</v>
      </c>
      <c r="G5002" t="s">
        <v>24</v>
      </c>
      <c r="H5002">
        <v>1918064</v>
      </c>
      <c r="I5002">
        <v>1918738</v>
      </c>
      <c r="J5002" t="s">
        <v>25</v>
      </c>
      <c r="Q5002" t="s">
        <v>3996</v>
      </c>
      <c r="R5002">
        <v>675</v>
      </c>
      <c r="U5002">
        <f t="shared" si="78"/>
        <v>674</v>
      </c>
    </row>
    <row r="5003" spans="1:21" x14ac:dyDescent="0.25">
      <c r="A5003" t="s">
        <v>27</v>
      </c>
      <c r="B5003" t="s">
        <v>21</v>
      </c>
      <c r="C5003" t="s">
        <v>22</v>
      </c>
      <c r="D5003" t="s">
        <v>23</v>
      </c>
      <c r="E5003" t="s">
        <v>5</v>
      </c>
      <c r="G5003" t="s">
        <v>24</v>
      </c>
      <c r="H5003">
        <v>1918837</v>
      </c>
      <c r="I5003">
        <v>1919637</v>
      </c>
      <c r="J5003" t="s">
        <v>61</v>
      </c>
      <c r="Q5003" t="s">
        <v>3998</v>
      </c>
      <c r="R5003">
        <v>801</v>
      </c>
      <c r="U5003">
        <f t="shared" si="78"/>
        <v>800</v>
      </c>
    </row>
    <row r="5004" spans="1:21" x14ac:dyDescent="0.25">
      <c r="A5004" t="s">
        <v>27</v>
      </c>
      <c r="B5004" t="s">
        <v>21</v>
      </c>
      <c r="C5004" t="s">
        <v>22</v>
      </c>
      <c r="D5004" t="s">
        <v>23</v>
      </c>
      <c r="E5004" t="s">
        <v>5</v>
      </c>
      <c r="G5004" t="s">
        <v>24</v>
      </c>
      <c r="H5004">
        <v>1919679</v>
      </c>
      <c r="I5004">
        <v>1920257</v>
      </c>
      <c r="J5004" t="s">
        <v>61</v>
      </c>
      <c r="Q5004" t="s">
        <v>4000</v>
      </c>
      <c r="R5004">
        <v>579</v>
      </c>
      <c r="U5004">
        <f t="shared" si="78"/>
        <v>578</v>
      </c>
    </row>
    <row r="5005" spans="1:21" x14ac:dyDescent="0.25">
      <c r="A5005" t="s">
        <v>27</v>
      </c>
      <c r="B5005" t="s">
        <v>21</v>
      </c>
      <c r="C5005" t="s">
        <v>22</v>
      </c>
      <c r="D5005" t="s">
        <v>23</v>
      </c>
      <c r="E5005" t="s">
        <v>5</v>
      </c>
      <c r="G5005" t="s">
        <v>24</v>
      </c>
      <c r="H5005">
        <v>1921032</v>
      </c>
      <c r="I5005">
        <v>1921286</v>
      </c>
      <c r="J5005" t="s">
        <v>61</v>
      </c>
      <c r="Q5005" t="s">
        <v>4002</v>
      </c>
      <c r="R5005">
        <v>255</v>
      </c>
      <c r="U5005">
        <f t="shared" si="78"/>
        <v>254</v>
      </c>
    </row>
    <row r="5006" spans="1:21" x14ac:dyDescent="0.25">
      <c r="A5006" t="s">
        <v>27</v>
      </c>
      <c r="B5006" t="s">
        <v>21</v>
      </c>
      <c r="C5006" t="s">
        <v>22</v>
      </c>
      <c r="D5006" t="s">
        <v>23</v>
      </c>
      <c r="E5006" t="s">
        <v>5</v>
      </c>
      <c r="G5006" t="s">
        <v>24</v>
      </c>
      <c r="H5006">
        <v>1921325</v>
      </c>
      <c r="I5006">
        <v>1921552</v>
      </c>
      <c r="J5006" t="s">
        <v>61</v>
      </c>
      <c r="Q5006" t="s">
        <v>4004</v>
      </c>
      <c r="R5006">
        <v>228</v>
      </c>
      <c r="U5006">
        <f t="shared" si="78"/>
        <v>227</v>
      </c>
    </row>
    <row r="5007" spans="1:21" x14ac:dyDescent="0.25">
      <c r="A5007" t="s">
        <v>27</v>
      </c>
      <c r="B5007" t="s">
        <v>21</v>
      </c>
      <c r="C5007" t="s">
        <v>22</v>
      </c>
      <c r="D5007" t="s">
        <v>23</v>
      </c>
      <c r="E5007" t="s">
        <v>5</v>
      </c>
      <c r="G5007" t="s">
        <v>24</v>
      </c>
      <c r="H5007">
        <v>1921734</v>
      </c>
      <c r="I5007">
        <v>1922756</v>
      </c>
      <c r="J5007" t="s">
        <v>25</v>
      </c>
      <c r="Q5007" t="s">
        <v>4006</v>
      </c>
      <c r="R5007">
        <v>1023</v>
      </c>
      <c r="U5007">
        <f t="shared" si="78"/>
        <v>1022</v>
      </c>
    </row>
    <row r="5008" spans="1:21" x14ac:dyDescent="0.25">
      <c r="A5008" t="s">
        <v>27</v>
      </c>
      <c r="B5008" t="s">
        <v>21</v>
      </c>
      <c r="C5008" t="s">
        <v>22</v>
      </c>
      <c r="D5008" t="s">
        <v>23</v>
      </c>
      <c r="E5008" t="s">
        <v>5</v>
      </c>
      <c r="G5008" t="s">
        <v>24</v>
      </c>
      <c r="H5008">
        <v>1922909</v>
      </c>
      <c r="I5008">
        <v>1923202</v>
      </c>
      <c r="J5008" t="s">
        <v>25</v>
      </c>
      <c r="Q5008" t="s">
        <v>4008</v>
      </c>
      <c r="R5008">
        <v>294</v>
      </c>
      <c r="U5008">
        <f t="shared" si="78"/>
        <v>293</v>
      </c>
    </row>
    <row r="5009" spans="1:21" x14ac:dyDescent="0.25">
      <c r="A5009" t="s">
        <v>27</v>
      </c>
      <c r="B5009" t="s">
        <v>21</v>
      </c>
      <c r="C5009" t="s">
        <v>22</v>
      </c>
      <c r="D5009" t="s">
        <v>23</v>
      </c>
      <c r="E5009" t="s">
        <v>5</v>
      </c>
      <c r="G5009" t="s">
        <v>24</v>
      </c>
      <c r="H5009">
        <v>1923335</v>
      </c>
      <c r="I5009">
        <v>1923457</v>
      </c>
      <c r="J5009" t="s">
        <v>25</v>
      </c>
      <c r="Q5009" t="s">
        <v>4010</v>
      </c>
      <c r="R5009">
        <v>123</v>
      </c>
      <c r="U5009">
        <f t="shared" si="78"/>
        <v>122</v>
      </c>
    </row>
    <row r="5010" spans="1:21" x14ac:dyDescent="0.25">
      <c r="A5010" t="s">
        <v>27</v>
      </c>
      <c r="B5010" t="s">
        <v>21</v>
      </c>
      <c r="C5010" t="s">
        <v>22</v>
      </c>
      <c r="D5010" t="s">
        <v>23</v>
      </c>
      <c r="E5010" t="s">
        <v>5</v>
      </c>
      <c r="G5010" t="s">
        <v>24</v>
      </c>
      <c r="H5010">
        <v>1923477</v>
      </c>
      <c r="I5010">
        <v>1923719</v>
      </c>
      <c r="J5010" t="s">
        <v>25</v>
      </c>
      <c r="Q5010" t="s">
        <v>4012</v>
      </c>
      <c r="R5010">
        <v>243</v>
      </c>
      <c r="U5010">
        <f t="shared" si="78"/>
        <v>242</v>
      </c>
    </row>
    <row r="5011" spans="1:21" x14ac:dyDescent="0.25">
      <c r="A5011" t="s">
        <v>27</v>
      </c>
      <c r="B5011" t="s">
        <v>21</v>
      </c>
      <c r="C5011" t="s">
        <v>22</v>
      </c>
      <c r="D5011" t="s">
        <v>23</v>
      </c>
      <c r="E5011" t="s">
        <v>5</v>
      </c>
      <c r="G5011" t="s">
        <v>24</v>
      </c>
      <c r="H5011">
        <v>1923780</v>
      </c>
      <c r="I5011">
        <v>1925048</v>
      </c>
      <c r="J5011" t="s">
        <v>25</v>
      </c>
      <c r="Q5011" t="s">
        <v>4014</v>
      </c>
      <c r="R5011">
        <v>1269</v>
      </c>
      <c r="U5011">
        <f t="shared" si="78"/>
        <v>1268</v>
      </c>
    </row>
    <row r="5012" spans="1:21" x14ac:dyDescent="0.25">
      <c r="A5012" t="s">
        <v>27</v>
      </c>
      <c r="B5012" t="s">
        <v>21</v>
      </c>
      <c r="C5012" t="s">
        <v>22</v>
      </c>
      <c r="D5012" t="s">
        <v>23</v>
      </c>
      <c r="E5012" t="s">
        <v>5</v>
      </c>
      <c r="G5012" t="s">
        <v>24</v>
      </c>
      <c r="H5012">
        <v>1925050</v>
      </c>
      <c r="I5012">
        <v>1925289</v>
      </c>
      <c r="J5012" t="s">
        <v>25</v>
      </c>
      <c r="Q5012" t="s">
        <v>4016</v>
      </c>
      <c r="R5012">
        <v>240</v>
      </c>
      <c r="U5012">
        <f t="shared" si="78"/>
        <v>239</v>
      </c>
    </row>
    <row r="5013" spans="1:21" x14ac:dyDescent="0.25">
      <c r="A5013" t="s">
        <v>27</v>
      </c>
      <c r="B5013" t="s">
        <v>21</v>
      </c>
      <c r="C5013" t="s">
        <v>22</v>
      </c>
      <c r="D5013" t="s">
        <v>23</v>
      </c>
      <c r="E5013" t="s">
        <v>5</v>
      </c>
      <c r="G5013" t="s">
        <v>24</v>
      </c>
      <c r="H5013">
        <v>1925377</v>
      </c>
      <c r="I5013">
        <v>1926051</v>
      </c>
      <c r="J5013" t="s">
        <v>25</v>
      </c>
      <c r="Q5013" t="s">
        <v>4018</v>
      </c>
      <c r="R5013">
        <v>675</v>
      </c>
      <c r="U5013">
        <f t="shared" si="78"/>
        <v>674</v>
      </c>
    </row>
    <row r="5014" spans="1:21" x14ac:dyDescent="0.25">
      <c r="A5014" t="s">
        <v>27</v>
      </c>
      <c r="B5014" t="s">
        <v>21</v>
      </c>
      <c r="C5014" t="s">
        <v>22</v>
      </c>
      <c r="D5014" t="s">
        <v>23</v>
      </c>
      <c r="E5014" t="s">
        <v>5</v>
      </c>
      <c r="G5014" t="s">
        <v>24</v>
      </c>
      <c r="H5014">
        <v>1926150</v>
      </c>
      <c r="I5014">
        <v>1926950</v>
      </c>
      <c r="J5014" t="s">
        <v>61</v>
      </c>
      <c r="Q5014" t="s">
        <v>4020</v>
      </c>
      <c r="R5014">
        <v>801</v>
      </c>
      <c r="U5014">
        <f t="shared" si="78"/>
        <v>800</v>
      </c>
    </row>
    <row r="5015" spans="1:21" x14ac:dyDescent="0.25">
      <c r="A5015" t="s">
        <v>27</v>
      </c>
      <c r="B5015" t="s">
        <v>21</v>
      </c>
      <c r="C5015" t="s">
        <v>22</v>
      </c>
      <c r="D5015" t="s">
        <v>23</v>
      </c>
      <c r="E5015" t="s">
        <v>5</v>
      </c>
      <c r="G5015" t="s">
        <v>24</v>
      </c>
      <c r="H5015">
        <v>1926992</v>
      </c>
      <c r="I5015">
        <v>1927570</v>
      </c>
      <c r="J5015" t="s">
        <v>61</v>
      </c>
      <c r="Q5015" t="s">
        <v>4022</v>
      </c>
      <c r="R5015">
        <v>579</v>
      </c>
      <c r="U5015">
        <f t="shared" si="78"/>
        <v>578</v>
      </c>
    </row>
    <row r="5016" spans="1:21" x14ac:dyDescent="0.25">
      <c r="A5016" t="s">
        <v>27</v>
      </c>
      <c r="B5016" t="s">
        <v>21</v>
      </c>
      <c r="C5016" t="s">
        <v>22</v>
      </c>
      <c r="D5016" t="s">
        <v>23</v>
      </c>
      <c r="E5016" t="s">
        <v>5</v>
      </c>
      <c r="G5016" t="s">
        <v>24</v>
      </c>
      <c r="H5016">
        <v>1928345</v>
      </c>
      <c r="I5016">
        <v>1928599</v>
      </c>
      <c r="J5016" t="s">
        <v>61</v>
      </c>
      <c r="Q5016" t="s">
        <v>4024</v>
      </c>
      <c r="R5016">
        <v>255</v>
      </c>
      <c r="U5016">
        <f t="shared" si="78"/>
        <v>254</v>
      </c>
    </row>
    <row r="5017" spans="1:21" x14ac:dyDescent="0.25">
      <c r="A5017" t="s">
        <v>27</v>
      </c>
      <c r="B5017" t="s">
        <v>21</v>
      </c>
      <c r="C5017" t="s">
        <v>22</v>
      </c>
      <c r="D5017" t="s">
        <v>23</v>
      </c>
      <c r="E5017" t="s">
        <v>5</v>
      </c>
      <c r="G5017" t="s">
        <v>24</v>
      </c>
      <c r="H5017">
        <v>1928638</v>
      </c>
      <c r="I5017">
        <v>1928865</v>
      </c>
      <c r="J5017" t="s">
        <v>61</v>
      </c>
      <c r="Q5017" t="s">
        <v>4026</v>
      </c>
      <c r="R5017">
        <v>228</v>
      </c>
      <c r="U5017">
        <f t="shared" si="78"/>
        <v>227</v>
      </c>
    </row>
    <row r="5018" spans="1:21" x14ac:dyDescent="0.25">
      <c r="A5018" t="s">
        <v>27</v>
      </c>
      <c r="B5018" t="s">
        <v>21</v>
      </c>
      <c r="C5018" t="s">
        <v>22</v>
      </c>
      <c r="D5018" t="s">
        <v>23</v>
      </c>
      <c r="E5018" t="s">
        <v>5</v>
      </c>
      <c r="G5018" t="s">
        <v>24</v>
      </c>
      <c r="H5018">
        <v>1929047</v>
      </c>
      <c r="I5018">
        <v>1930069</v>
      </c>
      <c r="J5018" t="s">
        <v>25</v>
      </c>
      <c r="Q5018" t="s">
        <v>4028</v>
      </c>
      <c r="R5018">
        <v>1023</v>
      </c>
      <c r="U5018">
        <f t="shared" si="78"/>
        <v>1022</v>
      </c>
    </row>
    <row r="5019" spans="1:21" x14ac:dyDescent="0.25">
      <c r="A5019" t="s">
        <v>27</v>
      </c>
      <c r="B5019" t="s">
        <v>21</v>
      </c>
      <c r="C5019" t="s">
        <v>22</v>
      </c>
      <c r="D5019" t="s">
        <v>23</v>
      </c>
      <c r="E5019" t="s">
        <v>5</v>
      </c>
      <c r="G5019" t="s">
        <v>24</v>
      </c>
      <c r="H5019">
        <v>1930222</v>
      </c>
      <c r="I5019">
        <v>1930515</v>
      </c>
      <c r="J5019" t="s">
        <v>25</v>
      </c>
      <c r="Q5019" t="s">
        <v>4030</v>
      </c>
      <c r="R5019">
        <v>294</v>
      </c>
      <c r="U5019">
        <f t="shared" si="78"/>
        <v>293</v>
      </c>
    </row>
    <row r="5020" spans="1:21" x14ac:dyDescent="0.25">
      <c r="A5020" t="s">
        <v>27</v>
      </c>
      <c r="B5020" t="s">
        <v>21</v>
      </c>
      <c r="C5020" t="s">
        <v>22</v>
      </c>
      <c r="D5020" t="s">
        <v>23</v>
      </c>
      <c r="E5020" t="s">
        <v>5</v>
      </c>
      <c r="G5020" t="s">
        <v>24</v>
      </c>
      <c r="H5020">
        <v>1930648</v>
      </c>
      <c r="I5020">
        <v>1930770</v>
      </c>
      <c r="J5020" t="s">
        <v>25</v>
      </c>
      <c r="Q5020" t="s">
        <v>4032</v>
      </c>
      <c r="R5020">
        <v>123</v>
      </c>
      <c r="U5020">
        <f t="shared" si="78"/>
        <v>122</v>
      </c>
    </row>
    <row r="5021" spans="1:21" x14ac:dyDescent="0.25">
      <c r="A5021" t="s">
        <v>27</v>
      </c>
      <c r="B5021" t="s">
        <v>21</v>
      </c>
      <c r="C5021" t="s">
        <v>22</v>
      </c>
      <c r="D5021" t="s">
        <v>23</v>
      </c>
      <c r="E5021" t="s">
        <v>5</v>
      </c>
      <c r="G5021" t="s">
        <v>24</v>
      </c>
      <c r="H5021">
        <v>1930790</v>
      </c>
      <c r="I5021">
        <v>1931032</v>
      </c>
      <c r="J5021" t="s">
        <v>25</v>
      </c>
      <c r="Q5021" t="s">
        <v>4034</v>
      </c>
      <c r="R5021">
        <v>243</v>
      </c>
      <c r="U5021">
        <f t="shared" si="78"/>
        <v>242</v>
      </c>
    </row>
    <row r="5022" spans="1:21" x14ac:dyDescent="0.25">
      <c r="A5022" t="s">
        <v>27</v>
      </c>
      <c r="B5022" t="s">
        <v>21</v>
      </c>
      <c r="C5022" t="s">
        <v>22</v>
      </c>
      <c r="D5022" t="s">
        <v>23</v>
      </c>
      <c r="E5022" t="s">
        <v>5</v>
      </c>
      <c r="G5022" t="s">
        <v>24</v>
      </c>
      <c r="H5022">
        <v>1931093</v>
      </c>
      <c r="I5022">
        <v>1932361</v>
      </c>
      <c r="J5022" t="s">
        <v>25</v>
      </c>
      <c r="Q5022" t="s">
        <v>4036</v>
      </c>
      <c r="R5022">
        <v>1269</v>
      </c>
      <c r="U5022">
        <f t="shared" si="78"/>
        <v>1268</v>
      </c>
    </row>
    <row r="5023" spans="1:21" x14ac:dyDescent="0.25">
      <c r="A5023" t="s">
        <v>27</v>
      </c>
      <c r="B5023" t="s">
        <v>21</v>
      </c>
      <c r="C5023" t="s">
        <v>22</v>
      </c>
      <c r="D5023" t="s">
        <v>23</v>
      </c>
      <c r="E5023" t="s">
        <v>5</v>
      </c>
      <c r="G5023" t="s">
        <v>24</v>
      </c>
      <c r="H5023">
        <v>1932363</v>
      </c>
      <c r="I5023">
        <v>1932602</v>
      </c>
      <c r="J5023" t="s">
        <v>25</v>
      </c>
      <c r="Q5023" t="s">
        <v>4038</v>
      </c>
      <c r="R5023">
        <v>240</v>
      </c>
      <c r="U5023">
        <f t="shared" si="78"/>
        <v>239</v>
      </c>
    </row>
    <row r="5024" spans="1:21" x14ac:dyDescent="0.25">
      <c r="A5024" t="s">
        <v>27</v>
      </c>
      <c r="B5024" t="s">
        <v>21</v>
      </c>
      <c r="C5024" t="s">
        <v>22</v>
      </c>
      <c r="D5024" t="s">
        <v>23</v>
      </c>
      <c r="E5024" t="s">
        <v>5</v>
      </c>
      <c r="G5024" t="s">
        <v>24</v>
      </c>
      <c r="H5024">
        <v>1932690</v>
      </c>
      <c r="I5024">
        <v>1933364</v>
      </c>
      <c r="J5024" t="s">
        <v>25</v>
      </c>
      <c r="Q5024" t="s">
        <v>4040</v>
      </c>
      <c r="R5024">
        <v>675</v>
      </c>
      <c r="U5024">
        <f t="shared" si="78"/>
        <v>674</v>
      </c>
    </row>
    <row r="5025" spans="1:21" x14ac:dyDescent="0.25">
      <c r="A5025" t="s">
        <v>27</v>
      </c>
      <c r="B5025" t="s">
        <v>21</v>
      </c>
      <c r="C5025" t="s">
        <v>22</v>
      </c>
      <c r="D5025" t="s">
        <v>23</v>
      </c>
      <c r="E5025" t="s">
        <v>5</v>
      </c>
      <c r="G5025" t="s">
        <v>24</v>
      </c>
      <c r="H5025">
        <v>1933463</v>
      </c>
      <c r="I5025">
        <v>1934263</v>
      </c>
      <c r="J5025" t="s">
        <v>61</v>
      </c>
      <c r="Q5025" t="s">
        <v>4042</v>
      </c>
      <c r="R5025">
        <v>801</v>
      </c>
      <c r="U5025">
        <f t="shared" si="78"/>
        <v>800</v>
      </c>
    </row>
    <row r="5026" spans="1:21" x14ac:dyDescent="0.25">
      <c r="A5026" t="s">
        <v>27</v>
      </c>
      <c r="B5026" t="s">
        <v>21</v>
      </c>
      <c r="C5026" t="s">
        <v>22</v>
      </c>
      <c r="D5026" t="s">
        <v>23</v>
      </c>
      <c r="E5026" t="s">
        <v>5</v>
      </c>
      <c r="G5026" t="s">
        <v>24</v>
      </c>
      <c r="H5026">
        <v>1934305</v>
      </c>
      <c r="I5026">
        <v>1934883</v>
      </c>
      <c r="J5026" t="s">
        <v>61</v>
      </c>
      <c r="Q5026" t="s">
        <v>4044</v>
      </c>
      <c r="R5026">
        <v>579</v>
      </c>
      <c r="U5026">
        <f t="shared" si="78"/>
        <v>578</v>
      </c>
    </row>
    <row r="5027" spans="1:21" x14ac:dyDescent="0.25">
      <c r="A5027" t="s">
        <v>27</v>
      </c>
      <c r="B5027" t="s">
        <v>21</v>
      </c>
      <c r="C5027" t="s">
        <v>22</v>
      </c>
      <c r="D5027" t="s">
        <v>23</v>
      </c>
      <c r="E5027" t="s">
        <v>5</v>
      </c>
      <c r="G5027" t="s">
        <v>24</v>
      </c>
      <c r="H5027">
        <v>1935982</v>
      </c>
      <c r="I5027">
        <v>1937397</v>
      </c>
      <c r="J5027" t="s">
        <v>61</v>
      </c>
      <c r="Q5027" t="s">
        <v>4046</v>
      </c>
      <c r="R5027">
        <v>1416</v>
      </c>
      <c r="U5027">
        <f t="shared" si="78"/>
        <v>1415</v>
      </c>
    </row>
    <row r="5028" spans="1:21" x14ac:dyDescent="0.25">
      <c r="A5028" t="s">
        <v>27</v>
      </c>
      <c r="B5028" t="s">
        <v>21</v>
      </c>
      <c r="C5028" t="s">
        <v>22</v>
      </c>
      <c r="D5028" t="s">
        <v>23</v>
      </c>
      <c r="E5028" t="s">
        <v>5</v>
      </c>
      <c r="G5028" t="s">
        <v>24</v>
      </c>
      <c r="H5028">
        <v>1937628</v>
      </c>
      <c r="I5028">
        <v>1938194</v>
      </c>
      <c r="J5028" t="s">
        <v>25</v>
      </c>
      <c r="Q5028" t="s">
        <v>4049</v>
      </c>
      <c r="R5028">
        <v>567</v>
      </c>
      <c r="U5028">
        <f t="shared" si="78"/>
        <v>566</v>
      </c>
    </row>
    <row r="5029" spans="1:21" x14ac:dyDescent="0.25">
      <c r="A5029" t="s">
        <v>27</v>
      </c>
      <c r="B5029" t="s">
        <v>21</v>
      </c>
      <c r="C5029" t="s">
        <v>22</v>
      </c>
      <c r="D5029" t="s">
        <v>23</v>
      </c>
      <c r="E5029" t="s">
        <v>5</v>
      </c>
      <c r="G5029" t="s">
        <v>24</v>
      </c>
      <c r="H5029">
        <v>1938227</v>
      </c>
      <c r="I5029">
        <v>1939063</v>
      </c>
      <c r="J5029" t="s">
        <v>61</v>
      </c>
      <c r="Q5029" t="s">
        <v>4052</v>
      </c>
      <c r="R5029">
        <v>837</v>
      </c>
      <c r="U5029">
        <f t="shared" si="78"/>
        <v>836</v>
      </c>
    </row>
    <row r="5030" spans="1:21" x14ac:dyDescent="0.25">
      <c r="A5030" t="s">
        <v>27</v>
      </c>
      <c r="B5030" t="s">
        <v>21</v>
      </c>
      <c r="C5030" t="s">
        <v>22</v>
      </c>
      <c r="D5030" t="s">
        <v>23</v>
      </c>
      <c r="E5030" t="s">
        <v>5</v>
      </c>
      <c r="G5030" t="s">
        <v>24</v>
      </c>
      <c r="H5030">
        <v>1939099</v>
      </c>
      <c r="I5030">
        <v>1939890</v>
      </c>
      <c r="J5030" t="s">
        <v>61</v>
      </c>
      <c r="Q5030" t="s">
        <v>4055</v>
      </c>
      <c r="R5030">
        <v>792</v>
      </c>
      <c r="U5030">
        <f t="shared" si="78"/>
        <v>791</v>
      </c>
    </row>
    <row r="5031" spans="1:21" x14ac:dyDescent="0.25">
      <c r="A5031" t="s">
        <v>27</v>
      </c>
      <c r="B5031" t="s">
        <v>21</v>
      </c>
      <c r="C5031" t="s">
        <v>22</v>
      </c>
      <c r="D5031" t="s">
        <v>23</v>
      </c>
      <c r="E5031" t="s">
        <v>5</v>
      </c>
      <c r="G5031" t="s">
        <v>24</v>
      </c>
      <c r="H5031">
        <v>1939919</v>
      </c>
      <c r="I5031">
        <v>1940404</v>
      </c>
      <c r="J5031" t="s">
        <v>61</v>
      </c>
      <c r="Q5031" t="s">
        <v>4058</v>
      </c>
      <c r="R5031">
        <v>486</v>
      </c>
      <c r="U5031">
        <f t="shared" si="78"/>
        <v>485</v>
      </c>
    </row>
    <row r="5032" spans="1:21" x14ac:dyDescent="0.25">
      <c r="A5032" t="s">
        <v>27</v>
      </c>
      <c r="B5032" t="s">
        <v>21</v>
      </c>
      <c r="C5032" t="s">
        <v>22</v>
      </c>
      <c r="D5032" t="s">
        <v>23</v>
      </c>
      <c r="E5032" t="s">
        <v>5</v>
      </c>
      <c r="G5032" t="s">
        <v>24</v>
      </c>
      <c r="H5032">
        <v>1940392</v>
      </c>
      <c r="I5032">
        <v>1940856</v>
      </c>
      <c r="J5032" t="s">
        <v>61</v>
      </c>
      <c r="Q5032" t="s">
        <v>4061</v>
      </c>
      <c r="R5032">
        <v>465</v>
      </c>
      <c r="U5032">
        <f t="shared" si="78"/>
        <v>464</v>
      </c>
    </row>
    <row r="5033" spans="1:21" x14ac:dyDescent="0.25">
      <c r="A5033" t="s">
        <v>27</v>
      </c>
      <c r="B5033" t="s">
        <v>21</v>
      </c>
      <c r="C5033" t="s">
        <v>22</v>
      </c>
      <c r="D5033" t="s">
        <v>23</v>
      </c>
      <c r="E5033" t="s">
        <v>5</v>
      </c>
      <c r="G5033" t="s">
        <v>24</v>
      </c>
      <c r="H5033">
        <v>1940973</v>
      </c>
      <c r="I5033">
        <v>1941458</v>
      </c>
      <c r="J5033" t="s">
        <v>61</v>
      </c>
      <c r="Q5033" t="s">
        <v>4064</v>
      </c>
      <c r="R5033">
        <v>486</v>
      </c>
      <c r="U5033">
        <f t="shared" si="78"/>
        <v>485</v>
      </c>
    </row>
    <row r="5034" spans="1:21" x14ac:dyDescent="0.25">
      <c r="A5034" t="s">
        <v>27</v>
      </c>
      <c r="B5034" t="s">
        <v>21</v>
      </c>
      <c r="C5034" t="s">
        <v>22</v>
      </c>
      <c r="D5034" t="s">
        <v>23</v>
      </c>
      <c r="E5034" t="s">
        <v>5</v>
      </c>
      <c r="G5034" t="s">
        <v>24</v>
      </c>
      <c r="H5034">
        <v>1941462</v>
      </c>
      <c r="I5034">
        <v>1942448</v>
      </c>
      <c r="J5034" t="s">
        <v>61</v>
      </c>
      <c r="Q5034" t="s">
        <v>4067</v>
      </c>
      <c r="R5034">
        <v>987</v>
      </c>
      <c r="U5034">
        <f t="shared" si="78"/>
        <v>986</v>
      </c>
    </row>
    <row r="5035" spans="1:21" x14ac:dyDescent="0.25">
      <c r="A5035" t="s">
        <v>27</v>
      </c>
      <c r="B5035" t="s">
        <v>21</v>
      </c>
      <c r="C5035" t="s">
        <v>22</v>
      </c>
      <c r="D5035" t="s">
        <v>23</v>
      </c>
      <c r="E5035" t="s">
        <v>5</v>
      </c>
      <c r="G5035" t="s">
        <v>24</v>
      </c>
      <c r="H5035">
        <v>1942528</v>
      </c>
      <c r="I5035">
        <v>1943034</v>
      </c>
      <c r="J5035" t="s">
        <v>61</v>
      </c>
      <c r="Q5035" t="s">
        <v>4070</v>
      </c>
      <c r="R5035">
        <v>507</v>
      </c>
      <c r="U5035">
        <f t="shared" si="78"/>
        <v>506</v>
      </c>
    </row>
    <row r="5036" spans="1:21" x14ac:dyDescent="0.25">
      <c r="A5036" t="s">
        <v>27</v>
      </c>
      <c r="B5036" t="s">
        <v>21</v>
      </c>
      <c r="C5036" t="s">
        <v>22</v>
      </c>
      <c r="D5036" t="s">
        <v>23</v>
      </c>
      <c r="E5036" t="s">
        <v>5</v>
      </c>
      <c r="G5036" t="s">
        <v>24</v>
      </c>
      <c r="H5036">
        <v>1943047</v>
      </c>
      <c r="I5036">
        <v>1944255</v>
      </c>
      <c r="J5036" t="s">
        <v>61</v>
      </c>
      <c r="Q5036" t="s">
        <v>4073</v>
      </c>
      <c r="R5036">
        <v>1209</v>
      </c>
      <c r="U5036">
        <f t="shared" si="78"/>
        <v>1208</v>
      </c>
    </row>
    <row r="5037" spans="1:21" x14ac:dyDescent="0.25">
      <c r="A5037" t="s">
        <v>27</v>
      </c>
      <c r="B5037" t="s">
        <v>21</v>
      </c>
      <c r="C5037" t="s">
        <v>22</v>
      </c>
      <c r="D5037" t="s">
        <v>23</v>
      </c>
      <c r="E5037" t="s">
        <v>5</v>
      </c>
      <c r="G5037" t="s">
        <v>24</v>
      </c>
      <c r="H5037">
        <v>1944292</v>
      </c>
      <c r="I5037">
        <v>1945491</v>
      </c>
      <c r="J5037" t="s">
        <v>61</v>
      </c>
      <c r="Q5037" t="s">
        <v>4075</v>
      </c>
      <c r="R5037">
        <v>1200</v>
      </c>
      <c r="U5037">
        <f t="shared" si="78"/>
        <v>1199</v>
      </c>
    </row>
    <row r="5038" spans="1:21" x14ac:dyDescent="0.25">
      <c r="A5038" t="s">
        <v>27</v>
      </c>
      <c r="B5038" t="s">
        <v>21</v>
      </c>
      <c r="C5038" t="s">
        <v>22</v>
      </c>
      <c r="D5038" t="s">
        <v>23</v>
      </c>
      <c r="E5038" t="s">
        <v>5</v>
      </c>
      <c r="G5038" t="s">
        <v>24</v>
      </c>
      <c r="H5038">
        <v>1945568</v>
      </c>
      <c r="I5038">
        <v>1946359</v>
      </c>
      <c r="J5038" t="s">
        <v>61</v>
      </c>
      <c r="Q5038" t="s">
        <v>4078</v>
      </c>
      <c r="R5038">
        <v>792</v>
      </c>
      <c r="U5038">
        <f t="shared" si="78"/>
        <v>791</v>
      </c>
    </row>
    <row r="5039" spans="1:21" x14ac:dyDescent="0.25">
      <c r="A5039" t="s">
        <v>27</v>
      </c>
      <c r="B5039" t="s">
        <v>21</v>
      </c>
      <c r="C5039" t="s">
        <v>22</v>
      </c>
      <c r="D5039" t="s">
        <v>23</v>
      </c>
      <c r="E5039" t="s">
        <v>5</v>
      </c>
      <c r="G5039" t="s">
        <v>24</v>
      </c>
      <c r="H5039">
        <v>1946478</v>
      </c>
      <c r="I5039">
        <v>1946930</v>
      </c>
      <c r="J5039" t="s">
        <v>61</v>
      </c>
      <c r="Q5039" t="s">
        <v>4081</v>
      </c>
      <c r="R5039">
        <v>453</v>
      </c>
      <c r="U5039">
        <f t="shared" si="78"/>
        <v>452</v>
      </c>
    </row>
    <row r="5040" spans="1:21" x14ac:dyDescent="0.25">
      <c r="A5040" t="s">
        <v>27</v>
      </c>
      <c r="B5040" t="s">
        <v>21</v>
      </c>
      <c r="C5040" t="s">
        <v>22</v>
      </c>
      <c r="D5040" t="s">
        <v>23</v>
      </c>
      <c r="E5040" t="s">
        <v>5</v>
      </c>
      <c r="G5040" t="s">
        <v>24</v>
      </c>
      <c r="H5040">
        <v>1946981</v>
      </c>
      <c r="I5040">
        <v>1947790</v>
      </c>
      <c r="J5040" t="s">
        <v>61</v>
      </c>
      <c r="Q5040" t="s">
        <v>4083</v>
      </c>
      <c r="R5040">
        <v>810</v>
      </c>
      <c r="U5040">
        <f t="shared" si="78"/>
        <v>809</v>
      </c>
    </row>
    <row r="5041" spans="1:21" x14ac:dyDescent="0.25">
      <c r="A5041" t="s">
        <v>27</v>
      </c>
      <c r="B5041" t="s">
        <v>21</v>
      </c>
      <c r="C5041" t="s">
        <v>22</v>
      </c>
      <c r="D5041" t="s">
        <v>23</v>
      </c>
      <c r="E5041" t="s">
        <v>5</v>
      </c>
      <c r="G5041" t="s">
        <v>24</v>
      </c>
      <c r="H5041">
        <v>1947965</v>
      </c>
      <c r="I5041">
        <v>1948843</v>
      </c>
      <c r="J5041" t="s">
        <v>61</v>
      </c>
      <c r="Q5041" t="s">
        <v>4085</v>
      </c>
      <c r="R5041">
        <v>879</v>
      </c>
      <c r="U5041">
        <f t="shared" si="78"/>
        <v>878</v>
      </c>
    </row>
    <row r="5042" spans="1:21" x14ac:dyDescent="0.25">
      <c r="A5042" t="s">
        <v>27</v>
      </c>
      <c r="B5042" t="s">
        <v>21</v>
      </c>
      <c r="C5042" t="s">
        <v>22</v>
      </c>
      <c r="D5042" t="s">
        <v>23</v>
      </c>
      <c r="E5042" t="s">
        <v>5</v>
      </c>
      <c r="G5042" t="s">
        <v>24</v>
      </c>
      <c r="H5042">
        <v>1948857</v>
      </c>
      <c r="I5042">
        <v>1950074</v>
      </c>
      <c r="J5042" t="s">
        <v>61</v>
      </c>
      <c r="Q5042" t="s">
        <v>4087</v>
      </c>
      <c r="R5042">
        <v>1218</v>
      </c>
      <c r="U5042">
        <f t="shared" si="78"/>
        <v>1217</v>
      </c>
    </row>
    <row r="5043" spans="1:21" x14ac:dyDescent="0.25">
      <c r="A5043" t="s">
        <v>27</v>
      </c>
      <c r="B5043" t="s">
        <v>21</v>
      </c>
      <c r="C5043" t="s">
        <v>22</v>
      </c>
      <c r="D5043" t="s">
        <v>23</v>
      </c>
      <c r="E5043" t="s">
        <v>5</v>
      </c>
      <c r="G5043" t="s">
        <v>24</v>
      </c>
      <c r="H5043">
        <v>1950229</v>
      </c>
      <c r="I5043">
        <v>1950423</v>
      </c>
      <c r="J5043" t="s">
        <v>61</v>
      </c>
      <c r="Q5043" t="s">
        <v>4090</v>
      </c>
      <c r="R5043">
        <v>195</v>
      </c>
      <c r="U5043">
        <f t="shared" si="78"/>
        <v>194</v>
      </c>
    </row>
    <row r="5044" spans="1:21" x14ac:dyDescent="0.25">
      <c r="A5044" t="s">
        <v>27</v>
      </c>
      <c r="B5044" t="s">
        <v>21</v>
      </c>
      <c r="C5044" t="s">
        <v>22</v>
      </c>
      <c r="D5044" t="s">
        <v>23</v>
      </c>
      <c r="E5044" t="s">
        <v>5</v>
      </c>
      <c r="G5044" t="s">
        <v>24</v>
      </c>
      <c r="H5044">
        <v>1950535</v>
      </c>
      <c r="I5044">
        <v>1951812</v>
      </c>
      <c r="J5044" t="s">
        <v>61</v>
      </c>
      <c r="Q5044" t="s">
        <v>4092</v>
      </c>
      <c r="R5044">
        <v>1278</v>
      </c>
      <c r="U5044">
        <f t="shared" si="78"/>
        <v>1277</v>
      </c>
    </row>
    <row r="5045" spans="1:21" x14ac:dyDescent="0.25">
      <c r="A5045" t="s">
        <v>27</v>
      </c>
      <c r="B5045" t="s">
        <v>21</v>
      </c>
      <c r="C5045" t="s">
        <v>22</v>
      </c>
      <c r="D5045" t="s">
        <v>23</v>
      </c>
      <c r="E5045" t="s">
        <v>5</v>
      </c>
      <c r="G5045" t="s">
        <v>24</v>
      </c>
      <c r="H5045">
        <v>1951817</v>
      </c>
      <c r="I5045">
        <v>1953163</v>
      </c>
      <c r="J5045" t="s">
        <v>61</v>
      </c>
      <c r="Q5045" t="s">
        <v>4095</v>
      </c>
      <c r="R5045">
        <v>1347</v>
      </c>
      <c r="U5045">
        <f t="shared" si="78"/>
        <v>1346</v>
      </c>
    </row>
    <row r="5046" spans="1:21" x14ac:dyDescent="0.25">
      <c r="A5046" t="s">
        <v>27</v>
      </c>
      <c r="B5046" t="s">
        <v>21</v>
      </c>
      <c r="C5046" t="s">
        <v>22</v>
      </c>
      <c r="D5046" t="s">
        <v>23</v>
      </c>
      <c r="E5046" t="s">
        <v>5</v>
      </c>
      <c r="G5046" t="s">
        <v>24</v>
      </c>
      <c r="H5046">
        <v>1953174</v>
      </c>
      <c r="I5046">
        <v>1954004</v>
      </c>
      <c r="J5046" t="s">
        <v>61</v>
      </c>
      <c r="Q5046" t="s">
        <v>4097</v>
      </c>
      <c r="R5046">
        <v>831</v>
      </c>
      <c r="U5046">
        <f t="shared" si="78"/>
        <v>830</v>
      </c>
    </row>
    <row r="5047" spans="1:21" x14ac:dyDescent="0.25">
      <c r="A5047" t="s">
        <v>27</v>
      </c>
      <c r="B5047" t="s">
        <v>21</v>
      </c>
      <c r="C5047" t="s">
        <v>22</v>
      </c>
      <c r="D5047" t="s">
        <v>23</v>
      </c>
      <c r="E5047" t="s">
        <v>5</v>
      </c>
      <c r="G5047" t="s">
        <v>24</v>
      </c>
      <c r="H5047">
        <v>1954036</v>
      </c>
      <c r="I5047">
        <v>1954602</v>
      </c>
      <c r="J5047" t="s">
        <v>61</v>
      </c>
      <c r="Q5047" t="s">
        <v>4100</v>
      </c>
      <c r="R5047">
        <v>567</v>
      </c>
      <c r="U5047">
        <f t="shared" si="78"/>
        <v>566</v>
      </c>
    </row>
    <row r="5048" spans="1:21" x14ac:dyDescent="0.25">
      <c r="A5048" t="s">
        <v>27</v>
      </c>
      <c r="B5048" t="s">
        <v>21</v>
      </c>
      <c r="C5048" t="s">
        <v>22</v>
      </c>
      <c r="D5048" t="s">
        <v>23</v>
      </c>
      <c r="E5048" t="s">
        <v>5</v>
      </c>
      <c r="G5048" t="s">
        <v>24</v>
      </c>
      <c r="H5048">
        <v>1954778</v>
      </c>
      <c r="I5048">
        <v>1955830</v>
      </c>
      <c r="J5048" t="s">
        <v>61</v>
      </c>
      <c r="Q5048" t="s">
        <v>4102</v>
      </c>
      <c r="R5048">
        <v>1053</v>
      </c>
      <c r="U5048">
        <f t="shared" si="78"/>
        <v>1052</v>
      </c>
    </row>
    <row r="5049" spans="1:21" x14ac:dyDescent="0.25">
      <c r="A5049" t="s">
        <v>27</v>
      </c>
      <c r="B5049" t="s">
        <v>21</v>
      </c>
      <c r="C5049" t="s">
        <v>22</v>
      </c>
      <c r="D5049" t="s">
        <v>23</v>
      </c>
      <c r="E5049" t="s">
        <v>5</v>
      </c>
      <c r="G5049" t="s">
        <v>24</v>
      </c>
      <c r="H5049">
        <v>1955914</v>
      </c>
      <c r="I5049">
        <v>1956618</v>
      </c>
      <c r="J5049" t="s">
        <v>61</v>
      </c>
      <c r="Q5049" t="s">
        <v>4105</v>
      </c>
      <c r="R5049">
        <v>705</v>
      </c>
      <c r="U5049">
        <f t="shared" si="78"/>
        <v>704</v>
      </c>
    </row>
    <row r="5050" spans="1:21" x14ac:dyDescent="0.25">
      <c r="A5050" t="s">
        <v>27</v>
      </c>
      <c r="B5050" t="s">
        <v>21</v>
      </c>
      <c r="C5050" t="s">
        <v>22</v>
      </c>
      <c r="D5050" t="s">
        <v>23</v>
      </c>
      <c r="E5050" t="s">
        <v>5</v>
      </c>
      <c r="G5050" t="s">
        <v>24</v>
      </c>
      <c r="H5050">
        <v>1956700</v>
      </c>
      <c r="I5050">
        <v>1957347</v>
      </c>
      <c r="J5050" t="s">
        <v>61</v>
      </c>
      <c r="Q5050" t="s">
        <v>4107</v>
      </c>
      <c r="R5050">
        <v>648</v>
      </c>
      <c r="U5050">
        <f t="shared" si="78"/>
        <v>647</v>
      </c>
    </row>
    <row r="5051" spans="1:21" x14ac:dyDescent="0.25">
      <c r="A5051" t="s">
        <v>27</v>
      </c>
      <c r="B5051" t="s">
        <v>21</v>
      </c>
      <c r="C5051" t="s">
        <v>22</v>
      </c>
      <c r="D5051" t="s">
        <v>23</v>
      </c>
      <c r="E5051" t="s">
        <v>5</v>
      </c>
      <c r="G5051" t="s">
        <v>24</v>
      </c>
      <c r="H5051">
        <v>1957363</v>
      </c>
      <c r="I5051">
        <v>1957863</v>
      </c>
      <c r="J5051" t="s">
        <v>61</v>
      </c>
      <c r="Q5051" t="s">
        <v>4110</v>
      </c>
      <c r="R5051">
        <v>501</v>
      </c>
      <c r="U5051">
        <f t="shared" si="78"/>
        <v>500</v>
      </c>
    </row>
    <row r="5052" spans="1:21" x14ac:dyDescent="0.25">
      <c r="A5052" t="s">
        <v>27</v>
      </c>
      <c r="B5052" t="s">
        <v>21</v>
      </c>
      <c r="C5052" t="s">
        <v>22</v>
      </c>
      <c r="D5052" t="s">
        <v>23</v>
      </c>
      <c r="E5052" t="s">
        <v>5</v>
      </c>
      <c r="G5052" t="s">
        <v>24</v>
      </c>
      <c r="H5052">
        <v>1957908</v>
      </c>
      <c r="I5052">
        <v>1959164</v>
      </c>
      <c r="J5052" t="s">
        <v>61</v>
      </c>
      <c r="Q5052" t="s">
        <v>4112</v>
      </c>
      <c r="R5052">
        <v>1257</v>
      </c>
      <c r="U5052">
        <f t="shared" si="78"/>
        <v>1256</v>
      </c>
    </row>
    <row r="5053" spans="1:21" x14ac:dyDescent="0.25">
      <c r="A5053" t="s">
        <v>27</v>
      </c>
      <c r="B5053" t="s">
        <v>21</v>
      </c>
      <c r="C5053" t="s">
        <v>22</v>
      </c>
      <c r="D5053" t="s">
        <v>23</v>
      </c>
      <c r="E5053" t="s">
        <v>5</v>
      </c>
      <c r="G5053" t="s">
        <v>24</v>
      </c>
      <c r="H5053">
        <v>1959292</v>
      </c>
      <c r="I5053">
        <v>1959630</v>
      </c>
      <c r="J5053" t="s">
        <v>61</v>
      </c>
      <c r="Q5053" t="s">
        <v>4115</v>
      </c>
      <c r="R5053">
        <v>339</v>
      </c>
      <c r="U5053">
        <f t="shared" si="78"/>
        <v>338</v>
      </c>
    </row>
    <row r="5054" spans="1:21" x14ac:dyDescent="0.25">
      <c r="A5054" t="s">
        <v>27</v>
      </c>
      <c r="B5054" t="s">
        <v>21</v>
      </c>
      <c r="C5054" t="s">
        <v>22</v>
      </c>
      <c r="D5054" t="s">
        <v>23</v>
      </c>
      <c r="E5054" t="s">
        <v>5</v>
      </c>
      <c r="G5054" t="s">
        <v>24</v>
      </c>
      <c r="H5054">
        <v>1959641</v>
      </c>
      <c r="I5054">
        <v>1960807</v>
      </c>
      <c r="J5054" t="s">
        <v>61</v>
      </c>
      <c r="Q5054" t="s">
        <v>4117</v>
      </c>
      <c r="R5054">
        <v>1167</v>
      </c>
      <c r="U5054">
        <f t="shared" si="78"/>
        <v>1166</v>
      </c>
    </row>
    <row r="5055" spans="1:21" x14ac:dyDescent="0.25">
      <c r="A5055" t="s">
        <v>27</v>
      </c>
      <c r="B5055" t="s">
        <v>21</v>
      </c>
      <c r="C5055" t="s">
        <v>22</v>
      </c>
      <c r="D5055" t="s">
        <v>23</v>
      </c>
      <c r="E5055" t="s">
        <v>5</v>
      </c>
      <c r="G5055" t="s">
        <v>24</v>
      </c>
      <c r="H5055">
        <v>1960884</v>
      </c>
      <c r="I5055">
        <v>1962086</v>
      </c>
      <c r="J5055" t="s">
        <v>61</v>
      </c>
      <c r="Q5055" t="s">
        <v>4120</v>
      </c>
      <c r="R5055">
        <v>1203</v>
      </c>
      <c r="U5055">
        <f t="shared" si="78"/>
        <v>1202</v>
      </c>
    </row>
    <row r="5056" spans="1:21" x14ac:dyDescent="0.25">
      <c r="A5056" t="s">
        <v>27</v>
      </c>
      <c r="B5056" t="s">
        <v>21</v>
      </c>
      <c r="C5056" t="s">
        <v>22</v>
      </c>
      <c r="D5056" t="s">
        <v>23</v>
      </c>
      <c r="E5056" t="s">
        <v>5</v>
      </c>
      <c r="G5056" t="s">
        <v>24</v>
      </c>
      <c r="H5056">
        <v>1962132</v>
      </c>
      <c r="I5056">
        <v>1963691</v>
      </c>
      <c r="J5056" t="s">
        <v>61</v>
      </c>
      <c r="Q5056" t="s">
        <v>4122</v>
      </c>
      <c r="R5056">
        <v>1560</v>
      </c>
      <c r="U5056">
        <f t="shared" si="78"/>
        <v>1559</v>
      </c>
    </row>
    <row r="5057" spans="1:21" x14ac:dyDescent="0.25">
      <c r="A5057" t="s">
        <v>27</v>
      </c>
      <c r="B5057" t="s">
        <v>21</v>
      </c>
      <c r="C5057" t="s">
        <v>22</v>
      </c>
      <c r="D5057" t="s">
        <v>23</v>
      </c>
      <c r="E5057" t="s">
        <v>5</v>
      </c>
      <c r="G5057" t="s">
        <v>24</v>
      </c>
      <c r="H5057">
        <v>1963737</v>
      </c>
      <c r="I5057">
        <v>1963988</v>
      </c>
      <c r="J5057" t="s">
        <v>61</v>
      </c>
      <c r="Q5057" t="s">
        <v>4124</v>
      </c>
      <c r="R5057">
        <v>252</v>
      </c>
      <c r="U5057">
        <f t="shared" si="78"/>
        <v>251</v>
      </c>
    </row>
    <row r="5058" spans="1:21" x14ac:dyDescent="0.25">
      <c r="A5058" t="s">
        <v>27</v>
      </c>
      <c r="B5058" t="s">
        <v>21</v>
      </c>
      <c r="C5058" t="s">
        <v>22</v>
      </c>
      <c r="D5058" t="s">
        <v>23</v>
      </c>
      <c r="E5058" t="s">
        <v>5</v>
      </c>
      <c r="G5058" t="s">
        <v>24</v>
      </c>
      <c r="H5058">
        <v>1964015</v>
      </c>
      <c r="I5058">
        <v>1964992</v>
      </c>
      <c r="J5058" t="s">
        <v>61</v>
      </c>
      <c r="Q5058" t="s">
        <v>4126</v>
      </c>
      <c r="R5058">
        <v>978</v>
      </c>
      <c r="U5058">
        <f t="shared" si="78"/>
        <v>977</v>
      </c>
    </row>
    <row r="5059" spans="1:21" x14ac:dyDescent="0.25">
      <c r="A5059" t="s">
        <v>27</v>
      </c>
      <c r="B5059" t="s">
        <v>21</v>
      </c>
      <c r="C5059" t="s">
        <v>22</v>
      </c>
      <c r="D5059" t="s">
        <v>23</v>
      </c>
      <c r="E5059" t="s">
        <v>5</v>
      </c>
      <c r="G5059" t="s">
        <v>24</v>
      </c>
      <c r="H5059">
        <v>1965193</v>
      </c>
      <c r="I5059">
        <v>1966155</v>
      </c>
      <c r="J5059" t="s">
        <v>61</v>
      </c>
      <c r="Q5059" t="s">
        <v>4129</v>
      </c>
      <c r="R5059">
        <v>963</v>
      </c>
      <c r="U5059">
        <f t="shared" ref="U5059:U5122" si="79">I5059-H5059</f>
        <v>962</v>
      </c>
    </row>
    <row r="5060" spans="1:21" x14ac:dyDescent="0.25">
      <c r="A5060" t="s">
        <v>27</v>
      </c>
      <c r="B5060" t="s">
        <v>527</v>
      </c>
      <c r="C5060" t="s">
        <v>22</v>
      </c>
      <c r="D5060" t="s">
        <v>23</v>
      </c>
      <c r="E5060" t="s">
        <v>5</v>
      </c>
      <c r="G5060" t="s">
        <v>24</v>
      </c>
      <c r="H5060">
        <v>1966215</v>
      </c>
      <c r="I5060">
        <v>1966438</v>
      </c>
      <c r="J5060" t="s">
        <v>61</v>
      </c>
      <c r="Q5060" t="s">
        <v>4131</v>
      </c>
      <c r="R5060">
        <v>224</v>
      </c>
      <c r="T5060" t="s">
        <v>529</v>
      </c>
      <c r="U5060">
        <f t="shared" si="79"/>
        <v>223</v>
      </c>
    </row>
    <row r="5061" spans="1:21" x14ac:dyDescent="0.25">
      <c r="A5061" t="s">
        <v>27</v>
      </c>
      <c r="B5061" t="s">
        <v>21</v>
      </c>
      <c r="C5061" t="s">
        <v>22</v>
      </c>
      <c r="D5061" t="s">
        <v>23</v>
      </c>
      <c r="E5061" t="s">
        <v>5</v>
      </c>
      <c r="G5061" t="s">
        <v>24</v>
      </c>
      <c r="H5061">
        <v>1966688</v>
      </c>
      <c r="I5061">
        <v>1967371</v>
      </c>
      <c r="J5061" t="s">
        <v>61</v>
      </c>
      <c r="Q5061" t="s">
        <v>4132</v>
      </c>
      <c r="R5061">
        <v>684</v>
      </c>
      <c r="U5061">
        <f t="shared" si="79"/>
        <v>683</v>
      </c>
    </row>
    <row r="5062" spans="1:21" x14ac:dyDescent="0.25">
      <c r="A5062" t="s">
        <v>27</v>
      </c>
      <c r="B5062" t="s">
        <v>21</v>
      </c>
      <c r="C5062" t="s">
        <v>22</v>
      </c>
      <c r="D5062" t="s">
        <v>23</v>
      </c>
      <c r="E5062" t="s">
        <v>5</v>
      </c>
      <c r="G5062" t="s">
        <v>24</v>
      </c>
      <c r="H5062">
        <v>1967361</v>
      </c>
      <c r="I5062">
        <v>1968107</v>
      </c>
      <c r="J5062" t="s">
        <v>61</v>
      </c>
      <c r="Q5062" t="s">
        <v>4134</v>
      </c>
      <c r="R5062">
        <v>747</v>
      </c>
      <c r="U5062">
        <f t="shared" si="79"/>
        <v>746</v>
      </c>
    </row>
    <row r="5063" spans="1:21" x14ac:dyDescent="0.25">
      <c r="A5063" t="s">
        <v>27</v>
      </c>
      <c r="B5063" t="s">
        <v>21</v>
      </c>
      <c r="C5063" t="s">
        <v>22</v>
      </c>
      <c r="D5063" t="s">
        <v>23</v>
      </c>
      <c r="E5063" t="s">
        <v>5</v>
      </c>
      <c r="G5063" t="s">
        <v>24</v>
      </c>
      <c r="H5063">
        <v>1968110</v>
      </c>
      <c r="I5063">
        <v>1969612</v>
      </c>
      <c r="J5063" t="s">
        <v>61</v>
      </c>
      <c r="Q5063" t="s">
        <v>4136</v>
      </c>
      <c r="R5063">
        <v>1503</v>
      </c>
      <c r="U5063">
        <f t="shared" si="79"/>
        <v>1502</v>
      </c>
    </row>
    <row r="5064" spans="1:21" x14ac:dyDescent="0.25">
      <c r="A5064" t="s">
        <v>27</v>
      </c>
      <c r="B5064" t="s">
        <v>21</v>
      </c>
      <c r="C5064" t="s">
        <v>22</v>
      </c>
      <c r="D5064" t="s">
        <v>23</v>
      </c>
      <c r="E5064" t="s">
        <v>5</v>
      </c>
      <c r="G5064" t="s">
        <v>24</v>
      </c>
      <c r="H5064">
        <v>1969605</v>
      </c>
      <c r="I5064">
        <v>1972868</v>
      </c>
      <c r="J5064" t="s">
        <v>61</v>
      </c>
      <c r="Q5064" t="s">
        <v>4138</v>
      </c>
      <c r="R5064">
        <v>3264</v>
      </c>
      <c r="U5064">
        <f t="shared" si="79"/>
        <v>3263</v>
      </c>
    </row>
    <row r="5065" spans="1:21" x14ac:dyDescent="0.25">
      <c r="A5065" t="s">
        <v>27</v>
      </c>
      <c r="B5065" t="s">
        <v>21</v>
      </c>
      <c r="C5065" t="s">
        <v>22</v>
      </c>
      <c r="D5065" t="s">
        <v>23</v>
      </c>
      <c r="E5065" t="s">
        <v>5</v>
      </c>
      <c r="G5065" t="s">
        <v>24</v>
      </c>
      <c r="H5065">
        <v>1973026</v>
      </c>
      <c r="I5065">
        <v>1973898</v>
      </c>
      <c r="J5065" t="s">
        <v>61</v>
      </c>
      <c r="Q5065" t="s">
        <v>4141</v>
      </c>
      <c r="R5065">
        <v>873</v>
      </c>
      <c r="U5065">
        <f t="shared" si="79"/>
        <v>872</v>
      </c>
    </row>
    <row r="5066" spans="1:21" x14ac:dyDescent="0.25">
      <c r="A5066" t="s">
        <v>27</v>
      </c>
      <c r="B5066" t="s">
        <v>21</v>
      </c>
      <c r="C5066" t="s">
        <v>22</v>
      </c>
      <c r="D5066" t="s">
        <v>23</v>
      </c>
      <c r="E5066" t="s">
        <v>5</v>
      </c>
      <c r="G5066" t="s">
        <v>24</v>
      </c>
      <c r="H5066">
        <v>1974038</v>
      </c>
      <c r="I5066">
        <v>1974295</v>
      </c>
      <c r="J5066" t="s">
        <v>61</v>
      </c>
      <c r="Q5066" t="s">
        <v>4143</v>
      </c>
      <c r="R5066">
        <v>258</v>
      </c>
      <c r="U5066">
        <f t="shared" si="79"/>
        <v>257</v>
      </c>
    </row>
    <row r="5067" spans="1:21" x14ac:dyDescent="0.25">
      <c r="A5067" t="s">
        <v>27</v>
      </c>
      <c r="B5067" t="s">
        <v>21</v>
      </c>
      <c r="C5067" t="s">
        <v>22</v>
      </c>
      <c r="D5067" t="s">
        <v>23</v>
      </c>
      <c r="E5067" t="s">
        <v>5</v>
      </c>
      <c r="G5067" t="s">
        <v>24</v>
      </c>
      <c r="H5067">
        <v>1974722</v>
      </c>
      <c r="I5067">
        <v>1975573</v>
      </c>
      <c r="J5067" t="s">
        <v>61</v>
      </c>
      <c r="Q5067" t="s">
        <v>4145</v>
      </c>
      <c r="R5067">
        <v>852</v>
      </c>
      <c r="U5067">
        <f t="shared" si="79"/>
        <v>851</v>
      </c>
    </row>
    <row r="5068" spans="1:21" x14ac:dyDescent="0.25">
      <c r="A5068" t="s">
        <v>27</v>
      </c>
      <c r="B5068" t="s">
        <v>21</v>
      </c>
      <c r="C5068" t="s">
        <v>22</v>
      </c>
      <c r="D5068" t="s">
        <v>23</v>
      </c>
      <c r="E5068" t="s">
        <v>5</v>
      </c>
      <c r="G5068" t="s">
        <v>24</v>
      </c>
      <c r="H5068">
        <v>1975716</v>
      </c>
      <c r="I5068">
        <v>1976354</v>
      </c>
      <c r="J5068" t="s">
        <v>61</v>
      </c>
      <c r="Q5068" t="s">
        <v>4147</v>
      </c>
      <c r="R5068">
        <v>639</v>
      </c>
      <c r="U5068">
        <f t="shared" si="79"/>
        <v>638</v>
      </c>
    </row>
    <row r="5069" spans="1:21" x14ac:dyDescent="0.25">
      <c r="A5069" t="s">
        <v>27</v>
      </c>
      <c r="B5069" t="s">
        <v>21</v>
      </c>
      <c r="C5069" t="s">
        <v>22</v>
      </c>
      <c r="D5069" t="s">
        <v>23</v>
      </c>
      <c r="E5069" t="s">
        <v>5</v>
      </c>
      <c r="G5069" t="s">
        <v>24</v>
      </c>
      <c r="H5069">
        <v>1976388</v>
      </c>
      <c r="I5069">
        <v>1977389</v>
      </c>
      <c r="J5069" t="s">
        <v>61</v>
      </c>
      <c r="Q5069" t="s">
        <v>4150</v>
      </c>
      <c r="R5069">
        <v>1002</v>
      </c>
      <c r="U5069">
        <f t="shared" si="79"/>
        <v>1001</v>
      </c>
    </row>
    <row r="5070" spans="1:21" x14ac:dyDescent="0.25">
      <c r="A5070" t="s">
        <v>27</v>
      </c>
      <c r="B5070" t="s">
        <v>21</v>
      </c>
      <c r="C5070" t="s">
        <v>22</v>
      </c>
      <c r="D5070" t="s">
        <v>23</v>
      </c>
      <c r="E5070" t="s">
        <v>5</v>
      </c>
      <c r="G5070" t="s">
        <v>24</v>
      </c>
      <c r="H5070">
        <v>1977420</v>
      </c>
      <c r="I5070">
        <v>1977878</v>
      </c>
      <c r="J5070" t="s">
        <v>61</v>
      </c>
      <c r="Q5070" t="s">
        <v>4153</v>
      </c>
      <c r="R5070">
        <v>459</v>
      </c>
      <c r="U5070">
        <f t="shared" si="79"/>
        <v>458</v>
      </c>
    </row>
    <row r="5071" spans="1:21" x14ac:dyDescent="0.25">
      <c r="A5071" t="s">
        <v>27</v>
      </c>
      <c r="B5071" t="s">
        <v>21</v>
      </c>
      <c r="C5071" t="s">
        <v>22</v>
      </c>
      <c r="D5071" t="s">
        <v>23</v>
      </c>
      <c r="E5071" t="s">
        <v>5</v>
      </c>
      <c r="G5071" t="s">
        <v>24</v>
      </c>
      <c r="H5071">
        <v>1977912</v>
      </c>
      <c r="I5071">
        <v>1978679</v>
      </c>
      <c r="J5071" t="s">
        <v>61</v>
      </c>
      <c r="Q5071" t="s">
        <v>4155</v>
      </c>
      <c r="R5071">
        <v>768</v>
      </c>
      <c r="U5071">
        <f t="shared" si="79"/>
        <v>767</v>
      </c>
    </row>
    <row r="5072" spans="1:21" x14ac:dyDescent="0.25">
      <c r="A5072" t="s">
        <v>27</v>
      </c>
      <c r="B5072" t="s">
        <v>21</v>
      </c>
      <c r="C5072" t="s">
        <v>22</v>
      </c>
      <c r="D5072" t="s">
        <v>23</v>
      </c>
      <c r="E5072" t="s">
        <v>5</v>
      </c>
      <c r="G5072" t="s">
        <v>24</v>
      </c>
      <c r="H5072">
        <v>1978780</v>
      </c>
      <c r="I5072">
        <v>1979781</v>
      </c>
      <c r="J5072" t="s">
        <v>61</v>
      </c>
      <c r="Q5072" t="s">
        <v>4157</v>
      </c>
      <c r="R5072">
        <v>1002</v>
      </c>
      <c r="U5072">
        <f t="shared" si="79"/>
        <v>1001</v>
      </c>
    </row>
    <row r="5073" spans="1:21" x14ac:dyDescent="0.25">
      <c r="A5073" t="s">
        <v>27</v>
      </c>
      <c r="B5073" t="s">
        <v>21</v>
      </c>
      <c r="C5073" t="s">
        <v>22</v>
      </c>
      <c r="D5073" t="s">
        <v>23</v>
      </c>
      <c r="E5073" t="s">
        <v>5</v>
      </c>
      <c r="G5073" t="s">
        <v>24</v>
      </c>
      <c r="H5073">
        <v>1979837</v>
      </c>
      <c r="I5073">
        <v>1980799</v>
      </c>
      <c r="J5073" t="s">
        <v>61</v>
      </c>
      <c r="Q5073" t="s">
        <v>4159</v>
      </c>
      <c r="R5073">
        <v>963</v>
      </c>
      <c r="U5073">
        <f t="shared" si="79"/>
        <v>962</v>
      </c>
    </row>
    <row r="5074" spans="1:21" x14ac:dyDescent="0.25">
      <c r="A5074" t="s">
        <v>27</v>
      </c>
      <c r="B5074" t="s">
        <v>21</v>
      </c>
      <c r="C5074" t="s">
        <v>22</v>
      </c>
      <c r="D5074" t="s">
        <v>23</v>
      </c>
      <c r="E5074" t="s">
        <v>5</v>
      </c>
      <c r="G5074" t="s">
        <v>24</v>
      </c>
      <c r="H5074">
        <v>1980816</v>
      </c>
      <c r="I5074">
        <v>1982300</v>
      </c>
      <c r="J5074" t="s">
        <v>61</v>
      </c>
      <c r="Q5074" t="s">
        <v>4161</v>
      </c>
      <c r="R5074">
        <v>1485</v>
      </c>
      <c r="U5074">
        <f t="shared" si="79"/>
        <v>1484</v>
      </c>
    </row>
    <row r="5075" spans="1:21" x14ac:dyDescent="0.25">
      <c r="A5075" t="s">
        <v>27</v>
      </c>
      <c r="B5075" t="s">
        <v>21</v>
      </c>
      <c r="C5075" t="s">
        <v>22</v>
      </c>
      <c r="D5075" t="s">
        <v>23</v>
      </c>
      <c r="E5075" t="s">
        <v>5</v>
      </c>
      <c r="G5075" t="s">
        <v>24</v>
      </c>
      <c r="H5075">
        <v>1982513</v>
      </c>
      <c r="I5075">
        <v>1984093</v>
      </c>
      <c r="J5075" t="s">
        <v>61</v>
      </c>
      <c r="Q5075" t="s">
        <v>4163</v>
      </c>
      <c r="R5075">
        <v>1581</v>
      </c>
      <c r="U5075">
        <f t="shared" si="79"/>
        <v>1580</v>
      </c>
    </row>
    <row r="5076" spans="1:21" x14ac:dyDescent="0.25">
      <c r="A5076" t="s">
        <v>27</v>
      </c>
      <c r="B5076" t="s">
        <v>21</v>
      </c>
      <c r="C5076" t="s">
        <v>22</v>
      </c>
      <c r="D5076" t="s">
        <v>23</v>
      </c>
      <c r="E5076" t="s">
        <v>5</v>
      </c>
      <c r="G5076" t="s">
        <v>24</v>
      </c>
      <c r="H5076">
        <v>1984068</v>
      </c>
      <c r="I5076">
        <v>1985921</v>
      </c>
      <c r="J5076" t="s">
        <v>61</v>
      </c>
      <c r="Q5076" t="s">
        <v>4165</v>
      </c>
      <c r="R5076">
        <v>1854</v>
      </c>
      <c r="U5076">
        <f t="shared" si="79"/>
        <v>1853</v>
      </c>
    </row>
    <row r="5077" spans="1:21" x14ac:dyDescent="0.25">
      <c r="A5077" t="s">
        <v>27</v>
      </c>
      <c r="B5077" t="s">
        <v>21</v>
      </c>
      <c r="C5077" t="s">
        <v>22</v>
      </c>
      <c r="D5077" t="s">
        <v>23</v>
      </c>
      <c r="E5077" t="s">
        <v>5</v>
      </c>
      <c r="G5077" t="s">
        <v>24</v>
      </c>
      <c r="H5077">
        <v>1986168</v>
      </c>
      <c r="I5077">
        <v>1987007</v>
      </c>
      <c r="J5077" t="s">
        <v>61</v>
      </c>
      <c r="Q5077" t="s">
        <v>4167</v>
      </c>
      <c r="R5077">
        <v>840</v>
      </c>
      <c r="U5077">
        <f t="shared" si="79"/>
        <v>839</v>
      </c>
    </row>
    <row r="5078" spans="1:21" x14ac:dyDescent="0.25">
      <c r="A5078" t="s">
        <v>27</v>
      </c>
      <c r="B5078" t="s">
        <v>21</v>
      </c>
      <c r="C5078" t="s">
        <v>22</v>
      </c>
      <c r="D5078" t="s">
        <v>23</v>
      </c>
      <c r="E5078" t="s">
        <v>5</v>
      </c>
      <c r="G5078" t="s">
        <v>24</v>
      </c>
      <c r="H5078">
        <v>1987312</v>
      </c>
      <c r="I5078">
        <v>1990161</v>
      </c>
      <c r="J5078" t="s">
        <v>61</v>
      </c>
      <c r="Q5078" t="s">
        <v>4170</v>
      </c>
      <c r="R5078">
        <v>2850</v>
      </c>
      <c r="U5078">
        <f t="shared" si="79"/>
        <v>2849</v>
      </c>
    </row>
    <row r="5079" spans="1:21" x14ac:dyDescent="0.25">
      <c r="A5079" t="s">
        <v>27</v>
      </c>
      <c r="B5079" t="s">
        <v>21</v>
      </c>
      <c r="C5079" t="s">
        <v>22</v>
      </c>
      <c r="D5079" t="s">
        <v>23</v>
      </c>
      <c r="E5079" t="s">
        <v>5</v>
      </c>
      <c r="G5079" t="s">
        <v>24</v>
      </c>
      <c r="H5079">
        <v>1990443</v>
      </c>
      <c r="I5079">
        <v>1991276</v>
      </c>
      <c r="J5079" t="s">
        <v>25</v>
      </c>
      <c r="Q5079" t="s">
        <v>4172</v>
      </c>
      <c r="R5079">
        <v>834</v>
      </c>
      <c r="U5079">
        <f t="shared" si="79"/>
        <v>833</v>
      </c>
    </row>
    <row r="5080" spans="1:21" x14ac:dyDescent="0.25">
      <c r="A5080" t="s">
        <v>27</v>
      </c>
      <c r="B5080" t="s">
        <v>21</v>
      </c>
      <c r="C5080" t="s">
        <v>22</v>
      </c>
      <c r="D5080" t="s">
        <v>23</v>
      </c>
      <c r="E5080" t="s">
        <v>5</v>
      </c>
      <c r="G5080" t="s">
        <v>24</v>
      </c>
      <c r="H5080">
        <v>1991273</v>
      </c>
      <c r="I5080">
        <v>1991629</v>
      </c>
      <c r="J5080" t="s">
        <v>25</v>
      </c>
      <c r="Q5080" t="s">
        <v>4175</v>
      </c>
      <c r="R5080">
        <v>357</v>
      </c>
      <c r="U5080">
        <f t="shared" si="79"/>
        <v>356</v>
      </c>
    </row>
    <row r="5081" spans="1:21" x14ac:dyDescent="0.25">
      <c r="A5081" t="s">
        <v>27</v>
      </c>
      <c r="B5081" t="s">
        <v>21</v>
      </c>
      <c r="C5081" t="s">
        <v>22</v>
      </c>
      <c r="D5081" t="s">
        <v>23</v>
      </c>
      <c r="E5081" t="s">
        <v>5</v>
      </c>
      <c r="G5081" t="s">
        <v>24</v>
      </c>
      <c r="H5081">
        <v>1991778</v>
      </c>
      <c r="I5081">
        <v>1992878</v>
      </c>
      <c r="J5081" t="s">
        <v>61</v>
      </c>
      <c r="Q5081" t="s">
        <v>4178</v>
      </c>
      <c r="R5081">
        <v>1101</v>
      </c>
      <c r="U5081">
        <f t="shared" si="79"/>
        <v>1100</v>
      </c>
    </row>
    <row r="5082" spans="1:21" x14ac:dyDescent="0.25">
      <c r="A5082" t="s">
        <v>27</v>
      </c>
      <c r="B5082" t="s">
        <v>21</v>
      </c>
      <c r="C5082" t="s">
        <v>22</v>
      </c>
      <c r="D5082" t="s">
        <v>23</v>
      </c>
      <c r="E5082" t="s">
        <v>5</v>
      </c>
      <c r="G5082" t="s">
        <v>24</v>
      </c>
      <c r="H5082">
        <v>1993020</v>
      </c>
      <c r="I5082">
        <v>1993556</v>
      </c>
      <c r="J5082" t="s">
        <v>61</v>
      </c>
      <c r="Q5082" t="s">
        <v>4181</v>
      </c>
      <c r="R5082">
        <v>537</v>
      </c>
      <c r="U5082">
        <f t="shared" si="79"/>
        <v>536</v>
      </c>
    </row>
    <row r="5083" spans="1:21" x14ac:dyDescent="0.25">
      <c r="A5083" t="s">
        <v>27</v>
      </c>
      <c r="B5083" t="s">
        <v>21</v>
      </c>
      <c r="C5083" t="s">
        <v>22</v>
      </c>
      <c r="D5083" t="s">
        <v>23</v>
      </c>
      <c r="E5083" t="s">
        <v>5</v>
      </c>
      <c r="G5083" t="s">
        <v>24</v>
      </c>
      <c r="H5083">
        <v>1993745</v>
      </c>
      <c r="I5083">
        <v>1994698</v>
      </c>
      <c r="J5083" t="s">
        <v>25</v>
      </c>
      <c r="Q5083" t="s">
        <v>4183</v>
      </c>
      <c r="R5083">
        <v>954</v>
      </c>
      <c r="U5083">
        <f t="shared" si="79"/>
        <v>953</v>
      </c>
    </row>
    <row r="5084" spans="1:21" x14ac:dyDescent="0.25">
      <c r="A5084" t="s">
        <v>27</v>
      </c>
      <c r="B5084" t="s">
        <v>21</v>
      </c>
      <c r="C5084" t="s">
        <v>22</v>
      </c>
      <c r="D5084" t="s">
        <v>23</v>
      </c>
      <c r="E5084" t="s">
        <v>5</v>
      </c>
      <c r="G5084" t="s">
        <v>24</v>
      </c>
      <c r="H5084">
        <v>1994805</v>
      </c>
      <c r="I5084">
        <v>1995797</v>
      </c>
      <c r="J5084" t="s">
        <v>25</v>
      </c>
      <c r="Q5084" t="s">
        <v>4185</v>
      </c>
      <c r="R5084">
        <v>993</v>
      </c>
      <c r="U5084">
        <f t="shared" si="79"/>
        <v>992</v>
      </c>
    </row>
    <row r="5085" spans="1:21" x14ac:dyDescent="0.25">
      <c r="A5085" t="s">
        <v>27</v>
      </c>
      <c r="B5085" t="s">
        <v>21</v>
      </c>
      <c r="C5085" t="s">
        <v>22</v>
      </c>
      <c r="D5085" t="s">
        <v>23</v>
      </c>
      <c r="E5085" t="s">
        <v>5</v>
      </c>
      <c r="G5085" t="s">
        <v>24</v>
      </c>
      <c r="H5085">
        <v>1995887</v>
      </c>
      <c r="I5085">
        <v>1997194</v>
      </c>
      <c r="J5085" t="s">
        <v>61</v>
      </c>
      <c r="Q5085" t="s">
        <v>4187</v>
      </c>
      <c r="R5085">
        <v>1308</v>
      </c>
      <c r="U5085">
        <f t="shared" si="79"/>
        <v>1307</v>
      </c>
    </row>
    <row r="5086" spans="1:21" x14ac:dyDescent="0.25">
      <c r="A5086" t="s">
        <v>27</v>
      </c>
      <c r="B5086" t="s">
        <v>21</v>
      </c>
      <c r="C5086" t="s">
        <v>22</v>
      </c>
      <c r="D5086" t="s">
        <v>23</v>
      </c>
      <c r="E5086" t="s">
        <v>5</v>
      </c>
      <c r="G5086" t="s">
        <v>24</v>
      </c>
      <c r="H5086">
        <v>1997345</v>
      </c>
      <c r="I5086">
        <v>2000200</v>
      </c>
      <c r="J5086" t="s">
        <v>61</v>
      </c>
      <c r="Q5086" t="s">
        <v>4189</v>
      </c>
      <c r="R5086">
        <v>2856</v>
      </c>
      <c r="U5086">
        <f t="shared" si="79"/>
        <v>2855</v>
      </c>
    </row>
    <row r="5087" spans="1:21" x14ac:dyDescent="0.25">
      <c r="A5087" t="s">
        <v>27</v>
      </c>
      <c r="B5087" t="s">
        <v>21</v>
      </c>
      <c r="C5087" t="s">
        <v>22</v>
      </c>
      <c r="D5087" t="s">
        <v>23</v>
      </c>
      <c r="E5087" t="s">
        <v>5</v>
      </c>
      <c r="G5087" t="s">
        <v>24</v>
      </c>
      <c r="H5087">
        <v>2000664</v>
      </c>
      <c r="I5087">
        <v>2001107</v>
      </c>
      <c r="J5087" t="s">
        <v>61</v>
      </c>
      <c r="Q5087" t="s">
        <v>4191</v>
      </c>
      <c r="R5087">
        <v>444</v>
      </c>
      <c r="U5087">
        <f t="shared" si="79"/>
        <v>443</v>
      </c>
    </row>
    <row r="5088" spans="1:21" x14ac:dyDescent="0.25">
      <c r="A5088" t="s">
        <v>27</v>
      </c>
      <c r="B5088" t="s">
        <v>21</v>
      </c>
      <c r="C5088" t="s">
        <v>22</v>
      </c>
      <c r="D5088" t="s">
        <v>23</v>
      </c>
      <c r="E5088" t="s">
        <v>5</v>
      </c>
      <c r="G5088" t="s">
        <v>24</v>
      </c>
      <c r="H5088">
        <v>2001283</v>
      </c>
      <c r="I5088">
        <v>2001975</v>
      </c>
      <c r="J5088" t="s">
        <v>25</v>
      </c>
      <c r="Q5088" t="s">
        <v>4193</v>
      </c>
      <c r="R5088">
        <v>693</v>
      </c>
      <c r="U5088">
        <f t="shared" si="79"/>
        <v>692</v>
      </c>
    </row>
    <row r="5089" spans="1:21" x14ac:dyDescent="0.25">
      <c r="A5089" t="s">
        <v>27</v>
      </c>
      <c r="B5089" t="s">
        <v>21</v>
      </c>
      <c r="C5089" t="s">
        <v>22</v>
      </c>
      <c r="D5089" t="s">
        <v>23</v>
      </c>
      <c r="E5089" t="s">
        <v>5</v>
      </c>
      <c r="G5089" t="s">
        <v>24</v>
      </c>
      <c r="H5089">
        <v>2001968</v>
      </c>
      <c r="I5089">
        <v>2003752</v>
      </c>
      <c r="J5089" t="s">
        <v>25</v>
      </c>
      <c r="Q5089" t="s">
        <v>4195</v>
      </c>
      <c r="R5089">
        <v>1785</v>
      </c>
      <c r="U5089">
        <f t="shared" si="79"/>
        <v>1784</v>
      </c>
    </row>
    <row r="5090" spans="1:21" x14ac:dyDescent="0.25">
      <c r="A5090" t="s">
        <v>27</v>
      </c>
      <c r="B5090" t="s">
        <v>21</v>
      </c>
      <c r="C5090" t="s">
        <v>22</v>
      </c>
      <c r="D5090" t="s">
        <v>23</v>
      </c>
      <c r="E5090" t="s">
        <v>5</v>
      </c>
      <c r="G5090" t="s">
        <v>24</v>
      </c>
      <c r="H5090">
        <v>2003846</v>
      </c>
      <c r="I5090">
        <v>2004559</v>
      </c>
      <c r="J5090" t="s">
        <v>25</v>
      </c>
      <c r="Q5090" t="s">
        <v>4197</v>
      </c>
      <c r="R5090">
        <v>714</v>
      </c>
      <c r="U5090">
        <f t="shared" si="79"/>
        <v>713</v>
      </c>
    </row>
    <row r="5091" spans="1:21" x14ac:dyDescent="0.25">
      <c r="A5091" t="s">
        <v>27</v>
      </c>
      <c r="B5091" t="s">
        <v>21</v>
      </c>
      <c r="C5091" t="s">
        <v>22</v>
      </c>
      <c r="D5091" t="s">
        <v>23</v>
      </c>
      <c r="E5091" t="s">
        <v>5</v>
      </c>
      <c r="G5091" t="s">
        <v>24</v>
      </c>
      <c r="H5091">
        <v>2004577</v>
      </c>
      <c r="I5091">
        <v>2005155</v>
      </c>
      <c r="J5091" t="s">
        <v>25</v>
      </c>
      <c r="Q5091" t="s">
        <v>4200</v>
      </c>
      <c r="R5091">
        <v>579</v>
      </c>
      <c r="U5091">
        <f t="shared" si="79"/>
        <v>578</v>
      </c>
    </row>
    <row r="5092" spans="1:21" x14ac:dyDescent="0.25">
      <c r="A5092" t="s">
        <v>27</v>
      </c>
      <c r="B5092" t="s">
        <v>21</v>
      </c>
      <c r="C5092" t="s">
        <v>22</v>
      </c>
      <c r="D5092" t="s">
        <v>23</v>
      </c>
      <c r="E5092" t="s">
        <v>5</v>
      </c>
      <c r="G5092" t="s">
        <v>24</v>
      </c>
      <c r="H5092">
        <v>2005147</v>
      </c>
      <c r="I5092">
        <v>2006313</v>
      </c>
      <c r="J5092" t="s">
        <v>61</v>
      </c>
      <c r="Q5092" t="s">
        <v>4203</v>
      </c>
      <c r="R5092">
        <v>1167</v>
      </c>
      <c r="U5092">
        <f t="shared" si="79"/>
        <v>1166</v>
      </c>
    </row>
    <row r="5093" spans="1:21" x14ac:dyDescent="0.25">
      <c r="A5093" t="s">
        <v>27</v>
      </c>
      <c r="B5093" t="s">
        <v>21</v>
      </c>
      <c r="C5093" t="s">
        <v>22</v>
      </c>
      <c r="D5093" t="s">
        <v>23</v>
      </c>
      <c r="E5093" t="s">
        <v>5</v>
      </c>
      <c r="G5093" t="s">
        <v>24</v>
      </c>
      <c r="H5093">
        <v>2006327</v>
      </c>
      <c r="I5093">
        <v>2007325</v>
      </c>
      <c r="J5093" t="s">
        <v>61</v>
      </c>
      <c r="Q5093" t="s">
        <v>4205</v>
      </c>
      <c r="R5093">
        <v>999</v>
      </c>
      <c r="U5093">
        <f t="shared" si="79"/>
        <v>998</v>
      </c>
    </row>
    <row r="5094" spans="1:21" x14ac:dyDescent="0.25">
      <c r="A5094" t="s">
        <v>27</v>
      </c>
      <c r="B5094" t="s">
        <v>21</v>
      </c>
      <c r="C5094" t="s">
        <v>22</v>
      </c>
      <c r="D5094" t="s">
        <v>23</v>
      </c>
      <c r="E5094" t="s">
        <v>5</v>
      </c>
      <c r="G5094" t="s">
        <v>24</v>
      </c>
      <c r="H5094">
        <v>2007551</v>
      </c>
      <c r="I5094">
        <v>2007727</v>
      </c>
      <c r="J5094" t="s">
        <v>25</v>
      </c>
      <c r="Q5094" t="s">
        <v>4207</v>
      </c>
      <c r="R5094">
        <v>177</v>
      </c>
      <c r="U5094">
        <f t="shared" si="79"/>
        <v>176</v>
      </c>
    </row>
    <row r="5095" spans="1:21" x14ac:dyDescent="0.25">
      <c r="A5095" t="s">
        <v>27</v>
      </c>
      <c r="B5095" t="s">
        <v>21</v>
      </c>
      <c r="C5095" t="s">
        <v>22</v>
      </c>
      <c r="D5095" t="s">
        <v>23</v>
      </c>
      <c r="E5095" t="s">
        <v>5</v>
      </c>
      <c r="G5095" t="s">
        <v>24</v>
      </c>
      <c r="H5095">
        <v>2007797</v>
      </c>
      <c r="I5095">
        <v>2009113</v>
      </c>
      <c r="J5095" t="s">
        <v>25</v>
      </c>
      <c r="Q5095" t="s">
        <v>4209</v>
      </c>
      <c r="R5095">
        <v>1317</v>
      </c>
      <c r="U5095">
        <f t="shared" si="79"/>
        <v>1316</v>
      </c>
    </row>
    <row r="5096" spans="1:21" x14ac:dyDescent="0.25">
      <c r="A5096" t="s">
        <v>27</v>
      </c>
      <c r="B5096" t="s">
        <v>21</v>
      </c>
      <c r="C5096" t="s">
        <v>22</v>
      </c>
      <c r="D5096" t="s">
        <v>23</v>
      </c>
      <c r="E5096" t="s">
        <v>5</v>
      </c>
      <c r="G5096" t="s">
        <v>24</v>
      </c>
      <c r="H5096">
        <v>2009249</v>
      </c>
      <c r="I5096">
        <v>2010398</v>
      </c>
      <c r="J5096" t="s">
        <v>25</v>
      </c>
      <c r="Q5096" t="s">
        <v>4211</v>
      </c>
      <c r="R5096">
        <v>1150</v>
      </c>
      <c r="T5096" t="s">
        <v>1120</v>
      </c>
      <c r="U5096">
        <f t="shared" si="79"/>
        <v>1149</v>
      </c>
    </row>
    <row r="5097" spans="1:21" x14ac:dyDescent="0.25">
      <c r="A5097" t="s">
        <v>27</v>
      </c>
      <c r="B5097" t="s">
        <v>21</v>
      </c>
      <c r="C5097" t="s">
        <v>22</v>
      </c>
      <c r="D5097" t="s">
        <v>23</v>
      </c>
      <c r="E5097" t="s">
        <v>5</v>
      </c>
      <c r="G5097" t="s">
        <v>24</v>
      </c>
      <c r="H5097">
        <v>2010589</v>
      </c>
      <c r="I5097">
        <v>2010843</v>
      </c>
      <c r="J5097" t="s">
        <v>61</v>
      </c>
      <c r="Q5097" t="s">
        <v>4213</v>
      </c>
      <c r="R5097">
        <v>255</v>
      </c>
      <c r="U5097">
        <f t="shared" si="79"/>
        <v>254</v>
      </c>
    </row>
    <row r="5098" spans="1:21" x14ac:dyDescent="0.25">
      <c r="A5098" t="s">
        <v>27</v>
      </c>
      <c r="B5098" t="s">
        <v>21</v>
      </c>
      <c r="C5098" t="s">
        <v>22</v>
      </c>
      <c r="D5098" t="s">
        <v>23</v>
      </c>
      <c r="E5098" t="s">
        <v>5</v>
      </c>
      <c r="G5098" t="s">
        <v>24</v>
      </c>
      <c r="H5098">
        <v>2011126</v>
      </c>
      <c r="I5098">
        <v>2011590</v>
      </c>
      <c r="J5098" t="s">
        <v>61</v>
      </c>
      <c r="Q5098" t="s">
        <v>4215</v>
      </c>
      <c r="R5098">
        <v>465</v>
      </c>
      <c r="U5098">
        <f t="shared" si="79"/>
        <v>464</v>
      </c>
    </row>
    <row r="5099" spans="1:21" x14ac:dyDescent="0.25">
      <c r="A5099" t="s">
        <v>27</v>
      </c>
      <c r="B5099" t="s">
        <v>21</v>
      </c>
      <c r="C5099" t="s">
        <v>22</v>
      </c>
      <c r="D5099" t="s">
        <v>23</v>
      </c>
      <c r="E5099" t="s">
        <v>5</v>
      </c>
      <c r="G5099" t="s">
        <v>24</v>
      </c>
      <c r="H5099">
        <v>2011820</v>
      </c>
      <c r="I5099">
        <v>2012164</v>
      </c>
      <c r="J5099" t="s">
        <v>61</v>
      </c>
      <c r="Q5099" t="s">
        <v>4217</v>
      </c>
      <c r="R5099">
        <v>345</v>
      </c>
      <c r="U5099">
        <f t="shared" si="79"/>
        <v>344</v>
      </c>
    </row>
    <row r="5100" spans="1:21" x14ac:dyDescent="0.25">
      <c r="A5100" t="s">
        <v>27</v>
      </c>
      <c r="B5100" t="s">
        <v>21</v>
      </c>
      <c r="C5100" t="s">
        <v>22</v>
      </c>
      <c r="D5100" t="s">
        <v>23</v>
      </c>
      <c r="E5100" t="s">
        <v>5</v>
      </c>
      <c r="G5100" t="s">
        <v>24</v>
      </c>
      <c r="H5100">
        <v>2012309</v>
      </c>
      <c r="I5100">
        <v>2014105</v>
      </c>
      <c r="J5100" t="s">
        <v>61</v>
      </c>
      <c r="Q5100" t="s">
        <v>4220</v>
      </c>
      <c r="R5100">
        <v>1797</v>
      </c>
      <c r="U5100">
        <f t="shared" si="79"/>
        <v>1796</v>
      </c>
    </row>
    <row r="5101" spans="1:21" x14ac:dyDescent="0.25">
      <c r="A5101" t="s">
        <v>27</v>
      </c>
      <c r="B5101" t="s">
        <v>21</v>
      </c>
      <c r="C5101" t="s">
        <v>22</v>
      </c>
      <c r="D5101" t="s">
        <v>23</v>
      </c>
      <c r="E5101" t="s">
        <v>5</v>
      </c>
      <c r="G5101" t="s">
        <v>24</v>
      </c>
      <c r="H5101">
        <v>2014138</v>
      </c>
      <c r="I5101">
        <v>2015154</v>
      </c>
      <c r="J5101" t="s">
        <v>61</v>
      </c>
      <c r="Q5101" t="s">
        <v>4222</v>
      </c>
      <c r="R5101">
        <v>1017</v>
      </c>
      <c r="U5101">
        <f t="shared" si="79"/>
        <v>1016</v>
      </c>
    </row>
    <row r="5102" spans="1:21" x14ac:dyDescent="0.25">
      <c r="A5102" t="s">
        <v>27</v>
      </c>
      <c r="B5102" t="s">
        <v>21</v>
      </c>
      <c r="C5102" t="s">
        <v>22</v>
      </c>
      <c r="D5102" t="s">
        <v>23</v>
      </c>
      <c r="E5102" t="s">
        <v>5</v>
      </c>
      <c r="G5102" t="s">
        <v>24</v>
      </c>
      <c r="H5102">
        <v>2015208</v>
      </c>
      <c r="I5102">
        <v>2016170</v>
      </c>
      <c r="J5102" t="s">
        <v>61</v>
      </c>
      <c r="Q5102" t="s">
        <v>4224</v>
      </c>
      <c r="R5102">
        <v>963</v>
      </c>
      <c r="U5102">
        <f t="shared" si="79"/>
        <v>962</v>
      </c>
    </row>
    <row r="5103" spans="1:21" x14ac:dyDescent="0.25">
      <c r="A5103" t="s">
        <v>27</v>
      </c>
      <c r="B5103" t="s">
        <v>21</v>
      </c>
      <c r="C5103" t="s">
        <v>22</v>
      </c>
      <c r="D5103" t="s">
        <v>23</v>
      </c>
      <c r="E5103" t="s">
        <v>5</v>
      </c>
      <c r="G5103" t="s">
        <v>24</v>
      </c>
      <c r="H5103">
        <v>2016188</v>
      </c>
      <c r="I5103">
        <v>2017039</v>
      </c>
      <c r="J5103" t="s">
        <v>61</v>
      </c>
      <c r="Q5103" t="s">
        <v>4227</v>
      </c>
      <c r="R5103">
        <v>852</v>
      </c>
      <c r="U5103">
        <f t="shared" si="79"/>
        <v>851</v>
      </c>
    </row>
    <row r="5104" spans="1:21" x14ac:dyDescent="0.25">
      <c r="A5104" t="s">
        <v>27</v>
      </c>
      <c r="B5104" t="s">
        <v>21</v>
      </c>
      <c r="C5104" t="s">
        <v>22</v>
      </c>
      <c r="D5104" t="s">
        <v>23</v>
      </c>
      <c r="E5104" t="s">
        <v>5</v>
      </c>
      <c r="G5104" t="s">
        <v>24</v>
      </c>
      <c r="H5104">
        <v>2017063</v>
      </c>
      <c r="I5104">
        <v>2018109</v>
      </c>
      <c r="J5104" t="s">
        <v>61</v>
      </c>
      <c r="Q5104" t="s">
        <v>4229</v>
      </c>
      <c r="R5104">
        <v>1047</v>
      </c>
      <c r="U5104">
        <f t="shared" si="79"/>
        <v>1046</v>
      </c>
    </row>
    <row r="5105" spans="1:21" x14ac:dyDescent="0.25">
      <c r="A5105" t="s">
        <v>27</v>
      </c>
      <c r="B5105" t="s">
        <v>21</v>
      </c>
      <c r="C5105" t="s">
        <v>22</v>
      </c>
      <c r="D5105" t="s">
        <v>23</v>
      </c>
      <c r="E5105" t="s">
        <v>5</v>
      </c>
      <c r="G5105" t="s">
        <v>24</v>
      </c>
      <c r="H5105">
        <v>2018164</v>
      </c>
      <c r="I5105">
        <v>2019552</v>
      </c>
      <c r="J5105" t="s">
        <v>61</v>
      </c>
      <c r="Q5105" t="s">
        <v>4231</v>
      </c>
      <c r="R5105">
        <v>1389</v>
      </c>
      <c r="U5105">
        <f t="shared" si="79"/>
        <v>1388</v>
      </c>
    </row>
    <row r="5106" spans="1:21" x14ac:dyDescent="0.25">
      <c r="A5106" t="s">
        <v>27</v>
      </c>
      <c r="B5106" t="s">
        <v>21</v>
      </c>
      <c r="C5106" t="s">
        <v>22</v>
      </c>
      <c r="D5106" t="s">
        <v>23</v>
      </c>
      <c r="E5106" t="s">
        <v>5</v>
      </c>
      <c r="G5106" t="s">
        <v>24</v>
      </c>
      <c r="H5106">
        <v>2019539</v>
      </c>
      <c r="I5106">
        <v>2020996</v>
      </c>
      <c r="J5106" t="s">
        <v>61</v>
      </c>
      <c r="Q5106" t="s">
        <v>4234</v>
      </c>
      <c r="R5106">
        <v>1458</v>
      </c>
      <c r="U5106">
        <f t="shared" si="79"/>
        <v>1457</v>
      </c>
    </row>
    <row r="5107" spans="1:21" x14ac:dyDescent="0.25">
      <c r="A5107" t="s">
        <v>27</v>
      </c>
      <c r="B5107" t="s">
        <v>21</v>
      </c>
      <c r="C5107" t="s">
        <v>22</v>
      </c>
      <c r="D5107" t="s">
        <v>23</v>
      </c>
      <c r="E5107" t="s">
        <v>5</v>
      </c>
      <c r="G5107" t="s">
        <v>24</v>
      </c>
      <c r="H5107">
        <v>2021318</v>
      </c>
      <c r="I5107">
        <v>2022007</v>
      </c>
      <c r="J5107" t="s">
        <v>25</v>
      </c>
      <c r="Q5107" t="s">
        <v>4236</v>
      </c>
      <c r="R5107">
        <v>690</v>
      </c>
      <c r="U5107">
        <f t="shared" si="79"/>
        <v>689</v>
      </c>
    </row>
    <row r="5108" spans="1:21" x14ac:dyDescent="0.25">
      <c r="A5108" t="s">
        <v>27</v>
      </c>
      <c r="B5108" t="s">
        <v>21</v>
      </c>
      <c r="C5108" t="s">
        <v>22</v>
      </c>
      <c r="D5108" t="s">
        <v>23</v>
      </c>
      <c r="E5108" t="s">
        <v>5</v>
      </c>
      <c r="G5108" t="s">
        <v>24</v>
      </c>
      <c r="H5108">
        <v>2022149</v>
      </c>
      <c r="I5108">
        <v>2022853</v>
      </c>
      <c r="J5108" t="s">
        <v>25</v>
      </c>
      <c r="Q5108" t="s">
        <v>4239</v>
      </c>
      <c r="R5108">
        <v>705</v>
      </c>
      <c r="U5108">
        <f t="shared" si="79"/>
        <v>704</v>
      </c>
    </row>
    <row r="5109" spans="1:21" x14ac:dyDescent="0.25">
      <c r="A5109" t="s">
        <v>27</v>
      </c>
      <c r="B5109" t="s">
        <v>21</v>
      </c>
      <c r="C5109" t="s">
        <v>22</v>
      </c>
      <c r="D5109" t="s">
        <v>23</v>
      </c>
      <c r="E5109" t="s">
        <v>5</v>
      </c>
      <c r="G5109" t="s">
        <v>24</v>
      </c>
      <c r="H5109">
        <v>2023036</v>
      </c>
      <c r="I5109">
        <v>2023275</v>
      </c>
      <c r="J5109" t="s">
        <v>61</v>
      </c>
      <c r="Q5109" t="s">
        <v>4241</v>
      </c>
      <c r="R5109">
        <v>240</v>
      </c>
      <c r="U5109">
        <f t="shared" si="79"/>
        <v>239</v>
      </c>
    </row>
    <row r="5110" spans="1:21" x14ac:dyDescent="0.25">
      <c r="A5110" t="s">
        <v>27</v>
      </c>
      <c r="B5110" t="s">
        <v>21</v>
      </c>
      <c r="C5110" t="s">
        <v>22</v>
      </c>
      <c r="D5110" t="s">
        <v>23</v>
      </c>
      <c r="E5110" t="s">
        <v>5</v>
      </c>
      <c r="G5110" t="s">
        <v>24</v>
      </c>
      <c r="H5110">
        <v>2023483</v>
      </c>
      <c r="I5110">
        <v>2024721</v>
      </c>
      <c r="J5110" t="s">
        <v>61</v>
      </c>
      <c r="Q5110" t="s">
        <v>4244</v>
      </c>
      <c r="R5110">
        <v>1239</v>
      </c>
      <c r="U5110">
        <f t="shared" si="79"/>
        <v>1238</v>
      </c>
    </row>
    <row r="5111" spans="1:21" x14ac:dyDescent="0.25">
      <c r="A5111" t="s">
        <v>27</v>
      </c>
      <c r="B5111" t="s">
        <v>21</v>
      </c>
      <c r="C5111" t="s">
        <v>22</v>
      </c>
      <c r="D5111" t="s">
        <v>23</v>
      </c>
      <c r="E5111" t="s">
        <v>5</v>
      </c>
      <c r="G5111" t="s">
        <v>24</v>
      </c>
      <c r="H5111">
        <v>2024860</v>
      </c>
      <c r="I5111">
        <v>2025852</v>
      </c>
      <c r="J5111" t="s">
        <v>61</v>
      </c>
      <c r="Q5111" t="s">
        <v>4247</v>
      </c>
      <c r="R5111">
        <v>993</v>
      </c>
      <c r="U5111">
        <f t="shared" si="79"/>
        <v>992</v>
      </c>
    </row>
    <row r="5112" spans="1:21" x14ac:dyDescent="0.25">
      <c r="A5112" t="s">
        <v>27</v>
      </c>
      <c r="B5112" t="s">
        <v>21</v>
      </c>
      <c r="C5112" t="s">
        <v>22</v>
      </c>
      <c r="D5112" t="s">
        <v>23</v>
      </c>
      <c r="E5112" t="s">
        <v>5</v>
      </c>
      <c r="G5112" t="s">
        <v>24</v>
      </c>
      <c r="H5112">
        <v>2025994</v>
      </c>
      <c r="I5112">
        <v>2026686</v>
      </c>
      <c r="J5112" t="s">
        <v>61</v>
      </c>
      <c r="Q5112" t="s">
        <v>4250</v>
      </c>
      <c r="R5112">
        <v>693</v>
      </c>
      <c r="U5112">
        <f t="shared" si="79"/>
        <v>692</v>
      </c>
    </row>
    <row r="5113" spans="1:21" x14ac:dyDescent="0.25">
      <c r="A5113" t="s">
        <v>27</v>
      </c>
      <c r="B5113" t="s">
        <v>21</v>
      </c>
      <c r="C5113" t="s">
        <v>22</v>
      </c>
      <c r="D5113" t="s">
        <v>23</v>
      </c>
      <c r="E5113" t="s">
        <v>5</v>
      </c>
      <c r="G5113" t="s">
        <v>24</v>
      </c>
      <c r="H5113">
        <v>2026988</v>
      </c>
      <c r="I5113">
        <v>2028166</v>
      </c>
      <c r="J5113" t="s">
        <v>61</v>
      </c>
      <c r="Q5113" t="s">
        <v>4252</v>
      </c>
      <c r="R5113">
        <v>1179</v>
      </c>
      <c r="U5113">
        <f t="shared" si="79"/>
        <v>1178</v>
      </c>
    </row>
    <row r="5114" spans="1:21" x14ac:dyDescent="0.25">
      <c r="A5114" t="s">
        <v>27</v>
      </c>
      <c r="B5114" t="s">
        <v>21</v>
      </c>
      <c r="C5114" t="s">
        <v>22</v>
      </c>
      <c r="D5114" t="s">
        <v>23</v>
      </c>
      <c r="E5114" t="s">
        <v>5</v>
      </c>
      <c r="G5114" t="s">
        <v>24</v>
      </c>
      <c r="H5114">
        <v>2028163</v>
      </c>
      <c r="I5114">
        <v>2029326</v>
      </c>
      <c r="J5114" t="s">
        <v>61</v>
      </c>
      <c r="Q5114" t="s">
        <v>4255</v>
      </c>
      <c r="R5114">
        <v>1164</v>
      </c>
      <c r="U5114">
        <f t="shared" si="79"/>
        <v>1163</v>
      </c>
    </row>
    <row r="5115" spans="1:21" x14ac:dyDescent="0.25">
      <c r="A5115" t="s">
        <v>27</v>
      </c>
      <c r="B5115" t="s">
        <v>21</v>
      </c>
      <c r="C5115" t="s">
        <v>22</v>
      </c>
      <c r="D5115" t="s">
        <v>23</v>
      </c>
      <c r="E5115" t="s">
        <v>5</v>
      </c>
      <c r="G5115" t="s">
        <v>24</v>
      </c>
      <c r="H5115">
        <v>2029411</v>
      </c>
      <c r="I5115">
        <v>2029686</v>
      </c>
      <c r="J5115" t="s">
        <v>61</v>
      </c>
      <c r="Q5115" t="s">
        <v>4257</v>
      </c>
      <c r="R5115">
        <v>276</v>
      </c>
      <c r="U5115">
        <f t="shared" si="79"/>
        <v>275</v>
      </c>
    </row>
    <row r="5116" spans="1:21" x14ac:dyDescent="0.25">
      <c r="A5116" t="s">
        <v>27</v>
      </c>
      <c r="B5116" t="s">
        <v>21</v>
      </c>
      <c r="C5116" t="s">
        <v>22</v>
      </c>
      <c r="D5116" t="s">
        <v>23</v>
      </c>
      <c r="E5116" t="s">
        <v>5</v>
      </c>
      <c r="G5116" t="s">
        <v>24</v>
      </c>
      <c r="H5116">
        <v>2029692</v>
      </c>
      <c r="I5116">
        <v>2030492</v>
      </c>
      <c r="J5116" t="s">
        <v>61</v>
      </c>
      <c r="Q5116" t="s">
        <v>4259</v>
      </c>
      <c r="R5116">
        <v>801</v>
      </c>
      <c r="U5116">
        <f t="shared" si="79"/>
        <v>800</v>
      </c>
    </row>
    <row r="5117" spans="1:21" x14ac:dyDescent="0.25">
      <c r="A5117" t="s">
        <v>27</v>
      </c>
      <c r="B5117" t="s">
        <v>21</v>
      </c>
      <c r="C5117" t="s">
        <v>22</v>
      </c>
      <c r="D5117" t="s">
        <v>23</v>
      </c>
      <c r="E5117" t="s">
        <v>5</v>
      </c>
      <c r="G5117" t="s">
        <v>24</v>
      </c>
      <c r="H5117">
        <v>2030516</v>
      </c>
      <c r="I5117">
        <v>2032108</v>
      </c>
      <c r="J5117" t="s">
        <v>61</v>
      </c>
      <c r="Q5117" t="s">
        <v>4262</v>
      </c>
      <c r="R5117">
        <v>1593</v>
      </c>
      <c r="U5117">
        <f t="shared" si="79"/>
        <v>1592</v>
      </c>
    </row>
    <row r="5118" spans="1:21" x14ac:dyDescent="0.25">
      <c r="A5118" t="s">
        <v>27</v>
      </c>
      <c r="B5118" t="s">
        <v>21</v>
      </c>
      <c r="C5118" t="s">
        <v>22</v>
      </c>
      <c r="D5118" t="s">
        <v>23</v>
      </c>
      <c r="E5118" t="s">
        <v>5</v>
      </c>
      <c r="G5118" t="s">
        <v>24</v>
      </c>
      <c r="H5118">
        <v>2032112</v>
      </c>
      <c r="I5118">
        <v>2033599</v>
      </c>
      <c r="J5118" t="s">
        <v>61</v>
      </c>
      <c r="Q5118" t="s">
        <v>4265</v>
      </c>
      <c r="R5118">
        <v>1488</v>
      </c>
      <c r="U5118">
        <f t="shared" si="79"/>
        <v>1487</v>
      </c>
    </row>
    <row r="5119" spans="1:21" x14ac:dyDescent="0.25">
      <c r="A5119" t="s">
        <v>27</v>
      </c>
      <c r="B5119" t="s">
        <v>21</v>
      </c>
      <c r="C5119" t="s">
        <v>22</v>
      </c>
      <c r="D5119" t="s">
        <v>23</v>
      </c>
      <c r="E5119" t="s">
        <v>5</v>
      </c>
      <c r="G5119" t="s">
        <v>24</v>
      </c>
      <c r="H5119">
        <v>2033625</v>
      </c>
      <c r="I5119">
        <v>2034287</v>
      </c>
      <c r="J5119" t="s">
        <v>61</v>
      </c>
      <c r="Q5119" t="s">
        <v>4268</v>
      </c>
      <c r="R5119">
        <v>663</v>
      </c>
      <c r="U5119">
        <f t="shared" si="79"/>
        <v>662</v>
      </c>
    </row>
    <row r="5120" spans="1:21" x14ac:dyDescent="0.25">
      <c r="A5120" t="s">
        <v>27</v>
      </c>
      <c r="B5120" t="s">
        <v>21</v>
      </c>
      <c r="C5120" t="s">
        <v>22</v>
      </c>
      <c r="D5120" t="s">
        <v>23</v>
      </c>
      <c r="E5120" t="s">
        <v>5</v>
      </c>
      <c r="G5120" t="s">
        <v>24</v>
      </c>
      <c r="H5120">
        <v>2034312</v>
      </c>
      <c r="I5120">
        <v>2035250</v>
      </c>
      <c r="J5120" t="s">
        <v>61</v>
      </c>
      <c r="Q5120" t="s">
        <v>4271</v>
      </c>
      <c r="R5120">
        <v>939</v>
      </c>
      <c r="U5120">
        <f t="shared" si="79"/>
        <v>938</v>
      </c>
    </row>
    <row r="5121" spans="1:21" x14ac:dyDescent="0.25">
      <c r="A5121" t="s">
        <v>27</v>
      </c>
      <c r="B5121" t="s">
        <v>21</v>
      </c>
      <c r="C5121" t="s">
        <v>22</v>
      </c>
      <c r="D5121" t="s">
        <v>23</v>
      </c>
      <c r="E5121" t="s">
        <v>5</v>
      </c>
      <c r="G5121" t="s">
        <v>24</v>
      </c>
      <c r="H5121">
        <v>2035278</v>
      </c>
      <c r="I5121">
        <v>2037344</v>
      </c>
      <c r="J5121" t="s">
        <v>61</v>
      </c>
      <c r="Q5121" t="s">
        <v>4274</v>
      </c>
      <c r="R5121">
        <v>2067</v>
      </c>
      <c r="U5121">
        <f t="shared" si="79"/>
        <v>2066</v>
      </c>
    </row>
    <row r="5122" spans="1:21" x14ac:dyDescent="0.25">
      <c r="A5122" t="s">
        <v>27</v>
      </c>
      <c r="B5122" t="s">
        <v>21</v>
      </c>
      <c r="C5122" t="s">
        <v>22</v>
      </c>
      <c r="D5122" t="s">
        <v>23</v>
      </c>
      <c r="E5122" t="s">
        <v>5</v>
      </c>
      <c r="G5122" t="s">
        <v>24</v>
      </c>
      <c r="H5122">
        <v>2037500</v>
      </c>
      <c r="I5122">
        <v>2037790</v>
      </c>
      <c r="J5122" t="s">
        <v>61</v>
      </c>
      <c r="Q5122" t="s">
        <v>4276</v>
      </c>
      <c r="R5122">
        <v>291</v>
      </c>
      <c r="U5122">
        <f t="shared" si="79"/>
        <v>290</v>
      </c>
    </row>
    <row r="5123" spans="1:21" x14ac:dyDescent="0.25">
      <c r="A5123" t="s">
        <v>27</v>
      </c>
      <c r="B5123" t="s">
        <v>21</v>
      </c>
      <c r="C5123" t="s">
        <v>22</v>
      </c>
      <c r="D5123" t="s">
        <v>23</v>
      </c>
      <c r="E5123" t="s">
        <v>5</v>
      </c>
      <c r="G5123" t="s">
        <v>24</v>
      </c>
      <c r="H5123">
        <v>2038007</v>
      </c>
      <c r="I5123">
        <v>2038654</v>
      </c>
      <c r="J5123" t="s">
        <v>25</v>
      </c>
      <c r="Q5123" t="s">
        <v>4278</v>
      </c>
      <c r="R5123">
        <v>648</v>
      </c>
      <c r="U5123">
        <f t="shared" ref="U5123:U5186" si="80">I5123-H5123</f>
        <v>647</v>
      </c>
    </row>
    <row r="5124" spans="1:21" x14ac:dyDescent="0.25">
      <c r="A5124" t="s">
        <v>27</v>
      </c>
      <c r="B5124" t="s">
        <v>21</v>
      </c>
      <c r="C5124" t="s">
        <v>22</v>
      </c>
      <c r="D5124" t="s">
        <v>23</v>
      </c>
      <c r="E5124" t="s">
        <v>5</v>
      </c>
      <c r="G5124" t="s">
        <v>24</v>
      </c>
      <c r="H5124">
        <v>2038748</v>
      </c>
      <c r="I5124">
        <v>2038990</v>
      </c>
      <c r="J5124" t="s">
        <v>61</v>
      </c>
      <c r="Q5124" t="s">
        <v>4281</v>
      </c>
      <c r="R5124">
        <v>243</v>
      </c>
      <c r="U5124">
        <f t="shared" si="80"/>
        <v>242</v>
      </c>
    </row>
    <row r="5125" spans="1:21" x14ac:dyDescent="0.25">
      <c r="A5125" t="s">
        <v>27</v>
      </c>
      <c r="B5125" t="s">
        <v>21</v>
      </c>
      <c r="C5125" t="s">
        <v>22</v>
      </c>
      <c r="D5125" t="s">
        <v>23</v>
      </c>
      <c r="E5125" t="s">
        <v>5</v>
      </c>
      <c r="G5125" t="s">
        <v>24</v>
      </c>
      <c r="H5125">
        <v>2039144</v>
      </c>
      <c r="I5125">
        <v>2040070</v>
      </c>
      <c r="J5125" t="s">
        <v>61</v>
      </c>
      <c r="Q5125" t="s">
        <v>4284</v>
      </c>
      <c r="R5125">
        <v>927</v>
      </c>
      <c r="U5125">
        <f t="shared" si="80"/>
        <v>926</v>
      </c>
    </row>
    <row r="5126" spans="1:21" x14ac:dyDescent="0.25">
      <c r="A5126" t="s">
        <v>27</v>
      </c>
      <c r="B5126" t="s">
        <v>21</v>
      </c>
      <c r="C5126" t="s">
        <v>22</v>
      </c>
      <c r="D5126" t="s">
        <v>23</v>
      </c>
      <c r="E5126" t="s">
        <v>5</v>
      </c>
      <c r="G5126" t="s">
        <v>24</v>
      </c>
      <c r="H5126">
        <v>2040083</v>
      </c>
      <c r="I5126">
        <v>2042080</v>
      </c>
      <c r="J5126" t="s">
        <v>61</v>
      </c>
      <c r="Q5126" t="s">
        <v>4287</v>
      </c>
      <c r="R5126">
        <v>1998</v>
      </c>
      <c r="U5126">
        <f t="shared" si="80"/>
        <v>1997</v>
      </c>
    </row>
    <row r="5127" spans="1:21" x14ac:dyDescent="0.25">
      <c r="A5127" t="s">
        <v>27</v>
      </c>
      <c r="B5127" t="s">
        <v>21</v>
      </c>
      <c r="C5127" t="s">
        <v>22</v>
      </c>
      <c r="D5127" t="s">
        <v>23</v>
      </c>
      <c r="E5127" t="s">
        <v>5</v>
      </c>
      <c r="G5127" t="s">
        <v>24</v>
      </c>
      <c r="H5127">
        <v>2042106</v>
      </c>
      <c r="I5127">
        <v>2044727</v>
      </c>
      <c r="J5127" t="s">
        <v>61</v>
      </c>
      <c r="Q5127" t="s">
        <v>4290</v>
      </c>
      <c r="R5127">
        <v>2622</v>
      </c>
      <c r="U5127">
        <f t="shared" si="80"/>
        <v>2621</v>
      </c>
    </row>
    <row r="5128" spans="1:21" x14ac:dyDescent="0.25">
      <c r="A5128" t="s">
        <v>27</v>
      </c>
      <c r="B5128" t="s">
        <v>21</v>
      </c>
      <c r="C5128" t="s">
        <v>22</v>
      </c>
      <c r="D5128" t="s">
        <v>23</v>
      </c>
      <c r="E5128" t="s">
        <v>5</v>
      </c>
      <c r="G5128" t="s">
        <v>24</v>
      </c>
      <c r="H5128">
        <v>2044806</v>
      </c>
      <c r="I5128">
        <v>2045192</v>
      </c>
      <c r="J5128" t="s">
        <v>61</v>
      </c>
      <c r="Q5128" t="s">
        <v>4293</v>
      </c>
      <c r="R5128">
        <v>387</v>
      </c>
      <c r="U5128">
        <f t="shared" si="80"/>
        <v>386</v>
      </c>
    </row>
    <row r="5129" spans="1:21" x14ac:dyDescent="0.25">
      <c r="A5129" t="s">
        <v>27</v>
      </c>
      <c r="B5129" t="s">
        <v>21</v>
      </c>
      <c r="C5129" t="s">
        <v>22</v>
      </c>
      <c r="D5129" t="s">
        <v>23</v>
      </c>
      <c r="E5129" t="s">
        <v>5</v>
      </c>
      <c r="G5129" t="s">
        <v>24</v>
      </c>
      <c r="H5129">
        <v>2045211</v>
      </c>
      <c r="I5129">
        <v>2046647</v>
      </c>
      <c r="J5129" t="s">
        <v>61</v>
      </c>
      <c r="Q5129" t="s">
        <v>4295</v>
      </c>
      <c r="R5129">
        <v>1437</v>
      </c>
      <c r="U5129">
        <f t="shared" si="80"/>
        <v>1436</v>
      </c>
    </row>
    <row r="5130" spans="1:21" x14ac:dyDescent="0.25">
      <c r="A5130" t="s">
        <v>27</v>
      </c>
      <c r="B5130" t="s">
        <v>21</v>
      </c>
      <c r="C5130" t="s">
        <v>22</v>
      </c>
      <c r="D5130" t="s">
        <v>23</v>
      </c>
      <c r="E5130" t="s">
        <v>5</v>
      </c>
      <c r="G5130" t="s">
        <v>24</v>
      </c>
      <c r="H5130">
        <v>2046714</v>
      </c>
      <c r="I5130">
        <v>2047268</v>
      </c>
      <c r="J5130" t="s">
        <v>61</v>
      </c>
      <c r="Q5130" t="s">
        <v>4298</v>
      </c>
      <c r="R5130">
        <v>555</v>
      </c>
      <c r="U5130">
        <f t="shared" si="80"/>
        <v>554</v>
      </c>
    </row>
    <row r="5131" spans="1:21" x14ac:dyDescent="0.25">
      <c r="A5131" t="s">
        <v>27</v>
      </c>
      <c r="B5131" t="s">
        <v>21</v>
      </c>
      <c r="C5131" t="s">
        <v>22</v>
      </c>
      <c r="D5131" t="s">
        <v>23</v>
      </c>
      <c r="E5131" t="s">
        <v>5</v>
      </c>
      <c r="G5131" t="s">
        <v>24</v>
      </c>
      <c r="H5131">
        <v>2047425</v>
      </c>
      <c r="I5131">
        <v>2047853</v>
      </c>
      <c r="J5131" t="s">
        <v>25</v>
      </c>
      <c r="Q5131" t="s">
        <v>4300</v>
      </c>
      <c r="R5131">
        <v>429</v>
      </c>
      <c r="U5131">
        <f t="shared" si="80"/>
        <v>428</v>
      </c>
    </row>
    <row r="5132" spans="1:21" x14ac:dyDescent="0.25">
      <c r="A5132" t="s">
        <v>27</v>
      </c>
      <c r="B5132" t="s">
        <v>21</v>
      </c>
      <c r="C5132" t="s">
        <v>22</v>
      </c>
      <c r="D5132" t="s">
        <v>23</v>
      </c>
      <c r="E5132" t="s">
        <v>5</v>
      </c>
      <c r="G5132" t="s">
        <v>24</v>
      </c>
      <c r="H5132">
        <v>2047877</v>
      </c>
      <c r="I5132">
        <v>2048095</v>
      </c>
      <c r="J5132" t="s">
        <v>61</v>
      </c>
      <c r="Q5132" t="s">
        <v>4302</v>
      </c>
      <c r="R5132">
        <v>219</v>
      </c>
      <c r="U5132">
        <f t="shared" si="80"/>
        <v>218</v>
      </c>
    </row>
    <row r="5133" spans="1:21" x14ac:dyDescent="0.25">
      <c r="A5133" t="s">
        <v>27</v>
      </c>
      <c r="B5133" t="s">
        <v>21</v>
      </c>
      <c r="C5133" t="s">
        <v>22</v>
      </c>
      <c r="D5133" t="s">
        <v>23</v>
      </c>
      <c r="E5133" t="s">
        <v>5</v>
      </c>
      <c r="G5133" t="s">
        <v>24</v>
      </c>
      <c r="H5133">
        <v>2048092</v>
      </c>
      <c r="I5133">
        <v>2048856</v>
      </c>
      <c r="J5133" t="s">
        <v>61</v>
      </c>
      <c r="Q5133" t="s">
        <v>4304</v>
      </c>
      <c r="R5133">
        <v>765</v>
      </c>
      <c r="U5133">
        <f t="shared" si="80"/>
        <v>764</v>
      </c>
    </row>
    <row r="5134" spans="1:21" x14ac:dyDescent="0.25">
      <c r="A5134" t="s">
        <v>27</v>
      </c>
      <c r="B5134" t="s">
        <v>21</v>
      </c>
      <c r="C5134" t="s">
        <v>22</v>
      </c>
      <c r="D5134" t="s">
        <v>23</v>
      </c>
      <c r="E5134" t="s">
        <v>5</v>
      </c>
      <c r="G5134" t="s">
        <v>24</v>
      </c>
      <c r="H5134">
        <v>2049005</v>
      </c>
      <c r="I5134">
        <v>2049592</v>
      </c>
      <c r="J5134" t="s">
        <v>61</v>
      </c>
      <c r="Q5134" t="s">
        <v>4307</v>
      </c>
      <c r="R5134">
        <v>588</v>
      </c>
      <c r="U5134">
        <f t="shared" si="80"/>
        <v>587</v>
      </c>
    </row>
    <row r="5135" spans="1:21" x14ac:dyDescent="0.25">
      <c r="A5135" t="s">
        <v>27</v>
      </c>
      <c r="B5135" t="s">
        <v>21</v>
      </c>
      <c r="C5135" t="s">
        <v>22</v>
      </c>
      <c r="D5135" t="s">
        <v>23</v>
      </c>
      <c r="E5135" t="s">
        <v>5</v>
      </c>
      <c r="G5135" t="s">
        <v>24</v>
      </c>
      <c r="H5135">
        <v>2049595</v>
      </c>
      <c r="I5135">
        <v>2050470</v>
      </c>
      <c r="J5135" t="s">
        <v>61</v>
      </c>
      <c r="Q5135" t="s">
        <v>4310</v>
      </c>
      <c r="R5135">
        <v>876</v>
      </c>
      <c r="U5135">
        <f t="shared" si="80"/>
        <v>875</v>
      </c>
    </row>
    <row r="5136" spans="1:21" x14ac:dyDescent="0.25">
      <c r="A5136" t="s">
        <v>27</v>
      </c>
      <c r="B5136" t="s">
        <v>21</v>
      </c>
      <c r="C5136" t="s">
        <v>22</v>
      </c>
      <c r="D5136" t="s">
        <v>23</v>
      </c>
      <c r="E5136" t="s">
        <v>5</v>
      </c>
      <c r="G5136" t="s">
        <v>24</v>
      </c>
      <c r="H5136">
        <v>2050666</v>
      </c>
      <c r="I5136">
        <v>2051901</v>
      </c>
      <c r="J5136" t="s">
        <v>61</v>
      </c>
      <c r="Q5136" t="s">
        <v>4313</v>
      </c>
      <c r="R5136">
        <v>1236</v>
      </c>
      <c r="U5136">
        <f t="shared" si="80"/>
        <v>1235</v>
      </c>
    </row>
    <row r="5137" spans="1:21" x14ac:dyDescent="0.25">
      <c r="A5137" t="s">
        <v>27</v>
      </c>
      <c r="B5137" t="s">
        <v>21</v>
      </c>
      <c r="C5137" t="s">
        <v>22</v>
      </c>
      <c r="D5137" t="s">
        <v>23</v>
      </c>
      <c r="E5137" t="s">
        <v>5</v>
      </c>
      <c r="G5137" t="s">
        <v>24</v>
      </c>
      <c r="H5137">
        <v>2051987</v>
      </c>
      <c r="I5137">
        <v>2054098</v>
      </c>
      <c r="J5137" t="s">
        <v>61</v>
      </c>
      <c r="Q5137" t="s">
        <v>4315</v>
      </c>
      <c r="R5137">
        <v>2112</v>
      </c>
      <c r="U5137">
        <f t="shared" si="80"/>
        <v>2111</v>
      </c>
    </row>
    <row r="5138" spans="1:21" x14ac:dyDescent="0.25">
      <c r="A5138" t="s">
        <v>27</v>
      </c>
      <c r="B5138" t="s">
        <v>21</v>
      </c>
      <c r="C5138" t="s">
        <v>22</v>
      </c>
      <c r="D5138" t="s">
        <v>23</v>
      </c>
      <c r="E5138" t="s">
        <v>5</v>
      </c>
      <c r="G5138" t="s">
        <v>24</v>
      </c>
      <c r="H5138">
        <v>2054360</v>
      </c>
      <c r="I5138">
        <v>2054623</v>
      </c>
      <c r="J5138" t="s">
        <v>61</v>
      </c>
      <c r="Q5138" t="s">
        <v>4318</v>
      </c>
      <c r="R5138">
        <v>264</v>
      </c>
      <c r="U5138">
        <f t="shared" si="80"/>
        <v>263</v>
      </c>
    </row>
    <row r="5139" spans="1:21" x14ac:dyDescent="0.25">
      <c r="A5139" t="s">
        <v>27</v>
      </c>
      <c r="B5139" t="s">
        <v>21</v>
      </c>
      <c r="C5139" t="s">
        <v>22</v>
      </c>
      <c r="D5139" t="s">
        <v>23</v>
      </c>
      <c r="E5139" t="s">
        <v>5</v>
      </c>
      <c r="G5139" t="s">
        <v>24</v>
      </c>
      <c r="H5139">
        <v>2054897</v>
      </c>
      <c r="I5139">
        <v>2055862</v>
      </c>
      <c r="J5139" t="s">
        <v>25</v>
      </c>
      <c r="Q5139" t="s">
        <v>4321</v>
      </c>
      <c r="R5139">
        <v>966</v>
      </c>
      <c r="U5139">
        <f t="shared" si="80"/>
        <v>965</v>
      </c>
    </row>
    <row r="5140" spans="1:21" x14ac:dyDescent="0.25">
      <c r="A5140" t="s">
        <v>27</v>
      </c>
      <c r="B5140" t="s">
        <v>21</v>
      </c>
      <c r="C5140" t="s">
        <v>22</v>
      </c>
      <c r="D5140" t="s">
        <v>23</v>
      </c>
      <c r="E5140" t="s">
        <v>5</v>
      </c>
      <c r="G5140" t="s">
        <v>24</v>
      </c>
      <c r="H5140">
        <v>2055849</v>
      </c>
      <c r="I5140">
        <v>2057054</v>
      </c>
      <c r="J5140" t="s">
        <v>25</v>
      </c>
      <c r="Q5140" t="s">
        <v>4324</v>
      </c>
      <c r="R5140">
        <v>1206</v>
      </c>
      <c r="U5140">
        <f t="shared" si="80"/>
        <v>1205</v>
      </c>
    </row>
    <row r="5141" spans="1:21" x14ac:dyDescent="0.25">
      <c r="A5141" t="s">
        <v>27</v>
      </c>
      <c r="B5141" t="s">
        <v>21</v>
      </c>
      <c r="C5141" t="s">
        <v>22</v>
      </c>
      <c r="D5141" t="s">
        <v>23</v>
      </c>
      <c r="E5141" t="s">
        <v>5</v>
      </c>
      <c r="G5141" t="s">
        <v>24</v>
      </c>
      <c r="H5141">
        <v>2057054</v>
      </c>
      <c r="I5141">
        <v>2059474</v>
      </c>
      <c r="J5141" t="s">
        <v>25</v>
      </c>
      <c r="Q5141" t="s">
        <v>4327</v>
      </c>
      <c r="R5141">
        <v>2421</v>
      </c>
      <c r="U5141">
        <f t="shared" si="80"/>
        <v>2420</v>
      </c>
    </row>
    <row r="5142" spans="1:21" x14ac:dyDescent="0.25">
      <c r="A5142" t="s">
        <v>27</v>
      </c>
      <c r="B5142" t="s">
        <v>21</v>
      </c>
      <c r="C5142" t="s">
        <v>22</v>
      </c>
      <c r="D5142" t="s">
        <v>23</v>
      </c>
      <c r="E5142" t="s">
        <v>5</v>
      </c>
      <c r="G5142" t="s">
        <v>24</v>
      </c>
      <c r="H5142">
        <v>2059607</v>
      </c>
      <c r="I5142">
        <v>2060479</v>
      </c>
      <c r="J5142" t="s">
        <v>61</v>
      </c>
      <c r="Q5142" t="s">
        <v>4329</v>
      </c>
      <c r="R5142">
        <v>873</v>
      </c>
      <c r="U5142">
        <f t="shared" si="80"/>
        <v>872</v>
      </c>
    </row>
    <row r="5143" spans="1:21" x14ac:dyDescent="0.25">
      <c r="A5143" t="s">
        <v>27</v>
      </c>
      <c r="B5143" t="s">
        <v>21</v>
      </c>
      <c r="C5143" t="s">
        <v>22</v>
      </c>
      <c r="D5143" t="s">
        <v>23</v>
      </c>
      <c r="E5143" t="s">
        <v>5</v>
      </c>
      <c r="G5143" t="s">
        <v>24</v>
      </c>
      <c r="H5143">
        <v>2060700</v>
      </c>
      <c r="I5143">
        <v>2062094</v>
      </c>
      <c r="J5143" t="s">
        <v>61</v>
      </c>
      <c r="Q5143" t="s">
        <v>4331</v>
      </c>
      <c r="R5143">
        <v>1395</v>
      </c>
      <c r="U5143">
        <f t="shared" si="80"/>
        <v>1394</v>
      </c>
    </row>
    <row r="5144" spans="1:21" x14ac:dyDescent="0.25">
      <c r="A5144" t="s">
        <v>27</v>
      </c>
      <c r="B5144" t="s">
        <v>21</v>
      </c>
      <c r="C5144" t="s">
        <v>22</v>
      </c>
      <c r="D5144" t="s">
        <v>23</v>
      </c>
      <c r="E5144" t="s">
        <v>5</v>
      </c>
      <c r="G5144" t="s">
        <v>24</v>
      </c>
      <c r="H5144">
        <v>2062124</v>
      </c>
      <c r="I5144">
        <v>2062828</v>
      </c>
      <c r="J5144" t="s">
        <v>61</v>
      </c>
      <c r="Q5144" t="s">
        <v>4333</v>
      </c>
      <c r="R5144">
        <v>705</v>
      </c>
      <c r="U5144">
        <f t="shared" si="80"/>
        <v>704</v>
      </c>
    </row>
    <row r="5145" spans="1:21" x14ac:dyDescent="0.25">
      <c r="A5145" t="s">
        <v>27</v>
      </c>
      <c r="B5145" t="s">
        <v>21</v>
      </c>
      <c r="C5145" t="s">
        <v>22</v>
      </c>
      <c r="D5145" t="s">
        <v>23</v>
      </c>
      <c r="E5145" t="s">
        <v>5</v>
      </c>
      <c r="G5145" t="s">
        <v>24</v>
      </c>
      <c r="H5145">
        <v>2062931</v>
      </c>
      <c r="I5145">
        <v>2063164</v>
      </c>
      <c r="J5145" t="s">
        <v>61</v>
      </c>
      <c r="Q5145" t="s">
        <v>4335</v>
      </c>
      <c r="R5145">
        <v>234</v>
      </c>
      <c r="U5145">
        <f t="shared" si="80"/>
        <v>233</v>
      </c>
    </row>
    <row r="5146" spans="1:21" x14ac:dyDescent="0.25">
      <c r="A5146" t="s">
        <v>27</v>
      </c>
      <c r="B5146" t="s">
        <v>21</v>
      </c>
      <c r="C5146" t="s">
        <v>22</v>
      </c>
      <c r="D5146" t="s">
        <v>23</v>
      </c>
      <c r="E5146" t="s">
        <v>5</v>
      </c>
      <c r="G5146" t="s">
        <v>24</v>
      </c>
      <c r="H5146">
        <v>2063296</v>
      </c>
      <c r="I5146">
        <v>2063775</v>
      </c>
      <c r="J5146" t="s">
        <v>61</v>
      </c>
      <c r="Q5146" t="s">
        <v>4338</v>
      </c>
      <c r="R5146">
        <v>480</v>
      </c>
      <c r="U5146">
        <f t="shared" si="80"/>
        <v>479</v>
      </c>
    </row>
    <row r="5147" spans="1:21" x14ac:dyDescent="0.25">
      <c r="A5147" t="s">
        <v>27</v>
      </c>
      <c r="B5147" t="s">
        <v>21</v>
      </c>
      <c r="C5147" t="s">
        <v>22</v>
      </c>
      <c r="D5147" t="s">
        <v>23</v>
      </c>
      <c r="E5147" t="s">
        <v>5</v>
      </c>
      <c r="G5147" t="s">
        <v>24</v>
      </c>
      <c r="H5147">
        <v>2063941</v>
      </c>
      <c r="I5147">
        <v>2065080</v>
      </c>
      <c r="J5147" t="s">
        <v>25</v>
      </c>
      <c r="Q5147" t="s">
        <v>4340</v>
      </c>
      <c r="R5147">
        <v>1140</v>
      </c>
      <c r="U5147">
        <f t="shared" si="80"/>
        <v>1139</v>
      </c>
    </row>
    <row r="5148" spans="1:21" x14ac:dyDescent="0.25">
      <c r="A5148" t="s">
        <v>27</v>
      </c>
      <c r="B5148" t="s">
        <v>21</v>
      </c>
      <c r="C5148" t="s">
        <v>22</v>
      </c>
      <c r="D5148" t="s">
        <v>23</v>
      </c>
      <c r="E5148" t="s">
        <v>5</v>
      </c>
      <c r="G5148" t="s">
        <v>24</v>
      </c>
      <c r="H5148">
        <v>2065134</v>
      </c>
      <c r="I5148">
        <v>2067038</v>
      </c>
      <c r="J5148" t="s">
        <v>61</v>
      </c>
      <c r="Q5148" t="s">
        <v>4342</v>
      </c>
      <c r="R5148">
        <v>1905</v>
      </c>
      <c r="U5148">
        <f t="shared" si="80"/>
        <v>1904</v>
      </c>
    </row>
    <row r="5149" spans="1:21" x14ac:dyDescent="0.25">
      <c r="A5149" t="s">
        <v>27</v>
      </c>
      <c r="B5149" t="s">
        <v>21</v>
      </c>
      <c r="C5149" t="s">
        <v>22</v>
      </c>
      <c r="D5149" t="s">
        <v>23</v>
      </c>
      <c r="E5149" t="s">
        <v>5</v>
      </c>
      <c r="G5149" t="s">
        <v>24</v>
      </c>
      <c r="H5149">
        <v>2067082</v>
      </c>
      <c r="I5149">
        <v>2068206</v>
      </c>
      <c r="J5149" t="s">
        <v>61</v>
      </c>
      <c r="Q5149" t="s">
        <v>4344</v>
      </c>
      <c r="R5149">
        <v>1125</v>
      </c>
      <c r="U5149">
        <f t="shared" si="80"/>
        <v>1124</v>
      </c>
    </row>
    <row r="5150" spans="1:21" x14ac:dyDescent="0.25">
      <c r="A5150" t="s">
        <v>27</v>
      </c>
      <c r="B5150" t="s">
        <v>21</v>
      </c>
      <c r="C5150" t="s">
        <v>22</v>
      </c>
      <c r="D5150" t="s">
        <v>23</v>
      </c>
      <c r="E5150" t="s">
        <v>5</v>
      </c>
      <c r="G5150" t="s">
        <v>24</v>
      </c>
      <c r="H5150">
        <v>2068301</v>
      </c>
      <c r="I5150">
        <v>2068693</v>
      </c>
      <c r="J5150" t="s">
        <v>61</v>
      </c>
      <c r="Q5150" t="s">
        <v>4347</v>
      </c>
      <c r="R5150">
        <v>393</v>
      </c>
      <c r="U5150">
        <f t="shared" si="80"/>
        <v>392</v>
      </c>
    </row>
    <row r="5151" spans="1:21" x14ac:dyDescent="0.25">
      <c r="A5151" t="s">
        <v>27</v>
      </c>
      <c r="B5151" t="s">
        <v>21</v>
      </c>
      <c r="C5151" t="s">
        <v>22</v>
      </c>
      <c r="D5151" t="s">
        <v>23</v>
      </c>
      <c r="E5151" t="s">
        <v>5</v>
      </c>
      <c r="G5151" t="s">
        <v>24</v>
      </c>
      <c r="H5151">
        <v>2068717</v>
      </c>
      <c r="I5151">
        <v>2069520</v>
      </c>
      <c r="J5151" t="s">
        <v>61</v>
      </c>
      <c r="Q5151" t="s">
        <v>4349</v>
      </c>
      <c r="R5151">
        <v>804</v>
      </c>
      <c r="U5151">
        <f t="shared" si="80"/>
        <v>803</v>
      </c>
    </row>
    <row r="5152" spans="1:21" x14ac:dyDescent="0.25">
      <c r="A5152" t="s">
        <v>27</v>
      </c>
      <c r="B5152" t="s">
        <v>21</v>
      </c>
      <c r="C5152" t="s">
        <v>22</v>
      </c>
      <c r="D5152" t="s">
        <v>23</v>
      </c>
      <c r="E5152" t="s">
        <v>5</v>
      </c>
      <c r="G5152" t="s">
        <v>24</v>
      </c>
      <c r="H5152">
        <v>2069660</v>
      </c>
      <c r="I5152">
        <v>2071018</v>
      </c>
      <c r="J5152" t="s">
        <v>61</v>
      </c>
      <c r="Q5152" t="s">
        <v>4352</v>
      </c>
      <c r="R5152">
        <v>1359</v>
      </c>
      <c r="U5152">
        <f t="shared" si="80"/>
        <v>1358</v>
      </c>
    </row>
    <row r="5153" spans="1:21" x14ac:dyDescent="0.25">
      <c r="A5153" t="s">
        <v>27</v>
      </c>
      <c r="B5153" t="s">
        <v>21</v>
      </c>
      <c r="C5153" t="s">
        <v>22</v>
      </c>
      <c r="D5153" t="s">
        <v>23</v>
      </c>
      <c r="E5153" t="s">
        <v>5</v>
      </c>
      <c r="G5153" t="s">
        <v>24</v>
      </c>
      <c r="H5153">
        <v>2071030</v>
      </c>
      <c r="I5153">
        <v>2071299</v>
      </c>
      <c r="J5153" t="s">
        <v>61</v>
      </c>
      <c r="Q5153" t="s">
        <v>4355</v>
      </c>
      <c r="R5153">
        <v>270</v>
      </c>
      <c r="U5153">
        <f t="shared" si="80"/>
        <v>269</v>
      </c>
    </row>
    <row r="5154" spans="1:21" x14ac:dyDescent="0.25">
      <c r="A5154" t="s">
        <v>27</v>
      </c>
      <c r="B5154" t="s">
        <v>21</v>
      </c>
      <c r="C5154" t="s">
        <v>22</v>
      </c>
      <c r="D5154" t="s">
        <v>23</v>
      </c>
      <c r="E5154" t="s">
        <v>5</v>
      </c>
      <c r="G5154" t="s">
        <v>24</v>
      </c>
      <c r="H5154">
        <v>2071516</v>
      </c>
      <c r="I5154">
        <v>2072901</v>
      </c>
      <c r="J5154" t="s">
        <v>25</v>
      </c>
      <c r="Q5154" t="s">
        <v>4358</v>
      </c>
      <c r="R5154">
        <v>1386</v>
      </c>
      <c r="U5154">
        <f t="shared" si="80"/>
        <v>1385</v>
      </c>
    </row>
    <row r="5155" spans="1:21" x14ac:dyDescent="0.25">
      <c r="A5155" t="s">
        <v>27</v>
      </c>
      <c r="B5155" t="s">
        <v>21</v>
      </c>
      <c r="C5155" t="s">
        <v>22</v>
      </c>
      <c r="D5155" t="s">
        <v>23</v>
      </c>
      <c r="E5155" t="s">
        <v>5</v>
      </c>
      <c r="G5155" t="s">
        <v>24</v>
      </c>
      <c r="H5155">
        <v>2072885</v>
      </c>
      <c r="I5155">
        <v>2073625</v>
      </c>
      <c r="J5155" t="s">
        <v>25</v>
      </c>
      <c r="Q5155" t="s">
        <v>4360</v>
      </c>
      <c r="R5155">
        <v>741</v>
      </c>
      <c r="U5155">
        <f t="shared" si="80"/>
        <v>740</v>
      </c>
    </row>
    <row r="5156" spans="1:21" x14ac:dyDescent="0.25">
      <c r="A5156" t="s">
        <v>27</v>
      </c>
      <c r="B5156" t="s">
        <v>21</v>
      </c>
      <c r="C5156" t="s">
        <v>22</v>
      </c>
      <c r="D5156" t="s">
        <v>23</v>
      </c>
      <c r="E5156" t="s">
        <v>5</v>
      </c>
      <c r="G5156" t="s">
        <v>24</v>
      </c>
      <c r="H5156">
        <v>2073796</v>
      </c>
      <c r="I5156">
        <v>2075193</v>
      </c>
      <c r="J5156" t="s">
        <v>61</v>
      </c>
      <c r="Q5156" t="s">
        <v>4362</v>
      </c>
      <c r="R5156">
        <v>1398</v>
      </c>
      <c r="U5156">
        <f t="shared" si="80"/>
        <v>1397</v>
      </c>
    </row>
    <row r="5157" spans="1:21" x14ac:dyDescent="0.25">
      <c r="A5157" t="s">
        <v>27</v>
      </c>
      <c r="B5157" t="s">
        <v>57</v>
      </c>
      <c r="C5157" t="s">
        <v>22</v>
      </c>
      <c r="D5157" t="s">
        <v>23</v>
      </c>
      <c r="E5157" t="s">
        <v>5</v>
      </c>
      <c r="G5157" t="s">
        <v>24</v>
      </c>
      <c r="H5157">
        <v>2075290</v>
      </c>
      <c r="I5157">
        <v>2075376</v>
      </c>
      <c r="J5157" t="s">
        <v>25</v>
      </c>
      <c r="Q5157" t="s">
        <v>4365</v>
      </c>
      <c r="R5157">
        <v>87</v>
      </c>
      <c r="U5157">
        <f t="shared" si="80"/>
        <v>86</v>
      </c>
    </row>
    <row r="5158" spans="1:21" x14ac:dyDescent="0.25">
      <c r="A5158" t="s">
        <v>27</v>
      </c>
      <c r="B5158" t="s">
        <v>21</v>
      </c>
      <c r="C5158" t="s">
        <v>22</v>
      </c>
      <c r="D5158" t="s">
        <v>23</v>
      </c>
      <c r="E5158" t="s">
        <v>5</v>
      </c>
      <c r="G5158" t="s">
        <v>24</v>
      </c>
      <c r="H5158">
        <v>2075423</v>
      </c>
      <c r="I5158">
        <v>2076220</v>
      </c>
      <c r="J5158" t="s">
        <v>61</v>
      </c>
      <c r="Q5158" t="s">
        <v>4366</v>
      </c>
      <c r="R5158">
        <v>798</v>
      </c>
      <c r="U5158">
        <f t="shared" si="80"/>
        <v>797</v>
      </c>
    </row>
    <row r="5159" spans="1:21" x14ac:dyDescent="0.25">
      <c r="A5159" t="s">
        <v>27</v>
      </c>
      <c r="B5159" t="s">
        <v>21</v>
      </c>
      <c r="C5159" t="s">
        <v>22</v>
      </c>
      <c r="D5159" t="s">
        <v>23</v>
      </c>
      <c r="E5159" t="s">
        <v>5</v>
      </c>
      <c r="G5159" t="s">
        <v>24</v>
      </c>
      <c r="H5159">
        <v>2076364</v>
      </c>
      <c r="I5159">
        <v>2078382</v>
      </c>
      <c r="J5159" t="s">
        <v>61</v>
      </c>
      <c r="Q5159" t="s">
        <v>4369</v>
      </c>
      <c r="R5159">
        <v>2019</v>
      </c>
      <c r="U5159">
        <f t="shared" si="80"/>
        <v>2018</v>
      </c>
    </row>
    <row r="5160" spans="1:21" x14ac:dyDescent="0.25">
      <c r="A5160" t="s">
        <v>27</v>
      </c>
      <c r="B5160" t="s">
        <v>21</v>
      </c>
      <c r="C5160" t="s">
        <v>22</v>
      </c>
      <c r="D5160" t="s">
        <v>23</v>
      </c>
      <c r="E5160" t="s">
        <v>5</v>
      </c>
      <c r="G5160" t="s">
        <v>24</v>
      </c>
      <c r="H5160">
        <v>2078400</v>
      </c>
      <c r="I5160">
        <v>2079071</v>
      </c>
      <c r="J5160" t="s">
        <v>61</v>
      </c>
      <c r="Q5160" t="s">
        <v>4372</v>
      </c>
      <c r="R5160">
        <v>672</v>
      </c>
      <c r="U5160">
        <f t="shared" si="80"/>
        <v>671</v>
      </c>
    </row>
    <row r="5161" spans="1:21" x14ac:dyDescent="0.25">
      <c r="A5161" t="s">
        <v>27</v>
      </c>
      <c r="B5161" t="s">
        <v>21</v>
      </c>
      <c r="C5161" t="s">
        <v>22</v>
      </c>
      <c r="D5161" t="s">
        <v>23</v>
      </c>
      <c r="E5161" t="s">
        <v>5</v>
      </c>
      <c r="G5161" t="s">
        <v>24</v>
      </c>
      <c r="H5161">
        <v>2079114</v>
      </c>
      <c r="I5161">
        <v>2079476</v>
      </c>
      <c r="J5161" t="s">
        <v>61</v>
      </c>
      <c r="Q5161" t="s">
        <v>4375</v>
      </c>
      <c r="R5161">
        <v>363</v>
      </c>
      <c r="U5161">
        <f t="shared" si="80"/>
        <v>362</v>
      </c>
    </row>
    <row r="5162" spans="1:21" x14ac:dyDescent="0.25">
      <c r="A5162" t="s">
        <v>27</v>
      </c>
      <c r="B5162" t="s">
        <v>21</v>
      </c>
      <c r="C5162" t="s">
        <v>22</v>
      </c>
      <c r="D5162" t="s">
        <v>23</v>
      </c>
      <c r="E5162" t="s">
        <v>5</v>
      </c>
      <c r="G5162" t="s">
        <v>24</v>
      </c>
      <c r="H5162">
        <v>2079513</v>
      </c>
      <c r="I5162">
        <v>2079932</v>
      </c>
      <c r="J5162" t="s">
        <v>61</v>
      </c>
      <c r="Q5162" t="s">
        <v>4378</v>
      </c>
      <c r="R5162">
        <v>420</v>
      </c>
      <c r="U5162">
        <f t="shared" si="80"/>
        <v>419</v>
      </c>
    </row>
    <row r="5163" spans="1:21" x14ac:dyDescent="0.25">
      <c r="A5163" t="s">
        <v>27</v>
      </c>
      <c r="B5163" t="s">
        <v>21</v>
      </c>
      <c r="C5163" t="s">
        <v>22</v>
      </c>
      <c r="D5163" t="s">
        <v>23</v>
      </c>
      <c r="E5163" t="s">
        <v>5</v>
      </c>
      <c r="G5163" t="s">
        <v>24</v>
      </c>
      <c r="H5163">
        <v>2080123</v>
      </c>
      <c r="I5163">
        <v>2080608</v>
      </c>
      <c r="J5163" t="s">
        <v>61</v>
      </c>
      <c r="Q5163" t="s">
        <v>4380</v>
      </c>
      <c r="R5163">
        <v>486</v>
      </c>
      <c r="U5163">
        <f t="shared" si="80"/>
        <v>485</v>
      </c>
    </row>
    <row r="5164" spans="1:21" x14ac:dyDescent="0.25">
      <c r="A5164" t="s">
        <v>27</v>
      </c>
      <c r="B5164" t="s">
        <v>21</v>
      </c>
      <c r="C5164" t="s">
        <v>22</v>
      </c>
      <c r="D5164" t="s">
        <v>23</v>
      </c>
      <c r="E5164" t="s">
        <v>5</v>
      </c>
      <c r="G5164" t="s">
        <v>24</v>
      </c>
      <c r="H5164">
        <v>2080697</v>
      </c>
      <c r="I5164">
        <v>2081923</v>
      </c>
      <c r="J5164" t="s">
        <v>61</v>
      </c>
      <c r="Q5164" t="s">
        <v>4382</v>
      </c>
      <c r="R5164">
        <v>1227</v>
      </c>
      <c r="U5164">
        <f t="shared" si="80"/>
        <v>1226</v>
      </c>
    </row>
    <row r="5165" spans="1:21" x14ac:dyDescent="0.25">
      <c r="A5165" t="s">
        <v>27</v>
      </c>
      <c r="B5165" t="s">
        <v>21</v>
      </c>
      <c r="C5165" t="s">
        <v>22</v>
      </c>
      <c r="D5165" t="s">
        <v>23</v>
      </c>
      <c r="E5165" t="s">
        <v>5</v>
      </c>
      <c r="G5165" t="s">
        <v>24</v>
      </c>
      <c r="H5165">
        <v>2081944</v>
      </c>
      <c r="I5165">
        <v>2082837</v>
      </c>
      <c r="J5165" t="s">
        <v>61</v>
      </c>
      <c r="Q5165" t="s">
        <v>4384</v>
      </c>
      <c r="R5165">
        <v>894</v>
      </c>
      <c r="U5165">
        <f t="shared" si="80"/>
        <v>893</v>
      </c>
    </row>
    <row r="5166" spans="1:21" x14ac:dyDescent="0.25">
      <c r="A5166" t="s">
        <v>27</v>
      </c>
      <c r="B5166" t="s">
        <v>21</v>
      </c>
      <c r="C5166" t="s">
        <v>22</v>
      </c>
      <c r="D5166" t="s">
        <v>23</v>
      </c>
      <c r="E5166" t="s">
        <v>5</v>
      </c>
      <c r="G5166" t="s">
        <v>24</v>
      </c>
      <c r="H5166">
        <v>2083020</v>
      </c>
      <c r="I5166">
        <v>2083664</v>
      </c>
      <c r="J5166" t="s">
        <v>25</v>
      </c>
      <c r="Q5166" t="s">
        <v>4387</v>
      </c>
      <c r="R5166">
        <v>645</v>
      </c>
      <c r="U5166">
        <f t="shared" si="80"/>
        <v>644</v>
      </c>
    </row>
    <row r="5167" spans="1:21" x14ac:dyDescent="0.25">
      <c r="A5167" t="s">
        <v>27</v>
      </c>
      <c r="B5167" t="s">
        <v>21</v>
      </c>
      <c r="C5167" t="s">
        <v>22</v>
      </c>
      <c r="D5167" t="s">
        <v>23</v>
      </c>
      <c r="E5167" t="s">
        <v>5</v>
      </c>
      <c r="G5167" t="s">
        <v>24</v>
      </c>
      <c r="H5167">
        <v>2083736</v>
      </c>
      <c r="I5167">
        <v>2085268</v>
      </c>
      <c r="J5167" t="s">
        <v>61</v>
      </c>
      <c r="Q5167" t="s">
        <v>4389</v>
      </c>
      <c r="R5167">
        <v>1533</v>
      </c>
      <c r="U5167">
        <f t="shared" si="80"/>
        <v>1532</v>
      </c>
    </row>
    <row r="5168" spans="1:21" x14ac:dyDescent="0.25">
      <c r="A5168" t="s">
        <v>27</v>
      </c>
      <c r="B5168" t="s">
        <v>21</v>
      </c>
      <c r="C5168" t="s">
        <v>22</v>
      </c>
      <c r="D5168" t="s">
        <v>23</v>
      </c>
      <c r="E5168" t="s">
        <v>5</v>
      </c>
      <c r="G5168" t="s">
        <v>24</v>
      </c>
      <c r="H5168">
        <v>2085300</v>
      </c>
      <c r="I5168">
        <v>2085668</v>
      </c>
      <c r="J5168" t="s">
        <v>61</v>
      </c>
      <c r="Q5168" t="s">
        <v>4392</v>
      </c>
      <c r="R5168">
        <v>369</v>
      </c>
      <c r="U5168">
        <f t="shared" si="80"/>
        <v>368</v>
      </c>
    </row>
    <row r="5169" spans="1:21" x14ac:dyDescent="0.25">
      <c r="A5169" t="s">
        <v>27</v>
      </c>
      <c r="B5169" t="s">
        <v>21</v>
      </c>
      <c r="C5169" t="s">
        <v>22</v>
      </c>
      <c r="D5169" t="s">
        <v>23</v>
      </c>
      <c r="E5169" t="s">
        <v>5</v>
      </c>
      <c r="G5169" t="s">
        <v>24</v>
      </c>
      <c r="H5169">
        <v>2085707</v>
      </c>
      <c r="I5169">
        <v>2087257</v>
      </c>
      <c r="J5169" t="s">
        <v>61</v>
      </c>
      <c r="Q5169" t="s">
        <v>4394</v>
      </c>
      <c r="R5169">
        <v>1551</v>
      </c>
      <c r="U5169">
        <f t="shared" si="80"/>
        <v>1550</v>
      </c>
    </row>
    <row r="5170" spans="1:21" x14ac:dyDescent="0.25">
      <c r="A5170" t="s">
        <v>27</v>
      </c>
      <c r="B5170" t="s">
        <v>21</v>
      </c>
      <c r="C5170" t="s">
        <v>22</v>
      </c>
      <c r="D5170" t="s">
        <v>23</v>
      </c>
      <c r="E5170" t="s">
        <v>5</v>
      </c>
      <c r="G5170" t="s">
        <v>24</v>
      </c>
      <c r="H5170">
        <v>2087588</v>
      </c>
      <c r="I5170">
        <v>2088346</v>
      </c>
      <c r="J5170" t="s">
        <v>25</v>
      </c>
      <c r="Q5170" t="s">
        <v>4397</v>
      </c>
      <c r="R5170">
        <v>759</v>
      </c>
      <c r="U5170">
        <f t="shared" si="80"/>
        <v>758</v>
      </c>
    </row>
    <row r="5171" spans="1:21" x14ac:dyDescent="0.25">
      <c r="A5171" t="s">
        <v>27</v>
      </c>
      <c r="B5171" t="s">
        <v>21</v>
      </c>
      <c r="C5171" t="s">
        <v>22</v>
      </c>
      <c r="D5171" t="s">
        <v>23</v>
      </c>
      <c r="E5171" t="s">
        <v>5</v>
      </c>
      <c r="G5171" t="s">
        <v>24</v>
      </c>
      <c r="H5171">
        <v>2088348</v>
      </c>
      <c r="I5171">
        <v>2089589</v>
      </c>
      <c r="J5171" t="s">
        <v>25</v>
      </c>
      <c r="Q5171" t="s">
        <v>4400</v>
      </c>
      <c r="R5171">
        <v>1242</v>
      </c>
      <c r="U5171">
        <f t="shared" si="80"/>
        <v>1241</v>
      </c>
    </row>
    <row r="5172" spans="1:21" x14ac:dyDescent="0.25">
      <c r="A5172" t="s">
        <v>27</v>
      </c>
      <c r="B5172" t="s">
        <v>21</v>
      </c>
      <c r="C5172" t="s">
        <v>22</v>
      </c>
      <c r="D5172" t="s">
        <v>23</v>
      </c>
      <c r="E5172" t="s">
        <v>5</v>
      </c>
      <c r="G5172" t="s">
        <v>24</v>
      </c>
      <c r="H5172">
        <v>2089603</v>
      </c>
      <c r="I5172">
        <v>2090169</v>
      </c>
      <c r="J5172" t="s">
        <v>61</v>
      </c>
      <c r="Q5172" t="s">
        <v>4402</v>
      </c>
      <c r="R5172">
        <v>567</v>
      </c>
      <c r="U5172">
        <f t="shared" si="80"/>
        <v>566</v>
      </c>
    </row>
    <row r="5173" spans="1:21" x14ac:dyDescent="0.25">
      <c r="A5173" t="s">
        <v>27</v>
      </c>
      <c r="B5173" t="s">
        <v>21</v>
      </c>
      <c r="C5173" t="s">
        <v>22</v>
      </c>
      <c r="D5173" t="s">
        <v>23</v>
      </c>
      <c r="E5173" t="s">
        <v>5</v>
      </c>
      <c r="G5173" t="s">
        <v>24</v>
      </c>
      <c r="H5173">
        <v>2090314</v>
      </c>
      <c r="I5173">
        <v>2090799</v>
      </c>
      <c r="J5173" t="s">
        <v>25</v>
      </c>
      <c r="Q5173" t="s">
        <v>4405</v>
      </c>
      <c r="R5173">
        <v>486</v>
      </c>
      <c r="U5173">
        <f t="shared" si="80"/>
        <v>485</v>
      </c>
    </row>
    <row r="5174" spans="1:21" x14ac:dyDescent="0.25">
      <c r="A5174" t="s">
        <v>27</v>
      </c>
      <c r="B5174" t="s">
        <v>21</v>
      </c>
      <c r="C5174" t="s">
        <v>22</v>
      </c>
      <c r="D5174" t="s">
        <v>23</v>
      </c>
      <c r="E5174" t="s">
        <v>5</v>
      </c>
      <c r="G5174" t="s">
        <v>24</v>
      </c>
      <c r="H5174">
        <v>2090796</v>
      </c>
      <c r="I5174">
        <v>2091503</v>
      </c>
      <c r="J5174" t="s">
        <v>61</v>
      </c>
      <c r="Q5174" t="s">
        <v>4407</v>
      </c>
      <c r="R5174">
        <v>708</v>
      </c>
      <c r="U5174">
        <f t="shared" si="80"/>
        <v>707</v>
      </c>
    </row>
    <row r="5175" spans="1:21" x14ac:dyDescent="0.25">
      <c r="A5175" t="s">
        <v>27</v>
      </c>
      <c r="B5175" t="s">
        <v>21</v>
      </c>
      <c r="C5175" t="s">
        <v>22</v>
      </c>
      <c r="D5175" t="s">
        <v>23</v>
      </c>
      <c r="E5175" t="s">
        <v>5</v>
      </c>
      <c r="G5175" t="s">
        <v>24</v>
      </c>
      <c r="H5175">
        <v>2091675</v>
      </c>
      <c r="I5175">
        <v>2092133</v>
      </c>
      <c r="J5175" t="s">
        <v>61</v>
      </c>
      <c r="Q5175" t="s">
        <v>4410</v>
      </c>
      <c r="R5175">
        <v>459</v>
      </c>
      <c r="U5175">
        <f t="shared" si="80"/>
        <v>458</v>
      </c>
    </row>
    <row r="5176" spans="1:21" x14ac:dyDescent="0.25">
      <c r="A5176" t="s">
        <v>27</v>
      </c>
      <c r="B5176" t="s">
        <v>21</v>
      </c>
      <c r="C5176" t="s">
        <v>22</v>
      </c>
      <c r="D5176" t="s">
        <v>23</v>
      </c>
      <c r="E5176" t="s">
        <v>5</v>
      </c>
      <c r="G5176" t="s">
        <v>24</v>
      </c>
      <c r="H5176">
        <v>2092069</v>
      </c>
      <c r="I5176">
        <v>2092698</v>
      </c>
      <c r="J5176" t="s">
        <v>61</v>
      </c>
      <c r="Q5176" t="s">
        <v>4413</v>
      </c>
      <c r="R5176">
        <v>630</v>
      </c>
      <c r="U5176">
        <f t="shared" si="80"/>
        <v>629</v>
      </c>
    </row>
    <row r="5177" spans="1:21" x14ac:dyDescent="0.25">
      <c r="A5177" t="s">
        <v>27</v>
      </c>
      <c r="B5177" t="s">
        <v>21</v>
      </c>
      <c r="C5177" t="s">
        <v>22</v>
      </c>
      <c r="D5177" t="s">
        <v>23</v>
      </c>
      <c r="E5177" t="s">
        <v>5</v>
      </c>
      <c r="G5177" t="s">
        <v>24</v>
      </c>
      <c r="H5177">
        <v>2092744</v>
      </c>
      <c r="I5177">
        <v>2093316</v>
      </c>
      <c r="J5177" t="s">
        <v>61</v>
      </c>
      <c r="Q5177" t="s">
        <v>4415</v>
      </c>
      <c r="R5177">
        <v>573</v>
      </c>
      <c r="U5177">
        <f t="shared" si="80"/>
        <v>572</v>
      </c>
    </row>
    <row r="5178" spans="1:21" x14ac:dyDescent="0.25">
      <c r="A5178" t="s">
        <v>27</v>
      </c>
      <c r="B5178" t="s">
        <v>21</v>
      </c>
      <c r="C5178" t="s">
        <v>22</v>
      </c>
      <c r="D5178" t="s">
        <v>23</v>
      </c>
      <c r="E5178" t="s">
        <v>5</v>
      </c>
      <c r="G5178" t="s">
        <v>24</v>
      </c>
      <c r="H5178">
        <v>2093341</v>
      </c>
      <c r="I5178">
        <v>2094144</v>
      </c>
      <c r="J5178" t="s">
        <v>61</v>
      </c>
      <c r="Q5178" t="s">
        <v>4418</v>
      </c>
      <c r="R5178">
        <v>804</v>
      </c>
      <c r="U5178">
        <f t="shared" si="80"/>
        <v>803</v>
      </c>
    </row>
    <row r="5179" spans="1:21" x14ac:dyDescent="0.25">
      <c r="A5179" t="s">
        <v>27</v>
      </c>
      <c r="B5179" t="s">
        <v>21</v>
      </c>
      <c r="C5179" t="s">
        <v>22</v>
      </c>
      <c r="D5179" t="s">
        <v>23</v>
      </c>
      <c r="E5179" t="s">
        <v>5</v>
      </c>
      <c r="G5179" t="s">
        <v>24</v>
      </c>
      <c r="H5179">
        <v>2094325</v>
      </c>
      <c r="I5179">
        <v>2094966</v>
      </c>
      <c r="J5179" t="s">
        <v>25</v>
      </c>
      <c r="Q5179" t="s">
        <v>4421</v>
      </c>
      <c r="R5179">
        <v>642</v>
      </c>
      <c r="U5179">
        <f t="shared" si="80"/>
        <v>641</v>
      </c>
    </row>
    <row r="5180" spans="1:21" x14ac:dyDescent="0.25">
      <c r="A5180" t="s">
        <v>27</v>
      </c>
      <c r="B5180" t="s">
        <v>21</v>
      </c>
      <c r="C5180" t="s">
        <v>22</v>
      </c>
      <c r="D5180" t="s">
        <v>23</v>
      </c>
      <c r="E5180" t="s">
        <v>5</v>
      </c>
      <c r="G5180" t="s">
        <v>24</v>
      </c>
      <c r="H5180">
        <v>2094982</v>
      </c>
      <c r="I5180">
        <v>2096208</v>
      </c>
      <c r="J5180" t="s">
        <v>61</v>
      </c>
      <c r="Q5180" t="s">
        <v>4424</v>
      </c>
      <c r="R5180">
        <v>1227</v>
      </c>
      <c r="U5180">
        <f t="shared" si="80"/>
        <v>1226</v>
      </c>
    </row>
    <row r="5181" spans="1:21" x14ac:dyDescent="0.25">
      <c r="A5181" t="s">
        <v>27</v>
      </c>
      <c r="B5181" t="s">
        <v>21</v>
      </c>
      <c r="C5181" t="s">
        <v>22</v>
      </c>
      <c r="D5181" t="s">
        <v>23</v>
      </c>
      <c r="E5181" t="s">
        <v>5</v>
      </c>
      <c r="G5181" t="s">
        <v>24</v>
      </c>
      <c r="H5181">
        <v>2096302</v>
      </c>
      <c r="I5181">
        <v>2097624</v>
      </c>
      <c r="J5181" t="s">
        <v>61</v>
      </c>
      <c r="Q5181" t="s">
        <v>4426</v>
      </c>
      <c r="R5181">
        <v>1323</v>
      </c>
      <c r="U5181">
        <f t="shared" si="80"/>
        <v>1322</v>
      </c>
    </row>
    <row r="5182" spans="1:21" x14ac:dyDescent="0.25">
      <c r="A5182" t="s">
        <v>27</v>
      </c>
      <c r="B5182" t="s">
        <v>21</v>
      </c>
      <c r="C5182" t="s">
        <v>22</v>
      </c>
      <c r="D5182" t="s">
        <v>23</v>
      </c>
      <c r="E5182" t="s">
        <v>5</v>
      </c>
      <c r="G5182" t="s">
        <v>24</v>
      </c>
      <c r="H5182">
        <v>2097733</v>
      </c>
      <c r="I5182">
        <v>2098617</v>
      </c>
      <c r="J5182" t="s">
        <v>61</v>
      </c>
      <c r="Q5182" t="s">
        <v>4429</v>
      </c>
      <c r="R5182">
        <v>885</v>
      </c>
      <c r="U5182">
        <f t="shared" si="80"/>
        <v>884</v>
      </c>
    </row>
    <row r="5183" spans="1:21" x14ac:dyDescent="0.25">
      <c r="A5183" t="s">
        <v>27</v>
      </c>
      <c r="B5183" t="s">
        <v>21</v>
      </c>
      <c r="C5183" t="s">
        <v>22</v>
      </c>
      <c r="D5183" t="s">
        <v>23</v>
      </c>
      <c r="E5183" t="s">
        <v>5</v>
      </c>
      <c r="G5183" t="s">
        <v>24</v>
      </c>
      <c r="H5183">
        <v>2098790</v>
      </c>
      <c r="I5183">
        <v>2099425</v>
      </c>
      <c r="J5183" t="s">
        <v>61</v>
      </c>
      <c r="Q5183" t="s">
        <v>4432</v>
      </c>
      <c r="R5183">
        <v>636</v>
      </c>
      <c r="U5183">
        <f t="shared" si="80"/>
        <v>635</v>
      </c>
    </row>
    <row r="5184" spans="1:21" x14ac:dyDescent="0.25">
      <c r="A5184" t="s">
        <v>27</v>
      </c>
      <c r="B5184" t="s">
        <v>21</v>
      </c>
      <c r="C5184" t="s">
        <v>22</v>
      </c>
      <c r="D5184" t="s">
        <v>23</v>
      </c>
      <c r="E5184" t="s">
        <v>5</v>
      </c>
      <c r="G5184" t="s">
        <v>24</v>
      </c>
      <c r="H5184">
        <v>2099526</v>
      </c>
      <c r="I5184">
        <v>2100068</v>
      </c>
      <c r="J5184" t="s">
        <v>61</v>
      </c>
      <c r="Q5184" t="s">
        <v>4435</v>
      </c>
      <c r="R5184">
        <v>543</v>
      </c>
      <c r="U5184">
        <f t="shared" si="80"/>
        <v>542</v>
      </c>
    </row>
    <row r="5185" spans="1:21" x14ac:dyDescent="0.25">
      <c r="A5185" t="s">
        <v>27</v>
      </c>
      <c r="B5185" t="s">
        <v>21</v>
      </c>
      <c r="C5185" t="s">
        <v>22</v>
      </c>
      <c r="D5185" t="s">
        <v>23</v>
      </c>
      <c r="E5185" t="s">
        <v>5</v>
      </c>
      <c r="G5185" t="s">
        <v>24</v>
      </c>
      <c r="H5185">
        <v>2100082</v>
      </c>
      <c r="I5185">
        <v>2100519</v>
      </c>
      <c r="J5185" t="s">
        <v>61</v>
      </c>
      <c r="Q5185" t="s">
        <v>4437</v>
      </c>
      <c r="R5185">
        <v>438</v>
      </c>
      <c r="U5185">
        <f t="shared" si="80"/>
        <v>437</v>
      </c>
    </row>
    <row r="5186" spans="1:21" x14ac:dyDescent="0.25">
      <c r="A5186" t="s">
        <v>27</v>
      </c>
      <c r="B5186" t="s">
        <v>21</v>
      </c>
      <c r="C5186" t="s">
        <v>22</v>
      </c>
      <c r="D5186" t="s">
        <v>23</v>
      </c>
      <c r="E5186" t="s">
        <v>5</v>
      </c>
      <c r="G5186" t="s">
        <v>24</v>
      </c>
      <c r="H5186">
        <v>2100548</v>
      </c>
      <c r="I5186">
        <v>2101360</v>
      </c>
      <c r="J5186" t="s">
        <v>61</v>
      </c>
      <c r="Q5186" t="s">
        <v>4440</v>
      </c>
      <c r="R5186">
        <v>813</v>
      </c>
      <c r="U5186">
        <f t="shared" si="80"/>
        <v>812</v>
      </c>
    </row>
    <row r="5187" spans="1:21" x14ac:dyDescent="0.25">
      <c r="A5187" t="s">
        <v>27</v>
      </c>
      <c r="B5187" t="s">
        <v>21</v>
      </c>
      <c r="C5187" t="s">
        <v>22</v>
      </c>
      <c r="D5187" t="s">
        <v>23</v>
      </c>
      <c r="E5187" t="s">
        <v>5</v>
      </c>
      <c r="G5187" t="s">
        <v>24</v>
      </c>
      <c r="H5187">
        <v>2101508</v>
      </c>
      <c r="I5187">
        <v>2102806</v>
      </c>
      <c r="J5187" t="s">
        <v>61</v>
      </c>
      <c r="Q5187" t="s">
        <v>4443</v>
      </c>
      <c r="R5187">
        <v>1299</v>
      </c>
      <c r="U5187">
        <f t="shared" ref="U5187:U5250" si="81">I5187-H5187</f>
        <v>1298</v>
      </c>
    </row>
    <row r="5188" spans="1:21" x14ac:dyDescent="0.25">
      <c r="A5188" t="s">
        <v>27</v>
      </c>
      <c r="B5188" t="s">
        <v>21</v>
      </c>
      <c r="C5188" t="s">
        <v>22</v>
      </c>
      <c r="D5188" t="s">
        <v>23</v>
      </c>
      <c r="E5188" t="s">
        <v>5</v>
      </c>
      <c r="G5188" t="s">
        <v>24</v>
      </c>
      <c r="H5188">
        <v>2102828</v>
      </c>
      <c r="I5188">
        <v>2104423</v>
      </c>
      <c r="J5188" t="s">
        <v>61</v>
      </c>
      <c r="Q5188" t="s">
        <v>4446</v>
      </c>
      <c r="R5188">
        <v>1596</v>
      </c>
      <c r="U5188">
        <f t="shared" si="81"/>
        <v>1595</v>
      </c>
    </row>
    <row r="5189" spans="1:21" x14ac:dyDescent="0.25">
      <c r="A5189" t="s">
        <v>27</v>
      </c>
      <c r="B5189" t="s">
        <v>21</v>
      </c>
      <c r="C5189" t="s">
        <v>22</v>
      </c>
      <c r="D5189" t="s">
        <v>23</v>
      </c>
      <c r="E5189" t="s">
        <v>5</v>
      </c>
      <c r="G5189" t="s">
        <v>24</v>
      </c>
      <c r="H5189">
        <v>2104543</v>
      </c>
      <c r="I5189">
        <v>2105550</v>
      </c>
      <c r="J5189" t="s">
        <v>61</v>
      </c>
      <c r="Q5189" t="s">
        <v>4449</v>
      </c>
      <c r="R5189">
        <v>1008</v>
      </c>
      <c r="U5189">
        <f t="shared" si="81"/>
        <v>1007</v>
      </c>
    </row>
    <row r="5190" spans="1:21" x14ac:dyDescent="0.25">
      <c r="A5190" t="s">
        <v>27</v>
      </c>
      <c r="B5190" t="s">
        <v>21</v>
      </c>
      <c r="C5190" t="s">
        <v>22</v>
      </c>
      <c r="D5190" t="s">
        <v>23</v>
      </c>
      <c r="E5190" t="s">
        <v>5</v>
      </c>
      <c r="G5190" t="s">
        <v>24</v>
      </c>
      <c r="H5190">
        <v>2105886</v>
      </c>
      <c r="I5190">
        <v>2107517</v>
      </c>
      <c r="J5190" t="s">
        <v>61</v>
      </c>
      <c r="Q5190" t="s">
        <v>4451</v>
      </c>
      <c r="R5190">
        <v>1632</v>
      </c>
      <c r="U5190">
        <f t="shared" si="81"/>
        <v>1631</v>
      </c>
    </row>
    <row r="5191" spans="1:21" x14ac:dyDescent="0.25">
      <c r="A5191" t="s">
        <v>27</v>
      </c>
      <c r="B5191" t="s">
        <v>21</v>
      </c>
      <c r="C5191" t="s">
        <v>22</v>
      </c>
      <c r="D5191" t="s">
        <v>23</v>
      </c>
      <c r="E5191" t="s">
        <v>5</v>
      </c>
      <c r="G5191" t="s">
        <v>24</v>
      </c>
      <c r="H5191">
        <v>2107610</v>
      </c>
      <c r="I5191">
        <v>2108596</v>
      </c>
      <c r="J5191" t="s">
        <v>61</v>
      </c>
      <c r="Q5191" t="s">
        <v>4454</v>
      </c>
      <c r="R5191">
        <v>987</v>
      </c>
      <c r="U5191">
        <f t="shared" si="81"/>
        <v>986</v>
      </c>
    </row>
    <row r="5192" spans="1:21" x14ac:dyDescent="0.25">
      <c r="A5192" t="s">
        <v>27</v>
      </c>
      <c r="B5192" t="s">
        <v>21</v>
      </c>
      <c r="C5192" t="s">
        <v>22</v>
      </c>
      <c r="D5192" t="s">
        <v>23</v>
      </c>
      <c r="E5192" t="s">
        <v>5</v>
      </c>
      <c r="G5192" t="s">
        <v>24</v>
      </c>
      <c r="H5192">
        <v>2108628</v>
      </c>
      <c r="I5192">
        <v>2109674</v>
      </c>
      <c r="J5192" t="s">
        <v>61</v>
      </c>
      <c r="Q5192" t="s">
        <v>4457</v>
      </c>
      <c r="R5192">
        <v>1047</v>
      </c>
      <c r="U5192">
        <f t="shared" si="81"/>
        <v>1046</v>
      </c>
    </row>
    <row r="5193" spans="1:21" x14ac:dyDescent="0.25">
      <c r="A5193" t="s">
        <v>27</v>
      </c>
      <c r="B5193" t="s">
        <v>21</v>
      </c>
      <c r="C5193" t="s">
        <v>22</v>
      </c>
      <c r="D5193" t="s">
        <v>23</v>
      </c>
      <c r="E5193" t="s">
        <v>5</v>
      </c>
      <c r="G5193" t="s">
        <v>24</v>
      </c>
      <c r="H5193">
        <v>2109728</v>
      </c>
      <c r="I5193">
        <v>2110786</v>
      </c>
      <c r="J5193" t="s">
        <v>61</v>
      </c>
      <c r="Q5193" t="s">
        <v>4459</v>
      </c>
      <c r="R5193">
        <v>1059</v>
      </c>
      <c r="U5193">
        <f t="shared" si="81"/>
        <v>1058</v>
      </c>
    </row>
    <row r="5194" spans="1:21" x14ac:dyDescent="0.25">
      <c r="A5194" t="s">
        <v>27</v>
      </c>
      <c r="B5194" t="s">
        <v>57</v>
      </c>
      <c r="C5194" t="s">
        <v>22</v>
      </c>
      <c r="D5194" t="s">
        <v>23</v>
      </c>
      <c r="E5194" t="s">
        <v>5</v>
      </c>
      <c r="G5194" t="s">
        <v>24</v>
      </c>
      <c r="H5194">
        <v>2110959</v>
      </c>
      <c r="I5194">
        <v>2111035</v>
      </c>
      <c r="J5194" t="s">
        <v>25</v>
      </c>
      <c r="Q5194" t="s">
        <v>4461</v>
      </c>
      <c r="R5194">
        <v>77</v>
      </c>
      <c r="U5194">
        <f t="shared" si="81"/>
        <v>76</v>
      </c>
    </row>
    <row r="5195" spans="1:21" x14ac:dyDescent="0.25">
      <c r="A5195" t="s">
        <v>27</v>
      </c>
      <c r="B5195" t="s">
        <v>57</v>
      </c>
      <c r="C5195" t="s">
        <v>22</v>
      </c>
      <c r="D5195" t="s">
        <v>23</v>
      </c>
      <c r="E5195" t="s">
        <v>5</v>
      </c>
      <c r="G5195" t="s">
        <v>24</v>
      </c>
      <c r="H5195">
        <v>2111073</v>
      </c>
      <c r="I5195">
        <v>2111148</v>
      </c>
      <c r="J5195" t="s">
        <v>25</v>
      </c>
      <c r="Q5195" t="s">
        <v>4462</v>
      </c>
      <c r="R5195">
        <v>76</v>
      </c>
      <c r="U5195">
        <f t="shared" si="81"/>
        <v>75</v>
      </c>
    </row>
    <row r="5196" spans="1:21" x14ac:dyDescent="0.25">
      <c r="A5196" t="s">
        <v>27</v>
      </c>
      <c r="B5196" t="s">
        <v>21</v>
      </c>
      <c r="C5196" t="s">
        <v>22</v>
      </c>
      <c r="D5196" t="s">
        <v>23</v>
      </c>
      <c r="E5196" t="s">
        <v>5</v>
      </c>
      <c r="G5196" t="s">
        <v>24</v>
      </c>
      <c r="H5196">
        <v>2111200</v>
      </c>
      <c r="I5196">
        <v>2111376</v>
      </c>
      <c r="J5196" t="s">
        <v>61</v>
      </c>
      <c r="Q5196" t="s">
        <v>4464</v>
      </c>
      <c r="R5196">
        <v>177</v>
      </c>
      <c r="U5196">
        <f t="shared" si="81"/>
        <v>176</v>
      </c>
    </row>
    <row r="5197" spans="1:21" x14ac:dyDescent="0.25">
      <c r="A5197" t="s">
        <v>27</v>
      </c>
      <c r="B5197" t="s">
        <v>21</v>
      </c>
      <c r="C5197" t="s">
        <v>22</v>
      </c>
      <c r="D5197" t="s">
        <v>23</v>
      </c>
      <c r="E5197" t="s">
        <v>5</v>
      </c>
      <c r="G5197" t="s">
        <v>24</v>
      </c>
      <c r="H5197">
        <v>2111369</v>
      </c>
      <c r="I5197">
        <v>2112334</v>
      </c>
      <c r="J5197" t="s">
        <v>61</v>
      </c>
      <c r="Q5197" t="s">
        <v>4466</v>
      </c>
      <c r="R5197">
        <v>966</v>
      </c>
      <c r="U5197">
        <f t="shared" si="81"/>
        <v>965</v>
      </c>
    </row>
    <row r="5198" spans="1:21" x14ac:dyDescent="0.25">
      <c r="A5198" t="s">
        <v>27</v>
      </c>
      <c r="B5198" t="s">
        <v>21</v>
      </c>
      <c r="C5198" t="s">
        <v>22</v>
      </c>
      <c r="D5198" t="s">
        <v>23</v>
      </c>
      <c r="E5198" t="s">
        <v>5</v>
      </c>
      <c r="G5198" t="s">
        <v>24</v>
      </c>
      <c r="H5198">
        <v>2112331</v>
      </c>
      <c r="I5198">
        <v>2113308</v>
      </c>
      <c r="J5198" t="s">
        <v>61</v>
      </c>
      <c r="Q5198" t="s">
        <v>4468</v>
      </c>
      <c r="R5198">
        <v>978</v>
      </c>
      <c r="U5198">
        <f t="shared" si="81"/>
        <v>977</v>
      </c>
    </row>
    <row r="5199" spans="1:21" x14ac:dyDescent="0.25">
      <c r="A5199" t="s">
        <v>27</v>
      </c>
      <c r="B5199" t="s">
        <v>21</v>
      </c>
      <c r="C5199" t="s">
        <v>22</v>
      </c>
      <c r="D5199" t="s">
        <v>23</v>
      </c>
      <c r="E5199" t="s">
        <v>5</v>
      </c>
      <c r="G5199" t="s">
        <v>24</v>
      </c>
      <c r="H5199">
        <v>2113324</v>
      </c>
      <c r="I5199">
        <v>2114730</v>
      </c>
      <c r="J5199" t="s">
        <v>61</v>
      </c>
      <c r="Q5199" t="s">
        <v>4470</v>
      </c>
      <c r="R5199">
        <v>1407</v>
      </c>
      <c r="U5199">
        <f t="shared" si="81"/>
        <v>1406</v>
      </c>
    </row>
    <row r="5200" spans="1:21" x14ac:dyDescent="0.25">
      <c r="A5200" t="s">
        <v>27</v>
      </c>
      <c r="B5200" t="s">
        <v>21</v>
      </c>
      <c r="C5200" t="s">
        <v>22</v>
      </c>
      <c r="D5200" t="s">
        <v>23</v>
      </c>
      <c r="E5200" t="s">
        <v>5</v>
      </c>
      <c r="G5200" t="s">
        <v>24</v>
      </c>
      <c r="H5200">
        <v>2114744</v>
      </c>
      <c r="I5200">
        <v>2115709</v>
      </c>
      <c r="J5200" t="s">
        <v>61</v>
      </c>
      <c r="Q5200" t="s">
        <v>4472</v>
      </c>
      <c r="R5200">
        <v>966</v>
      </c>
      <c r="U5200">
        <f t="shared" si="81"/>
        <v>965</v>
      </c>
    </row>
    <row r="5201" spans="1:21" x14ac:dyDescent="0.25">
      <c r="A5201" t="s">
        <v>27</v>
      </c>
      <c r="B5201" t="s">
        <v>21</v>
      </c>
      <c r="C5201" t="s">
        <v>22</v>
      </c>
      <c r="D5201" t="s">
        <v>23</v>
      </c>
      <c r="E5201" t="s">
        <v>5</v>
      </c>
      <c r="G5201" t="s">
        <v>24</v>
      </c>
      <c r="H5201">
        <v>2115803</v>
      </c>
      <c r="I5201">
        <v>2117542</v>
      </c>
      <c r="J5201" t="s">
        <v>61</v>
      </c>
      <c r="Q5201" t="s">
        <v>4474</v>
      </c>
      <c r="R5201">
        <v>1740</v>
      </c>
      <c r="U5201">
        <f t="shared" si="81"/>
        <v>1739</v>
      </c>
    </row>
    <row r="5202" spans="1:21" x14ac:dyDescent="0.25">
      <c r="A5202" t="s">
        <v>27</v>
      </c>
      <c r="B5202" t="s">
        <v>57</v>
      </c>
      <c r="C5202" t="s">
        <v>22</v>
      </c>
      <c r="D5202" t="s">
        <v>23</v>
      </c>
      <c r="E5202" t="s">
        <v>5</v>
      </c>
      <c r="G5202" t="s">
        <v>24</v>
      </c>
      <c r="H5202">
        <v>2117852</v>
      </c>
      <c r="I5202">
        <v>2117936</v>
      </c>
      <c r="J5202" t="s">
        <v>25</v>
      </c>
      <c r="Q5202" t="s">
        <v>4476</v>
      </c>
      <c r="R5202">
        <v>85</v>
      </c>
      <c r="U5202">
        <f t="shared" si="81"/>
        <v>84</v>
      </c>
    </row>
    <row r="5203" spans="1:21" x14ac:dyDescent="0.25">
      <c r="A5203" t="s">
        <v>27</v>
      </c>
      <c r="B5203" t="s">
        <v>21</v>
      </c>
      <c r="C5203" t="s">
        <v>22</v>
      </c>
      <c r="D5203" t="s">
        <v>23</v>
      </c>
      <c r="E5203" t="s">
        <v>5</v>
      </c>
      <c r="G5203" t="s">
        <v>24</v>
      </c>
      <c r="H5203">
        <v>2118401</v>
      </c>
      <c r="I5203">
        <v>2120245</v>
      </c>
      <c r="J5203" t="s">
        <v>25</v>
      </c>
      <c r="Q5203" t="s">
        <v>4478</v>
      </c>
      <c r="R5203">
        <v>1845</v>
      </c>
      <c r="U5203">
        <f t="shared" si="81"/>
        <v>1844</v>
      </c>
    </row>
    <row r="5204" spans="1:21" x14ac:dyDescent="0.25">
      <c r="A5204" t="s">
        <v>27</v>
      </c>
      <c r="B5204" t="s">
        <v>21</v>
      </c>
      <c r="C5204" t="s">
        <v>22</v>
      </c>
      <c r="D5204" t="s">
        <v>23</v>
      </c>
      <c r="E5204" t="s">
        <v>5</v>
      </c>
      <c r="G5204" t="s">
        <v>24</v>
      </c>
      <c r="H5204">
        <v>2120245</v>
      </c>
      <c r="I5204">
        <v>2122077</v>
      </c>
      <c r="J5204" t="s">
        <v>25</v>
      </c>
      <c r="Q5204" t="s">
        <v>4480</v>
      </c>
      <c r="R5204">
        <v>1833</v>
      </c>
      <c r="U5204">
        <f t="shared" si="81"/>
        <v>1832</v>
      </c>
    </row>
    <row r="5205" spans="1:21" x14ac:dyDescent="0.25">
      <c r="A5205" t="s">
        <v>27</v>
      </c>
      <c r="B5205" t="s">
        <v>21</v>
      </c>
      <c r="C5205" t="s">
        <v>22</v>
      </c>
      <c r="D5205" t="s">
        <v>23</v>
      </c>
      <c r="E5205" t="s">
        <v>5</v>
      </c>
      <c r="G5205" t="s">
        <v>24</v>
      </c>
      <c r="H5205">
        <v>2122291</v>
      </c>
      <c r="I5205">
        <v>2123541</v>
      </c>
      <c r="J5205" t="s">
        <v>25</v>
      </c>
      <c r="Q5205" t="s">
        <v>4482</v>
      </c>
      <c r="R5205">
        <v>1251</v>
      </c>
      <c r="U5205">
        <f t="shared" si="81"/>
        <v>1250</v>
      </c>
    </row>
    <row r="5206" spans="1:21" x14ac:dyDescent="0.25">
      <c r="A5206" t="s">
        <v>27</v>
      </c>
      <c r="B5206" t="s">
        <v>21</v>
      </c>
      <c r="C5206" t="s">
        <v>22</v>
      </c>
      <c r="D5206" t="s">
        <v>23</v>
      </c>
      <c r="E5206" t="s">
        <v>5</v>
      </c>
      <c r="G5206" t="s">
        <v>24</v>
      </c>
      <c r="H5206">
        <v>2123548</v>
      </c>
      <c r="I5206">
        <v>2125215</v>
      </c>
      <c r="J5206" t="s">
        <v>61</v>
      </c>
      <c r="Q5206" t="s">
        <v>4485</v>
      </c>
      <c r="R5206">
        <v>1668</v>
      </c>
      <c r="U5206">
        <f t="shared" si="81"/>
        <v>1667</v>
      </c>
    </row>
    <row r="5207" spans="1:21" x14ac:dyDescent="0.25">
      <c r="A5207" t="s">
        <v>27</v>
      </c>
      <c r="B5207" t="s">
        <v>21</v>
      </c>
      <c r="C5207" t="s">
        <v>22</v>
      </c>
      <c r="D5207" t="s">
        <v>23</v>
      </c>
      <c r="E5207" t="s">
        <v>5</v>
      </c>
      <c r="G5207" t="s">
        <v>24</v>
      </c>
      <c r="H5207">
        <v>2125249</v>
      </c>
      <c r="I5207">
        <v>2126436</v>
      </c>
      <c r="J5207" t="s">
        <v>61</v>
      </c>
      <c r="Q5207" t="s">
        <v>4487</v>
      </c>
      <c r="R5207">
        <v>1188</v>
      </c>
      <c r="U5207">
        <f t="shared" si="81"/>
        <v>1187</v>
      </c>
    </row>
    <row r="5208" spans="1:21" x14ac:dyDescent="0.25">
      <c r="A5208" t="s">
        <v>27</v>
      </c>
      <c r="B5208" t="s">
        <v>57</v>
      </c>
      <c r="C5208" t="s">
        <v>22</v>
      </c>
      <c r="D5208" t="s">
        <v>23</v>
      </c>
      <c r="E5208" t="s">
        <v>5</v>
      </c>
      <c r="G5208" t="s">
        <v>24</v>
      </c>
      <c r="H5208">
        <v>2126785</v>
      </c>
      <c r="I5208">
        <v>2126858</v>
      </c>
      <c r="J5208" t="s">
        <v>61</v>
      </c>
      <c r="Q5208" t="s">
        <v>4490</v>
      </c>
      <c r="R5208">
        <v>74</v>
      </c>
      <c r="U5208">
        <f t="shared" si="81"/>
        <v>73</v>
      </c>
    </row>
    <row r="5209" spans="1:21" x14ac:dyDescent="0.25">
      <c r="A5209" t="s">
        <v>27</v>
      </c>
      <c r="B5209" t="s">
        <v>21</v>
      </c>
      <c r="C5209" t="s">
        <v>22</v>
      </c>
      <c r="D5209" t="s">
        <v>23</v>
      </c>
      <c r="E5209" t="s">
        <v>5</v>
      </c>
      <c r="G5209" t="s">
        <v>24</v>
      </c>
      <c r="H5209">
        <v>2127098</v>
      </c>
      <c r="I5209">
        <v>2130844</v>
      </c>
      <c r="J5209" t="s">
        <v>61</v>
      </c>
      <c r="Q5209" t="s">
        <v>4491</v>
      </c>
      <c r="R5209">
        <v>3747</v>
      </c>
      <c r="U5209">
        <f t="shared" si="81"/>
        <v>3746</v>
      </c>
    </row>
    <row r="5210" spans="1:21" x14ac:dyDescent="0.25">
      <c r="A5210" t="s">
        <v>27</v>
      </c>
      <c r="B5210" t="s">
        <v>21</v>
      </c>
      <c r="C5210" t="s">
        <v>22</v>
      </c>
      <c r="D5210" t="s">
        <v>23</v>
      </c>
      <c r="E5210" t="s">
        <v>5</v>
      </c>
      <c r="G5210" t="s">
        <v>24</v>
      </c>
      <c r="H5210">
        <v>2130871</v>
      </c>
      <c r="I5210">
        <v>2134320</v>
      </c>
      <c r="J5210" t="s">
        <v>61</v>
      </c>
      <c r="Q5210" t="s">
        <v>4494</v>
      </c>
      <c r="R5210">
        <v>3450</v>
      </c>
      <c r="U5210">
        <f t="shared" si="81"/>
        <v>3449</v>
      </c>
    </row>
    <row r="5211" spans="1:21" x14ac:dyDescent="0.25">
      <c r="A5211" t="s">
        <v>27</v>
      </c>
      <c r="B5211" t="s">
        <v>21</v>
      </c>
      <c r="C5211" t="s">
        <v>22</v>
      </c>
      <c r="D5211" t="s">
        <v>23</v>
      </c>
      <c r="E5211" t="s">
        <v>5</v>
      </c>
      <c r="G5211" t="s">
        <v>24</v>
      </c>
      <c r="H5211">
        <v>2134360</v>
      </c>
      <c r="I5211">
        <v>2135304</v>
      </c>
      <c r="J5211" t="s">
        <v>61</v>
      </c>
      <c r="Q5211" t="s">
        <v>4497</v>
      </c>
      <c r="R5211">
        <v>945</v>
      </c>
      <c r="U5211">
        <f t="shared" si="81"/>
        <v>944</v>
      </c>
    </row>
    <row r="5212" spans="1:21" x14ac:dyDescent="0.25">
      <c r="A5212" t="s">
        <v>27</v>
      </c>
      <c r="B5212" t="s">
        <v>21</v>
      </c>
      <c r="C5212" t="s">
        <v>22</v>
      </c>
      <c r="D5212" t="s">
        <v>23</v>
      </c>
      <c r="E5212" t="s">
        <v>5</v>
      </c>
      <c r="G5212" t="s">
        <v>24</v>
      </c>
      <c r="H5212">
        <v>2135440</v>
      </c>
      <c r="I5212">
        <v>2135814</v>
      </c>
      <c r="J5212" t="s">
        <v>61</v>
      </c>
      <c r="Q5212" t="s">
        <v>4499</v>
      </c>
      <c r="R5212">
        <v>375</v>
      </c>
      <c r="U5212">
        <f t="shared" si="81"/>
        <v>374</v>
      </c>
    </row>
    <row r="5213" spans="1:21" x14ac:dyDescent="0.25">
      <c r="A5213" t="s">
        <v>27</v>
      </c>
      <c r="B5213" t="s">
        <v>21</v>
      </c>
      <c r="C5213" t="s">
        <v>22</v>
      </c>
      <c r="D5213" t="s">
        <v>23</v>
      </c>
      <c r="E5213" t="s">
        <v>5</v>
      </c>
      <c r="G5213" t="s">
        <v>24</v>
      </c>
      <c r="H5213">
        <v>2135900</v>
      </c>
      <c r="I5213">
        <v>2137618</v>
      </c>
      <c r="J5213" t="s">
        <v>61</v>
      </c>
      <c r="Q5213" t="s">
        <v>4502</v>
      </c>
      <c r="R5213">
        <v>1719</v>
      </c>
      <c r="U5213">
        <f t="shared" si="81"/>
        <v>1718</v>
      </c>
    </row>
    <row r="5214" spans="1:21" x14ac:dyDescent="0.25">
      <c r="A5214" t="s">
        <v>27</v>
      </c>
      <c r="B5214" t="s">
        <v>21</v>
      </c>
      <c r="C5214" t="s">
        <v>22</v>
      </c>
      <c r="D5214" t="s">
        <v>23</v>
      </c>
      <c r="E5214" t="s">
        <v>5</v>
      </c>
      <c r="G5214" t="s">
        <v>24</v>
      </c>
      <c r="H5214">
        <v>2137741</v>
      </c>
      <c r="I5214">
        <v>2138667</v>
      </c>
      <c r="J5214" t="s">
        <v>25</v>
      </c>
      <c r="Q5214" t="s">
        <v>4504</v>
      </c>
      <c r="R5214">
        <v>927</v>
      </c>
      <c r="U5214">
        <f t="shared" si="81"/>
        <v>926</v>
      </c>
    </row>
    <row r="5215" spans="1:21" x14ac:dyDescent="0.25">
      <c r="A5215" t="s">
        <v>27</v>
      </c>
      <c r="B5215" t="s">
        <v>21</v>
      </c>
      <c r="C5215" t="s">
        <v>22</v>
      </c>
      <c r="D5215" t="s">
        <v>23</v>
      </c>
      <c r="E5215" t="s">
        <v>5</v>
      </c>
      <c r="G5215" t="s">
        <v>24</v>
      </c>
      <c r="H5215">
        <v>2138741</v>
      </c>
      <c r="I5215">
        <v>2139166</v>
      </c>
      <c r="J5215" t="s">
        <v>25</v>
      </c>
      <c r="Q5215" t="s">
        <v>4507</v>
      </c>
      <c r="R5215">
        <v>426</v>
      </c>
      <c r="U5215">
        <f t="shared" si="81"/>
        <v>425</v>
      </c>
    </row>
    <row r="5216" spans="1:21" x14ac:dyDescent="0.25">
      <c r="A5216" t="s">
        <v>27</v>
      </c>
      <c r="B5216" t="s">
        <v>21</v>
      </c>
      <c r="C5216" t="s">
        <v>22</v>
      </c>
      <c r="D5216" t="s">
        <v>23</v>
      </c>
      <c r="E5216" t="s">
        <v>5</v>
      </c>
      <c r="G5216" t="s">
        <v>24</v>
      </c>
      <c r="H5216">
        <v>2139202</v>
      </c>
      <c r="I5216">
        <v>2139966</v>
      </c>
      <c r="J5216" t="s">
        <v>61</v>
      </c>
      <c r="Q5216" t="s">
        <v>4510</v>
      </c>
      <c r="R5216">
        <v>765</v>
      </c>
      <c r="U5216">
        <f t="shared" si="81"/>
        <v>764</v>
      </c>
    </row>
    <row r="5217" spans="1:21" x14ac:dyDescent="0.25">
      <c r="A5217" t="s">
        <v>27</v>
      </c>
      <c r="B5217" t="s">
        <v>21</v>
      </c>
      <c r="C5217" t="s">
        <v>22</v>
      </c>
      <c r="D5217" t="s">
        <v>23</v>
      </c>
      <c r="E5217" t="s">
        <v>5</v>
      </c>
      <c r="G5217" t="s">
        <v>24</v>
      </c>
      <c r="H5217">
        <v>2140111</v>
      </c>
      <c r="I5217">
        <v>2140665</v>
      </c>
      <c r="J5217" t="s">
        <v>25</v>
      </c>
      <c r="Q5217" t="s">
        <v>4512</v>
      </c>
      <c r="R5217">
        <v>555</v>
      </c>
      <c r="U5217">
        <f t="shared" si="81"/>
        <v>554</v>
      </c>
    </row>
    <row r="5218" spans="1:21" x14ac:dyDescent="0.25">
      <c r="A5218" t="s">
        <v>27</v>
      </c>
      <c r="B5218" t="s">
        <v>527</v>
      </c>
      <c r="C5218" t="s">
        <v>22</v>
      </c>
      <c r="D5218" t="s">
        <v>23</v>
      </c>
      <c r="E5218" t="s">
        <v>5</v>
      </c>
      <c r="G5218" t="s">
        <v>24</v>
      </c>
      <c r="H5218">
        <v>2140750</v>
      </c>
      <c r="I5218">
        <v>2140912</v>
      </c>
      <c r="J5218" t="s">
        <v>25</v>
      </c>
      <c r="Q5218" t="s">
        <v>4515</v>
      </c>
      <c r="R5218">
        <v>163</v>
      </c>
      <c r="T5218" t="s">
        <v>529</v>
      </c>
      <c r="U5218">
        <f t="shared" si="81"/>
        <v>162</v>
      </c>
    </row>
    <row r="5219" spans="1:21" x14ac:dyDescent="0.25">
      <c r="A5219" t="s">
        <v>27</v>
      </c>
      <c r="B5219" t="s">
        <v>21</v>
      </c>
      <c r="C5219" t="s">
        <v>22</v>
      </c>
      <c r="D5219" t="s">
        <v>23</v>
      </c>
      <c r="E5219" t="s">
        <v>5</v>
      </c>
      <c r="G5219" t="s">
        <v>24</v>
      </c>
      <c r="H5219">
        <v>2140922</v>
      </c>
      <c r="I5219">
        <v>2141632</v>
      </c>
      <c r="J5219" t="s">
        <v>25</v>
      </c>
      <c r="Q5219" t="s">
        <v>4516</v>
      </c>
      <c r="R5219">
        <v>711</v>
      </c>
      <c r="U5219">
        <f t="shared" si="81"/>
        <v>710</v>
      </c>
    </row>
    <row r="5220" spans="1:21" x14ac:dyDescent="0.25">
      <c r="A5220" t="s">
        <v>27</v>
      </c>
      <c r="B5220" t="s">
        <v>21</v>
      </c>
      <c r="C5220" t="s">
        <v>22</v>
      </c>
      <c r="D5220" t="s">
        <v>23</v>
      </c>
      <c r="E5220" t="s">
        <v>5</v>
      </c>
      <c r="G5220" t="s">
        <v>24</v>
      </c>
      <c r="H5220">
        <v>2141646</v>
      </c>
      <c r="I5220">
        <v>2142032</v>
      </c>
      <c r="J5220" t="s">
        <v>61</v>
      </c>
      <c r="Q5220" t="s">
        <v>4519</v>
      </c>
      <c r="R5220">
        <v>387</v>
      </c>
      <c r="U5220">
        <f t="shared" si="81"/>
        <v>386</v>
      </c>
    </row>
    <row r="5221" spans="1:21" x14ac:dyDescent="0.25">
      <c r="A5221" t="s">
        <v>27</v>
      </c>
      <c r="B5221" t="s">
        <v>21</v>
      </c>
      <c r="C5221" t="s">
        <v>22</v>
      </c>
      <c r="D5221" t="s">
        <v>23</v>
      </c>
      <c r="E5221" t="s">
        <v>5</v>
      </c>
      <c r="G5221" t="s">
        <v>24</v>
      </c>
      <c r="H5221">
        <v>2142071</v>
      </c>
      <c r="I5221">
        <v>2142916</v>
      </c>
      <c r="J5221" t="s">
        <v>61</v>
      </c>
      <c r="Q5221" t="s">
        <v>4522</v>
      </c>
      <c r="R5221">
        <v>846</v>
      </c>
      <c r="U5221">
        <f t="shared" si="81"/>
        <v>845</v>
      </c>
    </row>
    <row r="5222" spans="1:21" x14ac:dyDescent="0.25">
      <c r="A5222" t="s">
        <v>27</v>
      </c>
      <c r="B5222" t="s">
        <v>21</v>
      </c>
      <c r="C5222" t="s">
        <v>22</v>
      </c>
      <c r="D5222" t="s">
        <v>23</v>
      </c>
      <c r="E5222" t="s">
        <v>5</v>
      </c>
      <c r="G5222" t="s">
        <v>24</v>
      </c>
      <c r="H5222">
        <v>2142913</v>
      </c>
      <c r="I5222">
        <v>2143776</v>
      </c>
      <c r="J5222" t="s">
        <v>61</v>
      </c>
      <c r="Q5222" t="s">
        <v>4525</v>
      </c>
      <c r="R5222">
        <v>864</v>
      </c>
      <c r="U5222">
        <f t="shared" si="81"/>
        <v>863</v>
      </c>
    </row>
    <row r="5223" spans="1:21" x14ac:dyDescent="0.25">
      <c r="A5223" t="s">
        <v>27</v>
      </c>
      <c r="B5223" t="s">
        <v>21</v>
      </c>
      <c r="C5223" t="s">
        <v>22</v>
      </c>
      <c r="D5223" t="s">
        <v>23</v>
      </c>
      <c r="E5223" t="s">
        <v>5</v>
      </c>
      <c r="G5223" t="s">
        <v>24</v>
      </c>
      <c r="H5223">
        <v>2143810</v>
      </c>
      <c r="I5223">
        <v>2144655</v>
      </c>
      <c r="J5223" t="s">
        <v>61</v>
      </c>
      <c r="Q5223" t="s">
        <v>4528</v>
      </c>
      <c r="R5223">
        <v>846</v>
      </c>
      <c r="U5223">
        <f t="shared" si="81"/>
        <v>845</v>
      </c>
    </row>
    <row r="5224" spans="1:21" x14ac:dyDescent="0.25">
      <c r="A5224" t="s">
        <v>27</v>
      </c>
      <c r="B5224" t="s">
        <v>21</v>
      </c>
      <c r="C5224" t="s">
        <v>22</v>
      </c>
      <c r="D5224" t="s">
        <v>23</v>
      </c>
      <c r="E5224" t="s">
        <v>5</v>
      </c>
      <c r="G5224" t="s">
        <v>24</v>
      </c>
      <c r="H5224">
        <v>2144886</v>
      </c>
      <c r="I5224">
        <v>2146274</v>
      </c>
      <c r="J5224" t="s">
        <v>61</v>
      </c>
      <c r="Q5224" t="s">
        <v>4530</v>
      </c>
      <c r="R5224">
        <v>1389</v>
      </c>
      <c r="U5224">
        <f t="shared" si="81"/>
        <v>1388</v>
      </c>
    </row>
    <row r="5225" spans="1:21" x14ac:dyDescent="0.25">
      <c r="A5225" t="s">
        <v>27</v>
      </c>
      <c r="B5225" t="s">
        <v>21</v>
      </c>
      <c r="C5225" t="s">
        <v>22</v>
      </c>
      <c r="D5225" t="s">
        <v>23</v>
      </c>
      <c r="E5225" t="s">
        <v>5</v>
      </c>
      <c r="G5225" t="s">
        <v>24</v>
      </c>
      <c r="H5225">
        <v>2146289</v>
      </c>
      <c r="I5225">
        <v>2146495</v>
      </c>
      <c r="J5225" t="s">
        <v>61</v>
      </c>
      <c r="Q5225" t="s">
        <v>4533</v>
      </c>
      <c r="R5225">
        <v>207</v>
      </c>
      <c r="U5225">
        <f t="shared" si="81"/>
        <v>206</v>
      </c>
    </row>
    <row r="5226" spans="1:21" x14ac:dyDescent="0.25">
      <c r="A5226" t="s">
        <v>27</v>
      </c>
      <c r="B5226" t="s">
        <v>21</v>
      </c>
      <c r="C5226" t="s">
        <v>22</v>
      </c>
      <c r="D5226" t="s">
        <v>23</v>
      </c>
      <c r="E5226" t="s">
        <v>5</v>
      </c>
      <c r="G5226" t="s">
        <v>24</v>
      </c>
      <c r="H5226">
        <v>2146513</v>
      </c>
      <c r="I5226">
        <v>2147118</v>
      </c>
      <c r="J5226" t="s">
        <v>61</v>
      </c>
      <c r="Q5226" t="s">
        <v>4536</v>
      </c>
      <c r="R5226">
        <v>606</v>
      </c>
      <c r="U5226">
        <f t="shared" si="81"/>
        <v>605</v>
      </c>
    </row>
    <row r="5227" spans="1:21" x14ac:dyDescent="0.25">
      <c r="A5227" t="s">
        <v>27</v>
      </c>
      <c r="B5227" t="s">
        <v>21</v>
      </c>
      <c r="C5227" t="s">
        <v>22</v>
      </c>
      <c r="D5227" t="s">
        <v>23</v>
      </c>
      <c r="E5227" t="s">
        <v>5</v>
      </c>
      <c r="G5227" t="s">
        <v>24</v>
      </c>
      <c r="H5227">
        <v>2147128</v>
      </c>
      <c r="I5227">
        <v>2147406</v>
      </c>
      <c r="J5227" t="s">
        <v>61</v>
      </c>
      <c r="Q5227" t="s">
        <v>4539</v>
      </c>
      <c r="R5227">
        <v>279</v>
      </c>
      <c r="U5227">
        <f t="shared" si="81"/>
        <v>278</v>
      </c>
    </row>
    <row r="5228" spans="1:21" x14ac:dyDescent="0.25">
      <c r="A5228" t="s">
        <v>27</v>
      </c>
      <c r="B5228" t="s">
        <v>21</v>
      </c>
      <c r="C5228" t="s">
        <v>22</v>
      </c>
      <c r="D5228" t="s">
        <v>23</v>
      </c>
      <c r="E5228" t="s">
        <v>5</v>
      </c>
      <c r="G5228" t="s">
        <v>24</v>
      </c>
      <c r="H5228">
        <v>2147421</v>
      </c>
      <c r="I5228">
        <v>2148302</v>
      </c>
      <c r="J5228" t="s">
        <v>61</v>
      </c>
      <c r="Q5228" t="s">
        <v>4542</v>
      </c>
      <c r="R5228">
        <v>882</v>
      </c>
      <c r="U5228">
        <f t="shared" si="81"/>
        <v>881</v>
      </c>
    </row>
    <row r="5229" spans="1:21" x14ac:dyDescent="0.25">
      <c r="A5229" t="s">
        <v>27</v>
      </c>
      <c r="B5229" t="s">
        <v>21</v>
      </c>
      <c r="C5229" t="s">
        <v>22</v>
      </c>
      <c r="D5229" t="s">
        <v>23</v>
      </c>
      <c r="E5229" t="s">
        <v>5</v>
      </c>
      <c r="G5229" t="s">
        <v>24</v>
      </c>
      <c r="H5229">
        <v>2148554</v>
      </c>
      <c r="I5229">
        <v>2148925</v>
      </c>
      <c r="J5229" t="s">
        <v>61</v>
      </c>
      <c r="Q5229" t="s">
        <v>4545</v>
      </c>
      <c r="R5229">
        <v>372</v>
      </c>
      <c r="U5229">
        <f t="shared" si="81"/>
        <v>371</v>
      </c>
    </row>
    <row r="5230" spans="1:21" x14ac:dyDescent="0.25">
      <c r="A5230" t="s">
        <v>27</v>
      </c>
      <c r="B5230" t="s">
        <v>21</v>
      </c>
      <c r="C5230" t="s">
        <v>22</v>
      </c>
      <c r="D5230" t="s">
        <v>23</v>
      </c>
      <c r="E5230" t="s">
        <v>5</v>
      </c>
      <c r="G5230" t="s">
        <v>24</v>
      </c>
      <c r="H5230">
        <v>2148912</v>
      </c>
      <c r="I5230">
        <v>2149649</v>
      </c>
      <c r="J5230" t="s">
        <v>61</v>
      </c>
      <c r="Q5230" t="s">
        <v>4548</v>
      </c>
      <c r="R5230">
        <v>738</v>
      </c>
      <c r="U5230">
        <f t="shared" si="81"/>
        <v>737</v>
      </c>
    </row>
    <row r="5231" spans="1:21" x14ac:dyDescent="0.25">
      <c r="A5231" t="s">
        <v>27</v>
      </c>
      <c r="B5231" t="s">
        <v>21</v>
      </c>
      <c r="C5231" t="s">
        <v>22</v>
      </c>
      <c r="D5231" t="s">
        <v>23</v>
      </c>
      <c r="E5231" t="s">
        <v>5</v>
      </c>
      <c r="G5231" t="s">
        <v>24</v>
      </c>
      <c r="H5231">
        <v>2149646</v>
      </c>
      <c r="I5231">
        <v>2150596</v>
      </c>
      <c r="J5231" t="s">
        <v>61</v>
      </c>
      <c r="Q5231" t="s">
        <v>4551</v>
      </c>
      <c r="R5231">
        <v>951</v>
      </c>
      <c r="U5231">
        <f t="shared" si="81"/>
        <v>950</v>
      </c>
    </row>
    <row r="5232" spans="1:21" x14ac:dyDescent="0.25">
      <c r="A5232" t="s">
        <v>27</v>
      </c>
      <c r="B5232" t="s">
        <v>21</v>
      </c>
      <c r="C5232" t="s">
        <v>22</v>
      </c>
      <c r="D5232" t="s">
        <v>23</v>
      </c>
      <c r="E5232" t="s">
        <v>5</v>
      </c>
      <c r="G5232" t="s">
        <v>24</v>
      </c>
      <c r="H5232">
        <v>2150635</v>
      </c>
      <c r="I5232">
        <v>2151774</v>
      </c>
      <c r="J5232" t="s">
        <v>61</v>
      </c>
      <c r="Q5232" t="s">
        <v>4554</v>
      </c>
      <c r="R5232">
        <v>1140</v>
      </c>
      <c r="U5232">
        <f t="shared" si="81"/>
        <v>1139</v>
      </c>
    </row>
    <row r="5233" spans="1:21" x14ac:dyDescent="0.25">
      <c r="A5233" t="s">
        <v>27</v>
      </c>
      <c r="B5233" t="s">
        <v>21</v>
      </c>
      <c r="C5233" t="s">
        <v>22</v>
      </c>
      <c r="D5233" t="s">
        <v>23</v>
      </c>
      <c r="E5233" t="s">
        <v>5</v>
      </c>
      <c r="G5233" t="s">
        <v>24</v>
      </c>
      <c r="H5233">
        <v>2151918</v>
      </c>
      <c r="I5233">
        <v>2153768</v>
      </c>
      <c r="J5233" t="s">
        <v>61</v>
      </c>
      <c r="Q5233" t="s">
        <v>4557</v>
      </c>
      <c r="R5233">
        <v>1851</v>
      </c>
      <c r="U5233">
        <f t="shared" si="81"/>
        <v>1850</v>
      </c>
    </row>
    <row r="5234" spans="1:21" x14ac:dyDescent="0.25">
      <c r="A5234" t="s">
        <v>27</v>
      </c>
      <c r="B5234" t="s">
        <v>21</v>
      </c>
      <c r="C5234" t="s">
        <v>22</v>
      </c>
      <c r="D5234" t="s">
        <v>23</v>
      </c>
      <c r="E5234" t="s">
        <v>5</v>
      </c>
      <c r="G5234" t="s">
        <v>24</v>
      </c>
      <c r="H5234">
        <v>2153841</v>
      </c>
      <c r="I5234">
        <v>2154434</v>
      </c>
      <c r="J5234" t="s">
        <v>61</v>
      </c>
      <c r="Q5234" t="s">
        <v>4560</v>
      </c>
      <c r="R5234">
        <v>594</v>
      </c>
      <c r="U5234">
        <f t="shared" si="81"/>
        <v>593</v>
      </c>
    </row>
    <row r="5235" spans="1:21" x14ac:dyDescent="0.25">
      <c r="A5235" t="s">
        <v>27</v>
      </c>
      <c r="B5235" t="s">
        <v>21</v>
      </c>
      <c r="C5235" t="s">
        <v>22</v>
      </c>
      <c r="D5235" t="s">
        <v>23</v>
      </c>
      <c r="E5235" t="s">
        <v>5</v>
      </c>
      <c r="G5235" t="s">
        <v>24</v>
      </c>
      <c r="H5235">
        <v>2154462</v>
      </c>
      <c r="I5235">
        <v>2155508</v>
      </c>
      <c r="J5235" t="s">
        <v>61</v>
      </c>
      <c r="Q5235" t="s">
        <v>4563</v>
      </c>
      <c r="R5235">
        <v>1047</v>
      </c>
      <c r="U5235">
        <f t="shared" si="81"/>
        <v>1046</v>
      </c>
    </row>
    <row r="5236" spans="1:21" x14ac:dyDescent="0.25">
      <c r="A5236" t="s">
        <v>27</v>
      </c>
      <c r="B5236" t="s">
        <v>21</v>
      </c>
      <c r="C5236" t="s">
        <v>22</v>
      </c>
      <c r="D5236" t="s">
        <v>23</v>
      </c>
      <c r="E5236" t="s">
        <v>5</v>
      </c>
      <c r="G5236" t="s">
        <v>24</v>
      </c>
      <c r="H5236">
        <v>2155703</v>
      </c>
      <c r="I5236">
        <v>2156572</v>
      </c>
      <c r="J5236" t="s">
        <v>61</v>
      </c>
      <c r="Q5236" t="s">
        <v>4566</v>
      </c>
      <c r="R5236">
        <v>870</v>
      </c>
      <c r="U5236">
        <f t="shared" si="81"/>
        <v>869</v>
      </c>
    </row>
    <row r="5237" spans="1:21" x14ac:dyDescent="0.25">
      <c r="A5237" t="s">
        <v>27</v>
      </c>
      <c r="B5237" t="s">
        <v>21</v>
      </c>
      <c r="C5237" t="s">
        <v>22</v>
      </c>
      <c r="D5237" t="s">
        <v>23</v>
      </c>
      <c r="E5237" t="s">
        <v>5</v>
      </c>
      <c r="G5237" t="s">
        <v>24</v>
      </c>
      <c r="H5237">
        <v>2156609</v>
      </c>
      <c r="I5237">
        <v>2157448</v>
      </c>
      <c r="J5237" t="s">
        <v>61</v>
      </c>
      <c r="Q5237" t="s">
        <v>4568</v>
      </c>
      <c r="R5237">
        <v>840</v>
      </c>
      <c r="U5237">
        <f t="shared" si="81"/>
        <v>839</v>
      </c>
    </row>
    <row r="5238" spans="1:21" x14ac:dyDescent="0.25">
      <c r="A5238" t="s">
        <v>27</v>
      </c>
      <c r="B5238" t="s">
        <v>21</v>
      </c>
      <c r="C5238" t="s">
        <v>22</v>
      </c>
      <c r="D5238" t="s">
        <v>23</v>
      </c>
      <c r="E5238" t="s">
        <v>5</v>
      </c>
      <c r="G5238" t="s">
        <v>24</v>
      </c>
      <c r="H5238">
        <v>2157535</v>
      </c>
      <c r="I5238">
        <v>2158125</v>
      </c>
      <c r="J5238" t="s">
        <v>61</v>
      </c>
      <c r="Q5238" t="s">
        <v>4571</v>
      </c>
      <c r="R5238">
        <v>591</v>
      </c>
      <c r="U5238">
        <f t="shared" si="81"/>
        <v>590</v>
      </c>
    </row>
    <row r="5239" spans="1:21" x14ac:dyDescent="0.25">
      <c r="A5239" t="s">
        <v>27</v>
      </c>
      <c r="B5239" t="s">
        <v>21</v>
      </c>
      <c r="C5239" t="s">
        <v>22</v>
      </c>
      <c r="D5239" t="s">
        <v>23</v>
      </c>
      <c r="E5239" t="s">
        <v>5</v>
      </c>
      <c r="G5239" t="s">
        <v>24</v>
      </c>
      <c r="H5239">
        <v>2158134</v>
      </c>
      <c r="I5239">
        <v>2159279</v>
      </c>
      <c r="J5239" t="s">
        <v>61</v>
      </c>
      <c r="Q5239" t="s">
        <v>4573</v>
      </c>
      <c r="R5239">
        <v>1146</v>
      </c>
      <c r="U5239">
        <f t="shared" si="81"/>
        <v>1145</v>
      </c>
    </row>
    <row r="5240" spans="1:21" x14ac:dyDescent="0.25">
      <c r="A5240" t="s">
        <v>27</v>
      </c>
      <c r="B5240" t="s">
        <v>21</v>
      </c>
      <c r="C5240" t="s">
        <v>22</v>
      </c>
      <c r="D5240" t="s">
        <v>23</v>
      </c>
      <c r="E5240" t="s">
        <v>5</v>
      </c>
      <c r="G5240" t="s">
        <v>24</v>
      </c>
      <c r="H5240">
        <v>2159357</v>
      </c>
      <c r="I5240">
        <v>2159872</v>
      </c>
      <c r="J5240" t="s">
        <v>61</v>
      </c>
      <c r="Q5240" t="s">
        <v>4576</v>
      </c>
      <c r="R5240">
        <v>516</v>
      </c>
      <c r="U5240">
        <f t="shared" si="81"/>
        <v>515</v>
      </c>
    </row>
    <row r="5241" spans="1:21" x14ac:dyDescent="0.25">
      <c r="A5241" t="s">
        <v>27</v>
      </c>
      <c r="B5241" t="s">
        <v>21</v>
      </c>
      <c r="C5241" t="s">
        <v>22</v>
      </c>
      <c r="D5241" t="s">
        <v>23</v>
      </c>
      <c r="E5241" t="s">
        <v>5</v>
      </c>
      <c r="G5241" t="s">
        <v>24</v>
      </c>
      <c r="H5241">
        <v>2160104</v>
      </c>
      <c r="I5241">
        <v>2160853</v>
      </c>
      <c r="J5241" t="s">
        <v>25</v>
      </c>
      <c r="Q5241" t="s">
        <v>4578</v>
      </c>
      <c r="R5241">
        <v>750</v>
      </c>
      <c r="U5241">
        <f t="shared" si="81"/>
        <v>749</v>
      </c>
    </row>
    <row r="5242" spans="1:21" x14ac:dyDescent="0.25">
      <c r="A5242" t="s">
        <v>27</v>
      </c>
      <c r="B5242" t="s">
        <v>21</v>
      </c>
      <c r="C5242" t="s">
        <v>22</v>
      </c>
      <c r="D5242" t="s">
        <v>23</v>
      </c>
      <c r="E5242" t="s">
        <v>5</v>
      </c>
      <c r="G5242" t="s">
        <v>24</v>
      </c>
      <c r="H5242">
        <v>2160862</v>
      </c>
      <c r="I5242">
        <v>2162874</v>
      </c>
      <c r="J5242" t="s">
        <v>61</v>
      </c>
      <c r="Q5242" t="s">
        <v>4580</v>
      </c>
      <c r="R5242">
        <v>2013</v>
      </c>
      <c r="U5242">
        <f t="shared" si="81"/>
        <v>2012</v>
      </c>
    </row>
    <row r="5243" spans="1:21" x14ac:dyDescent="0.25">
      <c r="A5243" t="s">
        <v>27</v>
      </c>
      <c r="B5243" t="s">
        <v>21</v>
      </c>
      <c r="C5243" t="s">
        <v>22</v>
      </c>
      <c r="D5243" t="s">
        <v>23</v>
      </c>
      <c r="E5243" t="s">
        <v>5</v>
      </c>
      <c r="G5243" t="s">
        <v>24</v>
      </c>
      <c r="H5243">
        <v>2163001</v>
      </c>
      <c r="I5243">
        <v>2163582</v>
      </c>
      <c r="J5243" t="s">
        <v>61</v>
      </c>
      <c r="Q5243" t="s">
        <v>4582</v>
      </c>
      <c r="R5243">
        <v>582</v>
      </c>
      <c r="U5243">
        <f t="shared" si="81"/>
        <v>581</v>
      </c>
    </row>
    <row r="5244" spans="1:21" x14ac:dyDescent="0.25">
      <c r="A5244" t="s">
        <v>27</v>
      </c>
      <c r="B5244" t="s">
        <v>21</v>
      </c>
      <c r="C5244" t="s">
        <v>22</v>
      </c>
      <c r="D5244" t="s">
        <v>23</v>
      </c>
      <c r="E5244" t="s">
        <v>5</v>
      </c>
      <c r="G5244" t="s">
        <v>24</v>
      </c>
      <c r="H5244">
        <v>2163792</v>
      </c>
      <c r="I5244">
        <v>2164742</v>
      </c>
      <c r="J5244" t="s">
        <v>61</v>
      </c>
      <c r="Q5244" t="s">
        <v>4584</v>
      </c>
      <c r="R5244">
        <v>951</v>
      </c>
      <c r="U5244">
        <f t="shared" si="81"/>
        <v>950</v>
      </c>
    </row>
    <row r="5245" spans="1:21" x14ac:dyDescent="0.25">
      <c r="A5245" t="s">
        <v>27</v>
      </c>
      <c r="B5245" t="s">
        <v>21</v>
      </c>
      <c r="C5245" t="s">
        <v>22</v>
      </c>
      <c r="D5245" t="s">
        <v>23</v>
      </c>
      <c r="E5245" t="s">
        <v>5</v>
      </c>
      <c r="G5245" t="s">
        <v>24</v>
      </c>
      <c r="H5245">
        <v>2165193</v>
      </c>
      <c r="I5245">
        <v>2166476</v>
      </c>
      <c r="J5245" t="s">
        <v>61</v>
      </c>
      <c r="Q5245" t="s">
        <v>4586</v>
      </c>
      <c r="R5245">
        <v>1284</v>
      </c>
      <c r="U5245">
        <f t="shared" si="81"/>
        <v>1283</v>
      </c>
    </row>
    <row r="5246" spans="1:21" x14ac:dyDescent="0.25">
      <c r="A5246" t="s">
        <v>27</v>
      </c>
      <c r="B5246" t="s">
        <v>21</v>
      </c>
      <c r="C5246" t="s">
        <v>22</v>
      </c>
      <c r="D5246" t="s">
        <v>23</v>
      </c>
      <c r="E5246" t="s">
        <v>5</v>
      </c>
      <c r="G5246" t="s">
        <v>24</v>
      </c>
      <c r="H5246">
        <v>2166675</v>
      </c>
      <c r="I5246">
        <v>2167517</v>
      </c>
      <c r="J5246" t="s">
        <v>61</v>
      </c>
      <c r="Q5246" t="s">
        <v>4588</v>
      </c>
      <c r="R5246">
        <v>843</v>
      </c>
      <c r="U5246">
        <f t="shared" si="81"/>
        <v>842</v>
      </c>
    </row>
    <row r="5247" spans="1:21" x14ac:dyDescent="0.25">
      <c r="A5247" t="s">
        <v>27</v>
      </c>
      <c r="B5247" t="s">
        <v>21</v>
      </c>
      <c r="C5247" t="s">
        <v>22</v>
      </c>
      <c r="D5247" t="s">
        <v>23</v>
      </c>
      <c r="E5247" t="s">
        <v>5</v>
      </c>
      <c r="G5247" t="s">
        <v>24</v>
      </c>
      <c r="H5247">
        <v>2167518</v>
      </c>
      <c r="I5247">
        <v>2168618</v>
      </c>
      <c r="J5247" t="s">
        <v>61</v>
      </c>
      <c r="Q5247" t="s">
        <v>4590</v>
      </c>
      <c r="R5247">
        <v>1101</v>
      </c>
      <c r="U5247">
        <f t="shared" si="81"/>
        <v>1100</v>
      </c>
    </row>
    <row r="5248" spans="1:21" x14ac:dyDescent="0.25">
      <c r="A5248" t="s">
        <v>27</v>
      </c>
      <c r="B5248" t="s">
        <v>21</v>
      </c>
      <c r="C5248" t="s">
        <v>22</v>
      </c>
      <c r="D5248" t="s">
        <v>23</v>
      </c>
      <c r="E5248" t="s">
        <v>5</v>
      </c>
      <c r="G5248" t="s">
        <v>24</v>
      </c>
      <c r="H5248">
        <v>2168658</v>
      </c>
      <c r="I5248">
        <v>2169476</v>
      </c>
      <c r="J5248" t="s">
        <v>61</v>
      </c>
      <c r="Q5248" t="s">
        <v>4593</v>
      </c>
      <c r="R5248">
        <v>819</v>
      </c>
      <c r="U5248">
        <f t="shared" si="81"/>
        <v>818</v>
      </c>
    </row>
    <row r="5249" spans="1:21" x14ac:dyDescent="0.25">
      <c r="A5249" t="s">
        <v>27</v>
      </c>
      <c r="B5249" t="s">
        <v>21</v>
      </c>
      <c r="C5249" t="s">
        <v>22</v>
      </c>
      <c r="D5249" t="s">
        <v>23</v>
      </c>
      <c r="E5249" t="s">
        <v>5</v>
      </c>
      <c r="G5249" t="s">
        <v>24</v>
      </c>
      <c r="H5249">
        <v>2169505</v>
      </c>
      <c r="I5249">
        <v>2170917</v>
      </c>
      <c r="J5249" t="s">
        <v>61</v>
      </c>
      <c r="Q5249" t="s">
        <v>4595</v>
      </c>
      <c r="R5249">
        <v>1413</v>
      </c>
      <c r="U5249">
        <f t="shared" si="81"/>
        <v>1412</v>
      </c>
    </row>
    <row r="5250" spans="1:21" x14ac:dyDescent="0.25">
      <c r="A5250" t="s">
        <v>27</v>
      </c>
      <c r="B5250" t="s">
        <v>21</v>
      </c>
      <c r="C5250" t="s">
        <v>22</v>
      </c>
      <c r="D5250" t="s">
        <v>23</v>
      </c>
      <c r="E5250" t="s">
        <v>5</v>
      </c>
      <c r="G5250" t="s">
        <v>24</v>
      </c>
      <c r="H5250">
        <v>2170973</v>
      </c>
      <c r="I5250">
        <v>2172022</v>
      </c>
      <c r="J5250" t="s">
        <v>61</v>
      </c>
      <c r="Q5250" t="s">
        <v>4597</v>
      </c>
      <c r="R5250">
        <v>1050</v>
      </c>
      <c r="U5250">
        <f t="shared" si="81"/>
        <v>1049</v>
      </c>
    </row>
    <row r="5251" spans="1:21" x14ac:dyDescent="0.25">
      <c r="A5251" t="s">
        <v>27</v>
      </c>
      <c r="B5251" t="s">
        <v>21</v>
      </c>
      <c r="C5251" t="s">
        <v>22</v>
      </c>
      <c r="D5251" t="s">
        <v>23</v>
      </c>
      <c r="E5251" t="s">
        <v>5</v>
      </c>
      <c r="G5251" t="s">
        <v>24</v>
      </c>
      <c r="H5251">
        <v>2172027</v>
      </c>
      <c r="I5251">
        <v>2173028</v>
      </c>
      <c r="J5251" t="s">
        <v>61</v>
      </c>
      <c r="Q5251" t="s">
        <v>4599</v>
      </c>
      <c r="R5251">
        <v>1002</v>
      </c>
      <c r="U5251">
        <f t="shared" ref="U5251:U5314" si="82">I5251-H5251</f>
        <v>1001</v>
      </c>
    </row>
    <row r="5252" spans="1:21" x14ac:dyDescent="0.25">
      <c r="A5252" t="s">
        <v>27</v>
      </c>
      <c r="B5252" t="s">
        <v>21</v>
      </c>
      <c r="C5252" t="s">
        <v>22</v>
      </c>
      <c r="D5252" t="s">
        <v>23</v>
      </c>
      <c r="E5252" t="s">
        <v>5</v>
      </c>
      <c r="G5252" t="s">
        <v>24</v>
      </c>
      <c r="H5252">
        <v>2173054</v>
      </c>
      <c r="I5252">
        <v>2174364</v>
      </c>
      <c r="J5252" t="s">
        <v>61</v>
      </c>
      <c r="Q5252" t="s">
        <v>4601</v>
      </c>
      <c r="R5252">
        <v>1311</v>
      </c>
      <c r="U5252">
        <f t="shared" si="82"/>
        <v>1310</v>
      </c>
    </row>
    <row r="5253" spans="1:21" x14ac:dyDescent="0.25">
      <c r="A5253" t="s">
        <v>27</v>
      </c>
      <c r="B5253" t="s">
        <v>21</v>
      </c>
      <c r="C5253" t="s">
        <v>22</v>
      </c>
      <c r="D5253" t="s">
        <v>23</v>
      </c>
      <c r="E5253" t="s">
        <v>5</v>
      </c>
      <c r="G5253" t="s">
        <v>24</v>
      </c>
      <c r="H5253">
        <v>2174398</v>
      </c>
      <c r="I5253">
        <v>2175405</v>
      </c>
      <c r="J5253" t="s">
        <v>61</v>
      </c>
      <c r="Q5253" t="s">
        <v>4604</v>
      </c>
      <c r="R5253">
        <v>1008</v>
      </c>
      <c r="U5253">
        <f t="shared" si="82"/>
        <v>1007</v>
      </c>
    </row>
    <row r="5254" spans="1:21" x14ac:dyDescent="0.25">
      <c r="A5254" t="s">
        <v>27</v>
      </c>
      <c r="B5254" t="s">
        <v>527</v>
      </c>
      <c r="C5254" t="s">
        <v>22</v>
      </c>
      <c r="D5254" t="s">
        <v>23</v>
      </c>
      <c r="E5254" t="s">
        <v>5</v>
      </c>
      <c r="G5254" t="s">
        <v>24</v>
      </c>
      <c r="H5254">
        <v>2175471</v>
      </c>
      <c r="I5254">
        <v>2176270</v>
      </c>
      <c r="J5254" t="s">
        <v>61</v>
      </c>
      <c r="Q5254" t="s">
        <v>4606</v>
      </c>
      <c r="R5254">
        <v>800</v>
      </c>
      <c r="T5254" t="s">
        <v>529</v>
      </c>
      <c r="U5254">
        <f t="shared" si="82"/>
        <v>799</v>
      </c>
    </row>
    <row r="5255" spans="1:21" x14ac:dyDescent="0.25">
      <c r="A5255" t="s">
        <v>27</v>
      </c>
      <c r="B5255" t="s">
        <v>21</v>
      </c>
      <c r="C5255" t="s">
        <v>22</v>
      </c>
      <c r="D5255" t="s">
        <v>23</v>
      </c>
      <c r="E5255" t="s">
        <v>5</v>
      </c>
      <c r="G5255" t="s">
        <v>24</v>
      </c>
      <c r="H5255">
        <v>2176828</v>
      </c>
      <c r="I5255">
        <v>2177292</v>
      </c>
      <c r="J5255" t="s">
        <v>61</v>
      </c>
      <c r="Q5255" t="s">
        <v>4607</v>
      </c>
      <c r="R5255">
        <v>465</v>
      </c>
      <c r="U5255">
        <f t="shared" si="82"/>
        <v>464</v>
      </c>
    </row>
    <row r="5256" spans="1:21" x14ac:dyDescent="0.25">
      <c r="A5256" t="s">
        <v>27</v>
      </c>
      <c r="B5256" t="s">
        <v>21</v>
      </c>
      <c r="C5256" t="s">
        <v>22</v>
      </c>
      <c r="D5256" t="s">
        <v>23</v>
      </c>
      <c r="E5256" t="s">
        <v>5</v>
      </c>
      <c r="G5256" t="s">
        <v>24</v>
      </c>
      <c r="H5256">
        <v>2177909</v>
      </c>
      <c r="I5256">
        <v>2178955</v>
      </c>
      <c r="J5256" t="s">
        <v>25</v>
      </c>
      <c r="Q5256" t="s">
        <v>4609</v>
      </c>
      <c r="R5256">
        <v>1047</v>
      </c>
      <c r="U5256">
        <f t="shared" si="82"/>
        <v>1046</v>
      </c>
    </row>
    <row r="5257" spans="1:21" x14ac:dyDescent="0.25">
      <c r="A5257" t="s">
        <v>27</v>
      </c>
      <c r="B5257" t="s">
        <v>21</v>
      </c>
      <c r="C5257" t="s">
        <v>22</v>
      </c>
      <c r="D5257" t="s">
        <v>23</v>
      </c>
      <c r="E5257" t="s">
        <v>5</v>
      </c>
      <c r="G5257" t="s">
        <v>24</v>
      </c>
      <c r="H5257">
        <v>2179171</v>
      </c>
      <c r="I5257">
        <v>2179539</v>
      </c>
      <c r="J5257" t="s">
        <v>61</v>
      </c>
      <c r="Q5257" t="s">
        <v>4611</v>
      </c>
      <c r="R5257">
        <v>369</v>
      </c>
      <c r="U5257">
        <f t="shared" si="82"/>
        <v>368</v>
      </c>
    </row>
    <row r="5258" spans="1:21" x14ac:dyDescent="0.25">
      <c r="A5258" t="s">
        <v>27</v>
      </c>
      <c r="B5258" t="s">
        <v>21</v>
      </c>
      <c r="C5258" t="s">
        <v>22</v>
      </c>
      <c r="D5258" t="s">
        <v>23</v>
      </c>
      <c r="E5258" t="s">
        <v>5</v>
      </c>
      <c r="G5258" t="s">
        <v>24</v>
      </c>
      <c r="H5258">
        <v>2179709</v>
      </c>
      <c r="I5258">
        <v>2180521</v>
      </c>
      <c r="J5258" t="s">
        <v>61</v>
      </c>
      <c r="Q5258" t="s">
        <v>4613</v>
      </c>
      <c r="R5258">
        <v>813</v>
      </c>
      <c r="U5258">
        <f t="shared" si="82"/>
        <v>812</v>
      </c>
    </row>
    <row r="5259" spans="1:21" x14ac:dyDescent="0.25">
      <c r="A5259" t="s">
        <v>27</v>
      </c>
      <c r="B5259" t="s">
        <v>21</v>
      </c>
      <c r="C5259" t="s">
        <v>22</v>
      </c>
      <c r="D5259" t="s">
        <v>23</v>
      </c>
      <c r="E5259" t="s">
        <v>5</v>
      </c>
      <c r="G5259" t="s">
        <v>24</v>
      </c>
      <c r="H5259">
        <v>2180569</v>
      </c>
      <c r="I5259">
        <v>2180853</v>
      </c>
      <c r="J5259" t="s">
        <v>61</v>
      </c>
      <c r="Q5259" t="s">
        <v>4615</v>
      </c>
      <c r="R5259">
        <v>285</v>
      </c>
      <c r="U5259">
        <f t="shared" si="82"/>
        <v>284</v>
      </c>
    </row>
    <row r="5260" spans="1:21" x14ac:dyDescent="0.25">
      <c r="A5260" t="s">
        <v>27</v>
      </c>
      <c r="B5260" t="s">
        <v>21</v>
      </c>
      <c r="C5260" t="s">
        <v>22</v>
      </c>
      <c r="D5260" t="s">
        <v>23</v>
      </c>
      <c r="E5260" t="s">
        <v>5</v>
      </c>
      <c r="G5260" t="s">
        <v>24</v>
      </c>
      <c r="H5260">
        <v>2180919</v>
      </c>
      <c r="I5260">
        <v>2181212</v>
      </c>
      <c r="J5260" t="s">
        <v>61</v>
      </c>
      <c r="Q5260" t="s">
        <v>4617</v>
      </c>
      <c r="R5260">
        <v>294</v>
      </c>
      <c r="U5260">
        <f t="shared" si="82"/>
        <v>293</v>
      </c>
    </row>
    <row r="5261" spans="1:21" x14ac:dyDescent="0.25">
      <c r="A5261" t="s">
        <v>27</v>
      </c>
      <c r="B5261" t="s">
        <v>21</v>
      </c>
      <c r="C5261" t="s">
        <v>22</v>
      </c>
      <c r="D5261" t="s">
        <v>23</v>
      </c>
      <c r="E5261" t="s">
        <v>5</v>
      </c>
      <c r="G5261" t="s">
        <v>24</v>
      </c>
      <c r="H5261">
        <v>2181290</v>
      </c>
      <c r="I5261">
        <v>2182054</v>
      </c>
      <c r="J5261" t="s">
        <v>61</v>
      </c>
      <c r="Q5261" t="s">
        <v>4619</v>
      </c>
      <c r="R5261">
        <v>765</v>
      </c>
      <c r="U5261">
        <f t="shared" si="82"/>
        <v>764</v>
      </c>
    </row>
    <row r="5262" spans="1:21" x14ac:dyDescent="0.25">
      <c r="A5262" t="s">
        <v>27</v>
      </c>
      <c r="B5262" t="s">
        <v>21</v>
      </c>
      <c r="C5262" t="s">
        <v>22</v>
      </c>
      <c r="D5262" t="s">
        <v>23</v>
      </c>
      <c r="E5262" t="s">
        <v>5</v>
      </c>
      <c r="G5262" t="s">
        <v>24</v>
      </c>
      <c r="H5262">
        <v>2182144</v>
      </c>
      <c r="I5262">
        <v>2182887</v>
      </c>
      <c r="J5262" t="s">
        <v>61</v>
      </c>
      <c r="Q5262" t="s">
        <v>4622</v>
      </c>
      <c r="R5262">
        <v>744</v>
      </c>
      <c r="U5262">
        <f t="shared" si="82"/>
        <v>743</v>
      </c>
    </row>
    <row r="5263" spans="1:21" x14ac:dyDescent="0.25">
      <c r="A5263" t="s">
        <v>27</v>
      </c>
      <c r="B5263" t="s">
        <v>21</v>
      </c>
      <c r="C5263" t="s">
        <v>22</v>
      </c>
      <c r="D5263" t="s">
        <v>23</v>
      </c>
      <c r="E5263" t="s">
        <v>5</v>
      </c>
      <c r="G5263" t="s">
        <v>24</v>
      </c>
      <c r="H5263">
        <v>2182980</v>
      </c>
      <c r="I5263">
        <v>2183264</v>
      </c>
      <c r="J5263" t="s">
        <v>25</v>
      </c>
      <c r="Q5263" t="s">
        <v>4625</v>
      </c>
      <c r="R5263">
        <v>285</v>
      </c>
      <c r="U5263">
        <f t="shared" si="82"/>
        <v>284</v>
      </c>
    </row>
    <row r="5264" spans="1:21" x14ac:dyDescent="0.25">
      <c r="A5264" t="s">
        <v>27</v>
      </c>
      <c r="B5264" t="s">
        <v>21</v>
      </c>
      <c r="C5264" t="s">
        <v>22</v>
      </c>
      <c r="D5264" t="s">
        <v>23</v>
      </c>
      <c r="E5264" t="s">
        <v>5</v>
      </c>
      <c r="G5264" t="s">
        <v>24</v>
      </c>
      <c r="H5264">
        <v>2183312</v>
      </c>
      <c r="I5264">
        <v>2184124</v>
      </c>
      <c r="J5264" t="s">
        <v>25</v>
      </c>
      <c r="Q5264" t="s">
        <v>4627</v>
      </c>
      <c r="R5264">
        <v>813</v>
      </c>
      <c r="U5264">
        <f t="shared" si="82"/>
        <v>812</v>
      </c>
    </row>
    <row r="5265" spans="1:21" x14ac:dyDescent="0.25">
      <c r="A5265" t="s">
        <v>27</v>
      </c>
      <c r="B5265" t="s">
        <v>21</v>
      </c>
      <c r="C5265" t="s">
        <v>22</v>
      </c>
      <c r="D5265" t="s">
        <v>23</v>
      </c>
      <c r="E5265" t="s">
        <v>5</v>
      </c>
      <c r="G5265" t="s">
        <v>24</v>
      </c>
      <c r="H5265">
        <v>2184187</v>
      </c>
      <c r="I5265">
        <v>2184351</v>
      </c>
      <c r="J5265" t="s">
        <v>61</v>
      </c>
      <c r="Q5265" t="s">
        <v>4629</v>
      </c>
      <c r="R5265">
        <v>165</v>
      </c>
      <c r="U5265">
        <f t="shared" si="82"/>
        <v>164</v>
      </c>
    </row>
    <row r="5266" spans="1:21" x14ac:dyDescent="0.25">
      <c r="A5266" t="s">
        <v>27</v>
      </c>
      <c r="B5266" t="s">
        <v>21</v>
      </c>
      <c r="C5266" t="s">
        <v>22</v>
      </c>
      <c r="D5266" t="s">
        <v>23</v>
      </c>
      <c r="E5266" t="s">
        <v>5</v>
      </c>
      <c r="G5266" t="s">
        <v>24</v>
      </c>
      <c r="H5266">
        <v>2185189</v>
      </c>
      <c r="I5266">
        <v>2185785</v>
      </c>
      <c r="J5266" t="s">
        <v>25</v>
      </c>
      <c r="Q5266" t="s">
        <v>4631</v>
      </c>
      <c r="R5266">
        <v>597</v>
      </c>
      <c r="U5266">
        <f t="shared" si="82"/>
        <v>596</v>
      </c>
    </row>
    <row r="5267" spans="1:21" x14ac:dyDescent="0.25">
      <c r="A5267" t="s">
        <v>27</v>
      </c>
      <c r="B5267" t="s">
        <v>21</v>
      </c>
      <c r="C5267" t="s">
        <v>22</v>
      </c>
      <c r="D5267" t="s">
        <v>23</v>
      </c>
      <c r="E5267" t="s">
        <v>5</v>
      </c>
      <c r="G5267" t="s">
        <v>24</v>
      </c>
      <c r="H5267">
        <v>2186079</v>
      </c>
      <c r="I5267">
        <v>2187125</v>
      </c>
      <c r="J5267" t="s">
        <v>25</v>
      </c>
      <c r="Q5267" t="s">
        <v>4634</v>
      </c>
      <c r="R5267">
        <v>1047</v>
      </c>
      <c r="U5267">
        <f t="shared" si="82"/>
        <v>1046</v>
      </c>
    </row>
    <row r="5268" spans="1:21" x14ac:dyDescent="0.25">
      <c r="A5268" t="s">
        <v>27</v>
      </c>
      <c r="B5268" t="s">
        <v>527</v>
      </c>
      <c r="C5268" t="s">
        <v>22</v>
      </c>
      <c r="D5268" t="s">
        <v>23</v>
      </c>
      <c r="E5268" t="s">
        <v>5</v>
      </c>
      <c r="G5268" t="s">
        <v>24</v>
      </c>
      <c r="H5268">
        <v>2187826</v>
      </c>
      <c r="I5268">
        <v>2191526</v>
      </c>
      <c r="J5268" t="s">
        <v>61</v>
      </c>
      <c r="Q5268" t="s">
        <v>4636</v>
      </c>
      <c r="R5268">
        <v>3701</v>
      </c>
      <c r="T5268" t="s">
        <v>529</v>
      </c>
      <c r="U5268">
        <f t="shared" si="82"/>
        <v>3700</v>
      </c>
    </row>
    <row r="5269" spans="1:21" x14ac:dyDescent="0.25">
      <c r="A5269" t="s">
        <v>27</v>
      </c>
      <c r="B5269" t="s">
        <v>21</v>
      </c>
      <c r="C5269" t="s">
        <v>22</v>
      </c>
      <c r="D5269" t="s">
        <v>23</v>
      </c>
      <c r="E5269" t="s">
        <v>5</v>
      </c>
      <c r="G5269" t="s">
        <v>24</v>
      </c>
      <c r="H5269">
        <v>2188302</v>
      </c>
      <c r="I5269">
        <v>2188640</v>
      </c>
      <c r="J5269" t="s">
        <v>25</v>
      </c>
      <c r="Q5269" t="s">
        <v>4637</v>
      </c>
      <c r="R5269">
        <v>339</v>
      </c>
      <c r="U5269">
        <f t="shared" si="82"/>
        <v>338</v>
      </c>
    </row>
    <row r="5270" spans="1:21" x14ac:dyDescent="0.25">
      <c r="A5270" t="s">
        <v>27</v>
      </c>
      <c r="B5270" t="s">
        <v>21</v>
      </c>
      <c r="C5270" t="s">
        <v>22</v>
      </c>
      <c r="D5270" t="s">
        <v>23</v>
      </c>
      <c r="E5270" t="s">
        <v>5</v>
      </c>
      <c r="G5270" t="s">
        <v>24</v>
      </c>
      <c r="H5270">
        <v>2188634</v>
      </c>
      <c r="I5270">
        <v>2188990</v>
      </c>
      <c r="J5270" t="s">
        <v>25</v>
      </c>
      <c r="Q5270" t="s">
        <v>4639</v>
      </c>
      <c r="R5270">
        <v>357</v>
      </c>
      <c r="U5270">
        <f t="shared" si="82"/>
        <v>356</v>
      </c>
    </row>
    <row r="5271" spans="1:21" x14ac:dyDescent="0.25">
      <c r="A5271" t="s">
        <v>27</v>
      </c>
      <c r="B5271" t="s">
        <v>21</v>
      </c>
      <c r="C5271" t="s">
        <v>22</v>
      </c>
      <c r="D5271" t="s">
        <v>23</v>
      </c>
      <c r="E5271" t="s">
        <v>5</v>
      </c>
      <c r="G5271" t="s">
        <v>24</v>
      </c>
      <c r="H5271">
        <v>2189066</v>
      </c>
      <c r="I5271">
        <v>2190655</v>
      </c>
      <c r="J5271" t="s">
        <v>25</v>
      </c>
      <c r="Q5271" t="s">
        <v>4642</v>
      </c>
      <c r="R5271">
        <v>1590</v>
      </c>
      <c r="U5271">
        <f t="shared" si="82"/>
        <v>1589</v>
      </c>
    </row>
    <row r="5272" spans="1:21" x14ac:dyDescent="0.25">
      <c r="A5272" t="s">
        <v>27</v>
      </c>
      <c r="B5272" t="s">
        <v>21</v>
      </c>
      <c r="C5272" t="s">
        <v>22</v>
      </c>
      <c r="D5272" t="s">
        <v>23</v>
      </c>
      <c r="E5272" t="s">
        <v>5</v>
      </c>
      <c r="G5272" t="s">
        <v>24</v>
      </c>
      <c r="H5272">
        <v>2191601</v>
      </c>
      <c r="I5272">
        <v>2192692</v>
      </c>
      <c r="J5272" t="s">
        <v>61</v>
      </c>
      <c r="Q5272" t="s">
        <v>4645</v>
      </c>
      <c r="R5272">
        <v>1092</v>
      </c>
      <c r="U5272">
        <f t="shared" si="82"/>
        <v>1091</v>
      </c>
    </row>
    <row r="5273" spans="1:21" x14ac:dyDescent="0.25">
      <c r="A5273" t="s">
        <v>27</v>
      </c>
      <c r="B5273" t="s">
        <v>21</v>
      </c>
      <c r="C5273" t="s">
        <v>22</v>
      </c>
      <c r="D5273" t="s">
        <v>23</v>
      </c>
      <c r="E5273" t="s">
        <v>5</v>
      </c>
      <c r="G5273" t="s">
        <v>24</v>
      </c>
      <c r="H5273">
        <v>2193208</v>
      </c>
      <c r="I5273">
        <v>2194254</v>
      </c>
      <c r="J5273" t="s">
        <v>61</v>
      </c>
      <c r="Q5273" t="s">
        <v>4648</v>
      </c>
      <c r="R5273">
        <v>1047</v>
      </c>
      <c r="U5273">
        <f t="shared" si="82"/>
        <v>1046</v>
      </c>
    </row>
    <row r="5274" spans="1:21" x14ac:dyDescent="0.25">
      <c r="A5274" t="s">
        <v>27</v>
      </c>
      <c r="B5274" t="s">
        <v>21</v>
      </c>
      <c r="C5274" t="s">
        <v>22</v>
      </c>
      <c r="D5274" t="s">
        <v>23</v>
      </c>
      <c r="E5274" t="s">
        <v>5</v>
      </c>
      <c r="G5274" t="s">
        <v>24</v>
      </c>
      <c r="H5274">
        <v>2194342</v>
      </c>
      <c r="I5274">
        <v>2194809</v>
      </c>
      <c r="J5274" t="s">
        <v>61</v>
      </c>
      <c r="Q5274" t="s">
        <v>4650</v>
      </c>
      <c r="R5274">
        <v>468</v>
      </c>
      <c r="U5274">
        <f t="shared" si="82"/>
        <v>467</v>
      </c>
    </row>
    <row r="5275" spans="1:21" x14ac:dyDescent="0.25">
      <c r="A5275" t="s">
        <v>27</v>
      </c>
      <c r="B5275" t="s">
        <v>21</v>
      </c>
      <c r="C5275" t="s">
        <v>22</v>
      </c>
      <c r="D5275" t="s">
        <v>23</v>
      </c>
      <c r="E5275" t="s">
        <v>5</v>
      </c>
      <c r="G5275" t="s">
        <v>24</v>
      </c>
      <c r="H5275">
        <v>2194847</v>
      </c>
      <c r="I5275">
        <v>2195545</v>
      </c>
      <c r="J5275" t="s">
        <v>61</v>
      </c>
      <c r="Q5275" t="s">
        <v>4653</v>
      </c>
      <c r="R5275">
        <v>699</v>
      </c>
      <c r="U5275">
        <f t="shared" si="82"/>
        <v>698</v>
      </c>
    </row>
    <row r="5276" spans="1:21" x14ac:dyDescent="0.25">
      <c r="A5276" t="s">
        <v>27</v>
      </c>
      <c r="B5276" t="s">
        <v>21</v>
      </c>
      <c r="C5276" t="s">
        <v>22</v>
      </c>
      <c r="D5276" t="s">
        <v>23</v>
      </c>
      <c r="E5276" t="s">
        <v>5</v>
      </c>
      <c r="G5276" t="s">
        <v>24</v>
      </c>
      <c r="H5276">
        <v>2195627</v>
      </c>
      <c r="I5276">
        <v>2196319</v>
      </c>
      <c r="J5276" t="s">
        <v>61</v>
      </c>
      <c r="Q5276" t="s">
        <v>4655</v>
      </c>
      <c r="R5276">
        <v>693</v>
      </c>
      <c r="U5276">
        <f t="shared" si="82"/>
        <v>692</v>
      </c>
    </row>
    <row r="5277" spans="1:21" x14ac:dyDescent="0.25">
      <c r="A5277" t="s">
        <v>27</v>
      </c>
      <c r="B5277" t="s">
        <v>21</v>
      </c>
      <c r="C5277" t="s">
        <v>22</v>
      </c>
      <c r="D5277" t="s">
        <v>23</v>
      </c>
      <c r="E5277" t="s">
        <v>5</v>
      </c>
      <c r="G5277" t="s">
        <v>24</v>
      </c>
      <c r="H5277">
        <v>2196385</v>
      </c>
      <c r="I5277">
        <v>2196762</v>
      </c>
      <c r="J5277" t="s">
        <v>61</v>
      </c>
      <c r="Q5277" t="s">
        <v>4657</v>
      </c>
      <c r="R5277">
        <v>378</v>
      </c>
      <c r="U5277">
        <f t="shared" si="82"/>
        <v>377</v>
      </c>
    </row>
    <row r="5278" spans="1:21" x14ac:dyDescent="0.25">
      <c r="A5278" t="s">
        <v>27</v>
      </c>
      <c r="B5278" t="s">
        <v>21</v>
      </c>
      <c r="C5278" t="s">
        <v>22</v>
      </c>
      <c r="D5278" t="s">
        <v>23</v>
      </c>
      <c r="E5278" t="s">
        <v>5</v>
      </c>
      <c r="G5278" t="s">
        <v>24</v>
      </c>
      <c r="H5278">
        <v>2196792</v>
      </c>
      <c r="I5278">
        <v>2197046</v>
      </c>
      <c r="J5278" t="s">
        <v>61</v>
      </c>
      <c r="Q5278" t="s">
        <v>4659</v>
      </c>
      <c r="R5278">
        <v>255</v>
      </c>
      <c r="U5278">
        <f t="shared" si="82"/>
        <v>254</v>
      </c>
    </row>
    <row r="5279" spans="1:21" x14ac:dyDescent="0.25">
      <c r="A5279" t="s">
        <v>27</v>
      </c>
      <c r="B5279" t="s">
        <v>21</v>
      </c>
      <c r="C5279" t="s">
        <v>22</v>
      </c>
      <c r="D5279" t="s">
        <v>23</v>
      </c>
      <c r="E5279" t="s">
        <v>5</v>
      </c>
      <c r="G5279" t="s">
        <v>24</v>
      </c>
      <c r="H5279">
        <v>2197043</v>
      </c>
      <c r="I5279">
        <v>2197618</v>
      </c>
      <c r="J5279" t="s">
        <v>61</v>
      </c>
      <c r="Q5279" t="s">
        <v>4661</v>
      </c>
      <c r="R5279">
        <v>576</v>
      </c>
      <c r="U5279">
        <f t="shared" si="82"/>
        <v>575</v>
      </c>
    </row>
    <row r="5280" spans="1:21" x14ac:dyDescent="0.25">
      <c r="A5280" t="s">
        <v>27</v>
      </c>
      <c r="B5280" t="s">
        <v>21</v>
      </c>
      <c r="C5280" t="s">
        <v>22</v>
      </c>
      <c r="D5280" t="s">
        <v>23</v>
      </c>
      <c r="E5280" t="s">
        <v>5</v>
      </c>
      <c r="G5280" t="s">
        <v>24</v>
      </c>
      <c r="H5280">
        <v>2197596</v>
      </c>
      <c r="I5280">
        <v>2198342</v>
      </c>
      <c r="J5280" t="s">
        <v>61</v>
      </c>
      <c r="Q5280" t="s">
        <v>4663</v>
      </c>
      <c r="R5280">
        <v>747</v>
      </c>
      <c r="U5280">
        <f t="shared" si="82"/>
        <v>746</v>
      </c>
    </row>
    <row r="5281" spans="1:21" x14ac:dyDescent="0.25">
      <c r="A5281" t="s">
        <v>27</v>
      </c>
      <c r="B5281" t="s">
        <v>21</v>
      </c>
      <c r="C5281" t="s">
        <v>22</v>
      </c>
      <c r="D5281" t="s">
        <v>23</v>
      </c>
      <c r="E5281" t="s">
        <v>5</v>
      </c>
      <c r="G5281" t="s">
        <v>24</v>
      </c>
      <c r="H5281">
        <v>2198355</v>
      </c>
      <c r="I5281">
        <v>2198597</v>
      </c>
      <c r="J5281" t="s">
        <v>61</v>
      </c>
      <c r="Q5281" t="s">
        <v>4665</v>
      </c>
      <c r="R5281">
        <v>243</v>
      </c>
      <c r="U5281">
        <f t="shared" si="82"/>
        <v>242</v>
      </c>
    </row>
    <row r="5282" spans="1:21" x14ac:dyDescent="0.25">
      <c r="A5282" t="s">
        <v>27</v>
      </c>
      <c r="B5282" t="s">
        <v>21</v>
      </c>
      <c r="C5282" t="s">
        <v>22</v>
      </c>
      <c r="D5282" t="s">
        <v>23</v>
      </c>
      <c r="E5282" t="s">
        <v>5</v>
      </c>
      <c r="G5282" t="s">
        <v>24</v>
      </c>
      <c r="H5282">
        <v>2198601</v>
      </c>
      <c r="I5282">
        <v>2198825</v>
      </c>
      <c r="J5282" t="s">
        <v>61</v>
      </c>
      <c r="Q5282" t="s">
        <v>4667</v>
      </c>
      <c r="R5282">
        <v>225</v>
      </c>
      <c r="U5282">
        <f t="shared" si="82"/>
        <v>224</v>
      </c>
    </row>
    <row r="5283" spans="1:21" x14ac:dyDescent="0.25">
      <c r="A5283" t="s">
        <v>27</v>
      </c>
      <c r="B5283" t="s">
        <v>21</v>
      </c>
      <c r="C5283" t="s">
        <v>22</v>
      </c>
      <c r="D5283" t="s">
        <v>23</v>
      </c>
      <c r="E5283" t="s">
        <v>5</v>
      </c>
      <c r="G5283" t="s">
        <v>24</v>
      </c>
      <c r="H5283">
        <v>2198987</v>
      </c>
      <c r="I5283">
        <v>2199832</v>
      </c>
      <c r="J5283" t="s">
        <v>25</v>
      </c>
      <c r="Q5283" t="s">
        <v>4669</v>
      </c>
      <c r="R5283">
        <v>846</v>
      </c>
      <c r="U5283">
        <f t="shared" si="82"/>
        <v>845</v>
      </c>
    </row>
    <row r="5284" spans="1:21" x14ac:dyDescent="0.25">
      <c r="A5284" t="s">
        <v>27</v>
      </c>
      <c r="B5284" t="s">
        <v>21</v>
      </c>
      <c r="C5284" t="s">
        <v>22</v>
      </c>
      <c r="D5284" t="s">
        <v>23</v>
      </c>
      <c r="E5284" t="s">
        <v>5</v>
      </c>
      <c r="G5284" t="s">
        <v>24</v>
      </c>
      <c r="H5284">
        <v>2199898</v>
      </c>
      <c r="I5284">
        <v>2201139</v>
      </c>
      <c r="J5284" t="s">
        <v>25</v>
      </c>
      <c r="Q5284" t="s">
        <v>4671</v>
      </c>
      <c r="R5284">
        <v>1242</v>
      </c>
      <c r="U5284">
        <f t="shared" si="82"/>
        <v>1241</v>
      </c>
    </row>
    <row r="5285" spans="1:21" x14ac:dyDescent="0.25">
      <c r="A5285" t="s">
        <v>27</v>
      </c>
      <c r="B5285" t="s">
        <v>57</v>
      </c>
      <c r="C5285" t="s">
        <v>22</v>
      </c>
      <c r="D5285" t="s">
        <v>23</v>
      </c>
      <c r="E5285" t="s">
        <v>5</v>
      </c>
      <c r="G5285" t="s">
        <v>24</v>
      </c>
      <c r="H5285">
        <v>2201311</v>
      </c>
      <c r="I5285">
        <v>2201386</v>
      </c>
      <c r="J5285" t="s">
        <v>61</v>
      </c>
      <c r="Q5285" t="s">
        <v>4673</v>
      </c>
      <c r="R5285">
        <v>76</v>
      </c>
      <c r="U5285">
        <f t="shared" si="82"/>
        <v>75</v>
      </c>
    </row>
    <row r="5286" spans="1:21" x14ac:dyDescent="0.25">
      <c r="A5286" t="s">
        <v>27</v>
      </c>
      <c r="B5286" t="s">
        <v>21</v>
      </c>
      <c r="C5286" t="s">
        <v>22</v>
      </c>
      <c r="D5286" t="s">
        <v>23</v>
      </c>
      <c r="E5286" t="s">
        <v>5</v>
      </c>
      <c r="G5286" t="s">
        <v>24</v>
      </c>
      <c r="H5286">
        <v>2201539</v>
      </c>
      <c r="I5286">
        <v>2202585</v>
      </c>
      <c r="J5286" t="s">
        <v>25</v>
      </c>
      <c r="Q5286" t="s">
        <v>4675</v>
      </c>
      <c r="R5286">
        <v>1047</v>
      </c>
      <c r="U5286">
        <f t="shared" si="82"/>
        <v>1046</v>
      </c>
    </row>
    <row r="5287" spans="1:21" x14ac:dyDescent="0.25">
      <c r="A5287" t="s">
        <v>27</v>
      </c>
      <c r="B5287" t="s">
        <v>21</v>
      </c>
      <c r="C5287" t="s">
        <v>22</v>
      </c>
      <c r="D5287" t="s">
        <v>23</v>
      </c>
      <c r="E5287" t="s">
        <v>5</v>
      </c>
      <c r="G5287" t="s">
        <v>24</v>
      </c>
      <c r="H5287">
        <v>2202759</v>
      </c>
      <c r="I5287">
        <v>2203583</v>
      </c>
      <c r="J5287" t="s">
        <v>61</v>
      </c>
      <c r="Q5287" t="s">
        <v>4677</v>
      </c>
      <c r="R5287">
        <v>825</v>
      </c>
      <c r="U5287">
        <f t="shared" si="82"/>
        <v>824</v>
      </c>
    </row>
    <row r="5288" spans="1:21" x14ac:dyDescent="0.25">
      <c r="A5288" t="s">
        <v>27</v>
      </c>
      <c r="B5288" t="s">
        <v>21</v>
      </c>
      <c r="C5288" t="s">
        <v>22</v>
      </c>
      <c r="D5288" t="s">
        <v>23</v>
      </c>
      <c r="E5288" t="s">
        <v>5</v>
      </c>
      <c r="G5288" t="s">
        <v>24</v>
      </c>
      <c r="H5288">
        <v>2203724</v>
      </c>
      <c r="I5288">
        <v>2204356</v>
      </c>
      <c r="J5288" t="s">
        <v>61</v>
      </c>
      <c r="Q5288" t="s">
        <v>4680</v>
      </c>
      <c r="R5288">
        <v>633</v>
      </c>
      <c r="U5288">
        <f t="shared" si="82"/>
        <v>632</v>
      </c>
    </row>
    <row r="5289" spans="1:21" x14ac:dyDescent="0.25">
      <c r="A5289" t="s">
        <v>27</v>
      </c>
      <c r="B5289" t="s">
        <v>21</v>
      </c>
      <c r="C5289" t="s">
        <v>22</v>
      </c>
      <c r="D5289" t="s">
        <v>23</v>
      </c>
      <c r="E5289" t="s">
        <v>5</v>
      </c>
      <c r="G5289" t="s">
        <v>24</v>
      </c>
      <c r="H5289">
        <v>2204380</v>
      </c>
      <c r="I5289">
        <v>2204682</v>
      </c>
      <c r="J5289" t="s">
        <v>61</v>
      </c>
      <c r="Q5289" t="s">
        <v>4683</v>
      </c>
      <c r="R5289">
        <v>303</v>
      </c>
      <c r="U5289">
        <f t="shared" si="82"/>
        <v>302</v>
      </c>
    </row>
    <row r="5290" spans="1:21" x14ac:dyDescent="0.25">
      <c r="A5290" t="s">
        <v>27</v>
      </c>
      <c r="B5290" t="s">
        <v>21</v>
      </c>
      <c r="C5290" t="s">
        <v>22</v>
      </c>
      <c r="D5290" t="s">
        <v>23</v>
      </c>
      <c r="E5290" t="s">
        <v>5</v>
      </c>
      <c r="G5290" t="s">
        <v>24</v>
      </c>
      <c r="H5290">
        <v>2204858</v>
      </c>
      <c r="I5290">
        <v>2205937</v>
      </c>
      <c r="J5290" t="s">
        <v>61</v>
      </c>
      <c r="Q5290" t="s">
        <v>4685</v>
      </c>
      <c r="R5290">
        <v>1080</v>
      </c>
      <c r="U5290">
        <f t="shared" si="82"/>
        <v>1079</v>
      </c>
    </row>
    <row r="5291" spans="1:21" x14ac:dyDescent="0.25">
      <c r="A5291" t="s">
        <v>27</v>
      </c>
      <c r="B5291" t="s">
        <v>21</v>
      </c>
      <c r="C5291" t="s">
        <v>22</v>
      </c>
      <c r="D5291" t="s">
        <v>23</v>
      </c>
      <c r="E5291" t="s">
        <v>5</v>
      </c>
      <c r="G5291" t="s">
        <v>24</v>
      </c>
      <c r="H5291">
        <v>2205968</v>
      </c>
      <c r="I5291">
        <v>2208757</v>
      </c>
      <c r="J5291" t="s">
        <v>61</v>
      </c>
      <c r="Q5291" t="s">
        <v>4688</v>
      </c>
      <c r="R5291">
        <v>2790</v>
      </c>
      <c r="U5291">
        <f t="shared" si="82"/>
        <v>2789</v>
      </c>
    </row>
    <row r="5292" spans="1:21" x14ac:dyDescent="0.25">
      <c r="A5292" t="s">
        <v>27</v>
      </c>
      <c r="B5292" t="s">
        <v>21</v>
      </c>
      <c r="C5292" t="s">
        <v>22</v>
      </c>
      <c r="D5292" t="s">
        <v>23</v>
      </c>
      <c r="E5292" t="s">
        <v>5</v>
      </c>
      <c r="G5292" t="s">
        <v>24</v>
      </c>
      <c r="H5292">
        <v>2209222</v>
      </c>
      <c r="I5292">
        <v>2209725</v>
      </c>
      <c r="J5292" t="s">
        <v>25</v>
      </c>
      <c r="Q5292" t="s">
        <v>4691</v>
      </c>
      <c r="R5292">
        <v>504</v>
      </c>
      <c r="U5292">
        <f t="shared" si="82"/>
        <v>503</v>
      </c>
    </row>
    <row r="5293" spans="1:21" x14ac:dyDescent="0.25">
      <c r="A5293" t="s">
        <v>27</v>
      </c>
      <c r="B5293" t="s">
        <v>21</v>
      </c>
      <c r="C5293" t="s">
        <v>22</v>
      </c>
      <c r="D5293" t="s">
        <v>23</v>
      </c>
      <c r="E5293" t="s">
        <v>5</v>
      </c>
      <c r="G5293" t="s">
        <v>24</v>
      </c>
      <c r="H5293">
        <v>2209726</v>
      </c>
      <c r="I5293">
        <v>2211132</v>
      </c>
      <c r="J5293" t="s">
        <v>61</v>
      </c>
      <c r="Q5293" t="s">
        <v>4693</v>
      </c>
      <c r="R5293">
        <v>1407</v>
      </c>
      <c r="U5293">
        <f t="shared" si="82"/>
        <v>1406</v>
      </c>
    </row>
    <row r="5294" spans="1:21" x14ac:dyDescent="0.25">
      <c r="A5294" t="s">
        <v>27</v>
      </c>
      <c r="B5294" t="s">
        <v>21</v>
      </c>
      <c r="C5294" t="s">
        <v>22</v>
      </c>
      <c r="D5294" t="s">
        <v>23</v>
      </c>
      <c r="E5294" t="s">
        <v>5</v>
      </c>
      <c r="G5294" t="s">
        <v>24</v>
      </c>
      <c r="H5294">
        <v>2211367</v>
      </c>
      <c r="I5294">
        <v>2212245</v>
      </c>
      <c r="J5294" t="s">
        <v>25</v>
      </c>
      <c r="Q5294" t="s">
        <v>4696</v>
      </c>
      <c r="R5294">
        <v>879</v>
      </c>
      <c r="U5294">
        <f t="shared" si="82"/>
        <v>878</v>
      </c>
    </row>
    <row r="5295" spans="1:21" x14ac:dyDescent="0.25">
      <c r="A5295" t="s">
        <v>27</v>
      </c>
      <c r="B5295" t="s">
        <v>21</v>
      </c>
      <c r="C5295" t="s">
        <v>22</v>
      </c>
      <c r="D5295" t="s">
        <v>23</v>
      </c>
      <c r="E5295" t="s">
        <v>5</v>
      </c>
      <c r="G5295" t="s">
        <v>24</v>
      </c>
      <c r="H5295">
        <v>2212266</v>
      </c>
      <c r="I5295">
        <v>2212835</v>
      </c>
      <c r="J5295" t="s">
        <v>25</v>
      </c>
      <c r="Q5295" t="s">
        <v>4699</v>
      </c>
      <c r="R5295">
        <v>570</v>
      </c>
      <c r="U5295">
        <f t="shared" si="82"/>
        <v>569</v>
      </c>
    </row>
    <row r="5296" spans="1:21" x14ac:dyDescent="0.25">
      <c r="A5296" t="s">
        <v>27</v>
      </c>
      <c r="B5296" t="s">
        <v>21</v>
      </c>
      <c r="C5296" t="s">
        <v>22</v>
      </c>
      <c r="D5296" t="s">
        <v>23</v>
      </c>
      <c r="E5296" t="s">
        <v>5</v>
      </c>
      <c r="G5296" t="s">
        <v>24</v>
      </c>
      <c r="H5296">
        <v>2212905</v>
      </c>
      <c r="I5296">
        <v>2214464</v>
      </c>
      <c r="J5296" t="s">
        <v>61</v>
      </c>
      <c r="Q5296" t="s">
        <v>4702</v>
      </c>
      <c r="R5296">
        <v>1560</v>
      </c>
      <c r="U5296">
        <f t="shared" si="82"/>
        <v>1559</v>
      </c>
    </row>
    <row r="5297" spans="1:21" x14ac:dyDescent="0.25">
      <c r="A5297" t="s">
        <v>27</v>
      </c>
      <c r="B5297" t="s">
        <v>21</v>
      </c>
      <c r="C5297" t="s">
        <v>22</v>
      </c>
      <c r="D5297" t="s">
        <v>23</v>
      </c>
      <c r="E5297" t="s">
        <v>5</v>
      </c>
      <c r="G5297" t="s">
        <v>24</v>
      </c>
      <c r="H5297">
        <v>2214454</v>
      </c>
      <c r="I5297">
        <v>2215758</v>
      </c>
      <c r="J5297" t="s">
        <v>61</v>
      </c>
      <c r="Q5297" t="s">
        <v>4705</v>
      </c>
      <c r="R5297">
        <v>1305</v>
      </c>
      <c r="U5297">
        <f t="shared" si="82"/>
        <v>1304</v>
      </c>
    </row>
    <row r="5298" spans="1:21" x14ac:dyDescent="0.25">
      <c r="A5298" t="s">
        <v>27</v>
      </c>
      <c r="B5298" t="s">
        <v>21</v>
      </c>
      <c r="C5298" t="s">
        <v>22</v>
      </c>
      <c r="D5298" t="s">
        <v>23</v>
      </c>
      <c r="E5298" t="s">
        <v>5</v>
      </c>
      <c r="G5298" t="s">
        <v>24</v>
      </c>
      <c r="H5298">
        <v>2215855</v>
      </c>
      <c r="I5298">
        <v>2217519</v>
      </c>
      <c r="J5298" t="s">
        <v>61</v>
      </c>
      <c r="Q5298" t="s">
        <v>4708</v>
      </c>
      <c r="R5298">
        <v>1665</v>
      </c>
      <c r="U5298">
        <f t="shared" si="82"/>
        <v>1664</v>
      </c>
    </row>
    <row r="5299" spans="1:21" x14ac:dyDescent="0.25">
      <c r="A5299" t="s">
        <v>27</v>
      </c>
      <c r="B5299" t="s">
        <v>21</v>
      </c>
      <c r="C5299" t="s">
        <v>22</v>
      </c>
      <c r="D5299" t="s">
        <v>23</v>
      </c>
      <c r="E5299" t="s">
        <v>5</v>
      </c>
      <c r="G5299" t="s">
        <v>24</v>
      </c>
      <c r="H5299">
        <v>2217877</v>
      </c>
      <c r="I5299">
        <v>2218527</v>
      </c>
      <c r="J5299" t="s">
        <v>61</v>
      </c>
      <c r="Q5299" t="s">
        <v>4710</v>
      </c>
      <c r="R5299">
        <v>651</v>
      </c>
      <c r="U5299">
        <f t="shared" si="82"/>
        <v>650</v>
      </c>
    </row>
    <row r="5300" spans="1:21" x14ac:dyDescent="0.25">
      <c r="A5300" t="s">
        <v>27</v>
      </c>
      <c r="B5300" t="s">
        <v>21</v>
      </c>
      <c r="C5300" t="s">
        <v>22</v>
      </c>
      <c r="D5300" t="s">
        <v>23</v>
      </c>
      <c r="E5300" t="s">
        <v>5</v>
      </c>
      <c r="G5300" t="s">
        <v>24</v>
      </c>
      <c r="H5300">
        <v>2218524</v>
      </c>
      <c r="I5300">
        <v>2219699</v>
      </c>
      <c r="J5300" t="s">
        <v>61</v>
      </c>
      <c r="Q5300" t="s">
        <v>4713</v>
      </c>
      <c r="R5300">
        <v>1176</v>
      </c>
      <c r="U5300">
        <f t="shared" si="82"/>
        <v>1175</v>
      </c>
    </row>
    <row r="5301" spans="1:21" x14ac:dyDescent="0.25">
      <c r="A5301" t="s">
        <v>27</v>
      </c>
      <c r="B5301" t="s">
        <v>57</v>
      </c>
      <c r="C5301" t="s">
        <v>22</v>
      </c>
      <c r="D5301" t="s">
        <v>23</v>
      </c>
      <c r="E5301" t="s">
        <v>5</v>
      </c>
      <c r="G5301" t="s">
        <v>24</v>
      </c>
      <c r="H5301">
        <v>2219951</v>
      </c>
      <c r="I5301">
        <v>2220026</v>
      </c>
      <c r="J5301" t="s">
        <v>25</v>
      </c>
      <c r="Q5301" t="s">
        <v>4716</v>
      </c>
      <c r="R5301">
        <v>76</v>
      </c>
      <c r="U5301">
        <f t="shared" si="82"/>
        <v>75</v>
      </c>
    </row>
    <row r="5302" spans="1:21" x14ac:dyDescent="0.25">
      <c r="A5302" t="s">
        <v>27</v>
      </c>
      <c r="B5302" t="s">
        <v>21</v>
      </c>
      <c r="C5302" t="s">
        <v>22</v>
      </c>
      <c r="D5302" t="s">
        <v>23</v>
      </c>
      <c r="E5302" t="s">
        <v>5</v>
      </c>
      <c r="G5302" t="s">
        <v>24</v>
      </c>
      <c r="H5302">
        <v>2220110</v>
      </c>
      <c r="I5302">
        <v>2220979</v>
      </c>
      <c r="J5302" t="s">
        <v>61</v>
      </c>
      <c r="Q5302" t="s">
        <v>4717</v>
      </c>
      <c r="R5302">
        <v>870</v>
      </c>
      <c r="U5302">
        <f t="shared" si="82"/>
        <v>869</v>
      </c>
    </row>
    <row r="5303" spans="1:21" x14ac:dyDescent="0.25">
      <c r="A5303" t="s">
        <v>27</v>
      </c>
      <c r="B5303" t="s">
        <v>21</v>
      </c>
      <c r="C5303" t="s">
        <v>22</v>
      </c>
      <c r="D5303" t="s">
        <v>23</v>
      </c>
      <c r="E5303" t="s">
        <v>5</v>
      </c>
      <c r="G5303" t="s">
        <v>24</v>
      </c>
      <c r="H5303">
        <v>2221290</v>
      </c>
      <c r="I5303">
        <v>2221928</v>
      </c>
      <c r="J5303" t="s">
        <v>61</v>
      </c>
      <c r="Q5303" t="s">
        <v>4720</v>
      </c>
      <c r="R5303">
        <v>639</v>
      </c>
      <c r="U5303">
        <f t="shared" si="82"/>
        <v>638</v>
      </c>
    </row>
    <row r="5304" spans="1:21" x14ac:dyDescent="0.25">
      <c r="A5304" t="s">
        <v>27</v>
      </c>
      <c r="B5304" t="s">
        <v>57</v>
      </c>
      <c r="C5304" t="s">
        <v>22</v>
      </c>
      <c r="D5304" t="s">
        <v>23</v>
      </c>
      <c r="E5304" t="s">
        <v>5</v>
      </c>
      <c r="G5304" t="s">
        <v>24</v>
      </c>
      <c r="H5304">
        <v>2222891</v>
      </c>
      <c r="I5304">
        <v>2222966</v>
      </c>
      <c r="J5304" t="s">
        <v>25</v>
      </c>
      <c r="Q5304" t="s">
        <v>4722</v>
      </c>
      <c r="R5304">
        <v>76</v>
      </c>
      <c r="U5304">
        <f t="shared" si="82"/>
        <v>75</v>
      </c>
    </row>
    <row r="5305" spans="1:21" x14ac:dyDescent="0.25">
      <c r="A5305" t="s">
        <v>27</v>
      </c>
      <c r="B5305" t="s">
        <v>21</v>
      </c>
      <c r="C5305" t="s">
        <v>22</v>
      </c>
      <c r="D5305" t="s">
        <v>23</v>
      </c>
      <c r="E5305" t="s">
        <v>5</v>
      </c>
      <c r="G5305" t="s">
        <v>24</v>
      </c>
      <c r="H5305">
        <v>2223015</v>
      </c>
      <c r="I5305">
        <v>2223257</v>
      </c>
      <c r="J5305" t="s">
        <v>61</v>
      </c>
      <c r="Q5305" t="s">
        <v>4723</v>
      </c>
      <c r="R5305">
        <v>243</v>
      </c>
      <c r="U5305">
        <f t="shared" si="82"/>
        <v>242</v>
      </c>
    </row>
    <row r="5306" spans="1:21" x14ac:dyDescent="0.25">
      <c r="A5306" t="s">
        <v>27</v>
      </c>
      <c r="B5306" t="s">
        <v>21</v>
      </c>
      <c r="C5306" t="s">
        <v>22</v>
      </c>
      <c r="D5306" t="s">
        <v>23</v>
      </c>
      <c r="E5306" t="s">
        <v>5</v>
      </c>
      <c r="G5306" t="s">
        <v>24</v>
      </c>
      <c r="H5306">
        <v>2223261</v>
      </c>
      <c r="I5306">
        <v>2223908</v>
      </c>
      <c r="J5306" t="s">
        <v>61</v>
      </c>
      <c r="Q5306" t="s">
        <v>4726</v>
      </c>
      <c r="R5306">
        <v>648</v>
      </c>
      <c r="U5306">
        <f t="shared" si="82"/>
        <v>647</v>
      </c>
    </row>
    <row r="5307" spans="1:21" x14ac:dyDescent="0.25">
      <c r="A5307" t="s">
        <v>27</v>
      </c>
      <c r="B5307" t="s">
        <v>21</v>
      </c>
      <c r="C5307" t="s">
        <v>22</v>
      </c>
      <c r="D5307" t="s">
        <v>23</v>
      </c>
      <c r="E5307" t="s">
        <v>5</v>
      </c>
      <c r="G5307" t="s">
        <v>24</v>
      </c>
      <c r="H5307">
        <v>2224082</v>
      </c>
      <c r="I5307">
        <v>2224621</v>
      </c>
      <c r="J5307" t="s">
        <v>61</v>
      </c>
      <c r="Q5307" t="s">
        <v>4729</v>
      </c>
      <c r="R5307">
        <v>540</v>
      </c>
      <c r="U5307">
        <f t="shared" si="82"/>
        <v>539</v>
      </c>
    </row>
    <row r="5308" spans="1:21" x14ac:dyDescent="0.25">
      <c r="A5308" t="s">
        <v>27</v>
      </c>
      <c r="B5308" t="s">
        <v>21</v>
      </c>
      <c r="C5308" t="s">
        <v>22</v>
      </c>
      <c r="D5308" t="s">
        <v>23</v>
      </c>
      <c r="E5308" t="s">
        <v>5</v>
      </c>
      <c r="G5308" t="s">
        <v>24</v>
      </c>
      <c r="H5308">
        <v>2224850</v>
      </c>
      <c r="I5308">
        <v>2225329</v>
      </c>
      <c r="J5308" t="s">
        <v>25</v>
      </c>
      <c r="Q5308" t="s">
        <v>4731</v>
      </c>
      <c r="R5308">
        <v>480</v>
      </c>
      <c r="U5308">
        <f t="shared" si="82"/>
        <v>479</v>
      </c>
    </row>
    <row r="5309" spans="1:21" x14ac:dyDescent="0.25">
      <c r="A5309" t="s">
        <v>27</v>
      </c>
      <c r="B5309" t="s">
        <v>21</v>
      </c>
      <c r="C5309" t="s">
        <v>22</v>
      </c>
      <c r="D5309" t="s">
        <v>23</v>
      </c>
      <c r="E5309" t="s">
        <v>5</v>
      </c>
      <c r="G5309" t="s">
        <v>24</v>
      </c>
      <c r="H5309">
        <v>2225337</v>
      </c>
      <c r="I5309">
        <v>2225786</v>
      </c>
      <c r="J5309" t="s">
        <v>61</v>
      </c>
      <c r="Q5309" t="s">
        <v>4733</v>
      </c>
      <c r="R5309">
        <v>450</v>
      </c>
      <c r="U5309">
        <f t="shared" si="82"/>
        <v>449</v>
      </c>
    </row>
    <row r="5310" spans="1:21" x14ac:dyDescent="0.25">
      <c r="A5310" t="s">
        <v>27</v>
      </c>
      <c r="B5310" t="s">
        <v>21</v>
      </c>
      <c r="C5310" t="s">
        <v>22</v>
      </c>
      <c r="D5310" t="s">
        <v>23</v>
      </c>
      <c r="E5310" t="s">
        <v>5</v>
      </c>
      <c r="G5310" t="s">
        <v>24</v>
      </c>
      <c r="H5310">
        <v>2226072</v>
      </c>
      <c r="I5310">
        <v>2226806</v>
      </c>
      <c r="J5310" t="s">
        <v>25</v>
      </c>
      <c r="Q5310" t="s">
        <v>4735</v>
      </c>
      <c r="R5310">
        <v>735</v>
      </c>
      <c r="U5310">
        <f t="shared" si="82"/>
        <v>734</v>
      </c>
    </row>
    <row r="5311" spans="1:21" x14ac:dyDescent="0.25">
      <c r="A5311" t="s">
        <v>27</v>
      </c>
      <c r="B5311" t="s">
        <v>21</v>
      </c>
      <c r="C5311" t="s">
        <v>22</v>
      </c>
      <c r="D5311" t="s">
        <v>23</v>
      </c>
      <c r="E5311" t="s">
        <v>5</v>
      </c>
      <c r="G5311" t="s">
        <v>24</v>
      </c>
      <c r="H5311">
        <v>2226813</v>
      </c>
      <c r="I5311">
        <v>2227205</v>
      </c>
      <c r="J5311" t="s">
        <v>61</v>
      </c>
      <c r="Q5311" t="s">
        <v>4738</v>
      </c>
      <c r="R5311">
        <v>393</v>
      </c>
      <c r="U5311">
        <f t="shared" si="82"/>
        <v>392</v>
      </c>
    </row>
    <row r="5312" spans="1:21" x14ac:dyDescent="0.25">
      <c r="A5312" t="s">
        <v>27</v>
      </c>
      <c r="B5312" t="s">
        <v>57</v>
      </c>
      <c r="C5312" t="s">
        <v>22</v>
      </c>
      <c r="D5312" t="s">
        <v>23</v>
      </c>
      <c r="E5312" t="s">
        <v>5</v>
      </c>
      <c r="G5312" t="s">
        <v>24</v>
      </c>
      <c r="H5312">
        <v>2227334</v>
      </c>
      <c r="I5312">
        <v>2227411</v>
      </c>
      <c r="J5312" t="s">
        <v>61</v>
      </c>
      <c r="Q5312" t="s">
        <v>4741</v>
      </c>
      <c r="R5312">
        <v>78</v>
      </c>
      <c r="U5312">
        <f t="shared" si="82"/>
        <v>77</v>
      </c>
    </row>
    <row r="5313" spans="1:21" x14ac:dyDescent="0.25">
      <c r="A5313" t="s">
        <v>27</v>
      </c>
      <c r="B5313" t="s">
        <v>21</v>
      </c>
      <c r="C5313" t="s">
        <v>22</v>
      </c>
      <c r="D5313" t="s">
        <v>23</v>
      </c>
      <c r="E5313" t="s">
        <v>5</v>
      </c>
      <c r="G5313" t="s">
        <v>24</v>
      </c>
      <c r="H5313">
        <v>2227519</v>
      </c>
      <c r="I5313">
        <v>2227746</v>
      </c>
      <c r="J5313" t="s">
        <v>61</v>
      </c>
      <c r="Q5313" t="s">
        <v>4742</v>
      </c>
      <c r="R5313">
        <v>228</v>
      </c>
      <c r="U5313">
        <f t="shared" si="82"/>
        <v>227</v>
      </c>
    </row>
    <row r="5314" spans="1:21" x14ac:dyDescent="0.25">
      <c r="A5314" t="s">
        <v>27</v>
      </c>
      <c r="B5314" t="s">
        <v>21</v>
      </c>
      <c r="C5314" t="s">
        <v>22</v>
      </c>
      <c r="D5314" t="s">
        <v>23</v>
      </c>
      <c r="E5314" t="s">
        <v>5</v>
      </c>
      <c r="G5314" t="s">
        <v>24</v>
      </c>
      <c r="H5314">
        <v>2228130</v>
      </c>
      <c r="I5314">
        <v>2228300</v>
      </c>
      <c r="J5314" t="s">
        <v>61</v>
      </c>
      <c r="Q5314" t="s">
        <v>4744</v>
      </c>
      <c r="R5314">
        <v>171</v>
      </c>
      <c r="U5314">
        <f t="shared" si="82"/>
        <v>170</v>
      </c>
    </row>
    <row r="5315" spans="1:21" x14ac:dyDescent="0.25">
      <c r="A5315" t="s">
        <v>27</v>
      </c>
      <c r="B5315" t="s">
        <v>21</v>
      </c>
      <c r="C5315" t="s">
        <v>22</v>
      </c>
      <c r="D5315" t="s">
        <v>23</v>
      </c>
      <c r="E5315" t="s">
        <v>5</v>
      </c>
      <c r="G5315" t="s">
        <v>24</v>
      </c>
      <c r="H5315">
        <v>2228426</v>
      </c>
      <c r="I5315">
        <v>2229571</v>
      </c>
      <c r="J5315" t="s">
        <v>61</v>
      </c>
      <c r="Q5315" t="s">
        <v>4746</v>
      </c>
      <c r="R5315">
        <v>1146</v>
      </c>
      <c r="U5315">
        <f t="shared" ref="U5315:U5378" si="83">I5315-H5315</f>
        <v>1145</v>
      </c>
    </row>
    <row r="5316" spans="1:21" x14ac:dyDescent="0.25">
      <c r="A5316" t="s">
        <v>27</v>
      </c>
      <c r="B5316" t="s">
        <v>21</v>
      </c>
      <c r="C5316" t="s">
        <v>22</v>
      </c>
      <c r="D5316" t="s">
        <v>23</v>
      </c>
      <c r="E5316" t="s">
        <v>5</v>
      </c>
      <c r="G5316" t="s">
        <v>24</v>
      </c>
      <c r="H5316">
        <v>2229916</v>
      </c>
      <c r="I5316">
        <v>2230986</v>
      </c>
      <c r="J5316" t="s">
        <v>25</v>
      </c>
      <c r="Q5316" t="s">
        <v>4749</v>
      </c>
      <c r="R5316">
        <v>1071</v>
      </c>
      <c r="U5316">
        <f t="shared" si="83"/>
        <v>1070</v>
      </c>
    </row>
    <row r="5317" spans="1:21" x14ac:dyDescent="0.25">
      <c r="A5317" t="s">
        <v>27</v>
      </c>
      <c r="B5317" t="s">
        <v>21</v>
      </c>
      <c r="C5317" t="s">
        <v>22</v>
      </c>
      <c r="D5317" t="s">
        <v>23</v>
      </c>
      <c r="E5317" t="s">
        <v>5</v>
      </c>
      <c r="G5317" t="s">
        <v>24</v>
      </c>
      <c r="H5317">
        <v>2231102</v>
      </c>
      <c r="I5317">
        <v>2232376</v>
      </c>
      <c r="J5317" t="s">
        <v>25</v>
      </c>
      <c r="Q5317" t="s">
        <v>4752</v>
      </c>
      <c r="R5317">
        <v>1275</v>
      </c>
      <c r="U5317">
        <f t="shared" si="83"/>
        <v>1274</v>
      </c>
    </row>
    <row r="5318" spans="1:21" x14ac:dyDescent="0.25">
      <c r="A5318" t="s">
        <v>27</v>
      </c>
      <c r="B5318" t="s">
        <v>21</v>
      </c>
      <c r="C5318" t="s">
        <v>22</v>
      </c>
      <c r="D5318" t="s">
        <v>23</v>
      </c>
      <c r="E5318" t="s">
        <v>5</v>
      </c>
      <c r="G5318" t="s">
        <v>24</v>
      </c>
      <c r="H5318">
        <v>2232368</v>
      </c>
      <c r="I5318">
        <v>2232805</v>
      </c>
      <c r="J5318" t="s">
        <v>61</v>
      </c>
      <c r="Q5318" t="s">
        <v>4755</v>
      </c>
      <c r="R5318">
        <v>438</v>
      </c>
      <c r="U5318">
        <f t="shared" si="83"/>
        <v>437</v>
      </c>
    </row>
    <row r="5319" spans="1:21" x14ac:dyDescent="0.25">
      <c r="A5319" t="s">
        <v>27</v>
      </c>
      <c r="B5319" t="s">
        <v>21</v>
      </c>
      <c r="C5319" t="s">
        <v>22</v>
      </c>
      <c r="D5319" t="s">
        <v>23</v>
      </c>
      <c r="E5319" t="s">
        <v>5</v>
      </c>
      <c r="G5319" t="s">
        <v>24</v>
      </c>
      <c r="H5319">
        <v>2232824</v>
      </c>
      <c r="I5319">
        <v>2233306</v>
      </c>
      <c r="J5319" t="s">
        <v>61</v>
      </c>
      <c r="Q5319" t="s">
        <v>4758</v>
      </c>
      <c r="R5319">
        <v>483</v>
      </c>
      <c r="U5319">
        <f t="shared" si="83"/>
        <v>482</v>
      </c>
    </row>
    <row r="5320" spans="1:21" x14ac:dyDescent="0.25">
      <c r="A5320" t="s">
        <v>27</v>
      </c>
      <c r="B5320" t="s">
        <v>21</v>
      </c>
      <c r="C5320" t="s">
        <v>22</v>
      </c>
      <c r="D5320" t="s">
        <v>23</v>
      </c>
      <c r="E5320" t="s">
        <v>5</v>
      </c>
      <c r="G5320" t="s">
        <v>24</v>
      </c>
      <c r="H5320">
        <v>2233327</v>
      </c>
      <c r="I5320">
        <v>2233890</v>
      </c>
      <c r="J5320" t="s">
        <v>61</v>
      </c>
      <c r="Q5320" t="s">
        <v>4761</v>
      </c>
      <c r="R5320">
        <v>564</v>
      </c>
      <c r="U5320">
        <f t="shared" si="83"/>
        <v>563</v>
      </c>
    </row>
    <row r="5321" spans="1:21" x14ac:dyDescent="0.25">
      <c r="A5321" t="s">
        <v>27</v>
      </c>
      <c r="B5321" t="s">
        <v>21</v>
      </c>
      <c r="C5321" t="s">
        <v>22</v>
      </c>
      <c r="D5321" t="s">
        <v>23</v>
      </c>
      <c r="E5321" t="s">
        <v>5</v>
      </c>
      <c r="G5321" t="s">
        <v>24</v>
      </c>
      <c r="H5321">
        <v>2233902</v>
      </c>
      <c r="I5321">
        <v>2235971</v>
      </c>
      <c r="J5321" t="s">
        <v>61</v>
      </c>
      <c r="Q5321" t="s">
        <v>4764</v>
      </c>
      <c r="R5321">
        <v>2070</v>
      </c>
      <c r="U5321">
        <f t="shared" si="83"/>
        <v>2069</v>
      </c>
    </row>
    <row r="5322" spans="1:21" x14ac:dyDescent="0.25">
      <c r="A5322" t="s">
        <v>27</v>
      </c>
      <c r="B5322" t="s">
        <v>21</v>
      </c>
      <c r="C5322" t="s">
        <v>22</v>
      </c>
      <c r="D5322" t="s">
        <v>23</v>
      </c>
      <c r="E5322" t="s">
        <v>5</v>
      </c>
      <c r="G5322" t="s">
        <v>24</v>
      </c>
      <c r="H5322">
        <v>2236238</v>
      </c>
      <c r="I5322">
        <v>2236426</v>
      </c>
      <c r="J5322" t="s">
        <v>25</v>
      </c>
      <c r="Q5322" t="s">
        <v>4767</v>
      </c>
      <c r="R5322">
        <v>189</v>
      </c>
      <c r="U5322">
        <f t="shared" si="83"/>
        <v>188</v>
      </c>
    </row>
    <row r="5323" spans="1:21" x14ac:dyDescent="0.25">
      <c r="A5323" t="s">
        <v>27</v>
      </c>
      <c r="B5323" t="s">
        <v>21</v>
      </c>
      <c r="C5323" t="s">
        <v>22</v>
      </c>
      <c r="D5323" t="s">
        <v>23</v>
      </c>
      <c r="E5323" t="s">
        <v>5</v>
      </c>
      <c r="G5323" t="s">
        <v>24</v>
      </c>
      <c r="H5323">
        <v>2236769</v>
      </c>
      <c r="I5323">
        <v>2237449</v>
      </c>
      <c r="J5323" t="s">
        <v>25</v>
      </c>
      <c r="Q5323" t="s">
        <v>4770</v>
      </c>
      <c r="R5323">
        <v>681</v>
      </c>
      <c r="U5323">
        <f t="shared" si="83"/>
        <v>680</v>
      </c>
    </row>
    <row r="5324" spans="1:21" x14ac:dyDescent="0.25">
      <c r="A5324" t="s">
        <v>27</v>
      </c>
      <c r="B5324" t="s">
        <v>21</v>
      </c>
      <c r="C5324" t="s">
        <v>22</v>
      </c>
      <c r="D5324" t="s">
        <v>23</v>
      </c>
      <c r="E5324" t="s">
        <v>5</v>
      </c>
      <c r="G5324" t="s">
        <v>24</v>
      </c>
      <c r="H5324">
        <v>2237446</v>
      </c>
      <c r="I5324">
        <v>2239122</v>
      </c>
      <c r="J5324" t="s">
        <v>61</v>
      </c>
      <c r="Q5324" t="s">
        <v>4772</v>
      </c>
      <c r="R5324">
        <v>1677</v>
      </c>
      <c r="U5324">
        <f t="shared" si="83"/>
        <v>1676</v>
      </c>
    </row>
    <row r="5325" spans="1:21" x14ac:dyDescent="0.25">
      <c r="A5325" t="s">
        <v>27</v>
      </c>
      <c r="B5325" t="s">
        <v>21</v>
      </c>
      <c r="C5325" t="s">
        <v>22</v>
      </c>
      <c r="D5325" t="s">
        <v>23</v>
      </c>
      <c r="E5325" t="s">
        <v>5</v>
      </c>
      <c r="G5325" t="s">
        <v>24</v>
      </c>
      <c r="H5325">
        <v>2239140</v>
      </c>
      <c r="I5325">
        <v>2241266</v>
      </c>
      <c r="J5325" t="s">
        <v>61</v>
      </c>
      <c r="Q5325" t="s">
        <v>4775</v>
      </c>
      <c r="R5325">
        <v>2127</v>
      </c>
      <c r="U5325">
        <f t="shared" si="83"/>
        <v>2126</v>
      </c>
    </row>
    <row r="5326" spans="1:21" x14ac:dyDescent="0.25">
      <c r="A5326" t="s">
        <v>27</v>
      </c>
      <c r="B5326" t="s">
        <v>21</v>
      </c>
      <c r="C5326" t="s">
        <v>22</v>
      </c>
      <c r="D5326" t="s">
        <v>23</v>
      </c>
      <c r="E5326" t="s">
        <v>5</v>
      </c>
      <c r="G5326" t="s">
        <v>24</v>
      </c>
      <c r="H5326">
        <v>2241300</v>
      </c>
      <c r="I5326">
        <v>2241932</v>
      </c>
      <c r="J5326" t="s">
        <v>61</v>
      </c>
      <c r="Q5326" t="s">
        <v>4778</v>
      </c>
      <c r="R5326">
        <v>633</v>
      </c>
      <c r="U5326">
        <f t="shared" si="83"/>
        <v>632</v>
      </c>
    </row>
    <row r="5327" spans="1:21" x14ac:dyDescent="0.25">
      <c r="A5327" t="s">
        <v>27</v>
      </c>
      <c r="B5327" t="s">
        <v>21</v>
      </c>
      <c r="C5327" t="s">
        <v>22</v>
      </c>
      <c r="D5327" t="s">
        <v>23</v>
      </c>
      <c r="E5327" t="s">
        <v>5</v>
      </c>
      <c r="G5327" t="s">
        <v>24</v>
      </c>
      <c r="H5327">
        <v>2241950</v>
      </c>
      <c r="I5327">
        <v>2243422</v>
      </c>
      <c r="J5327" t="s">
        <v>61</v>
      </c>
      <c r="Q5327" t="s">
        <v>4781</v>
      </c>
      <c r="R5327">
        <v>1473</v>
      </c>
      <c r="U5327">
        <f t="shared" si="83"/>
        <v>1472</v>
      </c>
    </row>
    <row r="5328" spans="1:21" x14ac:dyDescent="0.25">
      <c r="A5328" t="s">
        <v>27</v>
      </c>
      <c r="B5328" t="s">
        <v>21</v>
      </c>
      <c r="C5328" t="s">
        <v>22</v>
      </c>
      <c r="D5328" t="s">
        <v>23</v>
      </c>
      <c r="E5328" t="s">
        <v>5</v>
      </c>
      <c r="G5328" t="s">
        <v>24</v>
      </c>
      <c r="H5328">
        <v>2243441</v>
      </c>
      <c r="I5328">
        <v>2244904</v>
      </c>
      <c r="J5328" t="s">
        <v>61</v>
      </c>
      <c r="Q5328" t="s">
        <v>4783</v>
      </c>
      <c r="R5328">
        <v>1464</v>
      </c>
      <c r="U5328">
        <f t="shared" si="83"/>
        <v>1463</v>
      </c>
    </row>
    <row r="5329" spans="1:21" x14ac:dyDescent="0.25">
      <c r="A5329" t="s">
        <v>27</v>
      </c>
      <c r="B5329" t="s">
        <v>21</v>
      </c>
      <c r="C5329" t="s">
        <v>22</v>
      </c>
      <c r="D5329" t="s">
        <v>23</v>
      </c>
      <c r="E5329" t="s">
        <v>5</v>
      </c>
      <c r="G5329" t="s">
        <v>24</v>
      </c>
      <c r="H5329">
        <v>2245123</v>
      </c>
      <c r="I5329">
        <v>2246688</v>
      </c>
      <c r="J5329" t="s">
        <v>61</v>
      </c>
      <c r="Q5329" t="s">
        <v>4785</v>
      </c>
      <c r="R5329">
        <v>1566</v>
      </c>
      <c r="U5329">
        <f t="shared" si="83"/>
        <v>1565</v>
      </c>
    </row>
    <row r="5330" spans="1:21" x14ac:dyDescent="0.25">
      <c r="A5330" t="s">
        <v>27</v>
      </c>
      <c r="B5330" t="s">
        <v>21</v>
      </c>
      <c r="C5330" t="s">
        <v>22</v>
      </c>
      <c r="D5330" t="s">
        <v>23</v>
      </c>
      <c r="E5330" t="s">
        <v>5</v>
      </c>
      <c r="G5330" t="s">
        <v>24</v>
      </c>
      <c r="H5330">
        <v>2246760</v>
      </c>
      <c r="I5330">
        <v>2248286</v>
      </c>
      <c r="J5330" t="s">
        <v>61</v>
      </c>
      <c r="Q5330" t="s">
        <v>4787</v>
      </c>
      <c r="R5330">
        <v>1527</v>
      </c>
      <c r="U5330">
        <f t="shared" si="83"/>
        <v>1526</v>
      </c>
    </row>
    <row r="5331" spans="1:21" x14ac:dyDescent="0.25">
      <c r="A5331" t="s">
        <v>27</v>
      </c>
      <c r="B5331" t="s">
        <v>21</v>
      </c>
      <c r="C5331" t="s">
        <v>22</v>
      </c>
      <c r="D5331" t="s">
        <v>23</v>
      </c>
      <c r="E5331" t="s">
        <v>5</v>
      </c>
      <c r="G5331" t="s">
        <v>24</v>
      </c>
      <c r="H5331">
        <v>2248286</v>
      </c>
      <c r="I5331">
        <v>2248972</v>
      </c>
      <c r="J5331" t="s">
        <v>61</v>
      </c>
      <c r="Q5331" t="s">
        <v>4789</v>
      </c>
      <c r="R5331">
        <v>687</v>
      </c>
      <c r="U5331">
        <f t="shared" si="83"/>
        <v>686</v>
      </c>
    </row>
    <row r="5332" spans="1:21" x14ac:dyDescent="0.25">
      <c r="A5332" t="s">
        <v>27</v>
      </c>
      <c r="B5332" t="s">
        <v>21</v>
      </c>
      <c r="C5332" t="s">
        <v>22</v>
      </c>
      <c r="D5332" t="s">
        <v>23</v>
      </c>
      <c r="E5332" t="s">
        <v>5</v>
      </c>
      <c r="G5332" t="s">
        <v>24</v>
      </c>
      <c r="H5332">
        <v>2249189</v>
      </c>
      <c r="I5332">
        <v>2249524</v>
      </c>
      <c r="J5332" t="s">
        <v>61</v>
      </c>
      <c r="Q5332" t="s">
        <v>4791</v>
      </c>
      <c r="R5332">
        <v>336</v>
      </c>
      <c r="U5332">
        <f t="shared" si="83"/>
        <v>335</v>
      </c>
    </row>
    <row r="5333" spans="1:21" x14ac:dyDescent="0.25">
      <c r="A5333" t="s">
        <v>27</v>
      </c>
      <c r="B5333" t="s">
        <v>21</v>
      </c>
      <c r="C5333" t="s">
        <v>22</v>
      </c>
      <c r="D5333" t="s">
        <v>23</v>
      </c>
      <c r="E5333" t="s">
        <v>5</v>
      </c>
      <c r="G5333" t="s">
        <v>24</v>
      </c>
      <c r="H5333">
        <v>2249691</v>
      </c>
      <c r="I5333">
        <v>2250536</v>
      </c>
      <c r="J5333" t="s">
        <v>61</v>
      </c>
      <c r="Q5333" t="s">
        <v>4793</v>
      </c>
      <c r="R5333">
        <v>846</v>
      </c>
      <c r="U5333">
        <f t="shared" si="83"/>
        <v>845</v>
      </c>
    </row>
    <row r="5334" spans="1:21" x14ac:dyDescent="0.25">
      <c r="A5334" t="s">
        <v>27</v>
      </c>
      <c r="B5334" t="s">
        <v>21</v>
      </c>
      <c r="C5334" t="s">
        <v>22</v>
      </c>
      <c r="D5334" t="s">
        <v>23</v>
      </c>
      <c r="E5334" t="s">
        <v>5</v>
      </c>
      <c r="G5334" t="s">
        <v>24</v>
      </c>
      <c r="H5334">
        <v>2250813</v>
      </c>
      <c r="I5334">
        <v>2252138</v>
      </c>
      <c r="J5334" t="s">
        <v>61</v>
      </c>
      <c r="Q5334" t="s">
        <v>4796</v>
      </c>
      <c r="R5334">
        <v>1326</v>
      </c>
      <c r="U5334">
        <f t="shared" si="83"/>
        <v>1325</v>
      </c>
    </row>
    <row r="5335" spans="1:21" x14ac:dyDescent="0.25">
      <c r="A5335" t="s">
        <v>27</v>
      </c>
      <c r="B5335" t="s">
        <v>21</v>
      </c>
      <c r="C5335" t="s">
        <v>22</v>
      </c>
      <c r="D5335" t="s">
        <v>23</v>
      </c>
      <c r="E5335" t="s">
        <v>5</v>
      </c>
      <c r="G5335" t="s">
        <v>24</v>
      </c>
      <c r="H5335">
        <v>2252369</v>
      </c>
      <c r="I5335">
        <v>2254072</v>
      </c>
      <c r="J5335" t="s">
        <v>61</v>
      </c>
      <c r="Q5335" t="s">
        <v>4799</v>
      </c>
      <c r="R5335">
        <v>1704</v>
      </c>
      <c r="U5335">
        <f t="shared" si="83"/>
        <v>1703</v>
      </c>
    </row>
    <row r="5336" spans="1:21" x14ac:dyDescent="0.25">
      <c r="A5336" t="s">
        <v>27</v>
      </c>
      <c r="B5336" t="s">
        <v>21</v>
      </c>
      <c r="C5336" t="s">
        <v>22</v>
      </c>
      <c r="D5336" t="s">
        <v>23</v>
      </c>
      <c r="E5336" t="s">
        <v>5</v>
      </c>
      <c r="G5336" t="s">
        <v>24</v>
      </c>
      <c r="H5336">
        <v>2254104</v>
      </c>
      <c r="I5336">
        <v>2254556</v>
      </c>
      <c r="J5336" t="s">
        <v>61</v>
      </c>
      <c r="Q5336" t="s">
        <v>4802</v>
      </c>
      <c r="R5336">
        <v>453</v>
      </c>
      <c r="U5336">
        <f t="shared" si="83"/>
        <v>452</v>
      </c>
    </row>
    <row r="5337" spans="1:21" x14ac:dyDescent="0.25">
      <c r="A5337" t="s">
        <v>27</v>
      </c>
      <c r="B5337" t="s">
        <v>21</v>
      </c>
      <c r="C5337" t="s">
        <v>22</v>
      </c>
      <c r="D5337" t="s">
        <v>23</v>
      </c>
      <c r="E5337" t="s">
        <v>5</v>
      </c>
      <c r="G5337" t="s">
        <v>24</v>
      </c>
      <c r="H5337">
        <v>2254559</v>
      </c>
      <c r="I5337">
        <v>2255419</v>
      </c>
      <c r="J5337" t="s">
        <v>61</v>
      </c>
      <c r="Q5337" t="s">
        <v>4805</v>
      </c>
      <c r="R5337">
        <v>861</v>
      </c>
      <c r="U5337">
        <f t="shared" si="83"/>
        <v>860</v>
      </c>
    </row>
    <row r="5338" spans="1:21" x14ac:dyDescent="0.25">
      <c r="A5338" t="s">
        <v>27</v>
      </c>
      <c r="B5338" t="s">
        <v>21</v>
      </c>
      <c r="C5338" t="s">
        <v>22</v>
      </c>
      <c r="D5338" t="s">
        <v>23</v>
      </c>
      <c r="E5338" t="s">
        <v>5</v>
      </c>
      <c r="G5338" t="s">
        <v>24</v>
      </c>
      <c r="H5338">
        <v>2255485</v>
      </c>
      <c r="I5338">
        <v>2256297</v>
      </c>
      <c r="J5338" t="s">
        <v>61</v>
      </c>
      <c r="Q5338" t="s">
        <v>4808</v>
      </c>
      <c r="R5338">
        <v>813</v>
      </c>
      <c r="U5338">
        <f t="shared" si="83"/>
        <v>812</v>
      </c>
    </row>
    <row r="5339" spans="1:21" x14ac:dyDescent="0.25">
      <c r="A5339" t="s">
        <v>27</v>
      </c>
      <c r="B5339" t="s">
        <v>21</v>
      </c>
      <c r="C5339" t="s">
        <v>22</v>
      </c>
      <c r="D5339" t="s">
        <v>23</v>
      </c>
      <c r="E5339" t="s">
        <v>5</v>
      </c>
      <c r="G5339" t="s">
        <v>24</v>
      </c>
      <c r="H5339">
        <v>2256319</v>
      </c>
      <c r="I5339">
        <v>2258190</v>
      </c>
      <c r="J5339" t="s">
        <v>61</v>
      </c>
      <c r="Q5339" t="s">
        <v>4811</v>
      </c>
      <c r="R5339">
        <v>1872</v>
      </c>
      <c r="U5339">
        <f t="shared" si="83"/>
        <v>1871</v>
      </c>
    </row>
    <row r="5340" spans="1:21" x14ac:dyDescent="0.25">
      <c r="A5340" t="s">
        <v>27</v>
      </c>
      <c r="B5340" t="s">
        <v>21</v>
      </c>
      <c r="C5340" t="s">
        <v>22</v>
      </c>
      <c r="D5340" t="s">
        <v>23</v>
      </c>
      <c r="E5340" t="s">
        <v>5</v>
      </c>
      <c r="G5340" t="s">
        <v>24</v>
      </c>
      <c r="H5340">
        <v>2258197</v>
      </c>
      <c r="I5340">
        <v>2258859</v>
      </c>
      <c r="J5340" t="s">
        <v>61</v>
      </c>
      <c r="Q5340" t="s">
        <v>4814</v>
      </c>
      <c r="R5340">
        <v>663</v>
      </c>
      <c r="U5340">
        <f t="shared" si="83"/>
        <v>662</v>
      </c>
    </row>
    <row r="5341" spans="1:21" x14ac:dyDescent="0.25">
      <c r="A5341" t="s">
        <v>27</v>
      </c>
      <c r="B5341" t="s">
        <v>21</v>
      </c>
      <c r="C5341" t="s">
        <v>22</v>
      </c>
      <c r="D5341" t="s">
        <v>23</v>
      </c>
      <c r="E5341" t="s">
        <v>5</v>
      </c>
      <c r="G5341" t="s">
        <v>24</v>
      </c>
      <c r="H5341">
        <v>2259602</v>
      </c>
      <c r="I5341">
        <v>2260486</v>
      </c>
      <c r="J5341" t="s">
        <v>61</v>
      </c>
      <c r="Q5341" t="s">
        <v>4816</v>
      </c>
      <c r="R5341">
        <v>885</v>
      </c>
      <c r="U5341">
        <f t="shared" si="83"/>
        <v>884</v>
      </c>
    </row>
    <row r="5342" spans="1:21" x14ac:dyDescent="0.25">
      <c r="A5342" t="s">
        <v>27</v>
      </c>
      <c r="B5342" t="s">
        <v>21</v>
      </c>
      <c r="C5342" t="s">
        <v>22</v>
      </c>
      <c r="D5342" t="s">
        <v>23</v>
      </c>
      <c r="E5342" t="s">
        <v>5</v>
      </c>
      <c r="G5342" t="s">
        <v>24</v>
      </c>
      <c r="H5342">
        <v>2260501</v>
      </c>
      <c r="I5342">
        <v>2260737</v>
      </c>
      <c r="J5342" t="s">
        <v>61</v>
      </c>
      <c r="Q5342" t="s">
        <v>4818</v>
      </c>
      <c r="R5342">
        <v>237</v>
      </c>
      <c r="U5342">
        <f t="shared" si="83"/>
        <v>236</v>
      </c>
    </row>
    <row r="5343" spans="1:21" x14ac:dyDescent="0.25">
      <c r="A5343" t="s">
        <v>27</v>
      </c>
      <c r="B5343" t="s">
        <v>21</v>
      </c>
      <c r="C5343" t="s">
        <v>22</v>
      </c>
      <c r="D5343" t="s">
        <v>23</v>
      </c>
      <c r="E5343" t="s">
        <v>5</v>
      </c>
      <c r="G5343" t="s">
        <v>24</v>
      </c>
      <c r="H5343">
        <v>2260730</v>
      </c>
      <c r="I5343">
        <v>2261944</v>
      </c>
      <c r="J5343" t="s">
        <v>61</v>
      </c>
      <c r="Q5343" t="s">
        <v>4821</v>
      </c>
      <c r="R5343">
        <v>1215</v>
      </c>
      <c r="U5343">
        <f t="shared" si="83"/>
        <v>1214</v>
      </c>
    </row>
    <row r="5344" spans="1:21" x14ac:dyDescent="0.25">
      <c r="A5344" t="s">
        <v>27</v>
      </c>
      <c r="B5344" t="s">
        <v>21</v>
      </c>
      <c r="C5344" t="s">
        <v>22</v>
      </c>
      <c r="D5344" t="s">
        <v>23</v>
      </c>
      <c r="E5344" t="s">
        <v>5</v>
      </c>
      <c r="G5344" t="s">
        <v>24</v>
      </c>
      <c r="H5344">
        <v>2262015</v>
      </c>
      <c r="I5344">
        <v>2262452</v>
      </c>
      <c r="J5344" t="s">
        <v>61</v>
      </c>
      <c r="Q5344" t="s">
        <v>4824</v>
      </c>
      <c r="R5344">
        <v>438</v>
      </c>
      <c r="U5344">
        <f t="shared" si="83"/>
        <v>437</v>
      </c>
    </row>
    <row r="5345" spans="1:21" x14ac:dyDescent="0.25">
      <c r="A5345" t="s">
        <v>27</v>
      </c>
      <c r="B5345" t="s">
        <v>21</v>
      </c>
      <c r="C5345" t="s">
        <v>22</v>
      </c>
      <c r="D5345" t="s">
        <v>23</v>
      </c>
      <c r="E5345" t="s">
        <v>5</v>
      </c>
      <c r="G5345" t="s">
        <v>24</v>
      </c>
      <c r="H5345">
        <v>2262480</v>
      </c>
      <c r="I5345">
        <v>2262710</v>
      </c>
      <c r="J5345" t="s">
        <v>61</v>
      </c>
      <c r="Q5345" t="s">
        <v>4827</v>
      </c>
      <c r="R5345">
        <v>231</v>
      </c>
      <c r="U5345">
        <f t="shared" si="83"/>
        <v>230</v>
      </c>
    </row>
    <row r="5346" spans="1:21" x14ac:dyDescent="0.25">
      <c r="A5346" t="s">
        <v>27</v>
      </c>
      <c r="B5346" t="s">
        <v>21</v>
      </c>
      <c r="C5346" t="s">
        <v>22</v>
      </c>
      <c r="D5346" t="s">
        <v>23</v>
      </c>
      <c r="E5346" t="s">
        <v>5</v>
      </c>
      <c r="G5346" t="s">
        <v>24</v>
      </c>
      <c r="H5346">
        <v>2262728</v>
      </c>
      <c r="I5346">
        <v>2263279</v>
      </c>
      <c r="J5346" t="s">
        <v>61</v>
      </c>
      <c r="Q5346" t="s">
        <v>4829</v>
      </c>
      <c r="R5346">
        <v>552</v>
      </c>
      <c r="U5346">
        <f t="shared" si="83"/>
        <v>551</v>
      </c>
    </row>
    <row r="5347" spans="1:21" x14ac:dyDescent="0.25">
      <c r="A5347" t="s">
        <v>27</v>
      </c>
      <c r="B5347" t="s">
        <v>21</v>
      </c>
      <c r="C5347" t="s">
        <v>22</v>
      </c>
      <c r="D5347" t="s">
        <v>23</v>
      </c>
      <c r="E5347" t="s">
        <v>5</v>
      </c>
      <c r="G5347" t="s">
        <v>24</v>
      </c>
      <c r="H5347">
        <v>2263443</v>
      </c>
      <c r="I5347">
        <v>2263826</v>
      </c>
      <c r="J5347" t="s">
        <v>61</v>
      </c>
      <c r="Q5347" t="s">
        <v>4831</v>
      </c>
      <c r="R5347">
        <v>384</v>
      </c>
      <c r="U5347">
        <f t="shared" si="83"/>
        <v>383</v>
      </c>
    </row>
    <row r="5348" spans="1:21" x14ac:dyDescent="0.25">
      <c r="A5348" t="s">
        <v>27</v>
      </c>
      <c r="B5348" t="s">
        <v>21</v>
      </c>
      <c r="C5348" t="s">
        <v>22</v>
      </c>
      <c r="D5348" t="s">
        <v>23</v>
      </c>
      <c r="E5348" t="s">
        <v>5</v>
      </c>
      <c r="G5348" t="s">
        <v>24</v>
      </c>
      <c r="H5348">
        <v>2264067</v>
      </c>
      <c r="I5348">
        <v>2264648</v>
      </c>
      <c r="J5348" t="s">
        <v>61</v>
      </c>
      <c r="Q5348" t="s">
        <v>4834</v>
      </c>
      <c r="R5348">
        <v>582</v>
      </c>
      <c r="U5348">
        <f t="shared" si="83"/>
        <v>581</v>
      </c>
    </row>
    <row r="5349" spans="1:21" x14ac:dyDescent="0.25">
      <c r="A5349" t="s">
        <v>27</v>
      </c>
      <c r="B5349" t="s">
        <v>21</v>
      </c>
      <c r="C5349" t="s">
        <v>22</v>
      </c>
      <c r="D5349" t="s">
        <v>23</v>
      </c>
      <c r="E5349" t="s">
        <v>5</v>
      </c>
      <c r="G5349" t="s">
        <v>24</v>
      </c>
      <c r="H5349">
        <v>2264775</v>
      </c>
      <c r="I5349">
        <v>2265395</v>
      </c>
      <c r="J5349" t="s">
        <v>61</v>
      </c>
      <c r="Q5349" t="s">
        <v>4836</v>
      </c>
      <c r="R5349">
        <v>621</v>
      </c>
      <c r="U5349">
        <f t="shared" si="83"/>
        <v>620</v>
      </c>
    </row>
    <row r="5350" spans="1:21" x14ac:dyDescent="0.25">
      <c r="A5350" t="s">
        <v>27</v>
      </c>
      <c r="B5350" t="s">
        <v>21</v>
      </c>
      <c r="C5350" t="s">
        <v>22</v>
      </c>
      <c r="D5350" t="s">
        <v>23</v>
      </c>
      <c r="E5350" t="s">
        <v>5</v>
      </c>
      <c r="G5350" t="s">
        <v>24</v>
      </c>
      <c r="H5350">
        <v>2265451</v>
      </c>
      <c r="I5350">
        <v>2266092</v>
      </c>
      <c r="J5350" t="s">
        <v>61</v>
      </c>
      <c r="Q5350" t="s">
        <v>4839</v>
      </c>
      <c r="R5350">
        <v>642</v>
      </c>
      <c r="U5350">
        <f t="shared" si="83"/>
        <v>641</v>
      </c>
    </row>
    <row r="5351" spans="1:21" x14ac:dyDescent="0.25">
      <c r="A5351" t="s">
        <v>27</v>
      </c>
      <c r="B5351" t="s">
        <v>21</v>
      </c>
      <c r="C5351" t="s">
        <v>22</v>
      </c>
      <c r="D5351" t="s">
        <v>23</v>
      </c>
      <c r="E5351" t="s">
        <v>5</v>
      </c>
      <c r="G5351" t="s">
        <v>24</v>
      </c>
      <c r="H5351">
        <v>2266107</v>
      </c>
      <c r="I5351">
        <v>2267303</v>
      </c>
      <c r="J5351" t="s">
        <v>61</v>
      </c>
      <c r="Q5351" t="s">
        <v>4841</v>
      </c>
      <c r="R5351">
        <v>1197</v>
      </c>
      <c r="U5351">
        <f t="shared" si="83"/>
        <v>1196</v>
      </c>
    </row>
    <row r="5352" spans="1:21" x14ac:dyDescent="0.25">
      <c r="A5352" t="s">
        <v>27</v>
      </c>
      <c r="B5352" t="s">
        <v>21</v>
      </c>
      <c r="C5352" t="s">
        <v>22</v>
      </c>
      <c r="D5352" t="s">
        <v>23</v>
      </c>
      <c r="E5352" t="s">
        <v>5</v>
      </c>
      <c r="G5352" t="s">
        <v>24</v>
      </c>
      <c r="H5352">
        <v>2267365</v>
      </c>
      <c r="I5352">
        <v>2267751</v>
      </c>
      <c r="J5352" t="s">
        <v>61</v>
      </c>
      <c r="Q5352" t="s">
        <v>4844</v>
      </c>
      <c r="R5352">
        <v>387</v>
      </c>
      <c r="U5352">
        <f t="shared" si="83"/>
        <v>386</v>
      </c>
    </row>
    <row r="5353" spans="1:21" x14ac:dyDescent="0.25">
      <c r="A5353" t="s">
        <v>27</v>
      </c>
      <c r="B5353" t="s">
        <v>21</v>
      </c>
      <c r="C5353" t="s">
        <v>22</v>
      </c>
      <c r="D5353" t="s">
        <v>23</v>
      </c>
      <c r="E5353" t="s">
        <v>5</v>
      </c>
      <c r="G5353" t="s">
        <v>24</v>
      </c>
      <c r="H5353">
        <v>2267787</v>
      </c>
      <c r="I5353">
        <v>2267981</v>
      </c>
      <c r="J5353" t="s">
        <v>61</v>
      </c>
      <c r="Q5353" t="s">
        <v>4847</v>
      </c>
      <c r="R5353">
        <v>195</v>
      </c>
      <c r="U5353">
        <f t="shared" si="83"/>
        <v>194</v>
      </c>
    </row>
    <row r="5354" spans="1:21" x14ac:dyDescent="0.25">
      <c r="A5354" t="s">
        <v>27</v>
      </c>
      <c r="B5354" t="s">
        <v>21</v>
      </c>
      <c r="C5354" t="s">
        <v>22</v>
      </c>
      <c r="D5354" t="s">
        <v>23</v>
      </c>
      <c r="E5354" t="s">
        <v>5</v>
      </c>
      <c r="G5354" t="s">
        <v>24</v>
      </c>
      <c r="H5354">
        <v>2268002</v>
      </c>
      <c r="I5354">
        <v>2268520</v>
      </c>
      <c r="J5354" t="s">
        <v>61</v>
      </c>
      <c r="Q5354" t="s">
        <v>4850</v>
      </c>
      <c r="R5354">
        <v>519</v>
      </c>
      <c r="U5354">
        <f t="shared" si="83"/>
        <v>518</v>
      </c>
    </row>
    <row r="5355" spans="1:21" x14ac:dyDescent="0.25">
      <c r="A5355" t="s">
        <v>27</v>
      </c>
      <c r="B5355" t="s">
        <v>21</v>
      </c>
      <c r="C5355" t="s">
        <v>22</v>
      </c>
      <c r="D5355" t="s">
        <v>23</v>
      </c>
      <c r="E5355" t="s">
        <v>5</v>
      </c>
      <c r="G5355" t="s">
        <v>24</v>
      </c>
      <c r="H5355">
        <v>2268534</v>
      </c>
      <c r="I5355">
        <v>2269529</v>
      </c>
      <c r="J5355" t="s">
        <v>61</v>
      </c>
      <c r="Q5355" t="s">
        <v>4853</v>
      </c>
      <c r="R5355">
        <v>996</v>
      </c>
      <c r="U5355">
        <f t="shared" si="83"/>
        <v>995</v>
      </c>
    </row>
    <row r="5356" spans="1:21" x14ac:dyDescent="0.25">
      <c r="A5356" t="s">
        <v>27</v>
      </c>
      <c r="B5356" t="s">
        <v>21</v>
      </c>
      <c r="C5356" t="s">
        <v>22</v>
      </c>
      <c r="D5356" t="s">
        <v>23</v>
      </c>
      <c r="E5356" t="s">
        <v>5</v>
      </c>
      <c r="G5356" t="s">
        <v>24</v>
      </c>
      <c r="H5356">
        <v>2269730</v>
      </c>
      <c r="I5356">
        <v>2270554</v>
      </c>
      <c r="J5356" t="s">
        <v>61</v>
      </c>
      <c r="Q5356" t="s">
        <v>4856</v>
      </c>
      <c r="R5356">
        <v>825</v>
      </c>
      <c r="U5356">
        <f t="shared" si="83"/>
        <v>824</v>
      </c>
    </row>
    <row r="5357" spans="1:21" x14ac:dyDescent="0.25">
      <c r="A5357" t="s">
        <v>27</v>
      </c>
      <c r="B5357" t="s">
        <v>21</v>
      </c>
      <c r="C5357" t="s">
        <v>22</v>
      </c>
      <c r="D5357" t="s">
        <v>23</v>
      </c>
      <c r="E5357" t="s">
        <v>5</v>
      </c>
      <c r="G5357" t="s">
        <v>24</v>
      </c>
      <c r="H5357">
        <v>2270548</v>
      </c>
      <c r="I5357">
        <v>2271246</v>
      </c>
      <c r="J5357" t="s">
        <v>61</v>
      </c>
      <c r="Q5357" t="s">
        <v>4859</v>
      </c>
      <c r="R5357">
        <v>699</v>
      </c>
      <c r="U5357">
        <f t="shared" si="83"/>
        <v>698</v>
      </c>
    </row>
    <row r="5358" spans="1:21" x14ac:dyDescent="0.25">
      <c r="A5358" t="s">
        <v>27</v>
      </c>
      <c r="B5358" t="s">
        <v>21</v>
      </c>
      <c r="C5358" t="s">
        <v>22</v>
      </c>
      <c r="D5358" t="s">
        <v>23</v>
      </c>
      <c r="E5358" t="s">
        <v>5</v>
      </c>
      <c r="G5358" t="s">
        <v>24</v>
      </c>
      <c r="H5358">
        <v>2271239</v>
      </c>
      <c r="I5358">
        <v>2271628</v>
      </c>
      <c r="J5358" t="s">
        <v>61</v>
      </c>
      <c r="Q5358" t="s">
        <v>4861</v>
      </c>
      <c r="R5358">
        <v>390</v>
      </c>
      <c r="U5358">
        <f t="shared" si="83"/>
        <v>389</v>
      </c>
    </row>
    <row r="5359" spans="1:21" x14ac:dyDescent="0.25">
      <c r="A5359" t="s">
        <v>27</v>
      </c>
      <c r="B5359" t="s">
        <v>21</v>
      </c>
      <c r="C5359" t="s">
        <v>22</v>
      </c>
      <c r="D5359" t="s">
        <v>23</v>
      </c>
      <c r="E5359" t="s">
        <v>5</v>
      </c>
      <c r="G5359" t="s">
        <v>24</v>
      </c>
      <c r="H5359">
        <v>2271649</v>
      </c>
      <c r="I5359">
        <v>2272056</v>
      </c>
      <c r="J5359" t="s">
        <v>61</v>
      </c>
      <c r="Q5359" t="s">
        <v>4863</v>
      </c>
      <c r="R5359">
        <v>408</v>
      </c>
      <c r="U5359">
        <f t="shared" si="83"/>
        <v>407</v>
      </c>
    </row>
    <row r="5360" spans="1:21" x14ac:dyDescent="0.25">
      <c r="A5360" t="s">
        <v>27</v>
      </c>
      <c r="B5360" t="s">
        <v>21</v>
      </c>
      <c r="C5360" t="s">
        <v>22</v>
      </c>
      <c r="D5360" t="s">
        <v>23</v>
      </c>
      <c r="E5360" t="s">
        <v>5</v>
      </c>
      <c r="G5360" t="s">
        <v>24</v>
      </c>
      <c r="H5360">
        <v>2272268</v>
      </c>
      <c r="I5360">
        <v>2272672</v>
      </c>
      <c r="J5360" t="s">
        <v>61</v>
      </c>
      <c r="Q5360" t="s">
        <v>4865</v>
      </c>
      <c r="R5360">
        <v>405</v>
      </c>
      <c r="U5360">
        <f t="shared" si="83"/>
        <v>404</v>
      </c>
    </row>
    <row r="5361" spans="1:21" x14ac:dyDescent="0.25">
      <c r="A5361" t="s">
        <v>27</v>
      </c>
      <c r="B5361" t="s">
        <v>21</v>
      </c>
      <c r="C5361" t="s">
        <v>22</v>
      </c>
      <c r="D5361" t="s">
        <v>23</v>
      </c>
      <c r="E5361" t="s">
        <v>5</v>
      </c>
      <c r="G5361" t="s">
        <v>24</v>
      </c>
      <c r="H5361">
        <v>2272705</v>
      </c>
      <c r="I5361">
        <v>2273265</v>
      </c>
      <c r="J5361" t="s">
        <v>61</v>
      </c>
      <c r="Q5361" t="s">
        <v>4867</v>
      </c>
      <c r="R5361">
        <v>561</v>
      </c>
      <c r="U5361">
        <f t="shared" si="83"/>
        <v>560</v>
      </c>
    </row>
    <row r="5362" spans="1:21" x14ac:dyDescent="0.25">
      <c r="A5362" t="s">
        <v>27</v>
      </c>
      <c r="B5362" t="s">
        <v>21</v>
      </c>
      <c r="C5362" t="s">
        <v>22</v>
      </c>
      <c r="D5362" t="s">
        <v>23</v>
      </c>
      <c r="E5362" t="s">
        <v>5</v>
      </c>
      <c r="G5362" t="s">
        <v>24</v>
      </c>
      <c r="H5362">
        <v>2273419</v>
      </c>
      <c r="I5362">
        <v>2274504</v>
      </c>
      <c r="J5362" t="s">
        <v>61</v>
      </c>
      <c r="Q5362" t="s">
        <v>4870</v>
      </c>
      <c r="R5362">
        <v>1086</v>
      </c>
      <c r="U5362">
        <f t="shared" si="83"/>
        <v>1085</v>
      </c>
    </row>
    <row r="5363" spans="1:21" x14ac:dyDescent="0.25">
      <c r="A5363" t="s">
        <v>27</v>
      </c>
      <c r="B5363" t="s">
        <v>21</v>
      </c>
      <c r="C5363" t="s">
        <v>22</v>
      </c>
      <c r="D5363" t="s">
        <v>23</v>
      </c>
      <c r="E5363" t="s">
        <v>5</v>
      </c>
      <c r="G5363" t="s">
        <v>24</v>
      </c>
      <c r="H5363">
        <v>2274556</v>
      </c>
      <c r="I5363">
        <v>2274984</v>
      </c>
      <c r="J5363" t="s">
        <v>61</v>
      </c>
      <c r="Q5363" t="s">
        <v>4872</v>
      </c>
      <c r="R5363">
        <v>429</v>
      </c>
      <c r="U5363">
        <f t="shared" si="83"/>
        <v>428</v>
      </c>
    </row>
    <row r="5364" spans="1:21" x14ac:dyDescent="0.25">
      <c r="A5364" t="s">
        <v>27</v>
      </c>
      <c r="B5364" t="s">
        <v>21</v>
      </c>
      <c r="C5364" t="s">
        <v>22</v>
      </c>
      <c r="D5364" t="s">
        <v>23</v>
      </c>
      <c r="E5364" t="s">
        <v>5</v>
      </c>
      <c r="G5364" t="s">
        <v>24</v>
      </c>
      <c r="H5364">
        <v>2275162</v>
      </c>
      <c r="I5364">
        <v>2276028</v>
      </c>
      <c r="J5364" t="s">
        <v>61</v>
      </c>
      <c r="Q5364" t="s">
        <v>4875</v>
      </c>
      <c r="R5364">
        <v>867</v>
      </c>
      <c r="U5364">
        <f t="shared" si="83"/>
        <v>866</v>
      </c>
    </row>
    <row r="5365" spans="1:21" x14ac:dyDescent="0.25">
      <c r="A5365" t="s">
        <v>27</v>
      </c>
      <c r="B5365" t="s">
        <v>21</v>
      </c>
      <c r="C5365" t="s">
        <v>22</v>
      </c>
      <c r="D5365" t="s">
        <v>23</v>
      </c>
      <c r="E5365" t="s">
        <v>5</v>
      </c>
      <c r="G5365" t="s">
        <v>24</v>
      </c>
      <c r="H5365">
        <v>2276048</v>
      </c>
      <c r="I5365">
        <v>2277478</v>
      </c>
      <c r="J5365" t="s">
        <v>61</v>
      </c>
      <c r="Q5365" t="s">
        <v>4877</v>
      </c>
      <c r="R5365">
        <v>1431</v>
      </c>
      <c r="U5365">
        <f t="shared" si="83"/>
        <v>1430</v>
      </c>
    </row>
    <row r="5366" spans="1:21" x14ac:dyDescent="0.25">
      <c r="A5366" t="s">
        <v>27</v>
      </c>
      <c r="B5366" t="s">
        <v>21</v>
      </c>
      <c r="C5366" t="s">
        <v>22</v>
      </c>
      <c r="D5366" t="s">
        <v>23</v>
      </c>
      <c r="E5366" t="s">
        <v>5</v>
      </c>
      <c r="G5366" t="s">
        <v>24</v>
      </c>
      <c r="H5366">
        <v>2277614</v>
      </c>
      <c r="I5366">
        <v>2278411</v>
      </c>
      <c r="J5366" t="s">
        <v>25</v>
      </c>
      <c r="Q5366" t="s">
        <v>4880</v>
      </c>
      <c r="R5366">
        <v>798</v>
      </c>
      <c r="U5366">
        <f t="shared" si="83"/>
        <v>797</v>
      </c>
    </row>
    <row r="5367" spans="1:21" x14ac:dyDescent="0.25">
      <c r="A5367" t="s">
        <v>27</v>
      </c>
      <c r="B5367" t="s">
        <v>21</v>
      </c>
      <c r="C5367" t="s">
        <v>22</v>
      </c>
      <c r="D5367" t="s">
        <v>23</v>
      </c>
      <c r="E5367" t="s">
        <v>5</v>
      </c>
      <c r="G5367" t="s">
        <v>24</v>
      </c>
      <c r="H5367">
        <v>2278455</v>
      </c>
      <c r="I5367">
        <v>2278643</v>
      </c>
      <c r="J5367" t="s">
        <v>61</v>
      </c>
      <c r="Q5367" t="s">
        <v>4883</v>
      </c>
      <c r="R5367">
        <v>189</v>
      </c>
      <c r="U5367">
        <f t="shared" si="83"/>
        <v>188</v>
      </c>
    </row>
    <row r="5368" spans="1:21" x14ac:dyDescent="0.25">
      <c r="A5368" t="s">
        <v>27</v>
      </c>
      <c r="B5368" t="s">
        <v>21</v>
      </c>
      <c r="C5368" t="s">
        <v>22</v>
      </c>
      <c r="D5368" t="s">
        <v>23</v>
      </c>
      <c r="E5368" t="s">
        <v>5</v>
      </c>
      <c r="G5368" t="s">
        <v>24</v>
      </c>
      <c r="H5368">
        <v>2278722</v>
      </c>
      <c r="I5368">
        <v>2280281</v>
      </c>
      <c r="J5368" t="s">
        <v>61</v>
      </c>
      <c r="Q5368" t="s">
        <v>4885</v>
      </c>
      <c r="R5368">
        <v>1560</v>
      </c>
      <c r="U5368">
        <f t="shared" si="83"/>
        <v>1559</v>
      </c>
    </row>
    <row r="5369" spans="1:21" x14ac:dyDescent="0.25">
      <c r="A5369" t="s">
        <v>27</v>
      </c>
      <c r="B5369" t="s">
        <v>21</v>
      </c>
      <c r="C5369" t="s">
        <v>22</v>
      </c>
      <c r="D5369" t="s">
        <v>23</v>
      </c>
      <c r="E5369" t="s">
        <v>5</v>
      </c>
      <c r="G5369" t="s">
        <v>24</v>
      </c>
      <c r="H5369">
        <v>2280416</v>
      </c>
      <c r="I5369">
        <v>2281495</v>
      </c>
      <c r="J5369" t="s">
        <v>61</v>
      </c>
      <c r="Q5369" t="s">
        <v>4887</v>
      </c>
      <c r="R5369">
        <v>1080</v>
      </c>
      <c r="U5369">
        <f t="shared" si="83"/>
        <v>1079</v>
      </c>
    </row>
    <row r="5370" spans="1:21" x14ac:dyDescent="0.25">
      <c r="A5370" t="s">
        <v>27</v>
      </c>
      <c r="B5370" t="s">
        <v>21</v>
      </c>
      <c r="C5370" t="s">
        <v>22</v>
      </c>
      <c r="D5370" t="s">
        <v>23</v>
      </c>
      <c r="E5370" t="s">
        <v>5</v>
      </c>
      <c r="G5370" t="s">
        <v>24</v>
      </c>
      <c r="H5370">
        <v>2281517</v>
      </c>
      <c r="I5370">
        <v>2281978</v>
      </c>
      <c r="J5370" t="s">
        <v>61</v>
      </c>
      <c r="Q5370" t="s">
        <v>4890</v>
      </c>
      <c r="R5370">
        <v>462</v>
      </c>
      <c r="U5370">
        <f t="shared" si="83"/>
        <v>461</v>
      </c>
    </row>
    <row r="5371" spans="1:21" x14ac:dyDescent="0.25">
      <c r="A5371" t="s">
        <v>27</v>
      </c>
      <c r="B5371" t="s">
        <v>21</v>
      </c>
      <c r="C5371" t="s">
        <v>22</v>
      </c>
      <c r="D5371" t="s">
        <v>23</v>
      </c>
      <c r="E5371" t="s">
        <v>5</v>
      </c>
      <c r="G5371" t="s">
        <v>24</v>
      </c>
      <c r="H5371">
        <v>2282022</v>
      </c>
      <c r="I5371">
        <v>2283203</v>
      </c>
      <c r="J5371" t="s">
        <v>61</v>
      </c>
      <c r="Q5371" t="s">
        <v>4893</v>
      </c>
      <c r="R5371">
        <v>1182</v>
      </c>
      <c r="U5371">
        <f t="shared" si="83"/>
        <v>1181</v>
      </c>
    </row>
    <row r="5372" spans="1:21" x14ac:dyDescent="0.25">
      <c r="A5372" t="s">
        <v>27</v>
      </c>
      <c r="B5372" t="s">
        <v>21</v>
      </c>
      <c r="C5372" t="s">
        <v>22</v>
      </c>
      <c r="D5372" t="s">
        <v>23</v>
      </c>
      <c r="E5372" t="s">
        <v>5</v>
      </c>
      <c r="G5372" t="s">
        <v>24</v>
      </c>
      <c r="H5372">
        <v>2283278</v>
      </c>
      <c r="I5372">
        <v>2283724</v>
      </c>
      <c r="J5372" t="s">
        <v>61</v>
      </c>
      <c r="Q5372" t="s">
        <v>4896</v>
      </c>
      <c r="R5372">
        <v>447</v>
      </c>
      <c r="U5372">
        <f t="shared" si="83"/>
        <v>446</v>
      </c>
    </row>
    <row r="5373" spans="1:21" x14ac:dyDescent="0.25">
      <c r="A5373" t="s">
        <v>27</v>
      </c>
      <c r="B5373" t="s">
        <v>21</v>
      </c>
      <c r="C5373" t="s">
        <v>22</v>
      </c>
      <c r="D5373" t="s">
        <v>23</v>
      </c>
      <c r="E5373" t="s">
        <v>5</v>
      </c>
      <c r="G5373" t="s">
        <v>24</v>
      </c>
      <c r="H5373">
        <v>2283884</v>
      </c>
      <c r="I5373">
        <v>2284162</v>
      </c>
      <c r="J5373" t="s">
        <v>61</v>
      </c>
      <c r="Q5373" t="s">
        <v>4898</v>
      </c>
      <c r="R5373">
        <v>279</v>
      </c>
      <c r="U5373">
        <f t="shared" si="83"/>
        <v>278</v>
      </c>
    </row>
    <row r="5374" spans="1:21" x14ac:dyDescent="0.25">
      <c r="A5374" t="s">
        <v>27</v>
      </c>
      <c r="B5374" t="s">
        <v>21</v>
      </c>
      <c r="C5374" t="s">
        <v>22</v>
      </c>
      <c r="D5374" t="s">
        <v>23</v>
      </c>
      <c r="E5374" t="s">
        <v>5</v>
      </c>
      <c r="G5374" t="s">
        <v>24</v>
      </c>
      <c r="H5374">
        <v>2284228</v>
      </c>
      <c r="I5374">
        <v>2284467</v>
      </c>
      <c r="J5374" t="s">
        <v>61</v>
      </c>
      <c r="Q5374" t="s">
        <v>4900</v>
      </c>
      <c r="R5374">
        <v>240</v>
      </c>
      <c r="U5374">
        <f t="shared" si="83"/>
        <v>239</v>
      </c>
    </row>
    <row r="5375" spans="1:21" x14ac:dyDescent="0.25">
      <c r="A5375" t="s">
        <v>27</v>
      </c>
      <c r="B5375" t="s">
        <v>21</v>
      </c>
      <c r="C5375" t="s">
        <v>22</v>
      </c>
      <c r="D5375" t="s">
        <v>23</v>
      </c>
      <c r="E5375" t="s">
        <v>5</v>
      </c>
      <c r="G5375" t="s">
        <v>24</v>
      </c>
      <c r="H5375">
        <v>2284457</v>
      </c>
      <c r="I5375">
        <v>2285755</v>
      </c>
      <c r="J5375" t="s">
        <v>61</v>
      </c>
      <c r="Q5375" t="s">
        <v>4902</v>
      </c>
      <c r="R5375">
        <v>1299</v>
      </c>
      <c r="U5375">
        <f t="shared" si="83"/>
        <v>1298</v>
      </c>
    </row>
    <row r="5376" spans="1:21" x14ac:dyDescent="0.25">
      <c r="A5376" t="s">
        <v>27</v>
      </c>
      <c r="B5376" t="s">
        <v>21</v>
      </c>
      <c r="C5376" t="s">
        <v>22</v>
      </c>
      <c r="D5376" t="s">
        <v>23</v>
      </c>
      <c r="E5376" t="s">
        <v>5</v>
      </c>
      <c r="G5376" t="s">
        <v>24</v>
      </c>
      <c r="H5376">
        <v>2285772</v>
      </c>
      <c r="I5376">
        <v>2287715</v>
      </c>
      <c r="J5376" t="s">
        <v>61</v>
      </c>
      <c r="Q5376" t="s">
        <v>4904</v>
      </c>
      <c r="R5376">
        <v>1944</v>
      </c>
      <c r="U5376">
        <f t="shared" si="83"/>
        <v>1943</v>
      </c>
    </row>
    <row r="5377" spans="1:21" x14ac:dyDescent="0.25">
      <c r="A5377" t="s">
        <v>27</v>
      </c>
      <c r="B5377" t="s">
        <v>21</v>
      </c>
      <c r="C5377" t="s">
        <v>22</v>
      </c>
      <c r="D5377" t="s">
        <v>23</v>
      </c>
      <c r="E5377" t="s">
        <v>5</v>
      </c>
      <c r="G5377" t="s">
        <v>24</v>
      </c>
      <c r="H5377">
        <v>2287740</v>
      </c>
      <c r="I5377">
        <v>2288873</v>
      </c>
      <c r="J5377" t="s">
        <v>61</v>
      </c>
      <c r="Q5377" t="s">
        <v>4906</v>
      </c>
      <c r="R5377">
        <v>1134</v>
      </c>
      <c r="U5377">
        <f t="shared" si="83"/>
        <v>1133</v>
      </c>
    </row>
    <row r="5378" spans="1:21" x14ac:dyDescent="0.25">
      <c r="A5378" t="s">
        <v>27</v>
      </c>
      <c r="B5378" t="s">
        <v>21</v>
      </c>
      <c r="C5378" t="s">
        <v>22</v>
      </c>
      <c r="D5378" t="s">
        <v>23</v>
      </c>
      <c r="E5378" t="s">
        <v>5</v>
      </c>
      <c r="G5378" t="s">
        <v>24</v>
      </c>
      <c r="H5378">
        <v>2288991</v>
      </c>
      <c r="I5378">
        <v>2289536</v>
      </c>
      <c r="J5378" t="s">
        <v>61</v>
      </c>
      <c r="Q5378" t="s">
        <v>4908</v>
      </c>
      <c r="R5378">
        <v>546</v>
      </c>
      <c r="U5378">
        <f t="shared" si="83"/>
        <v>545</v>
      </c>
    </row>
    <row r="5379" spans="1:21" x14ac:dyDescent="0.25">
      <c r="A5379" t="s">
        <v>27</v>
      </c>
      <c r="B5379" t="s">
        <v>21</v>
      </c>
      <c r="C5379" t="s">
        <v>22</v>
      </c>
      <c r="D5379" t="s">
        <v>23</v>
      </c>
      <c r="E5379" t="s">
        <v>5</v>
      </c>
      <c r="G5379" t="s">
        <v>24</v>
      </c>
      <c r="H5379">
        <v>2289688</v>
      </c>
      <c r="I5379">
        <v>2292144</v>
      </c>
      <c r="J5379" t="s">
        <v>61</v>
      </c>
      <c r="Q5379" t="s">
        <v>4911</v>
      </c>
      <c r="R5379">
        <v>2457</v>
      </c>
      <c r="U5379">
        <f t="shared" ref="U5379:U5442" si="84">I5379-H5379</f>
        <v>2456</v>
      </c>
    </row>
    <row r="5380" spans="1:21" x14ac:dyDescent="0.25">
      <c r="A5380" t="s">
        <v>27</v>
      </c>
      <c r="B5380" t="s">
        <v>21</v>
      </c>
      <c r="C5380" t="s">
        <v>22</v>
      </c>
      <c r="D5380" t="s">
        <v>23</v>
      </c>
      <c r="E5380" t="s">
        <v>5</v>
      </c>
      <c r="G5380" t="s">
        <v>24</v>
      </c>
      <c r="H5380">
        <v>2292393</v>
      </c>
      <c r="I5380">
        <v>2294201</v>
      </c>
      <c r="J5380" t="s">
        <v>61</v>
      </c>
      <c r="Q5380" t="s">
        <v>4913</v>
      </c>
      <c r="R5380">
        <v>1809</v>
      </c>
      <c r="U5380">
        <f t="shared" si="84"/>
        <v>1808</v>
      </c>
    </row>
    <row r="5381" spans="1:21" x14ac:dyDescent="0.25">
      <c r="A5381" t="s">
        <v>27</v>
      </c>
      <c r="B5381" t="s">
        <v>21</v>
      </c>
      <c r="C5381" t="s">
        <v>22</v>
      </c>
      <c r="D5381" t="s">
        <v>23</v>
      </c>
      <c r="E5381" t="s">
        <v>5</v>
      </c>
      <c r="G5381" t="s">
        <v>24</v>
      </c>
      <c r="H5381">
        <v>2294339</v>
      </c>
      <c r="I5381">
        <v>2295781</v>
      </c>
      <c r="J5381" t="s">
        <v>61</v>
      </c>
      <c r="Q5381" t="s">
        <v>4916</v>
      </c>
      <c r="R5381">
        <v>1443</v>
      </c>
      <c r="U5381">
        <f t="shared" si="84"/>
        <v>1442</v>
      </c>
    </row>
    <row r="5382" spans="1:21" x14ac:dyDescent="0.25">
      <c r="A5382" t="s">
        <v>27</v>
      </c>
      <c r="B5382" t="s">
        <v>21</v>
      </c>
      <c r="C5382" t="s">
        <v>22</v>
      </c>
      <c r="D5382" t="s">
        <v>23</v>
      </c>
      <c r="E5382" t="s">
        <v>5</v>
      </c>
      <c r="G5382" t="s">
        <v>24</v>
      </c>
      <c r="H5382">
        <v>2295877</v>
      </c>
      <c r="I5382">
        <v>2296158</v>
      </c>
      <c r="J5382" t="s">
        <v>61</v>
      </c>
      <c r="Q5382" t="s">
        <v>4918</v>
      </c>
      <c r="R5382">
        <v>282</v>
      </c>
      <c r="U5382">
        <f t="shared" si="84"/>
        <v>281</v>
      </c>
    </row>
    <row r="5383" spans="1:21" x14ac:dyDescent="0.25">
      <c r="A5383" t="s">
        <v>27</v>
      </c>
      <c r="B5383" t="s">
        <v>21</v>
      </c>
      <c r="C5383" t="s">
        <v>22</v>
      </c>
      <c r="D5383" t="s">
        <v>23</v>
      </c>
      <c r="E5383" t="s">
        <v>5</v>
      </c>
      <c r="G5383" t="s">
        <v>24</v>
      </c>
      <c r="H5383">
        <v>2296247</v>
      </c>
      <c r="I5383">
        <v>2297470</v>
      </c>
      <c r="J5383" t="s">
        <v>61</v>
      </c>
      <c r="Q5383" t="s">
        <v>4920</v>
      </c>
      <c r="R5383">
        <v>1224</v>
      </c>
      <c r="U5383">
        <f t="shared" si="84"/>
        <v>1223</v>
      </c>
    </row>
    <row r="5384" spans="1:21" x14ac:dyDescent="0.25">
      <c r="A5384" t="s">
        <v>27</v>
      </c>
      <c r="B5384" t="s">
        <v>21</v>
      </c>
      <c r="C5384" t="s">
        <v>22</v>
      </c>
      <c r="D5384" t="s">
        <v>23</v>
      </c>
      <c r="E5384" t="s">
        <v>5</v>
      </c>
      <c r="G5384" t="s">
        <v>24</v>
      </c>
      <c r="H5384">
        <v>2298025</v>
      </c>
      <c r="I5384">
        <v>2302305</v>
      </c>
      <c r="J5384" t="s">
        <v>61</v>
      </c>
      <c r="Q5384" t="s">
        <v>4923</v>
      </c>
      <c r="R5384">
        <v>4281</v>
      </c>
      <c r="U5384">
        <f t="shared" si="84"/>
        <v>4280</v>
      </c>
    </row>
    <row r="5385" spans="1:21" x14ac:dyDescent="0.25">
      <c r="A5385" t="s">
        <v>27</v>
      </c>
      <c r="B5385" t="s">
        <v>21</v>
      </c>
      <c r="C5385" t="s">
        <v>22</v>
      </c>
      <c r="D5385" t="s">
        <v>23</v>
      </c>
      <c r="E5385" t="s">
        <v>5</v>
      </c>
      <c r="G5385" t="s">
        <v>24</v>
      </c>
      <c r="H5385">
        <v>2302345</v>
      </c>
      <c r="I5385">
        <v>2304126</v>
      </c>
      <c r="J5385" t="s">
        <v>61</v>
      </c>
      <c r="Q5385" t="s">
        <v>4926</v>
      </c>
      <c r="R5385">
        <v>1782</v>
      </c>
      <c r="U5385">
        <f t="shared" si="84"/>
        <v>1781</v>
      </c>
    </row>
    <row r="5386" spans="1:21" x14ac:dyDescent="0.25">
      <c r="A5386" t="s">
        <v>27</v>
      </c>
      <c r="B5386" t="s">
        <v>21</v>
      </c>
      <c r="C5386" t="s">
        <v>22</v>
      </c>
      <c r="D5386" t="s">
        <v>23</v>
      </c>
      <c r="E5386" t="s">
        <v>5</v>
      </c>
      <c r="G5386" t="s">
        <v>24</v>
      </c>
      <c r="H5386">
        <v>2304155</v>
      </c>
      <c r="I5386">
        <v>2305483</v>
      </c>
      <c r="J5386" t="s">
        <v>61</v>
      </c>
      <c r="Q5386" t="s">
        <v>4929</v>
      </c>
      <c r="R5386">
        <v>1329</v>
      </c>
      <c r="U5386">
        <f t="shared" si="84"/>
        <v>1328</v>
      </c>
    </row>
    <row r="5387" spans="1:21" x14ac:dyDescent="0.25">
      <c r="A5387" t="s">
        <v>27</v>
      </c>
      <c r="B5387" t="s">
        <v>21</v>
      </c>
      <c r="C5387" t="s">
        <v>22</v>
      </c>
      <c r="D5387" t="s">
        <v>23</v>
      </c>
      <c r="E5387" t="s">
        <v>5</v>
      </c>
      <c r="G5387" t="s">
        <v>24</v>
      </c>
      <c r="H5387">
        <v>2305871</v>
      </c>
      <c r="I5387">
        <v>2307385</v>
      </c>
      <c r="J5387" t="s">
        <v>61</v>
      </c>
      <c r="Q5387" t="s">
        <v>4932</v>
      </c>
      <c r="R5387">
        <v>1515</v>
      </c>
      <c r="U5387">
        <f t="shared" si="84"/>
        <v>1514</v>
      </c>
    </row>
    <row r="5388" spans="1:21" x14ac:dyDescent="0.25">
      <c r="A5388" t="s">
        <v>27</v>
      </c>
      <c r="B5388" t="s">
        <v>21</v>
      </c>
      <c r="C5388" t="s">
        <v>22</v>
      </c>
      <c r="D5388" t="s">
        <v>23</v>
      </c>
      <c r="E5388" t="s">
        <v>5</v>
      </c>
      <c r="G5388" t="s">
        <v>24</v>
      </c>
      <c r="H5388">
        <v>2307379</v>
      </c>
      <c r="I5388">
        <v>2308005</v>
      </c>
      <c r="J5388" t="s">
        <v>61</v>
      </c>
      <c r="Q5388" t="s">
        <v>4934</v>
      </c>
      <c r="R5388">
        <v>627</v>
      </c>
      <c r="U5388">
        <f t="shared" si="84"/>
        <v>626</v>
      </c>
    </row>
    <row r="5389" spans="1:21" x14ac:dyDescent="0.25">
      <c r="A5389" t="s">
        <v>27</v>
      </c>
      <c r="B5389" t="s">
        <v>21</v>
      </c>
      <c r="C5389" t="s">
        <v>22</v>
      </c>
      <c r="D5389" t="s">
        <v>23</v>
      </c>
      <c r="E5389" t="s">
        <v>5</v>
      </c>
      <c r="G5389" t="s">
        <v>24</v>
      </c>
      <c r="H5389">
        <v>2308023</v>
      </c>
      <c r="I5389">
        <v>2308472</v>
      </c>
      <c r="J5389" t="s">
        <v>61</v>
      </c>
      <c r="Q5389" t="s">
        <v>4936</v>
      </c>
      <c r="R5389">
        <v>450</v>
      </c>
      <c r="U5389">
        <f t="shared" si="84"/>
        <v>449</v>
      </c>
    </row>
    <row r="5390" spans="1:21" x14ac:dyDescent="0.25">
      <c r="A5390" t="s">
        <v>27</v>
      </c>
      <c r="B5390" t="s">
        <v>21</v>
      </c>
      <c r="C5390" t="s">
        <v>22</v>
      </c>
      <c r="D5390" t="s">
        <v>23</v>
      </c>
      <c r="E5390" t="s">
        <v>5</v>
      </c>
      <c r="G5390" t="s">
        <v>24</v>
      </c>
      <c r="H5390">
        <v>2308487</v>
      </c>
      <c r="I5390">
        <v>2310667</v>
      </c>
      <c r="J5390" t="s">
        <v>61</v>
      </c>
      <c r="Q5390" t="s">
        <v>4939</v>
      </c>
      <c r="R5390">
        <v>2181</v>
      </c>
      <c r="U5390">
        <f t="shared" si="84"/>
        <v>2180</v>
      </c>
    </row>
    <row r="5391" spans="1:21" x14ac:dyDescent="0.25">
      <c r="A5391" t="s">
        <v>27</v>
      </c>
      <c r="B5391" t="s">
        <v>21</v>
      </c>
      <c r="C5391" t="s">
        <v>22</v>
      </c>
      <c r="D5391" t="s">
        <v>23</v>
      </c>
      <c r="E5391" t="s">
        <v>5</v>
      </c>
      <c r="G5391" t="s">
        <v>24</v>
      </c>
      <c r="H5391">
        <v>2310726</v>
      </c>
      <c r="I5391">
        <v>2311241</v>
      </c>
      <c r="J5391" t="s">
        <v>61</v>
      </c>
      <c r="Q5391" t="s">
        <v>4942</v>
      </c>
      <c r="R5391">
        <v>516</v>
      </c>
      <c r="U5391">
        <f t="shared" si="84"/>
        <v>515</v>
      </c>
    </row>
    <row r="5392" spans="1:21" x14ac:dyDescent="0.25">
      <c r="A5392" t="s">
        <v>27</v>
      </c>
      <c r="B5392" t="s">
        <v>21</v>
      </c>
      <c r="C5392" t="s">
        <v>22</v>
      </c>
      <c r="D5392" t="s">
        <v>23</v>
      </c>
      <c r="E5392" t="s">
        <v>5</v>
      </c>
      <c r="G5392" t="s">
        <v>24</v>
      </c>
      <c r="H5392">
        <v>2311338</v>
      </c>
      <c r="I5392">
        <v>2313068</v>
      </c>
      <c r="J5392" t="s">
        <v>61</v>
      </c>
      <c r="Q5392" t="s">
        <v>4945</v>
      </c>
      <c r="R5392">
        <v>1731</v>
      </c>
      <c r="U5392">
        <f t="shared" si="84"/>
        <v>1730</v>
      </c>
    </row>
    <row r="5393" spans="1:21" x14ac:dyDescent="0.25">
      <c r="A5393" t="s">
        <v>27</v>
      </c>
      <c r="B5393" t="s">
        <v>21</v>
      </c>
      <c r="C5393" t="s">
        <v>22</v>
      </c>
      <c r="D5393" t="s">
        <v>23</v>
      </c>
      <c r="E5393" t="s">
        <v>5</v>
      </c>
      <c r="G5393" t="s">
        <v>24</v>
      </c>
      <c r="H5393">
        <v>2313094</v>
      </c>
      <c r="I5393">
        <v>2314113</v>
      </c>
      <c r="J5393" t="s">
        <v>61</v>
      </c>
      <c r="Q5393" t="s">
        <v>4948</v>
      </c>
      <c r="R5393">
        <v>1020</v>
      </c>
      <c r="U5393">
        <f t="shared" si="84"/>
        <v>1019</v>
      </c>
    </row>
    <row r="5394" spans="1:21" x14ac:dyDescent="0.25">
      <c r="A5394" t="s">
        <v>27</v>
      </c>
      <c r="B5394" t="s">
        <v>21</v>
      </c>
      <c r="C5394" t="s">
        <v>22</v>
      </c>
      <c r="D5394" t="s">
        <v>23</v>
      </c>
      <c r="E5394" t="s">
        <v>5</v>
      </c>
      <c r="G5394" t="s">
        <v>24</v>
      </c>
      <c r="H5394">
        <v>2314159</v>
      </c>
      <c r="I5394">
        <v>2316519</v>
      </c>
      <c r="J5394" t="s">
        <v>61</v>
      </c>
      <c r="Q5394" t="s">
        <v>4951</v>
      </c>
      <c r="R5394">
        <v>2361</v>
      </c>
      <c r="U5394">
        <f t="shared" si="84"/>
        <v>2360</v>
      </c>
    </row>
    <row r="5395" spans="1:21" x14ac:dyDescent="0.25">
      <c r="A5395" t="s">
        <v>27</v>
      </c>
      <c r="B5395" t="s">
        <v>21</v>
      </c>
      <c r="C5395" t="s">
        <v>22</v>
      </c>
      <c r="D5395" t="s">
        <v>23</v>
      </c>
      <c r="E5395" t="s">
        <v>5</v>
      </c>
      <c r="G5395" t="s">
        <v>24</v>
      </c>
      <c r="H5395">
        <v>2316649</v>
      </c>
      <c r="I5395">
        <v>2317539</v>
      </c>
      <c r="J5395" t="s">
        <v>61</v>
      </c>
      <c r="Q5395" t="s">
        <v>4954</v>
      </c>
      <c r="R5395">
        <v>891</v>
      </c>
      <c r="U5395">
        <f t="shared" si="84"/>
        <v>890</v>
      </c>
    </row>
    <row r="5396" spans="1:21" x14ac:dyDescent="0.25">
      <c r="A5396" t="s">
        <v>27</v>
      </c>
      <c r="B5396" t="s">
        <v>21</v>
      </c>
      <c r="C5396" t="s">
        <v>22</v>
      </c>
      <c r="D5396" t="s">
        <v>23</v>
      </c>
      <c r="E5396" t="s">
        <v>5</v>
      </c>
      <c r="G5396" t="s">
        <v>24</v>
      </c>
      <c r="H5396">
        <v>2317779</v>
      </c>
      <c r="I5396">
        <v>2318312</v>
      </c>
      <c r="J5396" t="s">
        <v>61</v>
      </c>
      <c r="Q5396" t="s">
        <v>4956</v>
      </c>
      <c r="R5396">
        <v>534</v>
      </c>
      <c r="U5396">
        <f t="shared" si="84"/>
        <v>533</v>
      </c>
    </row>
    <row r="5397" spans="1:21" x14ac:dyDescent="0.25">
      <c r="A5397" t="s">
        <v>27</v>
      </c>
      <c r="B5397" t="s">
        <v>21</v>
      </c>
      <c r="C5397" t="s">
        <v>22</v>
      </c>
      <c r="D5397" t="s">
        <v>23</v>
      </c>
      <c r="E5397" t="s">
        <v>5</v>
      </c>
      <c r="G5397" t="s">
        <v>24</v>
      </c>
      <c r="H5397">
        <v>2318470</v>
      </c>
      <c r="I5397">
        <v>2318697</v>
      </c>
      <c r="J5397" t="s">
        <v>25</v>
      </c>
      <c r="Q5397" t="s">
        <v>4958</v>
      </c>
      <c r="R5397">
        <v>228</v>
      </c>
      <c r="U5397">
        <f t="shared" si="84"/>
        <v>227</v>
      </c>
    </row>
    <row r="5398" spans="1:21" x14ac:dyDescent="0.25">
      <c r="A5398" t="s">
        <v>27</v>
      </c>
      <c r="B5398" t="s">
        <v>21</v>
      </c>
      <c r="C5398" t="s">
        <v>22</v>
      </c>
      <c r="D5398" t="s">
        <v>23</v>
      </c>
      <c r="E5398" t="s">
        <v>5</v>
      </c>
      <c r="G5398" t="s">
        <v>24</v>
      </c>
      <c r="H5398">
        <v>2319043</v>
      </c>
      <c r="I5398">
        <v>2319513</v>
      </c>
      <c r="J5398" t="s">
        <v>25</v>
      </c>
      <c r="Q5398" t="s">
        <v>4960</v>
      </c>
      <c r="R5398">
        <v>471</v>
      </c>
      <c r="U5398">
        <f t="shared" si="84"/>
        <v>470</v>
      </c>
    </row>
    <row r="5399" spans="1:21" x14ac:dyDescent="0.25">
      <c r="A5399" t="s">
        <v>27</v>
      </c>
      <c r="B5399" t="s">
        <v>21</v>
      </c>
      <c r="C5399" t="s">
        <v>22</v>
      </c>
      <c r="D5399" t="s">
        <v>23</v>
      </c>
      <c r="E5399" t="s">
        <v>5</v>
      </c>
      <c r="G5399" t="s">
        <v>24</v>
      </c>
      <c r="H5399">
        <v>2319623</v>
      </c>
      <c r="I5399">
        <v>2321836</v>
      </c>
      <c r="J5399" t="s">
        <v>25</v>
      </c>
      <c r="Q5399" t="s">
        <v>4962</v>
      </c>
      <c r="R5399">
        <v>2214</v>
      </c>
      <c r="U5399">
        <f t="shared" si="84"/>
        <v>2213</v>
      </c>
    </row>
    <row r="5400" spans="1:21" x14ac:dyDescent="0.25">
      <c r="A5400" t="s">
        <v>27</v>
      </c>
      <c r="B5400" t="s">
        <v>21</v>
      </c>
      <c r="C5400" t="s">
        <v>22</v>
      </c>
      <c r="D5400" t="s">
        <v>23</v>
      </c>
      <c r="E5400" t="s">
        <v>5</v>
      </c>
      <c r="G5400" t="s">
        <v>24</v>
      </c>
      <c r="H5400">
        <v>2321999</v>
      </c>
      <c r="I5400">
        <v>2322148</v>
      </c>
      <c r="J5400" t="s">
        <v>25</v>
      </c>
      <c r="Q5400" t="s">
        <v>4965</v>
      </c>
      <c r="R5400">
        <v>150</v>
      </c>
      <c r="U5400">
        <f t="shared" si="84"/>
        <v>149</v>
      </c>
    </row>
    <row r="5401" spans="1:21" x14ac:dyDescent="0.25">
      <c r="A5401" t="s">
        <v>27</v>
      </c>
      <c r="B5401" t="s">
        <v>21</v>
      </c>
      <c r="C5401" t="s">
        <v>22</v>
      </c>
      <c r="D5401" t="s">
        <v>23</v>
      </c>
      <c r="E5401" t="s">
        <v>5</v>
      </c>
      <c r="G5401" t="s">
        <v>24</v>
      </c>
      <c r="H5401">
        <v>2322311</v>
      </c>
      <c r="I5401">
        <v>2323579</v>
      </c>
      <c r="J5401" t="s">
        <v>25</v>
      </c>
      <c r="Q5401" t="s">
        <v>4967</v>
      </c>
      <c r="R5401">
        <v>1269</v>
      </c>
      <c r="U5401">
        <f t="shared" si="84"/>
        <v>1268</v>
      </c>
    </row>
    <row r="5402" spans="1:21" x14ac:dyDescent="0.25">
      <c r="A5402" t="s">
        <v>27</v>
      </c>
      <c r="B5402" t="s">
        <v>21</v>
      </c>
      <c r="C5402" t="s">
        <v>22</v>
      </c>
      <c r="D5402" t="s">
        <v>23</v>
      </c>
      <c r="E5402" t="s">
        <v>5</v>
      </c>
      <c r="G5402" t="s">
        <v>24</v>
      </c>
      <c r="H5402">
        <v>2323665</v>
      </c>
      <c r="I5402">
        <v>2324147</v>
      </c>
      <c r="J5402" t="s">
        <v>25</v>
      </c>
      <c r="Q5402" t="s">
        <v>4970</v>
      </c>
      <c r="R5402">
        <v>483</v>
      </c>
      <c r="U5402">
        <f t="shared" si="84"/>
        <v>482</v>
      </c>
    </row>
    <row r="5403" spans="1:21" x14ac:dyDescent="0.25">
      <c r="A5403" t="s">
        <v>27</v>
      </c>
      <c r="B5403" t="s">
        <v>21</v>
      </c>
      <c r="C5403" t="s">
        <v>22</v>
      </c>
      <c r="D5403" t="s">
        <v>23</v>
      </c>
      <c r="E5403" t="s">
        <v>5</v>
      </c>
      <c r="G5403" t="s">
        <v>24</v>
      </c>
      <c r="H5403">
        <v>2324270</v>
      </c>
      <c r="I5403">
        <v>2326048</v>
      </c>
      <c r="J5403" t="s">
        <v>25</v>
      </c>
      <c r="Q5403" t="s">
        <v>4973</v>
      </c>
      <c r="R5403">
        <v>1779</v>
      </c>
      <c r="U5403">
        <f t="shared" si="84"/>
        <v>1778</v>
      </c>
    </row>
    <row r="5404" spans="1:21" x14ac:dyDescent="0.25">
      <c r="A5404" t="s">
        <v>27</v>
      </c>
      <c r="B5404" t="s">
        <v>21</v>
      </c>
      <c r="C5404" t="s">
        <v>22</v>
      </c>
      <c r="D5404" t="s">
        <v>23</v>
      </c>
      <c r="E5404" t="s">
        <v>5</v>
      </c>
      <c r="G5404" t="s">
        <v>24</v>
      </c>
      <c r="H5404">
        <v>2326066</v>
      </c>
      <c r="I5404">
        <v>2327247</v>
      </c>
      <c r="J5404" t="s">
        <v>25</v>
      </c>
      <c r="Q5404" t="s">
        <v>4976</v>
      </c>
      <c r="R5404">
        <v>1182</v>
      </c>
      <c r="U5404">
        <f t="shared" si="84"/>
        <v>1181</v>
      </c>
    </row>
    <row r="5405" spans="1:21" x14ac:dyDescent="0.25">
      <c r="A5405" t="s">
        <v>27</v>
      </c>
      <c r="B5405" t="s">
        <v>21</v>
      </c>
      <c r="C5405" t="s">
        <v>22</v>
      </c>
      <c r="D5405" t="s">
        <v>23</v>
      </c>
      <c r="E5405" t="s">
        <v>5</v>
      </c>
      <c r="G5405" t="s">
        <v>24</v>
      </c>
      <c r="H5405">
        <v>2327309</v>
      </c>
      <c r="I5405">
        <v>2327716</v>
      </c>
      <c r="J5405" t="s">
        <v>61</v>
      </c>
      <c r="Q5405" t="s">
        <v>4978</v>
      </c>
      <c r="R5405">
        <v>408</v>
      </c>
      <c r="U5405">
        <f t="shared" si="84"/>
        <v>407</v>
      </c>
    </row>
    <row r="5406" spans="1:21" x14ac:dyDescent="0.25">
      <c r="A5406" t="s">
        <v>27</v>
      </c>
      <c r="B5406" t="s">
        <v>21</v>
      </c>
      <c r="C5406" t="s">
        <v>22</v>
      </c>
      <c r="D5406" t="s">
        <v>23</v>
      </c>
      <c r="E5406" t="s">
        <v>5</v>
      </c>
      <c r="G5406" t="s">
        <v>24</v>
      </c>
      <c r="H5406">
        <v>2327740</v>
      </c>
      <c r="I5406">
        <v>2328645</v>
      </c>
      <c r="J5406" t="s">
        <v>61</v>
      </c>
      <c r="Q5406" t="s">
        <v>4981</v>
      </c>
      <c r="R5406">
        <v>906</v>
      </c>
      <c r="U5406">
        <f t="shared" si="84"/>
        <v>905</v>
      </c>
    </row>
    <row r="5407" spans="1:21" x14ac:dyDescent="0.25">
      <c r="A5407" t="s">
        <v>27</v>
      </c>
      <c r="B5407" t="s">
        <v>21</v>
      </c>
      <c r="C5407" t="s">
        <v>22</v>
      </c>
      <c r="D5407" t="s">
        <v>23</v>
      </c>
      <c r="E5407" t="s">
        <v>5</v>
      </c>
      <c r="G5407" t="s">
        <v>24</v>
      </c>
      <c r="H5407">
        <v>2328673</v>
      </c>
      <c r="I5407">
        <v>2328840</v>
      </c>
      <c r="J5407" t="s">
        <v>61</v>
      </c>
      <c r="Q5407" t="s">
        <v>4984</v>
      </c>
      <c r="R5407">
        <v>168</v>
      </c>
      <c r="U5407">
        <f t="shared" si="84"/>
        <v>167</v>
      </c>
    </row>
    <row r="5408" spans="1:21" x14ac:dyDescent="0.25">
      <c r="A5408" t="s">
        <v>27</v>
      </c>
      <c r="B5408" t="s">
        <v>21</v>
      </c>
      <c r="C5408" t="s">
        <v>22</v>
      </c>
      <c r="D5408" t="s">
        <v>23</v>
      </c>
      <c r="E5408" t="s">
        <v>5</v>
      </c>
      <c r="G5408" t="s">
        <v>24</v>
      </c>
      <c r="H5408">
        <v>2328852</v>
      </c>
      <c r="I5408">
        <v>2330165</v>
      </c>
      <c r="J5408" t="s">
        <v>61</v>
      </c>
      <c r="Q5408" t="s">
        <v>4986</v>
      </c>
      <c r="R5408">
        <v>1314</v>
      </c>
      <c r="U5408">
        <f t="shared" si="84"/>
        <v>1313</v>
      </c>
    </row>
    <row r="5409" spans="1:21" x14ac:dyDescent="0.25">
      <c r="A5409" t="s">
        <v>27</v>
      </c>
      <c r="B5409" t="s">
        <v>21</v>
      </c>
      <c r="C5409" t="s">
        <v>22</v>
      </c>
      <c r="D5409" t="s">
        <v>23</v>
      </c>
      <c r="E5409" t="s">
        <v>5</v>
      </c>
      <c r="G5409" t="s">
        <v>24</v>
      </c>
      <c r="H5409">
        <v>2330144</v>
      </c>
      <c r="I5409">
        <v>2331256</v>
      </c>
      <c r="J5409" t="s">
        <v>61</v>
      </c>
      <c r="Q5409" t="s">
        <v>4988</v>
      </c>
      <c r="R5409">
        <v>1113</v>
      </c>
      <c r="U5409">
        <f t="shared" si="84"/>
        <v>1112</v>
      </c>
    </row>
    <row r="5410" spans="1:21" x14ac:dyDescent="0.25">
      <c r="A5410" t="s">
        <v>27</v>
      </c>
      <c r="B5410" t="s">
        <v>21</v>
      </c>
      <c r="C5410" t="s">
        <v>22</v>
      </c>
      <c r="D5410" t="s">
        <v>23</v>
      </c>
      <c r="E5410" t="s">
        <v>5</v>
      </c>
      <c r="G5410" t="s">
        <v>24</v>
      </c>
      <c r="H5410">
        <v>2331249</v>
      </c>
      <c r="I5410">
        <v>2333027</v>
      </c>
      <c r="J5410" t="s">
        <v>61</v>
      </c>
      <c r="Q5410" t="s">
        <v>4990</v>
      </c>
      <c r="R5410">
        <v>1779</v>
      </c>
      <c r="U5410">
        <f t="shared" si="84"/>
        <v>1778</v>
      </c>
    </row>
    <row r="5411" spans="1:21" x14ac:dyDescent="0.25">
      <c r="A5411" t="s">
        <v>27</v>
      </c>
      <c r="B5411" t="s">
        <v>21</v>
      </c>
      <c r="C5411" t="s">
        <v>22</v>
      </c>
      <c r="D5411" t="s">
        <v>23</v>
      </c>
      <c r="E5411" t="s">
        <v>5</v>
      </c>
      <c r="G5411" t="s">
        <v>24</v>
      </c>
      <c r="H5411">
        <v>2333201</v>
      </c>
      <c r="I5411">
        <v>2334706</v>
      </c>
      <c r="J5411" t="s">
        <v>61</v>
      </c>
      <c r="Q5411" t="s">
        <v>4992</v>
      </c>
      <c r="R5411">
        <v>1506</v>
      </c>
      <c r="U5411">
        <f t="shared" si="84"/>
        <v>1505</v>
      </c>
    </row>
    <row r="5412" spans="1:21" x14ac:dyDescent="0.25">
      <c r="A5412" t="s">
        <v>27</v>
      </c>
      <c r="B5412" t="s">
        <v>21</v>
      </c>
      <c r="C5412" t="s">
        <v>22</v>
      </c>
      <c r="D5412" t="s">
        <v>23</v>
      </c>
      <c r="E5412" t="s">
        <v>5</v>
      </c>
      <c r="G5412" t="s">
        <v>24</v>
      </c>
      <c r="H5412">
        <v>2334880</v>
      </c>
      <c r="I5412">
        <v>2335086</v>
      </c>
      <c r="J5412" t="s">
        <v>61</v>
      </c>
      <c r="Q5412" t="s">
        <v>4994</v>
      </c>
      <c r="R5412">
        <v>207</v>
      </c>
      <c r="U5412">
        <f t="shared" si="84"/>
        <v>206</v>
      </c>
    </row>
    <row r="5413" spans="1:21" x14ac:dyDescent="0.25">
      <c r="A5413" t="s">
        <v>27</v>
      </c>
      <c r="B5413" t="s">
        <v>21</v>
      </c>
      <c r="C5413" t="s">
        <v>22</v>
      </c>
      <c r="D5413" t="s">
        <v>23</v>
      </c>
      <c r="E5413" t="s">
        <v>5</v>
      </c>
      <c r="G5413" t="s">
        <v>24</v>
      </c>
      <c r="H5413">
        <v>2335319</v>
      </c>
      <c r="I5413">
        <v>2336212</v>
      </c>
      <c r="J5413" t="s">
        <v>61</v>
      </c>
      <c r="Q5413" t="s">
        <v>4996</v>
      </c>
      <c r="R5413">
        <v>894</v>
      </c>
      <c r="U5413">
        <f t="shared" si="84"/>
        <v>893</v>
      </c>
    </row>
    <row r="5414" spans="1:21" x14ac:dyDescent="0.25">
      <c r="A5414" t="s">
        <v>27</v>
      </c>
      <c r="B5414" t="s">
        <v>57</v>
      </c>
      <c r="C5414" t="s">
        <v>22</v>
      </c>
      <c r="D5414" t="s">
        <v>23</v>
      </c>
      <c r="E5414" t="s">
        <v>5</v>
      </c>
      <c r="G5414" t="s">
        <v>24</v>
      </c>
      <c r="H5414">
        <v>2336432</v>
      </c>
      <c r="I5414">
        <v>2336514</v>
      </c>
      <c r="J5414" t="s">
        <v>25</v>
      </c>
      <c r="Q5414" t="s">
        <v>4998</v>
      </c>
      <c r="R5414">
        <v>83</v>
      </c>
      <c r="U5414">
        <f t="shared" si="84"/>
        <v>82</v>
      </c>
    </row>
    <row r="5415" spans="1:21" x14ac:dyDescent="0.25">
      <c r="A5415" t="s">
        <v>27</v>
      </c>
      <c r="B5415" t="s">
        <v>21</v>
      </c>
      <c r="C5415" t="s">
        <v>22</v>
      </c>
      <c r="D5415" t="s">
        <v>23</v>
      </c>
      <c r="E5415" t="s">
        <v>5</v>
      </c>
      <c r="G5415" t="s">
        <v>24</v>
      </c>
      <c r="H5415">
        <v>2336938</v>
      </c>
      <c r="I5415">
        <v>2338302</v>
      </c>
      <c r="J5415" t="s">
        <v>25</v>
      </c>
      <c r="Q5415" t="s">
        <v>4999</v>
      </c>
      <c r="R5415">
        <v>1365</v>
      </c>
      <c r="U5415">
        <f t="shared" si="84"/>
        <v>1364</v>
      </c>
    </row>
    <row r="5416" spans="1:21" x14ac:dyDescent="0.25">
      <c r="A5416" t="s">
        <v>27</v>
      </c>
      <c r="B5416" t="s">
        <v>21</v>
      </c>
      <c r="C5416" t="s">
        <v>22</v>
      </c>
      <c r="D5416" t="s">
        <v>23</v>
      </c>
      <c r="E5416" t="s">
        <v>5</v>
      </c>
      <c r="G5416" t="s">
        <v>24</v>
      </c>
      <c r="H5416">
        <v>2338384</v>
      </c>
      <c r="I5416">
        <v>2340357</v>
      </c>
      <c r="J5416" t="s">
        <v>61</v>
      </c>
      <c r="Q5416" t="s">
        <v>5001</v>
      </c>
      <c r="R5416">
        <v>1974</v>
      </c>
      <c r="U5416">
        <f t="shared" si="84"/>
        <v>1973</v>
      </c>
    </row>
    <row r="5417" spans="1:21" x14ac:dyDescent="0.25">
      <c r="A5417" t="s">
        <v>27</v>
      </c>
      <c r="B5417" t="s">
        <v>21</v>
      </c>
      <c r="C5417" t="s">
        <v>22</v>
      </c>
      <c r="D5417" t="s">
        <v>23</v>
      </c>
      <c r="E5417" t="s">
        <v>5</v>
      </c>
      <c r="G5417" t="s">
        <v>24</v>
      </c>
      <c r="H5417">
        <v>2340429</v>
      </c>
      <c r="I5417">
        <v>2341133</v>
      </c>
      <c r="J5417" t="s">
        <v>61</v>
      </c>
      <c r="Q5417" t="s">
        <v>5004</v>
      </c>
      <c r="R5417">
        <v>705</v>
      </c>
      <c r="U5417">
        <f t="shared" si="84"/>
        <v>704</v>
      </c>
    </row>
    <row r="5418" spans="1:21" x14ac:dyDescent="0.25">
      <c r="A5418" t="s">
        <v>27</v>
      </c>
      <c r="B5418" t="s">
        <v>21</v>
      </c>
      <c r="C5418" t="s">
        <v>22</v>
      </c>
      <c r="D5418" t="s">
        <v>23</v>
      </c>
      <c r="E5418" t="s">
        <v>5</v>
      </c>
      <c r="G5418" t="s">
        <v>24</v>
      </c>
      <c r="H5418">
        <v>2341223</v>
      </c>
      <c r="I5418">
        <v>2342230</v>
      </c>
      <c r="J5418" t="s">
        <v>61</v>
      </c>
      <c r="Q5418" t="s">
        <v>5006</v>
      </c>
      <c r="R5418">
        <v>1008</v>
      </c>
      <c r="U5418">
        <f t="shared" si="84"/>
        <v>1007</v>
      </c>
    </row>
    <row r="5419" spans="1:21" x14ac:dyDescent="0.25">
      <c r="A5419" t="s">
        <v>27</v>
      </c>
      <c r="B5419" t="s">
        <v>21</v>
      </c>
      <c r="C5419" t="s">
        <v>22</v>
      </c>
      <c r="D5419" t="s">
        <v>23</v>
      </c>
      <c r="E5419" t="s">
        <v>5</v>
      </c>
      <c r="G5419" t="s">
        <v>24</v>
      </c>
      <c r="H5419">
        <v>2342482</v>
      </c>
      <c r="I5419">
        <v>2342739</v>
      </c>
      <c r="J5419" t="s">
        <v>25</v>
      </c>
      <c r="Q5419" t="s">
        <v>5009</v>
      </c>
      <c r="R5419">
        <v>258</v>
      </c>
      <c r="U5419">
        <f t="shared" si="84"/>
        <v>257</v>
      </c>
    </row>
    <row r="5420" spans="1:21" x14ac:dyDescent="0.25">
      <c r="A5420" t="s">
        <v>27</v>
      </c>
      <c r="B5420" t="s">
        <v>21</v>
      </c>
      <c r="C5420" t="s">
        <v>22</v>
      </c>
      <c r="D5420" t="s">
        <v>23</v>
      </c>
      <c r="E5420" t="s">
        <v>5</v>
      </c>
      <c r="G5420" t="s">
        <v>24</v>
      </c>
      <c r="H5420">
        <v>2342792</v>
      </c>
      <c r="I5420">
        <v>2343934</v>
      </c>
      <c r="J5420" t="s">
        <v>61</v>
      </c>
      <c r="Q5420" t="s">
        <v>5012</v>
      </c>
      <c r="R5420">
        <v>1143</v>
      </c>
      <c r="U5420">
        <f t="shared" si="84"/>
        <v>1142</v>
      </c>
    </row>
    <row r="5421" spans="1:21" x14ac:dyDescent="0.25">
      <c r="A5421" t="s">
        <v>27</v>
      </c>
      <c r="B5421" t="s">
        <v>21</v>
      </c>
      <c r="C5421" t="s">
        <v>22</v>
      </c>
      <c r="D5421" t="s">
        <v>23</v>
      </c>
      <c r="E5421" t="s">
        <v>5</v>
      </c>
      <c r="G5421" t="s">
        <v>24</v>
      </c>
      <c r="H5421">
        <v>2344037</v>
      </c>
      <c r="I5421">
        <v>2345404</v>
      </c>
      <c r="J5421" t="s">
        <v>25</v>
      </c>
      <c r="Q5421" t="s">
        <v>5015</v>
      </c>
      <c r="R5421">
        <v>1368</v>
      </c>
      <c r="U5421">
        <f t="shared" si="84"/>
        <v>1367</v>
      </c>
    </row>
    <row r="5422" spans="1:21" x14ac:dyDescent="0.25">
      <c r="A5422" t="s">
        <v>27</v>
      </c>
      <c r="B5422" t="s">
        <v>21</v>
      </c>
      <c r="C5422" t="s">
        <v>22</v>
      </c>
      <c r="D5422" t="s">
        <v>23</v>
      </c>
      <c r="E5422" t="s">
        <v>5</v>
      </c>
      <c r="G5422" t="s">
        <v>24</v>
      </c>
      <c r="H5422">
        <v>2345505</v>
      </c>
      <c r="I5422">
        <v>2347139</v>
      </c>
      <c r="J5422" t="s">
        <v>61</v>
      </c>
      <c r="Q5422" t="s">
        <v>5017</v>
      </c>
      <c r="R5422">
        <v>1635</v>
      </c>
      <c r="U5422">
        <f t="shared" si="84"/>
        <v>1634</v>
      </c>
    </row>
    <row r="5423" spans="1:21" x14ac:dyDescent="0.25">
      <c r="A5423" t="s">
        <v>27</v>
      </c>
      <c r="B5423" t="s">
        <v>21</v>
      </c>
      <c r="C5423" t="s">
        <v>22</v>
      </c>
      <c r="D5423" t="s">
        <v>23</v>
      </c>
      <c r="E5423" t="s">
        <v>5</v>
      </c>
      <c r="G5423" t="s">
        <v>24</v>
      </c>
      <c r="H5423">
        <v>2347144</v>
      </c>
      <c r="I5423">
        <v>2348937</v>
      </c>
      <c r="J5423" t="s">
        <v>61</v>
      </c>
      <c r="Q5423" t="s">
        <v>5019</v>
      </c>
      <c r="R5423">
        <v>1794</v>
      </c>
      <c r="U5423">
        <f t="shared" si="84"/>
        <v>1793</v>
      </c>
    </row>
    <row r="5424" spans="1:21" x14ac:dyDescent="0.25">
      <c r="A5424" t="s">
        <v>27</v>
      </c>
      <c r="B5424" t="s">
        <v>21</v>
      </c>
      <c r="C5424" t="s">
        <v>22</v>
      </c>
      <c r="D5424" t="s">
        <v>23</v>
      </c>
      <c r="E5424" t="s">
        <v>5</v>
      </c>
      <c r="G5424" t="s">
        <v>24</v>
      </c>
      <c r="H5424">
        <v>2348922</v>
      </c>
      <c r="I5424">
        <v>2349968</v>
      </c>
      <c r="J5424" t="s">
        <v>61</v>
      </c>
      <c r="Q5424" t="s">
        <v>5021</v>
      </c>
      <c r="R5424">
        <v>1047</v>
      </c>
      <c r="U5424">
        <f t="shared" si="84"/>
        <v>1046</v>
      </c>
    </row>
    <row r="5425" spans="1:21" x14ac:dyDescent="0.25">
      <c r="A5425" t="s">
        <v>27</v>
      </c>
      <c r="B5425" t="s">
        <v>21</v>
      </c>
      <c r="C5425" t="s">
        <v>22</v>
      </c>
      <c r="D5425" t="s">
        <v>23</v>
      </c>
      <c r="E5425" t="s">
        <v>5</v>
      </c>
      <c r="G5425" t="s">
        <v>24</v>
      </c>
      <c r="H5425">
        <v>2350118</v>
      </c>
      <c r="I5425">
        <v>2351290</v>
      </c>
      <c r="J5425" t="s">
        <v>61</v>
      </c>
      <c r="Q5425" t="s">
        <v>5023</v>
      </c>
      <c r="R5425">
        <v>1173</v>
      </c>
      <c r="U5425">
        <f t="shared" si="84"/>
        <v>1172</v>
      </c>
    </row>
    <row r="5426" spans="1:21" x14ac:dyDescent="0.25">
      <c r="A5426" t="s">
        <v>27</v>
      </c>
      <c r="B5426" t="s">
        <v>21</v>
      </c>
      <c r="C5426" t="s">
        <v>22</v>
      </c>
      <c r="D5426" t="s">
        <v>23</v>
      </c>
      <c r="E5426" t="s">
        <v>5</v>
      </c>
      <c r="G5426" t="s">
        <v>24</v>
      </c>
      <c r="H5426">
        <v>2351290</v>
      </c>
      <c r="I5426">
        <v>2352825</v>
      </c>
      <c r="J5426" t="s">
        <v>61</v>
      </c>
      <c r="Q5426" t="s">
        <v>5025</v>
      </c>
      <c r="R5426">
        <v>1536</v>
      </c>
      <c r="U5426">
        <f t="shared" si="84"/>
        <v>1535</v>
      </c>
    </row>
    <row r="5427" spans="1:21" x14ac:dyDescent="0.25">
      <c r="A5427" t="s">
        <v>27</v>
      </c>
      <c r="B5427" t="s">
        <v>21</v>
      </c>
      <c r="C5427" t="s">
        <v>22</v>
      </c>
      <c r="D5427" t="s">
        <v>23</v>
      </c>
      <c r="E5427" t="s">
        <v>5</v>
      </c>
      <c r="G5427" t="s">
        <v>24</v>
      </c>
      <c r="H5427">
        <v>2352953</v>
      </c>
      <c r="I5427">
        <v>2354089</v>
      </c>
      <c r="J5427" t="s">
        <v>61</v>
      </c>
      <c r="Q5427" t="s">
        <v>5027</v>
      </c>
      <c r="R5427">
        <v>1137</v>
      </c>
      <c r="U5427">
        <f t="shared" si="84"/>
        <v>1136</v>
      </c>
    </row>
    <row r="5428" spans="1:21" x14ac:dyDescent="0.25">
      <c r="A5428" t="s">
        <v>27</v>
      </c>
      <c r="B5428" t="s">
        <v>21</v>
      </c>
      <c r="C5428" t="s">
        <v>22</v>
      </c>
      <c r="D5428" t="s">
        <v>23</v>
      </c>
      <c r="E5428" t="s">
        <v>5</v>
      </c>
      <c r="G5428" t="s">
        <v>24</v>
      </c>
      <c r="H5428">
        <v>2354358</v>
      </c>
      <c r="I5428">
        <v>2355695</v>
      </c>
      <c r="J5428" t="s">
        <v>61</v>
      </c>
      <c r="Q5428" t="s">
        <v>5030</v>
      </c>
      <c r="R5428">
        <v>1338</v>
      </c>
      <c r="U5428">
        <f t="shared" si="84"/>
        <v>1337</v>
      </c>
    </row>
    <row r="5429" spans="1:21" x14ac:dyDescent="0.25">
      <c r="A5429" t="s">
        <v>27</v>
      </c>
      <c r="B5429" t="s">
        <v>21</v>
      </c>
      <c r="C5429" t="s">
        <v>22</v>
      </c>
      <c r="D5429" t="s">
        <v>23</v>
      </c>
      <c r="E5429" t="s">
        <v>5</v>
      </c>
      <c r="G5429" t="s">
        <v>24</v>
      </c>
      <c r="H5429">
        <v>2355881</v>
      </c>
      <c r="I5429">
        <v>2356513</v>
      </c>
      <c r="J5429" t="s">
        <v>61</v>
      </c>
      <c r="Q5429" t="s">
        <v>5032</v>
      </c>
      <c r="R5429">
        <v>633</v>
      </c>
      <c r="U5429">
        <f t="shared" si="84"/>
        <v>632</v>
      </c>
    </row>
    <row r="5430" spans="1:21" x14ac:dyDescent="0.25">
      <c r="A5430" t="s">
        <v>27</v>
      </c>
      <c r="B5430" t="s">
        <v>21</v>
      </c>
      <c r="C5430" t="s">
        <v>22</v>
      </c>
      <c r="D5430" t="s">
        <v>23</v>
      </c>
      <c r="E5430" t="s">
        <v>5</v>
      </c>
      <c r="G5430" t="s">
        <v>24</v>
      </c>
      <c r="H5430">
        <v>2356503</v>
      </c>
      <c r="I5430">
        <v>2357324</v>
      </c>
      <c r="J5430" t="s">
        <v>61</v>
      </c>
      <c r="Q5430" t="s">
        <v>5035</v>
      </c>
      <c r="R5430">
        <v>822</v>
      </c>
      <c r="U5430">
        <f t="shared" si="84"/>
        <v>821</v>
      </c>
    </row>
    <row r="5431" spans="1:21" x14ac:dyDescent="0.25">
      <c r="A5431" t="s">
        <v>27</v>
      </c>
      <c r="B5431" t="s">
        <v>21</v>
      </c>
      <c r="C5431" t="s">
        <v>22</v>
      </c>
      <c r="D5431" t="s">
        <v>23</v>
      </c>
      <c r="E5431" t="s">
        <v>5</v>
      </c>
      <c r="G5431" t="s">
        <v>24</v>
      </c>
      <c r="H5431">
        <v>2357340</v>
      </c>
      <c r="I5431">
        <v>2358650</v>
      </c>
      <c r="J5431" t="s">
        <v>61</v>
      </c>
      <c r="Q5431" t="s">
        <v>5038</v>
      </c>
      <c r="R5431">
        <v>1311</v>
      </c>
      <c r="U5431">
        <f t="shared" si="84"/>
        <v>1310</v>
      </c>
    </row>
    <row r="5432" spans="1:21" x14ac:dyDescent="0.25">
      <c r="A5432" t="s">
        <v>27</v>
      </c>
      <c r="B5432" t="s">
        <v>21</v>
      </c>
      <c r="C5432" t="s">
        <v>22</v>
      </c>
      <c r="D5432" t="s">
        <v>23</v>
      </c>
      <c r="E5432" t="s">
        <v>5</v>
      </c>
      <c r="G5432" t="s">
        <v>24</v>
      </c>
      <c r="H5432">
        <v>2358647</v>
      </c>
      <c r="I5432">
        <v>2359459</v>
      </c>
      <c r="J5432" t="s">
        <v>61</v>
      </c>
      <c r="Q5432" t="s">
        <v>5041</v>
      </c>
      <c r="R5432">
        <v>813</v>
      </c>
      <c r="U5432">
        <f t="shared" si="84"/>
        <v>812</v>
      </c>
    </row>
    <row r="5433" spans="1:21" x14ac:dyDescent="0.25">
      <c r="A5433" t="s">
        <v>27</v>
      </c>
      <c r="B5433" t="s">
        <v>21</v>
      </c>
      <c r="C5433" t="s">
        <v>22</v>
      </c>
      <c r="D5433" t="s">
        <v>23</v>
      </c>
      <c r="E5433" t="s">
        <v>5</v>
      </c>
      <c r="G5433" t="s">
        <v>24</v>
      </c>
      <c r="H5433">
        <v>2359702</v>
      </c>
      <c r="I5433">
        <v>2359845</v>
      </c>
      <c r="J5433" t="s">
        <v>61</v>
      </c>
      <c r="Q5433" t="s">
        <v>5044</v>
      </c>
      <c r="R5433">
        <v>144</v>
      </c>
      <c r="U5433">
        <f t="shared" si="84"/>
        <v>143</v>
      </c>
    </row>
    <row r="5434" spans="1:21" x14ac:dyDescent="0.25">
      <c r="A5434" t="s">
        <v>27</v>
      </c>
      <c r="B5434" t="s">
        <v>21</v>
      </c>
      <c r="C5434" t="s">
        <v>22</v>
      </c>
      <c r="D5434" t="s">
        <v>23</v>
      </c>
      <c r="E5434" t="s">
        <v>5</v>
      </c>
      <c r="G5434" t="s">
        <v>24</v>
      </c>
      <c r="H5434">
        <v>2359907</v>
      </c>
      <c r="I5434">
        <v>2360884</v>
      </c>
      <c r="J5434" t="s">
        <v>61</v>
      </c>
      <c r="Q5434" t="s">
        <v>5046</v>
      </c>
      <c r="R5434">
        <v>978</v>
      </c>
      <c r="U5434">
        <f t="shared" si="84"/>
        <v>977</v>
      </c>
    </row>
    <row r="5435" spans="1:21" x14ac:dyDescent="0.25">
      <c r="A5435" t="s">
        <v>27</v>
      </c>
      <c r="B5435" t="s">
        <v>21</v>
      </c>
      <c r="C5435" t="s">
        <v>22</v>
      </c>
      <c r="D5435" t="s">
        <v>23</v>
      </c>
      <c r="E5435" t="s">
        <v>5</v>
      </c>
      <c r="G5435" t="s">
        <v>24</v>
      </c>
      <c r="H5435">
        <v>2360944</v>
      </c>
      <c r="I5435">
        <v>2361384</v>
      </c>
      <c r="J5435" t="s">
        <v>61</v>
      </c>
      <c r="Q5435" t="s">
        <v>5048</v>
      </c>
      <c r="R5435">
        <v>441</v>
      </c>
      <c r="U5435">
        <f t="shared" si="84"/>
        <v>440</v>
      </c>
    </row>
    <row r="5436" spans="1:21" x14ac:dyDescent="0.25">
      <c r="A5436" t="s">
        <v>27</v>
      </c>
      <c r="B5436" t="s">
        <v>21</v>
      </c>
      <c r="C5436" t="s">
        <v>22</v>
      </c>
      <c r="D5436" t="s">
        <v>23</v>
      </c>
      <c r="E5436" t="s">
        <v>5</v>
      </c>
      <c r="G5436" t="s">
        <v>24</v>
      </c>
      <c r="H5436">
        <v>2361398</v>
      </c>
      <c r="I5436">
        <v>2361556</v>
      </c>
      <c r="J5436" t="s">
        <v>61</v>
      </c>
      <c r="Q5436" t="s">
        <v>5051</v>
      </c>
      <c r="R5436">
        <v>159</v>
      </c>
      <c r="U5436">
        <f t="shared" si="84"/>
        <v>158</v>
      </c>
    </row>
    <row r="5437" spans="1:21" x14ac:dyDescent="0.25">
      <c r="A5437" t="s">
        <v>27</v>
      </c>
      <c r="B5437" t="s">
        <v>21</v>
      </c>
      <c r="C5437" t="s">
        <v>22</v>
      </c>
      <c r="D5437" t="s">
        <v>23</v>
      </c>
      <c r="E5437" t="s">
        <v>5</v>
      </c>
      <c r="G5437" t="s">
        <v>24</v>
      </c>
      <c r="H5437">
        <v>2361574</v>
      </c>
      <c r="I5437">
        <v>2363397</v>
      </c>
      <c r="J5437" t="s">
        <v>61</v>
      </c>
      <c r="Q5437" t="s">
        <v>5053</v>
      </c>
      <c r="R5437">
        <v>1824</v>
      </c>
      <c r="U5437">
        <f t="shared" si="84"/>
        <v>1823</v>
      </c>
    </row>
    <row r="5438" spans="1:21" x14ac:dyDescent="0.25">
      <c r="A5438" t="s">
        <v>27</v>
      </c>
      <c r="B5438" t="s">
        <v>21</v>
      </c>
      <c r="C5438" t="s">
        <v>22</v>
      </c>
      <c r="D5438" t="s">
        <v>23</v>
      </c>
      <c r="E5438" t="s">
        <v>5</v>
      </c>
      <c r="G5438" t="s">
        <v>24</v>
      </c>
      <c r="H5438">
        <v>2363432</v>
      </c>
      <c r="I5438">
        <v>2363653</v>
      </c>
      <c r="J5438" t="s">
        <v>61</v>
      </c>
      <c r="Q5438" t="s">
        <v>5055</v>
      </c>
      <c r="R5438">
        <v>222</v>
      </c>
      <c r="U5438">
        <f t="shared" si="84"/>
        <v>221</v>
      </c>
    </row>
    <row r="5439" spans="1:21" x14ac:dyDescent="0.25">
      <c r="A5439" t="s">
        <v>27</v>
      </c>
      <c r="B5439" t="s">
        <v>21</v>
      </c>
      <c r="C5439" t="s">
        <v>22</v>
      </c>
      <c r="D5439" t="s">
        <v>23</v>
      </c>
      <c r="E5439" t="s">
        <v>5</v>
      </c>
      <c r="G5439" t="s">
        <v>24</v>
      </c>
      <c r="H5439">
        <v>2363771</v>
      </c>
      <c r="I5439">
        <v>2363956</v>
      </c>
      <c r="J5439" t="s">
        <v>61</v>
      </c>
      <c r="Q5439" t="s">
        <v>5058</v>
      </c>
      <c r="R5439">
        <v>186</v>
      </c>
      <c r="U5439">
        <f t="shared" si="84"/>
        <v>185</v>
      </c>
    </row>
    <row r="5440" spans="1:21" x14ac:dyDescent="0.25">
      <c r="A5440" t="s">
        <v>27</v>
      </c>
      <c r="B5440" t="s">
        <v>21</v>
      </c>
      <c r="C5440" t="s">
        <v>22</v>
      </c>
      <c r="D5440" t="s">
        <v>23</v>
      </c>
      <c r="E5440" t="s">
        <v>5</v>
      </c>
      <c r="G5440" t="s">
        <v>24</v>
      </c>
      <c r="H5440">
        <v>2364301</v>
      </c>
      <c r="I5440">
        <v>2364525</v>
      </c>
      <c r="J5440" t="s">
        <v>25</v>
      </c>
      <c r="Q5440" t="s">
        <v>5061</v>
      </c>
      <c r="R5440">
        <v>225</v>
      </c>
      <c r="U5440">
        <f t="shared" si="84"/>
        <v>224</v>
      </c>
    </row>
    <row r="5441" spans="1:21" x14ac:dyDescent="0.25">
      <c r="A5441" t="s">
        <v>27</v>
      </c>
      <c r="B5441" t="s">
        <v>21</v>
      </c>
      <c r="C5441" t="s">
        <v>22</v>
      </c>
      <c r="D5441" t="s">
        <v>23</v>
      </c>
      <c r="E5441" t="s">
        <v>5</v>
      </c>
      <c r="G5441" t="s">
        <v>24</v>
      </c>
      <c r="H5441">
        <v>2364565</v>
      </c>
      <c r="I5441">
        <v>2365497</v>
      </c>
      <c r="J5441" t="s">
        <v>61</v>
      </c>
      <c r="Q5441" t="s">
        <v>5063</v>
      </c>
      <c r="R5441">
        <v>933</v>
      </c>
      <c r="U5441">
        <f t="shared" si="84"/>
        <v>932</v>
      </c>
    </row>
    <row r="5442" spans="1:21" x14ac:dyDescent="0.25">
      <c r="A5442" t="s">
        <v>27</v>
      </c>
      <c r="B5442" t="s">
        <v>527</v>
      </c>
      <c r="C5442" t="s">
        <v>22</v>
      </c>
      <c r="D5442" t="s">
        <v>23</v>
      </c>
      <c r="E5442" t="s">
        <v>5</v>
      </c>
      <c r="G5442" t="s">
        <v>24</v>
      </c>
      <c r="H5442">
        <v>2365795</v>
      </c>
      <c r="I5442">
        <v>2365875</v>
      </c>
      <c r="J5442" t="s">
        <v>25</v>
      </c>
      <c r="Q5442" t="s">
        <v>5066</v>
      </c>
      <c r="R5442">
        <v>81</v>
      </c>
      <c r="T5442" t="s">
        <v>529</v>
      </c>
      <c r="U5442">
        <f t="shared" si="84"/>
        <v>80</v>
      </c>
    </row>
    <row r="5443" spans="1:21" x14ac:dyDescent="0.25">
      <c r="A5443" t="s">
        <v>27</v>
      </c>
      <c r="B5443" t="s">
        <v>21</v>
      </c>
      <c r="C5443" t="s">
        <v>22</v>
      </c>
      <c r="D5443" t="s">
        <v>23</v>
      </c>
      <c r="E5443" t="s">
        <v>5</v>
      </c>
      <c r="G5443" t="s">
        <v>24</v>
      </c>
      <c r="H5443">
        <v>2365966</v>
      </c>
      <c r="I5443">
        <v>2366433</v>
      </c>
      <c r="J5443" t="s">
        <v>61</v>
      </c>
      <c r="Q5443" t="s">
        <v>5067</v>
      </c>
      <c r="R5443">
        <v>468</v>
      </c>
      <c r="U5443">
        <f t="shared" ref="U5443:U5506" si="85">I5443-H5443</f>
        <v>467</v>
      </c>
    </row>
    <row r="5444" spans="1:21" x14ac:dyDescent="0.25">
      <c r="A5444" t="s">
        <v>27</v>
      </c>
      <c r="B5444" t="s">
        <v>21</v>
      </c>
      <c r="C5444" t="s">
        <v>22</v>
      </c>
      <c r="D5444" t="s">
        <v>23</v>
      </c>
      <c r="E5444" t="s">
        <v>5</v>
      </c>
      <c r="G5444" t="s">
        <v>24</v>
      </c>
      <c r="H5444">
        <v>2366423</v>
      </c>
      <c r="I5444">
        <v>2367685</v>
      </c>
      <c r="J5444" t="s">
        <v>61</v>
      </c>
      <c r="Q5444" t="s">
        <v>5070</v>
      </c>
      <c r="R5444">
        <v>1263</v>
      </c>
      <c r="U5444">
        <f t="shared" si="85"/>
        <v>1262</v>
      </c>
    </row>
    <row r="5445" spans="1:21" x14ac:dyDescent="0.25">
      <c r="A5445" t="s">
        <v>27</v>
      </c>
      <c r="B5445" t="s">
        <v>21</v>
      </c>
      <c r="C5445" t="s">
        <v>22</v>
      </c>
      <c r="D5445" t="s">
        <v>23</v>
      </c>
      <c r="E5445" t="s">
        <v>5</v>
      </c>
      <c r="G5445" t="s">
        <v>24</v>
      </c>
      <c r="H5445">
        <v>2367713</v>
      </c>
      <c r="I5445">
        <v>2368369</v>
      </c>
      <c r="J5445" t="s">
        <v>61</v>
      </c>
      <c r="Q5445" t="s">
        <v>5073</v>
      </c>
      <c r="R5445">
        <v>657</v>
      </c>
      <c r="U5445">
        <f t="shared" si="85"/>
        <v>656</v>
      </c>
    </row>
    <row r="5446" spans="1:21" x14ac:dyDescent="0.25">
      <c r="A5446" t="s">
        <v>27</v>
      </c>
      <c r="B5446" t="s">
        <v>21</v>
      </c>
      <c r="C5446" t="s">
        <v>22</v>
      </c>
      <c r="D5446" t="s">
        <v>23</v>
      </c>
      <c r="E5446" t="s">
        <v>5</v>
      </c>
      <c r="G5446" t="s">
        <v>24</v>
      </c>
      <c r="H5446">
        <v>2368390</v>
      </c>
      <c r="I5446">
        <v>2369493</v>
      </c>
      <c r="J5446" t="s">
        <v>61</v>
      </c>
      <c r="Q5446" t="s">
        <v>5076</v>
      </c>
      <c r="R5446">
        <v>1104</v>
      </c>
      <c r="U5446">
        <f t="shared" si="85"/>
        <v>1103</v>
      </c>
    </row>
    <row r="5447" spans="1:21" x14ac:dyDescent="0.25">
      <c r="A5447" t="s">
        <v>27</v>
      </c>
      <c r="B5447" t="s">
        <v>21</v>
      </c>
      <c r="C5447" t="s">
        <v>22</v>
      </c>
      <c r="D5447" t="s">
        <v>23</v>
      </c>
      <c r="E5447" t="s">
        <v>5</v>
      </c>
      <c r="G5447" t="s">
        <v>24</v>
      </c>
      <c r="H5447">
        <v>2369950</v>
      </c>
      <c r="I5447">
        <v>2371191</v>
      </c>
      <c r="J5447" t="s">
        <v>25</v>
      </c>
      <c r="Q5447" t="s">
        <v>5079</v>
      </c>
      <c r="R5447">
        <v>1242</v>
      </c>
      <c r="U5447">
        <f t="shared" si="85"/>
        <v>1241</v>
      </c>
    </row>
    <row r="5448" spans="1:21" x14ac:dyDescent="0.25">
      <c r="A5448" t="s">
        <v>27</v>
      </c>
      <c r="B5448" t="s">
        <v>21</v>
      </c>
      <c r="C5448" t="s">
        <v>22</v>
      </c>
      <c r="D5448" t="s">
        <v>23</v>
      </c>
      <c r="E5448" t="s">
        <v>5</v>
      </c>
      <c r="G5448" t="s">
        <v>24</v>
      </c>
      <c r="H5448">
        <v>2371202</v>
      </c>
      <c r="I5448">
        <v>2371435</v>
      </c>
      <c r="J5448" t="s">
        <v>25</v>
      </c>
      <c r="Q5448" t="s">
        <v>5081</v>
      </c>
      <c r="R5448">
        <v>234</v>
      </c>
      <c r="U5448">
        <f t="shared" si="85"/>
        <v>233</v>
      </c>
    </row>
    <row r="5449" spans="1:21" x14ac:dyDescent="0.25">
      <c r="A5449" t="s">
        <v>27</v>
      </c>
      <c r="B5449" t="s">
        <v>527</v>
      </c>
      <c r="C5449" t="s">
        <v>22</v>
      </c>
      <c r="D5449" t="s">
        <v>23</v>
      </c>
      <c r="E5449" t="s">
        <v>5</v>
      </c>
      <c r="G5449" t="s">
        <v>24</v>
      </c>
      <c r="H5449">
        <v>2371484</v>
      </c>
      <c r="I5449">
        <v>2371837</v>
      </c>
      <c r="J5449" t="s">
        <v>61</v>
      </c>
      <c r="Q5449" t="s">
        <v>5083</v>
      </c>
      <c r="R5449">
        <v>354</v>
      </c>
      <c r="T5449" t="s">
        <v>529</v>
      </c>
      <c r="U5449">
        <f t="shared" si="85"/>
        <v>353</v>
      </c>
    </row>
    <row r="5450" spans="1:21" x14ac:dyDescent="0.25">
      <c r="A5450" t="s">
        <v>27</v>
      </c>
      <c r="B5450" t="s">
        <v>21</v>
      </c>
      <c r="C5450" t="s">
        <v>22</v>
      </c>
      <c r="D5450" t="s">
        <v>23</v>
      </c>
      <c r="E5450" t="s">
        <v>5</v>
      </c>
      <c r="G5450" t="s">
        <v>24</v>
      </c>
      <c r="H5450">
        <v>2371904</v>
      </c>
      <c r="I5450">
        <v>2372188</v>
      </c>
      <c r="J5450" t="s">
        <v>25</v>
      </c>
      <c r="Q5450" t="s">
        <v>5084</v>
      </c>
      <c r="R5450">
        <v>285</v>
      </c>
      <c r="U5450">
        <f t="shared" si="85"/>
        <v>284</v>
      </c>
    </row>
    <row r="5451" spans="1:21" x14ac:dyDescent="0.25">
      <c r="A5451" t="s">
        <v>27</v>
      </c>
      <c r="B5451" t="s">
        <v>21</v>
      </c>
      <c r="C5451" t="s">
        <v>22</v>
      </c>
      <c r="D5451" t="s">
        <v>23</v>
      </c>
      <c r="E5451" t="s">
        <v>5</v>
      </c>
      <c r="G5451" t="s">
        <v>24</v>
      </c>
      <c r="H5451">
        <v>2372236</v>
      </c>
      <c r="I5451">
        <v>2373048</v>
      </c>
      <c r="J5451" t="s">
        <v>25</v>
      </c>
      <c r="Q5451" t="s">
        <v>5086</v>
      </c>
      <c r="R5451">
        <v>813</v>
      </c>
      <c r="U5451">
        <f t="shared" si="85"/>
        <v>812</v>
      </c>
    </row>
    <row r="5452" spans="1:21" x14ac:dyDescent="0.25">
      <c r="A5452" t="s">
        <v>27</v>
      </c>
      <c r="B5452" t="s">
        <v>21</v>
      </c>
      <c r="C5452" t="s">
        <v>22</v>
      </c>
      <c r="D5452" t="s">
        <v>23</v>
      </c>
      <c r="E5452" t="s">
        <v>5</v>
      </c>
      <c r="G5452" t="s">
        <v>24</v>
      </c>
      <c r="H5452">
        <v>2373103</v>
      </c>
      <c r="I5452">
        <v>2374347</v>
      </c>
      <c r="J5452" t="s">
        <v>61</v>
      </c>
      <c r="Q5452" t="s">
        <v>5088</v>
      </c>
      <c r="R5452">
        <v>1245</v>
      </c>
      <c r="U5452">
        <f t="shared" si="85"/>
        <v>1244</v>
      </c>
    </row>
    <row r="5453" spans="1:21" x14ac:dyDescent="0.25">
      <c r="A5453" t="s">
        <v>27</v>
      </c>
      <c r="B5453" t="s">
        <v>21</v>
      </c>
      <c r="C5453" t="s">
        <v>22</v>
      </c>
      <c r="D5453" t="s">
        <v>23</v>
      </c>
      <c r="E5453" t="s">
        <v>5</v>
      </c>
      <c r="G5453" t="s">
        <v>24</v>
      </c>
      <c r="H5453">
        <v>2374548</v>
      </c>
      <c r="I5453">
        <v>2375168</v>
      </c>
      <c r="J5453" t="s">
        <v>25</v>
      </c>
      <c r="Q5453" t="s">
        <v>5091</v>
      </c>
      <c r="R5453">
        <v>621</v>
      </c>
      <c r="U5453">
        <f t="shared" si="85"/>
        <v>620</v>
      </c>
    </row>
    <row r="5454" spans="1:21" x14ac:dyDescent="0.25">
      <c r="A5454" t="s">
        <v>27</v>
      </c>
      <c r="B5454" t="s">
        <v>21</v>
      </c>
      <c r="C5454" t="s">
        <v>22</v>
      </c>
      <c r="D5454" t="s">
        <v>23</v>
      </c>
      <c r="E5454" t="s">
        <v>5</v>
      </c>
      <c r="G5454" t="s">
        <v>24</v>
      </c>
      <c r="H5454">
        <v>2375275</v>
      </c>
      <c r="I5454">
        <v>2376219</v>
      </c>
      <c r="J5454" t="s">
        <v>61</v>
      </c>
      <c r="Q5454" t="s">
        <v>5094</v>
      </c>
      <c r="R5454">
        <v>945</v>
      </c>
      <c r="U5454">
        <f t="shared" si="85"/>
        <v>944</v>
      </c>
    </row>
    <row r="5455" spans="1:21" x14ac:dyDescent="0.25">
      <c r="A5455" t="s">
        <v>27</v>
      </c>
      <c r="B5455" t="s">
        <v>21</v>
      </c>
      <c r="C5455" t="s">
        <v>22</v>
      </c>
      <c r="D5455" t="s">
        <v>23</v>
      </c>
      <c r="E5455" t="s">
        <v>5</v>
      </c>
      <c r="G5455" t="s">
        <v>24</v>
      </c>
      <c r="H5455">
        <v>2376250</v>
      </c>
      <c r="I5455">
        <v>2376636</v>
      </c>
      <c r="J5455" t="s">
        <v>61</v>
      </c>
      <c r="Q5455" t="s">
        <v>5096</v>
      </c>
      <c r="R5455">
        <v>387</v>
      </c>
      <c r="U5455">
        <f t="shared" si="85"/>
        <v>386</v>
      </c>
    </row>
    <row r="5456" spans="1:21" x14ac:dyDescent="0.25">
      <c r="A5456" t="s">
        <v>27</v>
      </c>
      <c r="B5456" t="s">
        <v>21</v>
      </c>
      <c r="C5456" t="s">
        <v>22</v>
      </c>
      <c r="D5456" t="s">
        <v>23</v>
      </c>
      <c r="E5456" t="s">
        <v>5</v>
      </c>
      <c r="G5456" t="s">
        <v>24</v>
      </c>
      <c r="H5456">
        <v>2376745</v>
      </c>
      <c r="I5456">
        <v>2377584</v>
      </c>
      <c r="J5456" t="s">
        <v>61</v>
      </c>
      <c r="Q5456" t="s">
        <v>5098</v>
      </c>
      <c r="R5456">
        <v>840</v>
      </c>
      <c r="U5456">
        <f t="shared" si="85"/>
        <v>839</v>
      </c>
    </row>
    <row r="5457" spans="1:21" x14ac:dyDescent="0.25">
      <c r="A5457" t="s">
        <v>27</v>
      </c>
      <c r="B5457" t="s">
        <v>21</v>
      </c>
      <c r="C5457" t="s">
        <v>22</v>
      </c>
      <c r="D5457" t="s">
        <v>23</v>
      </c>
      <c r="E5457" t="s">
        <v>5</v>
      </c>
      <c r="G5457" t="s">
        <v>24</v>
      </c>
      <c r="H5457">
        <v>2377760</v>
      </c>
      <c r="I5457">
        <v>2378671</v>
      </c>
      <c r="J5457" t="s">
        <v>61</v>
      </c>
      <c r="Q5457" t="s">
        <v>5100</v>
      </c>
      <c r="R5457">
        <v>912</v>
      </c>
      <c r="U5457">
        <f t="shared" si="85"/>
        <v>911</v>
      </c>
    </row>
    <row r="5458" spans="1:21" x14ac:dyDescent="0.25">
      <c r="A5458" t="s">
        <v>27</v>
      </c>
      <c r="B5458" t="s">
        <v>57</v>
      </c>
      <c r="C5458" t="s">
        <v>22</v>
      </c>
      <c r="D5458" t="s">
        <v>23</v>
      </c>
      <c r="E5458" t="s">
        <v>5</v>
      </c>
      <c r="G5458" t="s">
        <v>24</v>
      </c>
      <c r="H5458">
        <v>2378987</v>
      </c>
      <c r="I5458">
        <v>2379073</v>
      </c>
      <c r="J5458" t="s">
        <v>61</v>
      </c>
      <c r="Q5458" t="s">
        <v>5103</v>
      </c>
      <c r="R5458">
        <v>87</v>
      </c>
      <c r="U5458">
        <f t="shared" si="85"/>
        <v>86</v>
      </c>
    </row>
    <row r="5459" spans="1:21" x14ac:dyDescent="0.25">
      <c r="A5459" t="s">
        <v>27</v>
      </c>
      <c r="B5459" t="s">
        <v>21</v>
      </c>
      <c r="C5459" t="s">
        <v>22</v>
      </c>
      <c r="D5459" t="s">
        <v>23</v>
      </c>
      <c r="E5459" t="s">
        <v>5</v>
      </c>
      <c r="G5459" t="s">
        <v>24</v>
      </c>
      <c r="H5459">
        <v>2379161</v>
      </c>
      <c r="I5459">
        <v>2379691</v>
      </c>
      <c r="J5459" t="s">
        <v>61</v>
      </c>
      <c r="Q5459" t="s">
        <v>5104</v>
      </c>
      <c r="R5459">
        <v>531</v>
      </c>
      <c r="U5459">
        <f t="shared" si="85"/>
        <v>530</v>
      </c>
    </row>
    <row r="5460" spans="1:21" x14ac:dyDescent="0.25">
      <c r="A5460" t="s">
        <v>27</v>
      </c>
      <c r="B5460" t="s">
        <v>21</v>
      </c>
      <c r="C5460" t="s">
        <v>22</v>
      </c>
      <c r="D5460" t="s">
        <v>23</v>
      </c>
      <c r="E5460" t="s">
        <v>5</v>
      </c>
      <c r="G5460" t="s">
        <v>24</v>
      </c>
      <c r="H5460">
        <v>2379737</v>
      </c>
      <c r="I5460">
        <v>2380375</v>
      </c>
      <c r="J5460" t="s">
        <v>61</v>
      </c>
      <c r="Q5460" t="s">
        <v>5106</v>
      </c>
      <c r="R5460">
        <v>639</v>
      </c>
      <c r="U5460">
        <f t="shared" si="85"/>
        <v>638</v>
      </c>
    </row>
    <row r="5461" spans="1:21" x14ac:dyDescent="0.25">
      <c r="A5461" t="s">
        <v>27</v>
      </c>
      <c r="B5461" t="s">
        <v>21</v>
      </c>
      <c r="C5461" t="s">
        <v>22</v>
      </c>
      <c r="D5461" t="s">
        <v>23</v>
      </c>
      <c r="E5461" t="s">
        <v>5</v>
      </c>
      <c r="G5461" t="s">
        <v>24</v>
      </c>
      <c r="H5461">
        <v>2380406</v>
      </c>
      <c r="I5461">
        <v>2380687</v>
      </c>
      <c r="J5461" t="s">
        <v>61</v>
      </c>
      <c r="Q5461" t="s">
        <v>5108</v>
      </c>
      <c r="R5461">
        <v>282</v>
      </c>
      <c r="U5461">
        <f t="shared" si="85"/>
        <v>281</v>
      </c>
    </row>
    <row r="5462" spans="1:21" x14ac:dyDescent="0.25">
      <c r="A5462" t="s">
        <v>27</v>
      </c>
      <c r="B5462" t="s">
        <v>21</v>
      </c>
      <c r="C5462" t="s">
        <v>22</v>
      </c>
      <c r="D5462" t="s">
        <v>23</v>
      </c>
      <c r="E5462" t="s">
        <v>5</v>
      </c>
      <c r="G5462" t="s">
        <v>24</v>
      </c>
      <c r="H5462">
        <v>2380780</v>
      </c>
      <c r="I5462">
        <v>2382171</v>
      </c>
      <c r="J5462" t="s">
        <v>61</v>
      </c>
      <c r="Q5462" t="s">
        <v>5110</v>
      </c>
      <c r="R5462">
        <v>1392</v>
      </c>
      <c r="U5462">
        <f t="shared" si="85"/>
        <v>1391</v>
      </c>
    </row>
    <row r="5463" spans="1:21" x14ac:dyDescent="0.25">
      <c r="A5463" t="s">
        <v>27</v>
      </c>
      <c r="B5463" t="s">
        <v>21</v>
      </c>
      <c r="C5463" t="s">
        <v>22</v>
      </c>
      <c r="D5463" t="s">
        <v>23</v>
      </c>
      <c r="E5463" t="s">
        <v>5</v>
      </c>
      <c r="G5463" t="s">
        <v>24</v>
      </c>
      <c r="H5463">
        <v>2382182</v>
      </c>
      <c r="I5463">
        <v>2382946</v>
      </c>
      <c r="J5463" t="s">
        <v>61</v>
      </c>
      <c r="Q5463" t="s">
        <v>5112</v>
      </c>
      <c r="R5463">
        <v>765</v>
      </c>
      <c r="U5463">
        <f t="shared" si="85"/>
        <v>764</v>
      </c>
    </row>
    <row r="5464" spans="1:21" x14ac:dyDescent="0.25">
      <c r="A5464" t="s">
        <v>27</v>
      </c>
      <c r="B5464" t="s">
        <v>21</v>
      </c>
      <c r="C5464" t="s">
        <v>22</v>
      </c>
      <c r="D5464" t="s">
        <v>23</v>
      </c>
      <c r="E5464" t="s">
        <v>5</v>
      </c>
      <c r="G5464" t="s">
        <v>24</v>
      </c>
      <c r="H5464">
        <v>2382989</v>
      </c>
      <c r="I5464">
        <v>2383363</v>
      </c>
      <c r="J5464" t="s">
        <v>61</v>
      </c>
      <c r="Q5464" t="s">
        <v>5115</v>
      </c>
      <c r="R5464">
        <v>375</v>
      </c>
      <c r="U5464">
        <f t="shared" si="85"/>
        <v>374</v>
      </c>
    </row>
    <row r="5465" spans="1:21" x14ac:dyDescent="0.25">
      <c r="A5465" t="s">
        <v>27</v>
      </c>
      <c r="B5465" t="s">
        <v>21</v>
      </c>
      <c r="C5465" t="s">
        <v>22</v>
      </c>
      <c r="D5465" t="s">
        <v>23</v>
      </c>
      <c r="E5465" t="s">
        <v>5</v>
      </c>
      <c r="G5465" t="s">
        <v>24</v>
      </c>
      <c r="H5465">
        <v>2383427</v>
      </c>
      <c r="I5465">
        <v>2383915</v>
      </c>
      <c r="J5465" t="s">
        <v>61</v>
      </c>
      <c r="Q5465" t="s">
        <v>5117</v>
      </c>
      <c r="R5465">
        <v>489</v>
      </c>
      <c r="U5465">
        <f t="shared" si="85"/>
        <v>488</v>
      </c>
    </row>
    <row r="5466" spans="1:21" x14ac:dyDescent="0.25">
      <c r="A5466" t="s">
        <v>27</v>
      </c>
      <c r="B5466" t="s">
        <v>21</v>
      </c>
      <c r="C5466" t="s">
        <v>22</v>
      </c>
      <c r="D5466" t="s">
        <v>23</v>
      </c>
      <c r="E5466" t="s">
        <v>5</v>
      </c>
      <c r="G5466" t="s">
        <v>24</v>
      </c>
      <c r="H5466">
        <v>2383915</v>
      </c>
      <c r="I5466">
        <v>2384532</v>
      </c>
      <c r="J5466" t="s">
        <v>61</v>
      </c>
      <c r="Q5466" t="s">
        <v>5120</v>
      </c>
      <c r="R5466">
        <v>618</v>
      </c>
      <c r="U5466">
        <f t="shared" si="85"/>
        <v>617</v>
      </c>
    </row>
    <row r="5467" spans="1:21" x14ac:dyDescent="0.25">
      <c r="A5467" t="s">
        <v>27</v>
      </c>
      <c r="B5467" t="s">
        <v>21</v>
      </c>
      <c r="C5467" t="s">
        <v>22</v>
      </c>
      <c r="D5467" t="s">
        <v>23</v>
      </c>
      <c r="E5467" t="s">
        <v>5</v>
      </c>
      <c r="G5467" t="s">
        <v>24</v>
      </c>
      <c r="H5467">
        <v>2384566</v>
      </c>
      <c r="I5467">
        <v>2385012</v>
      </c>
      <c r="J5467" t="s">
        <v>61</v>
      </c>
      <c r="Q5467" t="s">
        <v>5123</v>
      </c>
      <c r="R5467">
        <v>447</v>
      </c>
      <c r="U5467">
        <f t="shared" si="85"/>
        <v>446</v>
      </c>
    </row>
    <row r="5468" spans="1:21" x14ac:dyDescent="0.25">
      <c r="A5468" t="s">
        <v>27</v>
      </c>
      <c r="B5468" t="s">
        <v>21</v>
      </c>
      <c r="C5468" t="s">
        <v>22</v>
      </c>
      <c r="D5468" t="s">
        <v>23</v>
      </c>
      <c r="E5468" t="s">
        <v>5</v>
      </c>
      <c r="G5468" t="s">
        <v>24</v>
      </c>
      <c r="H5468">
        <v>2385148</v>
      </c>
      <c r="I5468">
        <v>2387223</v>
      </c>
      <c r="J5468" t="s">
        <v>61</v>
      </c>
      <c r="Q5468" t="s">
        <v>5125</v>
      </c>
      <c r="R5468">
        <v>2076</v>
      </c>
      <c r="U5468">
        <f t="shared" si="85"/>
        <v>2075</v>
      </c>
    </row>
    <row r="5469" spans="1:21" x14ac:dyDescent="0.25">
      <c r="A5469" t="s">
        <v>27</v>
      </c>
      <c r="B5469" t="s">
        <v>21</v>
      </c>
      <c r="C5469" t="s">
        <v>22</v>
      </c>
      <c r="D5469" t="s">
        <v>23</v>
      </c>
      <c r="E5469" t="s">
        <v>5</v>
      </c>
      <c r="G5469" t="s">
        <v>24</v>
      </c>
      <c r="H5469">
        <v>2387225</v>
      </c>
      <c r="I5469">
        <v>2388295</v>
      </c>
      <c r="J5469" t="s">
        <v>61</v>
      </c>
      <c r="Q5469" t="s">
        <v>5128</v>
      </c>
      <c r="R5469">
        <v>1071</v>
      </c>
      <c r="U5469">
        <f t="shared" si="85"/>
        <v>1070</v>
      </c>
    </row>
    <row r="5470" spans="1:21" x14ac:dyDescent="0.25">
      <c r="A5470" t="s">
        <v>27</v>
      </c>
      <c r="B5470" t="s">
        <v>21</v>
      </c>
      <c r="C5470" t="s">
        <v>22</v>
      </c>
      <c r="D5470" t="s">
        <v>23</v>
      </c>
      <c r="E5470" t="s">
        <v>5</v>
      </c>
      <c r="G5470" t="s">
        <v>24</v>
      </c>
      <c r="H5470">
        <v>2388471</v>
      </c>
      <c r="I5470">
        <v>2389376</v>
      </c>
      <c r="J5470" t="s">
        <v>61</v>
      </c>
      <c r="Q5470" t="s">
        <v>5131</v>
      </c>
      <c r="R5470">
        <v>906</v>
      </c>
      <c r="U5470">
        <f t="shared" si="85"/>
        <v>905</v>
      </c>
    </row>
    <row r="5471" spans="1:21" x14ac:dyDescent="0.25">
      <c r="A5471" t="s">
        <v>27</v>
      </c>
      <c r="B5471" t="s">
        <v>21</v>
      </c>
      <c r="C5471" t="s">
        <v>22</v>
      </c>
      <c r="D5471" t="s">
        <v>23</v>
      </c>
      <c r="E5471" t="s">
        <v>5</v>
      </c>
      <c r="G5471" t="s">
        <v>24</v>
      </c>
      <c r="H5471">
        <v>2389378</v>
      </c>
      <c r="I5471">
        <v>2390547</v>
      </c>
      <c r="J5471" t="s">
        <v>61</v>
      </c>
      <c r="Q5471" t="s">
        <v>5133</v>
      </c>
      <c r="R5471">
        <v>1170</v>
      </c>
      <c r="U5471">
        <f t="shared" si="85"/>
        <v>1169</v>
      </c>
    </row>
    <row r="5472" spans="1:21" x14ac:dyDescent="0.25">
      <c r="A5472" t="s">
        <v>27</v>
      </c>
      <c r="B5472" t="s">
        <v>21</v>
      </c>
      <c r="C5472" t="s">
        <v>22</v>
      </c>
      <c r="D5472" t="s">
        <v>23</v>
      </c>
      <c r="E5472" t="s">
        <v>5</v>
      </c>
      <c r="G5472" t="s">
        <v>24</v>
      </c>
      <c r="H5472">
        <v>2390593</v>
      </c>
      <c r="I5472">
        <v>2392617</v>
      </c>
      <c r="J5472" t="s">
        <v>61</v>
      </c>
      <c r="Q5472" t="s">
        <v>5136</v>
      </c>
      <c r="R5472">
        <v>2025</v>
      </c>
      <c r="U5472">
        <f t="shared" si="85"/>
        <v>2024</v>
      </c>
    </row>
    <row r="5473" spans="1:21" x14ac:dyDescent="0.25">
      <c r="A5473" t="s">
        <v>27</v>
      </c>
      <c r="B5473" t="s">
        <v>21</v>
      </c>
      <c r="C5473" t="s">
        <v>22</v>
      </c>
      <c r="D5473" t="s">
        <v>23</v>
      </c>
      <c r="E5473" t="s">
        <v>5</v>
      </c>
      <c r="G5473" t="s">
        <v>24</v>
      </c>
      <c r="H5473">
        <v>2392653</v>
      </c>
      <c r="I5473">
        <v>2393798</v>
      </c>
      <c r="J5473" t="s">
        <v>61</v>
      </c>
      <c r="Q5473" t="s">
        <v>5139</v>
      </c>
      <c r="R5473">
        <v>1146</v>
      </c>
      <c r="U5473">
        <f t="shared" si="85"/>
        <v>1145</v>
      </c>
    </row>
    <row r="5474" spans="1:21" x14ac:dyDescent="0.25">
      <c r="A5474" t="s">
        <v>27</v>
      </c>
      <c r="B5474" t="s">
        <v>21</v>
      </c>
      <c r="C5474" t="s">
        <v>22</v>
      </c>
      <c r="D5474" t="s">
        <v>23</v>
      </c>
      <c r="E5474" t="s">
        <v>5</v>
      </c>
      <c r="G5474" t="s">
        <v>24</v>
      </c>
      <c r="H5474">
        <v>2393831</v>
      </c>
      <c r="I5474">
        <v>2394628</v>
      </c>
      <c r="J5474" t="s">
        <v>61</v>
      </c>
      <c r="Q5474" t="s">
        <v>5142</v>
      </c>
      <c r="R5474">
        <v>798</v>
      </c>
      <c r="U5474">
        <f t="shared" si="85"/>
        <v>797</v>
      </c>
    </row>
    <row r="5475" spans="1:21" x14ac:dyDescent="0.25">
      <c r="A5475" t="s">
        <v>27</v>
      </c>
      <c r="B5475" t="s">
        <v>21</v>
      </c>
      <c r="C5475" t="s">
        <v>22</v>
      </c>
      <c r="D5475" t="s">
        <v>23</v>
      </c>
      <c r="E5475" t="s">
        <v>5</v>
      </c>
      <c r="G5475" t="s">
        <v>24</v>
      </c>
      <c r="H5475">
        <v>2394646</v>
      </c>
      <c r="I5475">
        <v>2394915</v>
      </c>
      <c r="J5475" t="s">
        <v>61</v>
      </c>
      <c r="Q5475" t="s">
        <v>5145</v>
      </c>
      <c r="R5475">
        <v>270</v>
      </c>
      <c r="U5475">
        <f t="shared" si="85"/>
        <v>269</v>
      </c>
    </row>
    <row r="5476" spans="1:21" x14ac:dyDescent="0.25">
      <c r="A5476" t="s">
        <v>27</v>
      </c>
      <c r="B5476" t="s">
        <v>21</v>
      </c>
      <c r="C5476" t="s">
        <v>22</v>
      </c>
      <c r="D5476" t="s">
        <v>23</v>
      </c>
      <c r="E5476" t="s">
        <v>5</v>
      </c>
      <c r="G5476" t="s">
        <v>24</v>
      </c>
      <c r="H5476">
        <v>2394989</v>
      </c>
      <c r="I5476">
        <v>2395789</v>
      </c>
      <c r="J5476" t="s">
        <v>61</v>
      </c>
      <c r="Q5476" t="s">
        <v>5148</v>
      </c>
      <c r="R5476">
        <v>801</v>
      </c>
      <c r="U5476">
        <f t="shared" si="85"/>
        <v>800</v>
      </c>
    </row>
    <row r="5477" spans="1:21" x14ac:dyDescent="0.25">
      <c r="A5477" t="s">
        <v>27</v>
      </c>
      <c r="B5477" t="s">
        <v>21</v>
      </c>
      <c r="C5477" t="s">
        <v>22</v>
      </c>
      <c r="D5477" t="s">
        <v>23</v>
      </c>
      <c r="E5477" t="s">
        <v>5</v>
      </c>
      <c r="G5477" t="s">
        <v>24</v>
      </c>
      <c r="H5477">
        <v>2395782</v>
      </c>
      <c r="I5477">
        <v>2396252</v>
      </c>
      <c r="J5477" t="s">
        <v>61</v>
      </c>
      <c r="Q5477" t="s">
        <v>5151</v>
      </c>
      <c r="R5477">
        <v>471</v>
      </c>
      <c r="U5477">
        <f t="shared" si="85"/>
        <v>470</v>
      </c>
    </row>
    <row r="5478" spans="1:21" x14ac:dyDescent="0.25">
      <c r="A5478" t="s">
        <v>27</v>
      </c>
      <c r="B5478" t="s">
        <v>21</v>
      </c>
      <c r="C5478" t="s">
        <v>22</v>
      </c>
      <c r="D5478" t="s">
        <v>23</v>
      </c>
      <c r="E5478" t="s">
        <v>5</v>
      </c>
      <c r="G5478" t="s">
        <v>24</v>
      </c>
      <c r="H5478">
        <v>2396437</v>
      </c>
      <c r="I5478">
        <v>2396799</v>
      </c>
      <c r="J5478" t="s">
        <v>61</v>
      </c>
      <c r="Q5478" t="s">
        <v>5153</v>
      </c>
      <c r="R5478">
        <v>363</v>
      </c>
      <c r="U5478">
        <f t="shared" si="85"/>
        <v>362</v>
      </c>
    </row>
    <row r="5479" spans="1:21" x14ac:dyDescent="0.25">
      <c r="A5479" t="s">
        <v>27</v>
      </c>
      <c r="B5479" t="s">
        <v>21</v>
      </c>
      <c r="C5479" t="s">
        <v>22</v>
      </c>
      <c r="D5479" t="s">
        <v>23</v>
      </c>
      <c r="E5479" t="s">
        <v>5</v>
      </c>
      <c r="G5479" t="s">
        <v>24</v>
      </c>
      <c r="H5479">
        <v>2396836</v>
      </c>
      <c r="I5479">
        <v>2398044</v>
      </c>
      <c r="J5479" t="s">
        <v>61</v>
      </c>
      <c r="Q5479" t="s">
        <v>5155</v>
      </c>
      <c r="R5479">
        <v>1209</v>
      </c>
      <c r="U5479">
        <f t="shared" si="85"/>
        <v>1208</v>
      </c>
    </row>
    <row r="5480" spans="1:21" x14ac:dyDescent="0.25">
      <c r="A5480" t="s">
        <v>27</v>
      </c>
      <c r="B5480" t="s">
        <v>21</v>
      </c>
      <c r="C5480" t="s">
        <v>22</v>
      </c>
      <c r="D5480" t="s">
        <v>23</v>
      </c>
      <c r="E5480" t="s">
        <v>5</v>
      </c>
      <c r="G5480" t="s">
        <v>24</v>
      </c>
      <c r="H5480">
        <v>2398045</v>
      </c>
      <c r="I5480">
        <v>2399031</v>
      </c>
      <c r="J5480" t="s">
        <v>61</v>
      </c>
      <c r="Q5480" t="s">
        <v>5158</v>
      </c>
      <c r="R5480">
        <v>987</v>
      </c>
      <c r="U5480">
        <f t="shared" si="85"/>
        <v>986</v>
      </c>
    </row>
    <row r="5481" spans="1:21" x14ac:dyDescent="0.25">
      <c r="A5481" t="s">
        <v>27</v>
      </c>
      <c r="B5481" t="s">
        <v>21</v>
      </c>
      <c r="C5481" t="s">
        <v>22</v>
      </c>
      <c r="D5481" t="s">
        <v>23</v>
      </c>
      <c r="E5481" t="s">
        <v>5</v>
      </c>
      <c r="G5481" t="s">
        <v>24</v>
      </c>
      <c r="H5481">
        <v>2399044</v>
      </c>
      <c r="I5481">
        <v>2399553</v>
      </c>
      <c r="J5481" t="s">
        <v>61</v>
      </c>
      <c r="Q5481" t="s">
        <v>5161</v>
      </c>
      <c r="R5481">
        <v>510</v>
      </c>
      <c r="U5481">
        <f t="shared" si="85"/>
        <v>509</v>
      </c>
    </row>
    <row r="5482" spans="1:21" x14ac:dyDescent="0.25">
      <c r="A5482" t="s">
        <v>27</v>
      </c>
      <c r="B5482" t="s">
        <v>21</v>
      </c>
      <c r="C5482" t="s">
        <v>22</v>
      </c>
      <c r="D5482" t="s">
        <v>23</v>
      </c>
      <c r="E5482" t="s">
        <v>5</v>
      </c>
      <c r="G5482" t="s">
        <v>24</v>
      </c>
      <c r="H5482">
        <v>2399653</v>
      </c>
      <c r="I5482">
        <v>2399850</v>
      </c>
      <c r="J5482" t="s">
        <v>61</v>
      </c>
      <c r="Q5482" t="s">
        <v>5164</v>
      </c>
      <c r="R5482">
        <v>198</v>
      </c>
      <c r="U5482">
        <f t="shared" si="85"/>
        <v>197</v>
      </c>
    </row>
    <row r="5483" spans="1:21" x14ac:dyDescent="0.25">
      <c r="A5483" t="s">
        <v>27</v>
      </c>
      <c r="B5483" t="s">
        <v>21</v>
      </c>
      <c r="C5483" t="s">
        <v>22</v>
      </c>
      <c r="D5483" t="s">
        <v>23</v>
      </c>
      <c r="E5483" t="s">
        <v>5</v>
      </c>
      <c r="G5483" t="s">
        <v>24</v>
      </c>
      <c r="H5483">
        <v>2399980</v>
      </c>
      <c r="I5483">
        <v>2401344</v>
      </c>
      <c r="J5483" t="s">
        <v>61</v>
      </c>
      <c r="Q5483" t="s">
        <v>5167</v>
      </c>
      <c r="R5483">
        <v>1365</v>
      </c>
      <c r="U5483">
        <f t="shared" si="85"/>
        <v>1364</v>
      </c>
    </row>
    <row r="5484" spans="1:21" x14ac:dyDescent="0.25">
      <c r="A5484" t="s">
        <v>27</v>
      </c>
      <c r="B5484" t="s">
        <v>21</v>
      </c>
      <c r="C5484" t="s">
        <v>22</v>
      </c>
      <c r="D5484" t="s">
        <v>23</v>
      </c>
      <c r="E5484" t="s">
        <v>5</v>
      </c>
      <c r="G5484" t="s">
        <v>24</v>
      </c>
      <c r="H5484">
        <v>2401446</v>
      </c>
      <c r="I5484">
        <v>2401847</v>
      </c>
      <c r="J5484" t="s">
        <v>61</v>
      </c>
      <c r="Q5484" t="s">
        <v>5170</v>
      </c>
      <c r="R5484">
        <v>402</v>
      </c>
      <c r="U5484">
        <f t="shared" si="85"/>
        <v>401</v>
      </c>
    </row>
    <row r="5485" spans="1:21" x14ac:dyDescent="0.25">
      <c r="A5485" t="s">
        <v>27</v>
      </c>
      <c r="B5485" t="s">
        <v>21</v>
      </c>
      <c r="C5485" t="s">
        <v>22</v>
      </c>
      <c r="D5485" t="s">
        <v>23</v>
      </c>
      <c r="E5485" t="s">
        <v>5</v>
      </c>
      <c r="G5485" t="s">
        <v>24</v>
      </c>
      <c r="H5485">
        <v>2401887</v>
      </c>
      <c r="I5485">
        <v>2402744</v>
      </c>
      <c r="J5485" t="s">
        <v>61</v>
      </c>
      <c r="Q5485" t="s">
        <v>5173</v>
      </c>
      <c r="R5485">
        <v>858</v>
      </c>
      <c r="U5485">
        <f t="shared" si="85"/>
        <v>857</v>
      </c>
    </row>
    <row r="5486" spans="1:21" x14ac:dyDescent="0.25">
      <c r="A5486" t="s">
        <v>27</v>
      </c>
      <c r="B5486" t="s">
        <v>21</v>
      </c>
      <c r="C5486" t="s">
        <v>22</v>
      </c>
      <c r="D5486" t="s">
        <v>23</v>
      </c>
      <c r="E5486" t="s">
        <v>5</v>
      </c>
      <c r="G5486" t="s">
        <v>24</v>
      </c>
      <c r="H5486">
        <v>2402759</v>
      </c>
      <c r="I5486">
        <v>2404291</v>
      </c>
      <c r="J5486" t="s">
        <v>61</v>
      </c>
      <c r="Q5486" t="s">
        <v>5176</v>
      </c>
      <c r="R5486">
        <v>1533</v>
      </c>
      <c r="U5486">
        <f t="shared" si="85"/>
        <v>1532</v>
      </c>
    </row>
    <row r="5487" spans="1:21" x14ac:dyDescent="0.25">
      <c r="A5487" t="s">
        <v>27</v>
      </c>
      <c r="B5487" t="s">
        <v>21</v>
      </c>
      <c r="C5487" t="s">
        <v>22</v>
      </c>
      <c r="D5487" t="s">
        <v>23</v>
      </c>
      <c r="E5487" t="s">
        <v>5</v>
      </c>
      <c r="G5487" t="s">
        <v>24</v>
      </c>
      <c r="H5487">
        <v>2404362</v>
      </c>
      <c r="I5487">
        <v>2405231</v>
      </c>
      <c r="J5487" t="s">
        <v>61</v>
      </c>
      <c r="Q5487" t="s">
        <v>5179</v>
      </c>
      <c r="R5487">
        <v>870</v>
      </c>
      <c r="U5487">
        <f t="shared" si="85"/>
        <v>869</v>
      </c>
    </row>
    <row r="5488" spans="1:21" x14ac:dyDescent="0.25">
      <c r="A5488" t="s">
        <v>27</v>
      </c>
      <c r="B5488" t="s">
        <v>21</v>
      </c>
      <c r="C5488" t="s">
        <v>22</v>
      </c>
      <c r="D5488" t="s">
        <v>23</v>
      </c>
      <c r="E5488" t="s">
        <v>5</v>
      </c>
      <c r="G5488" t="s">
        <v>24</v>
      </c>
      <c r="H5488">
        <v>2405215</v>
      </c>
      <c r="I5488">
        <v>2405682</v>
      </c>
      <c r="J5488" t="s">
        <v>61</v>
      </c>
      <c r="Q5488" t="s">
        <v>5181</v>
      </c>
      <c r="R5488">
        <v>468</v>
      </c>
      <c r="U5488">
        <f t="shared" si="85"/>
        <v>467</v>
      </c>
    </row>
    <row r="5489" spans="1:21" x14ac:dyDescent="0.25">
      <c r="A5489" t="s">
        <v>27</v>
      </c>
      <c r="B5489" t="s">
        <v>21</v>
      </c>
      <c r="C5489" t="s">
        <v>22</v>
      </c>
      <c r="D5489" t="s">
        <v>23</v>
      </c>
      <c r="E5489" t="s">
        <v>5</v>
      </c>
      <c r="G5489" t="s">
        <v>24</v>
      </c>
      <c r="H5489">
        <v>2405699</v>
      </c>
      <c r="I5489">
        <v>2407012</v>
      </c>
      <c r="J5489" t="s">
        <v>61</v>
      </c>
      <c r="Q5489" t="s">
        <v>5184</v>
      </c>
      <c r="R5489">
        <v>1314</v>
      </c>
      <c r="U5489">
        <f t="shared" si="85"/>
        <v>1313</v>
      </c>
    </row>
    <row r="5490" spans="1:21" x14ac:dyDescent="0.25">
      <c r="A5490" t="s">
        <v>27</v>
      </c>
      <c r="B5490" t="s">
        <v>21</v>
      </c>
      <c r="C5490" t="s">
        <v>22</v>
      </c>
      <c r="D5490" t="s">
        <v>23</v>
      </c>
      <c r="E5490" t="s">
        <v>5</v>
      </c>
      <c r="G5490" t="s">
        <v>24</v>
      </c>
      <c r="H5490">
        <v>2407045</v>
      </c>
      <c r="I5490">
        <v>2407821</v>
      </c>
      <c r="J5490" t="s">
        <v>61</v>
      </c>
      <c r="Q5490" t="s">
        <v>5187</v>
      </c>
      <c r="R5490">
        <v>777</v>
      </c>
      <c r="U5490">
        <f t="shared" si="85"/>
        <v>776</v>
      </c>
    </row>
    <row r="5491" spans="1:21" x14ac:dyDescent="0.25">
      <c r="A5491" t="s">
        <v>27</v>
      </c>
      <c r="B5491" t="s">
        <v>21</v>
      </c>
      <c r="C5491" t="s">
        <v>22</v>
      </c>
      <c r="D5491" t="s">
        <v>23</v>
      </c>
      <c r="E5491" t="s">
        <v>5</v>
      </c>
      <c r="G5491" t="s">
        <v>24</v>
      </c>
      <c r="H5491">
        <v>2407814</v>
      </c>
      <c r="I5491">
        <v>2408841</v>
      </c>
      <c r="J5491" t="s">
        <v>61</v>
      </c>
      <c r="Q5491" t="s">
        <v>5190</v>
      </c>
      <c r="R5491">
        <v>1028</v>
      </c>
      <c r="T5491" t="s">
        <v>1120</v>
      </c>
      <c r="U5491">
        <f t="shared" si="85"/>
        <v>1027</v>
      </c>
    </row>
    <row r="5492" spans="1:21" x14ac:dyDescent="0.25">
      <c r="A5492" t="s">
        <v>27</v>
      </c>
      <c r="B5492" t="s">
        <v>21</v>
      </c>
      <c r="C5492" t="s">
        <v>22</v>
      </c>
      <c r="D5492" t="s">
        <v>23</v>
      </c>
      <c r="E5492" t="s">
        <v>5</v>
      </c>
      <c r="G5492" t="s">
        <v>24</v>
      </c>
      <c r="H5492">
        <v>2408859</v>
      </c>
      <c r="I5492">
        <v>2410430</v>
      </c>
      <c r="J5492" t="s">
        <v>61</v>
      </c>
      <c r="Q5492" t="s">
        <v>5193</v>
      </c>
      <c r="R5492">
        <v>1572</v>
      </c>
      <c r="U5492">
        <f t="shared" si="85"/>
        <v>1571</v>
      </c>
    </row>
    <row r="5493" spans="1:21" x14ac:dyDescent="0.25">
      <c r="A5493" t="s">
        <v>27</v>
      </c>
      <c r="B5493" t="s">
        <v>21</v>
      </c>
      <c r="C5493" t="s">
        <v>22</v>
      </c>
      <c r="D5493" t="s">
        <v>23</v>
      </c>
      <c r="E5493" t="s">
        <v>5</v>
      </c>
      <c r="G5493" t="s">
        <v>24</v>
      </c>
      <c r="H5493">
        <v>2410535</v>
      </c>
      <c r="I5493">
        <v>2410843</v>
      </c>
      <c r="J5493" t="s">
        <v>61</v>
      </c>
      <c r="Q5493" t="s">
        <v>5196</v>
      </c>
      <c r="R5493">
        <v>309</v>
      </c>
      <c r="U5493">
        <f t="shared" si="85"/>
        <v>308</v>
      </c>
    </row>
    <row r="5494" spans="1:21" x14ac:dyDescent="0.25">
      <c r="A5494" t="s">
        <v>27</v>
      </c>
      <c r="B5494" t="s">
        <v>21</v>
      </c>
      <c r="C5494" t="s">
        <v>22</v>
      </c>
      <c r="D5494" t="s">
        <v>23</v>
      </c>
      <c r="E5494" t="s">
        <v>5</v>
      </c>
      <c r="G5494" t="s">
        <v>24</v>
      </c>
      <c r="H5494">
        <v>2410884</v>
      </c>
      <c r="I5494">
        <v>2411327</v>
      </c>
      <c r="J5494" t="s">
        <v>61</v>
      </c>
      <c r="Q5494" t="s">
        <v>5199</v>
      </c>
      <c r="R5494">
        <v>444</v>
      </c>
      <c r="U5494">
        <f t="shared" si="85"/>
        <v>443</v>
      </c>
    </row>
    <row r="5495" spans="1:21" x14ac:dyDescent="0.25">
      <c r="A5495" t="s">
        <v>27</v>
      </c>
      <c r="B5495" t="s">
        <v>21</v>
      </c>
      <c r="C5495" t="s">
        <v>22</v>
      </c>
      <c r="D5495" t="s">
        <v>23</v>
      </c>
      <c r="E5495" t="s">
        <v>5</v>
      </c>
      <c r="G5495" t="s">
        <v>24</v>
      </c>
      <c r="H5495">
        <v>2411330</v>
      </c>
      <c r="I5495">
        <v>2411743</v>
      </c>
      <c r="J5495" t="s">
        <v>61</v>
      </c>
      <c r="Q5495" t="s">
        <v>5202</v>
      </c>
      <c r="R5495">
        <v>414</v>
      </c>
      <c r="U5495">
        <f t="shared" si="85"/>
        <v>413</v>
      </c>
    </row>
    <row r="5496" spans="1:21" x14ac:dyDescent="0.25">
      <c r="A5496" t="s">
        <v>27</v>
      </c>
      <c r="B5496" t="s">
        <v>21</v>
      </c>
      <c r="C5496" t="s">
        <v>22</v>
      </c>
      <c r="D5496" t="s">
        <v>23</v>
      </c>
      <c r="E5496" t="s">
        <v>5</v>
      </c>
      <c r="G5496" t="s">
        <v>24</v>
      </c>
      <c r="H5496">
        <v>2411881</v>
      </c>
      <c r="I5496">
        <v>2413191</v>
      </c>
      <c r="J5496" t="s">
        <v>61</v>
      </c>
      <c r="Q5496" t="s">
        <v>5205</v>
      </c>
      <c r="R5496">
        <v>1311</v>
      </c>
      <c r="U5496">
        <f t="shared" si="85"/>
        <v>1310</v>
      </c>
    </row>
    <row r="5497" spans="1:21" x14ac:dyDescent="0.25">
      <c r="A5497" t="s">
        <v>27</v>
      </c>
      <c r="B5497" t="s">
        <v>21</v>
      </c>
      <c r="C5497" t="s">
        <v>22</v>
      </c>
      <c r="D5497" t="s">
        <v>23</v>
      </c>
      <c r="E5497" t="s">
        <v>5</v>
      </c>
      <c r="G5497" t="s">
        <v>24</v>
      </c>
      <c r="H5497">
        <v>2413347</v>
      </c>
      <c r="I5497">
        <v>2415467</v>
      </c>
      <c r="J5497" t="s">
        <v>61</v>
      </c>
      <c r="Q5497" t="s">
        <v>5208</v>
      </c>
      <c r="R5497">
        <v>2121</v>
      </c>
      <c r="U5497">
        <f t="shared" si="85"/>
        <v>2120</v>
      </c>
    </row>
    <row r="5498" spans="1:21" x14ac:dyDescent="0.25">
      <c r="A5498" t="s">
        <v>27</v>
      </c>
      <c r="B5498" t="s">
        <v>21</v>
      </c>
      <c r="C5498" t="s">
        <v>22</v>
      </c>
      <c r="D5498" t="s">
        <v>23</v>
      </c>
      <c r="E5498" t="s">
        <v>5</v>
      </c>
      <c r="G5498" t="s">
        <v>24</v>
      </c>
      <c r="H5498">
        <v>2415617</v>
      </c>
      <c r="I5498">
        <v>2416741</v>
      </c>
      <c r="J5498" t="s">
        <v>61</v>
      </c>
      <c r="Q5498" t="s">
        <v>5211</v>
      </c>
      <c r="R5498">
        <v>1125</v>
      </c>
      <c r="U5498">
        <f t="shared" si="85"/>
        <v>1124</v>
      </c>
    </row>
    <row r="5499" spans="1:21" x14ac:dyDescent="0.25">
      <c r="A5499" t="s">
        <v>27</v>
      </c>
      <c r="B5499" t="s">
        <v>21</v>
      </c>
      <c r="C5499" t="s">
        <v>22</v>
      </c>
      <c r="D5499" t="s">
        <v>23</v>
      </c>
      <c r="E5499" t="s">
        <v>5</v>
      </c>
      <c r="G5499" t="s">
        <v>24</v>
      </c>
      <c r="H5499">
        <v>2416753</v>
      </c>
      <c r="I5499">
        <v>2418282</v>
      </c>
      <c r="J5499" t="s">
        <v>61</v>
      </c>
      <c r="Q5499" t="s">
        <v>5214</v>
      </c>
      <c r="R5499">
        <v>1530</v>
      </c>
      <c r="U5499">
        <f t="shared" si="85"/>
        <v>1529</v>
      </c>
    </row>
    <row r="5500" spans="1:21" x14ac:dyDescent="0.25">
      <c r="A5500" t="s">
        <v>27</v>
      </c>
      <c r="B5500" t="s">
        <v>21</v>
      </c>
      <c r="C5500" t="s">
        <v>22</v>
      </c>
      <c r="D5500" t="s">
        <v>23</v>
      </c>
      <c r="E5500" t="s">
        <v>5</v>
      </c>
      <c r="G5500" t="s">
        <v>24</v>
      </c>
      <c r="H5500">
        <v>2418478</v>
      </c>
      <c r="I5500">
        <v>2418942</v>
      </c>
      <c r="J5500" t="s">
        <v>61</v>
      </c>
      <c r="Q5500" t="s">
        <v>5217</v>
      </c>
      <c r="R5500">
        <v>465</v>
      </c>
      <c r="U5500">
        <f t="shared" si="85"/>
        <v>464</v>
      </c>
    </row>
    <row r="5501" spans="1:21" x14ac:dyDescent="0.25">
      <c r="A5501" t="s">
        <v>27</v>
      </c>
      <c r="B5501" t="s">
        <v>21</v>
      </c>
      <c r="C5501" t="s">
        <v>22</v>
      </c>
      <c r="D5501" t="s">
        <v>23</v>
      </c>
      <c r="E5501" t="s">
        <v>5</v>
      </c>
      <c r="G5501" t="s">
        <v>24</v>
      </c>
      <c r="H5501">
        <v>2419035</v>
      </c>
      <c r="I5501">
        <v>2419295</v>
      </c>
      <c r="J5501" t="s">
        <v>61</v>
      </c>
      <c r="Q5501" t="s">
        <v>5220</v>
      </c>
      <c r="R5501">
        <v>261</v>
      </c>
      <c r="U5501">
        <f t="shared" si="85"/>
        <v>260</v>
      </c>
    </row>
    <row r="5502" spans="1:21" x14ac:dyDescent="0.25">
      <c r="A5502" t="s">
        <v>27</v>
      </c>
      <c r="B5502" t="s">
        <v>21</v>
      </c>
      <c r="C5502" t="s">
        <v>22</v>
      </c>
      <c r="D5502" t="s">
        <v>23</v>
      </c>
      <c r="E5502" t="s">
        <v>5</v>
      </c>
      <c r="G5502" t="s">
        <v>24</v>
      </c>
      <c r="H5502">
        <v>2419387</v>
      </c>
      <c r="I5502">
        <v>2420160</v>
      </c>
      <c r="J5502" t="s">
        <v>61</v>
      </c>
      <c r="Q5502" t="s">
        <v>5223</v>
      </c>
      <c r="R5502">
        <v>774</v>
      </c>
      <c r="U5502">
        <f t="shared" si="85"/>
        <v>773</v>
      </c>
    </row>
    <row r="5503" spans="1:21" x14ac:dyDescent="0.25">
      <c r="A5503" t="s">
        <v>27</v>
      </c>
      <c r="B5503" t="s">
        <v>21</v>
      </c>
      <c r="C5503" t="s">
        <v>22</v>
      </c>
      <c r="D5503" t="s">
        <v>23</v>
      </c>
      <c r="E5503" t="s">
        <v>5</v>
      </c>
      <c r="G5503" t="s">
        <v>24</v>
      </c>
      <c r="H5503">
        <v>2420297</v>
      </c>
      <c r="I5503">
        <v>2421028</v>
      </c>
      <c r="J5503" t="s">
        <v>61</v>
      </c>
      <c r="Q5503" t="s">
        <v>5226</v>
      </c>
      <c r="R5503">
        <v>732</v>
      </c>
      <c r="U5503">
        <f t="shared" si="85"/>
        <v>731</v>
      </c>
    </row>
    <row r="5504" spans="1:21" x14ac:dyDescent="0.25">
      <c r="A5504" t="s">
        <v>27</v>
      </c>
      <c r="B5504" t="s">
        <v>21</v>
      </c>
      <c r="C5504" t="s">
        <v>22</v>
      </c>
      <c r="D5504" t="s">
        <v>23</v>
      </c>
      <c r="E5504" t="s">
        <v>5</v>
      </c>
      <c r="G5504" t="s">
        <v>24</v>
      </c>
      <c r="H5504">
        <v>2421069</v>
      </c>
      <c r="I5504">
        <v>2421968</v>
      </c>
      <c r="J5504" t="s">
        <v>61</v>
      </c>
      <c r="Q5504" t="s">
        <v>5229</v>
      </c>
      <c r="R5504">
        <v>900</v>
      </c>
      <c r="U5504">
        <f t="shared" si="85"/>
        <v>899</v>
      </c>
    </row>
    <row r="5505" spans="1:21" x14ac:dyDescent="0.25">
      <c r="A5505" t="s">
        <v>27</v>
      </c>
      <c r="B5505" t="s">
        <v>21</v>
      </c>
      <c r="C5505" t="s">
        <v>22</v>
      </c>
      <c r="D5505" t="s">
        <v>23</v>
      </c>
      <c r="E5505" t="s">
        <v>5</v>
      </c>
      <c r="G5505" t="s">
        <v>24</v>
      </c>
      <c r="H5505">
        <v>2422211</v>
      </c>
      <c r="I5505">
        <v>2423353</v>
      </c>
      <c r="J5505" t="s">
        <v>61</v>
      </c>
      <c r="Q5505" t="s">
        <v>5232</v>
      </c>
      <c r="R5505">
        <v>1143</v>
      </c>
      <c r="U5505">
        <f t="shared" si="85"/>
        <v>1142</v>
      </c>
    </row>
    <row r="5506" spans="1:21" x14ac:dyDescent="0.25">
      <c r="A5506" t="s">
        <v>27</v>
      </c>
      <c r="B5506" t="s">
        <v>21</v>
      </c>
      <c r="C5506" t="s">
        <v>22</v>
      </c>
      <c r="D5506" t="s">
        <v>23</v>
      </c>
      <c r="E5506" t="s">
        <v>5</v>
      </c>
      <c r="G5506" t="s">
        <v>24</v>
      </c>
      <c r="H5506">
        <v>2423511</v>
      </c>
      <c r="I5506">
        <v>2424755</v>
      </c>
      <c r="J5506" t="s">
        <v>61</v>
      </c>
      <c r="Q5506" t="s">
        <v>5235</v>
      </c>
      <c r="R5506">
        <v>1245</v>
      </c>
      <c r="U5506">
        <f t="shared" si="85"/>
        <v>1244</v>
      </c>
    </row>
    <row r="5507" spans="1:21" x14ac:dyDescent="0.25">
      <c r="A5507" t="s">
        <v>27</v>
      </c>
      <c r="B5507" t="s">
        <v>21</v>
      </c>
      <c r="C5507" t="s">
        <v>22</v>
      </c>
      <c r="D5507" t="s">
        <v>23</v>
      </c>
      <c r="E5507" t="s">
        <v>5</v>
      </c>
      <c r="G5507" t="s">
        <v>24</v>
      </c>
      <c r="H5507">
        <v>2424808</v>
      </c>
      <c r="I5507">
        <v>2425170</v>
      </c>
      <c r="J5507" t="s">
        <v>61</v>
      </c>
      <c r="Q5507" t="s">
        <v>5237</v>
      </c>
      <c r="R5507">
        <v>363</v>
      </c>
      <c r="U5507">
        <f t="shared" ref="U5507:U5570" si="86">I5507-H5507</f>
        <v>362</v>
      </c>
    </row>
    <row r="5508" spans="1:21" x14ac:dyDescent="0.25">
      <c r="A5508" t="s">
        <v>27</v>
      </c>
      <c r="B5508" t="s">
        <v>21</v>
      </c>
      <c r="C5508" t="s">
        <v>22</v>
      </c>
      <c r="D5508" t="s">
        <v>23</v>
      </c>
      <c r="E5508" t="s">
        <v>5</v>
      </c>
      <c r="G5508" t="s">
        <v>24</v>
      </c>
      <c r="H5508">
        <v>2425210</v>
      </c>
      <c r="I5508">
        <v>2426049</v>
      </c>
      <c r="J5508" t="s">
        <v>61</v>
      </c>
      <c r="Q5508" t="s">
        <v>5240</v>
      </c>
      <c r="R5508">
        <v>840</v>
      </c>
      <c r="U5508">
        <f t="shared" si="86"/>
        <v>839</v>
      </c>
    </row>
    <row r="5509" spans="1:21" x14ac:dyDescent="0.25">
      <c r="A5509" t="s">
        <v>27</v>
      </c>
      <c r="B5509" t="s">
        <v>527</v>
      </c>
      <c r="C5509" t="s">
        <v>22</v>
      </c>
      <c r="D5509" t="s">
        <v>23</v>
      </c>
      <c r="E5509" t="s">
        <v>5</v>
      </c>
      <c r="G5509" t="s">
        <v>24</v>
      </c>
      <c r="H5509">
        <v>2426056</v>
      </c>
      <c r="I5509">
        <v>2437394</v>
      </c>
      <c r="J5509" t="s">
        <v>61</v>
      </c>
      <c r="Q5509" t="s">
        <v>5243</v>
      </c>
      <c r="R5509">
        <v>11339</v>
      </c>
      <c r="T5509" t="s">
        <v>529</v>
      </c>
      <c r="U5509">
        <f t="shared" si="86"/>
        <v>11338</v>
      </c>
    </row>
    <row r="5510" spans="1:21" x14ac:dyDescent="0.25">
      <c r="A5510" t="s">
        <v>27</v>
      </c>
      <c r="B5510" t="s">
        <v>21</v>
      </c>
      <c r="C5510" t="s">
        <v>22</v>
      </c>
      <c r="D5510" t="s">
        <v>23</v>
      </c>
      <c r="E5510" t="s">
        <v>5</v>
      </c>
      <c r="G5510" t="s">
        <v>24</v>
      </c>
      <c r="H5510">
        <v>2427161</v>
      </c>
      <c r="I5510">
        <v>2428564</v>
      </c>
      <c r="J5510" t="s">
        <v>25</v>
      </c>
      <c r="Q5510" t="s">
        <v>5244</v>
      </c>
      <c r="R5510">
        <v>1404</v>
      </c>
      <c r="U5510">
        <f t="shared" si="86"/>
        <v>1403</v>
      </c>
    </row>
    <row r="5511" spans="1:21" x14ac:dyDescent="0.25">
      <c r="A5511" t="s">
        <v>27</v>
      </c>
      <c r="B5511" t="s">
        <v>21</v>
      </c>
      <c r="C5511" t="s">
        <v>22</v>
      </c>
      <c r="D5511" t="s">
        <v>23</v>
      </c>
      <c r="E5511" t="s">
        <v>5</v>
      </c>
      <c r="G5511" t="s">
        <v>24</v>
      </c>
      <c r="H5511">
        <v>2428567</v>
      </c>
      <c r="I5511">
        <v>2429313</v>
      </c>
      <c r="J5511" t="s">
        <v>25</v>
      </c>
      <c r="Q5511" t="s">
        <v>5247</v>
      </c>
      <c r="R5511">
        <v>747</v>
      </c>
      <c r="U5511">
        <f t="shared" si="86"/>
        <v>746</v>
      </c>
    </row>
    <row r="5512" spans="1:21" x14ac:dyDescent="0.25">
      <c r="A5512" t="s">
        <v>27</v>
      </c>
      <c r="B5512" t="s">
        <v>21</v>
      </c>
      <c r="C5512" t="s">
        <v>22</v>
      </c>
      <c r="D5512" t="s">
        <v>23</v>
      </c>
      <c r="E5512" t="s">
        <v>5</v>
      </c>
      <c r="G5512" t="s">
        <v>24</v>
      </c>
      <c r="H5512">
        <v>2429744</v>
      </c>
      <c r="I5512">
        <v>2430757</v>
      </c>
      <c r="J5512" t="s">
        <v>25</v>
      </c>
      <c r="Q5512" t="s">
        <v>5250</v>
      </c>
      <c r="R5512">
        <v>1014</v>
      </c>
      <c r="U5512">
        <f t="shared" si="86"/>
        <v>1013</v>
      </c>
    </row>
    <row r="5513" spans="1:21" x14ac:dyDescent="0.25">
      <c r="A5513" t="s">
        <v>27</v>
      </c>
      <c r="B5513" t="s">
        <v>21</v>
      </c>
      <c r="C5513" t="s">
        <v>22</v>
      </c>
      <c r="D5513" t="s">
        <v>23</v>
      </c>
      <c r="E5513" t="s">
        <v>5</v>
      </c>
      <c r="G5513" t="s">
        <v>24</v>
      </c>
      <c r="H5513">
        <v>2430828</v>
      </c>
      <c r="I5513">
        <v>2431175</v>
      </c>
      <c r="J5513" t="s">
        <v>61</v>
      </c>
      <c r="Q5513" t="s">
        <v>5252</v>
      </c>
      <c r="R5513">
        <v>348</v>
      </c>
      <c r="U5513">
        <f t="shared" si="86"/>
        <v>347</v>
      </c>
    </row>
    <row r="5514" spans="1:21" x14ac:dyDescent="0.25">
      <c r="A5514" t="s">
        <v>27</v>
      </c>
      <c r="B5514" t="s">
        <v>21</v>
      </c>
      <c r="C5514" t="s">
        <v>22</v>
      </c>
      <c r="D5514" t="s">
        <v>23</v>
      </c>
      <c r="E5514" t="s">
        <v>5</v>
      </c>
      <c r="G5514" t="s">
        <v>24</v>
      </c>
      <c r="H5514">
        <v>2431233</v>
      </c>
      <c r="I5514">
        <v>2431820</v>
      </c>
      <c r="J5514" t="s">
        <v>61</v>
      </c>
      <c r="Q5514" t="s">
        <v>5254</v>
      </c>
      <c r="R5514">
        <v>588</v>
      </c>
      <c r="U5514">
        <f t="shared" si="86"/>
        <v>587</v>
      </c>
    </row>
    <row r="5515" spans="1:21" x14ac:dyDescent="0.25">
      <c r="A5515" t="s">
        <v>27</v>
      </c>
      <c r="B5515" t="s">
        <v>21</v>
      </c>
      <c r="C5515" t="s">
        <v>22</v>
      </c>
      <c r="D5515" t="s">
        <v>23</v>
      </c>
      <c r="E5515" t="s">
        <v>5</v>
      </c>
      <c r="G5515" t="s">
        <v>24</v>
      </c>
      <c r="H5515">
        <v>2431817</v>
      </c>
      <c r="I5515">
        <v>2432428</v>
      </c>
      <c r="J5515" t="s">
        <v>61</v>
      </c>
      <c r="Q5515" t="s">
        <v>5256</v>
      </c>
      <c r="R5515">
        <v>612</v>
      </c>
      <c r="U5515">
        <f t="shared" si="86"/>
        <v>611</v>
      </c>
    </row>
    <row r="5516" spans="1:21" x14ac:dyDescent="0.25">
      <c r="A5516" t="s">
        <v>27</v>
      </c>
      <c r="B5516" t="s">
        <v>21</v>
      </c>
      <c r="C5516" t="s">
        <v>22</v>
      </c>
      <c r="D5516" t="s">
        <v>23</v>
      </c>
      <c r="E5516" t="s">
        <v>5</v>
      </c>
      <c r="G5516" t="s">
        <v>24</v>
      </c>
      <c r="H5516">
        <v>2432415</v>
      </c>
      <c r="I5516">
        <v>2435105</v>
      </c>
      <c r="J5516" t="s">
        <v>61</v>
      </c>
      <c r="Q5516" t="s">
        <v>5259</v>
      </c>
      <c r="R5516">
        <v>2691</v>
      </c>
      <c r="U5516">
        <f t="shared" si="86"/>
        <v>2690</v>
      </c>
    </row>
    <row r="5517" spans="1:21" x14ac:dyDescent="0.25">
      <c r="A5517" t="s">
        <v>27</v>
      </c>
      <c r="B5517" t="s">
        <v>21</v>
      </c>
      <c r="C5517" t="s">
        <v>22</v>
      </c>
      <c r="D5517" t="s">
        <v>23</v>
      </c>
      <c r="E5517" t="s">
        <v>5</v>
      </c>
      <c r="G5517" t="s">
        <v>24</v>
      </c>
      <c r="H5517">
        <v>2435121</v>
      </c>
      <c r="I5517">
        <v>2436275</v>
      </c>
      <c r="J5517" t="s">
        <v>61</v>
      </c>
      <c r="Q5517" t="s">
        <v>5262</v>
      </c>
      <c r="R5517">
        <v>1155</v>
      </c>
      <c r="U5517">
        <f t="shared" si="86"/>
        <v>1154</v>
      </c>
    </row>
    <row r="5518" spans="1:21" x14ac:dyDescent="0.25">
      <c r="A5518" t="s">
        <v>27</v>
      </c>
      <c r="B5518" t="s">
        <v>21</v>
      </c>
      <c r="C5518" t="s">
        <v>22</v>
      </c>
      <c r="D5518" t="s">
        <v>23</v>
      </c>
      <c r="E5518" t="s">
        <v>5</v>
      </c>
      <c r="G5518" t="s">
        <v>24</v>
      </c>
      <c r="H5518">
        <v>2436296</v>
      </c>
      <c r="I5518">
        <v>2436889</v>
      </c>
      <c r="J5518" t="s">
        <v>61</v>
      </c>
      <c r="Q5518" t="s">
        <v>5265</v>
      </c>
      <c r="R5518">
        <v>594</v>
      </c>
      <c r="U5518">
        <f t="shared" si="86"/>
        <v>593</v>
      </c>
    </row>
    <row r="5519" spans="1:21" x14ac:dyDescent="0.25">
      <c r="A5519" t="s">
        <v>27</v>
      </c>
      <c r="B5519" t="s">
        <v>21</v>
      </c>
      <c r="C5519" t="s">
        <v>22</v>
      </c>
      <c r="D5519" t="s">
        <v>23</v>
      </c>
      <c r="E5519" t="s">
        <v>5</v>
      </c>
      <c r="G5519" t="s">
        <v>24</v>
      </c>
      <c r="H5519">
        <v>2437671</v>
      </c>
      <c r="I5519">
        <v>2437940</v>
      </c>
      <c r="J5519" t="s">
        <v>61</v>
      </c>
      <c r="Q5519" t="s">
        <v>5267</v>
      </c>
      <c r="R5519">
        <v>270</v>
      </c>
      <c r="U5519">
        <f t="shared" si="86"/>
        <v>269</v>
      </c>
    </row>
    <row r="5520" spans="1:21" x14ac:dyDescent="0.25">
      <c r="A5520" t="s">
        <v>27</v>
      </c>
      <c r="B5520" t="s">
        <v>21</v>
      </c>
      <c r="C5520" t="s">
        <v>22</v>
      </c>
      <c r="D5520" t="s">
        <v>23</v>
      </c>
      <c r="E5520" t="s">
        <v>5</v>
      </c>
      <c r="G5520" t="s">
        <v>24</v>
      </c>
      <c r="H5520">
        <v>2437953</v>
      </c>
      <c r="I5520">
        <v>2438150</v>
      </c>
      <c r="J5520" t="s">
        <v>61</v>
      </c>
      <c r="Q5520" t="s">
        <v>5269</v>
      </c>
      <c r="R5520">
        <v>198</v>
      </c>
      <c r="U5520">
        <f t="shared" si="86"/>
        <v>197</v>
      </c>
    </row>
    <row r="5521" spans="1:21" x14ac:dyDescent="0.25">
      <c r="A5521" t="s">
        <v>27</v>
      </c>
      <c r="B5521" t="s">
        <v>21</v>
      </c>
      <c r="C5521" t="s">
        <v>22</v>
      </c>
      <c r="D5521" t="s">
        <v>23</v>
      </c>
      <c r="E5521" t="s">
        <v>5</v>
      </c>
      <c r="G5521" t="s">
        <v>24</v>
      </c>
      <c r="H5521">
        <v>2438409</v>
      </c>
      <c r="I5521">
        <v>2439752</v>
      </c>
      <c r="J5521" t="s">
        <v>25</v>
      </c>
      <c r="Q5521" t="s">
        <v>5271</v>
      </c>
      <c r="R5521">
        <v>1344</v>
      </c>
      <c r="U5521">
        <f t="shared" si="86"/>
        <v>1343</v>
      </c>
    </row>
    <row r="5522" spans="1:21" x14ac:dyDescent="0.25">
      <c r="A5522" t="s">
        <v>27</v>
      </c>
      <c r="B5522" t="s">
        <v>21</v>
      </c>
      <c r="C5522" t="s">
        <v>22</v>
      </c>
      <c r="D5522" t="s">
        <v>23</v>
      </c>
      <c r="E5522" t="s">
        <v>5</v>
      </c>
      <c r="G5522" t="s">
        <v>24</v>
      </c>
      <c r="H5522">
        <v>2439814</v>
      </c>
      <c r="I5522">
        <v>2441040</v>
      </c>
      <c r="J5522" t="s">
        <v>61</v>
      </c>
      <c r="Q5522" t="s">
        <v>5274</v>
      </c>
      <c r="R5522">
        <v>1227</v>
      </c>
      <c r="U5522">
        <f t="shared" si="86"/>
        <v>1226</v>
      </c>
    </row>
    <row r="5523" spans="1:21" x14ac:dyDescent="0.25">
      <c r="A5523" t="s">
        <v>27</v>
      </c>
      <c r="B5523" t="s">
        <v>21</v>
      </c>
      <c r="C5523" t="s">
        <v>22</v>
      </c>
      <c r="D5523" t="s">
        <v>23</v>
      </c>
      <c r="E5523" t="s">
        <v>5</v>
      </c>
      <c r="G5523" t="s">
        <v>24</v>
      </c>
      <c r="H5523">
        <v>2441368</v>
      </c>
      <c r="I5523">
        <v>2442024</v>
      </c>
      <c r="J5523" t="s">
        <v>61</v>
      </c>
      <c r="Q5523" t="s">
        <v>5277</v>
      </c>
      <c r="R5523">
        <v>657</v>
      </c>
      <c r="U5523">
        <f t="shared" si="86"/>
        <v>656</v>
      </c>
    </row>
    <row r="5524" spans="1:21" x14ac:dyDescent="0.25">
      <c r="A5524" t="s">
        <v>27</v>
      </c>
      <c r="B5524" t="s">
        <v>21</v>
      </c>
      <c r="C5524" t="s">
        <v>22</v>
      </c>
      <c r="D5524" t="s">
        <v>23</v>
      </c>
      <c r="E5524" t="s">
        <v>5</v>
      </c>
      <c r="G5524" t="s">
        <v>24</v>
      </c>
      <c r="H5524">
        <v>2442026</v>
      </c>
      <c r="I5524">
        <v>2442658</v>
      </c>
      <c r="J5524" t="s">
        <v>61</v>
      </c>
      <c r="Q5524" t="s">
        <v>5280</v>
      </c>
      <c r="R5524">
        <v>633</v>
      </c>
      <c r="U5524">
        <f t="shared" si="86"/>
        <v>632</v>
      </c>
    </row>
    <row r="5525" spans="1:21" x14ac:dyDescent="0.25">
      <c r="A5525" t="s">
        <v>27</v>
      </c>
      <c r="B5525" t="s">
        <v>21</v>
      </c>
      <c r="C5525" t="s">
        <v>22</v>
      </c>
      <c r="D5525" t="s">
        <v>23</v>
      </c>
      <c r="E5525" t="s">
        <v>5</v>
      </c>
      <c r="G5525" t="s">
        <v>24</v>
      </c>
      <c r="H5525">
        <v>2442982</v>
      </c>
      <c r="I5525">
        <v>2443668</v>
      </c>
      <c r="J5525" t="s">
        <v>25</v>
      </c>
      <c r="Q5525" t="s">
        <v>5282</v>
      </c>
      <c r="R5525">
        <v>687</v>
      </c>
      <c r="U5525">
        <f t="shared" si="86"/>
        <v>686</v>
      </c>
    </row>
    <row r="5526" spans="1:21" x14ac:dyDescent="0.25">
      <c r="A5526" t="s">
        <v>27</v>
      </c>
      <c r="B5526" t="s">
        <v>21</v>
      </c>
      <c r="C5526" t="s">
        <v>22</v>
      </c>
      <c r="D5526" t="s">
        <v>23</v>
      </c>
      <c r="E5526" t="s">
        <v>5</v>
      </c>
      <c r="G5526" t="s">
        <v>24</v>
      </c>
      <c r="H5526">
        <v>2443674</v>
      </c>
      <c r="I5526">
        <v>2444066</v>
      </c>
      <c r="J5526" t="s">
        <v>25</v>
      </c>
      <c r="Q5526" t="s">
        <v>5284</v>
      </c>
      <c r="R5526">
        <v>393</v>
      </c>
      <c r="U5526">
        <f t="shared" si="86"/>
        <v>392</v>
      </c>
    </row>
    <row r="5527" spans="1:21" x14ac:dyDescent="0.25">
      <c r="A5527" t="s">
        <v>27</v>
      </c>
      <c r="B5527" t="s">
        <v>21</v>
      </c>
      <c r="C5527" t="s">
        <v>22</v>
      </c>
      <c r="D5527" t="s">
        <v>23</v>
      </c>
      <c r="E5527" t="s">
        <v>5</v>
      </c>
      <c r="G5527" t="s">
        <v>24</v>
      </c>
      <c r="H5527">
        <v>2444069</v>
      </c>
      <c r="I5527">
        <v>2445076</v>
      </c>
      <c r="J5527" t="s">
        <v>61</v>
      </c>
      <c r="Q5527" t="s">
        <v>5286</v>
      </c>
      <c r="R5527">
        <v>1008</v>
      </c>
      <c r="U5527">
        <f t="shared" si="86"/>
        <v>1007</v>
      </c>
    </row>
    <row r="5528" spans="1:21" x14ac:dyDescent="0.25">
      <c r="A5528" t="s">
        <v>27</v>
      </c>
      <c r="B5528" t="s">
        <v>57</v>
      </c>
      <c r="C5528" t="s">
        <v>22</v>
      </c>
      <c r="D5528" t="s">
        <v>23</v>
      </c>
      <c r="E5528" t="s">
        <v>5</v>
      </c>
      <c r="G5528" t="s">
        <v>24</v>
      </c>
      <c r="H5528">
        <v>2445207</v>
      </c>
      <c r="I5528">
        <v>2445283</v>
      </c>
      <c r="J5528" t="s">
        <v>61</v>
      </c>
      <c r="Q5528" t="s">
        <v>5289</v>
      </c>
      <c r="R5528">
        <v>77</v>
      </c>
      <c r="U5528">
        <f t="shared" si="86"/>
        <v>76</v>
      </c>
    </row>
    <row r="5529" spans="1:21" x14ac:dyDescent="0.25">
      <c r="A5529" t="s">
        <v>27</v>
      </c>
      <c r="B5529" t="s">
        <v>21</v>
      </c>
      <c r="C5529" t="s">
        <v>22</v>
      </c>
      <c r="D5529" t="s">
        <v>23</v>
      </c>
      <c r="E5529" t="s">
        <v>5</v>
      </c>
      <c r="G5529" t="s">
        <v>24</v>
      </c>
      <c r="H5529">
        <v>2445332</v>
      </c>
      <c r="I5529">
        <v>2446672</v>
      </c>
      <c r="J5529" t="s">
        <v>61</v>
      </c>
      <c r="Q5529" t="s">
        <v>5291</v>
      </c>
      <c r="R5529">
        <v>1341</v>
      </c>
      <c r="U5529">
        <f t="shared" si="86"/>
        <v>1340</v>
      </c>
    </row>
    <row r="5530" spans="1:21" x14ac:dyDescent="0.25">
      <c r="A5530" t="s">
        <v>27</v>
      </c>
      <c r="B5530" t="s">
        <v>21</v>
      </c>
      <c r="C5530" t="s">
        <v>22</v>
      </c>
      <c r="D5530" t="s">
        <v>23</v>
      </c>
      <c r="E5530" t="s">
        <v>5</v>
      </c>
      <c r="G5530" t="s">
        <v>24</v>
      </c>
      <c r="H5530">
        <v>2446753</v>
      </c>
      <c r="I5530">
        <v>2447532</v>
      </c>
      <c r="J5530" t="s">
        <v>61</v>
      </c>
      <c r="Q5530" t="s">
        <v>5293</v>
      </c>
      <c r="R5530">
        <v>780</v>
      </c>
      <c r="U5530">
        <f t="shared" si="86"/>
        <v>779</v>
      </c>
    </row>
    <row r="5531" spans="1:21" x14ac:dyDescent="0.25">
      <c r="A5531" t="s">
        <v>27</v>
      </c>
      <c r="B5531" t="s">
        <v>21</v>
      </c>
      <c r="C5531" t="s">
        <v>22</v>
      </c>
      <c r="D5531" t="s">
        <v>23</v>
      </c>
      <c r="E5531" t="s">
        <v>5</v>
      </c>
      <c r="G5531" t="s">
        <v>24</v>
      </c>
      <c r="H5531">
        <v>2447683</v>
      </c>
      <c r="I5531">
        <v>2448423</v>
      </c>
      <c r="J5531" t="s">
        <v>61</v>
      </c>
      <c r="Q5531" t="s">
        <v>5295</v>
      </c>
      <c r="R5531">
        <v>741</v>
      </c>
      <c r="U5531">
        <f t="shared" si="86"/>
        <v>740</v>
      </c>
    </row>
    <row r="5532" spans="1:21" x14ac:dyDescent="0.25">
      <c r="A5532" t="s">
        <v>27</v>
      </c>
      <c r="B5532" t="s">
        <v>21</v>
      </c>
      <c r="C5532" t="s">
        <v>22</v>
      </c>
      <c r="D5532" t="s">
        <v>23</v>
      </c>
      <c r="E5532" t="s">
        <v>5</v>
      </c>
      <c r="G5532" t="s">
        <v>24</v>
      </c>
      <c r="H5532">
        <v>2448465</v>
      </c>
      <c r="I5532">
        <v>2449043</v>
      </c>
      <c r="J5532" t="s">
        <v>61</v>
      </c>
      <c r="Q5532" t="s">
        <v>5297</v>
      </c>
      <c r="R5532">
        <v>579</v>
      </c>
      <c r="U5532">
        <f t="shared" si="86"/>
        <v>578</v>
      </c>
    </row>
    <row r="5533" spans="1:21" x14ac:dyDescent="0.25">
      <c r="A5533" t="s">
        <v>27</v>
      </c>
      <c r="B5533" t="s">
        <v>21</v>
      </c>
      <c r="C5533" t="s">
        <v>22</v>
      </c>
      <c r="D5533" t="s">
        <v>23</v>
      </c>
      <c r="E5533" t="s">
        <v>5</v>
      </c>
      <c r="G5533" t="s">
        <v>24</v>
      </c>
      <c r="H5533">
        <v>2449056</v>
      </c>
      <c r="I5533">
        <v>2449307</v>
      </c>
      <c r="J5533" t="s">
        <v>61</v>
      </c>
      <c r="Q5533" t="s">
        <v>5300</v>
      </c>
      <c r="R5533">
        <v>252</v>
      </c>
      <c r="U5533">
        <f t="shared" si="86"/>
        <v>251</v>
      </c>
    </row>
    <row r="5534" spans="1:21" x14ac:dyDescent="0.25">
      <c r="A5534" t="s">
        <v>27</v>
      </c>
      <c r="B5534" t="s">
        <v>21</v>
      </c>
      <c r="C5534" t="s">
        <v>22</v>
      </c>
      <c r="D5534" t="s">
        <v>23</v>
      </c>
      <c r="E5534" t="s">
        <v>5</v>
      </c>
      <c r="G5534" t="s">
        <v>24</v>
      </c>
      <c r="H5534">
        <v>2449341</v>
      </c>
      <c r="I5534">
        <v>2449805</v>
      </c>
      <c r="J5534" t="s">
        <v>61</v>
      </c>
      <c r="Q5534" t="s">
        <v>5303</v>
      </c>
      <c r="R5534">
        <v>465</v>
      </c>
      <c r="U5534">
        <f t="shared" si="86"/>
        <v>464</v>
      </c>
    </row>
    <row r="5535" spans="1:21" x14ac:dyDescent="0.25">
      <c r="A5535" t="s">
        <v>27</v>
      </c>
      <c r="B5535" t="s">
        <v>21</v>
      </c>
      <c r="C5535" t="s">
        <v>22</v>
      </c>
      <c r="D5535" t="s">
        <v>23</v>
      </c>
      <c r="E5535" t="s">
        <v>5</v>
      </c>
      <c r="G5535" t="s">
        <v>24</v>
      </c>
      <c r="H5535">
        <v>2449935</v>
      </c>
      <c r="I5535">
        <v>2450378</v>
      </c>
      <c r="J5535" t="s">
        <v>61</v>
      </c>
      <c r="Q5535" t="s">
        <v>5306</v>
      </c>
      <c r="R5535">
        <v>444</v>
      </c>
      <c r="U5535">
        <f t="shared" si="86"/>
        <v>443</v>
      </c>
    </row>
    <row r="5536" spans="1:21" x14ac:dyDescent="0.25">
      <c r="A5536" t="s">
        <v>27</v>
      </c>
      <c r="B5536" t="s">
        <v>21</v>
      </c>
      <c r="C5536" t="s">
        <v>22</v>
      </c>
      <c r="D5536" t="s">
        <v>23</v>
      </c>
      <c r="E5536" t="s">
        <v>5</v>
      </c>
      <c r="G5536" t="s">
        <v>24</v>
      </c>
      <c r="H5536">
        <v>2450420</v>
      </c>
      <c r="I5536">
        <v>2450596</v>
      </c>
      <c r="J5536" t="s">
        <v>61</v>
      </c>
      <c r="Q5536" t="s">
        <v>5309</v>
      </c>
      <c r="R5536">
        <v>177</v>
      </c>
      <c r="U5536">
        <f t="shared" si="86"/>
        <v>176</v>
      </c>
    </row>
    <row r="5537" spans="1:21" x14ac:dyDescent="0.25">
      <c r="A5537" t="s">
        <v>27</v>
      </c>
      <c r="B5537" t="s">
        <v>21</v>
      </c>
      <c r="C5537" t="s">
        <v>22</v>
      </c>
      <c r="D5537" t="s">
        <v>23</v>
      </c>
      <c r="E5537" t="s">
        <v>5</v>
      </c>
      <c r="G5537" t="s">
        <v>24</v>
      </c>
      <c r="H5537">
        <v>2450803</v>
      </c>
      <c r="I5537">
        <v>2451147</v>
      </c>
      <c r="J5537" t="s">
        <v>61</v>
      </c>
      <c r="Q5537" t="s">
        <v>5312</v>
      </c>
      <c r="R5537">
        <v>345</v>
      </c>
      <c r="U5537">
        <f t="shared" si="86"/>
        <v>344</v>
      </c>
    </row>
    <row r="5538" spans="1:21" x14ac:dyDescent="0.25">
      <c r="A5538" t="s">
        <v>27</v>
      </c>
      <c r="B5538" t="s">
        <v>21</v>
      </c>
      <c r="C5538" t="s">
        <v>22</v>
      </c>
      <c r="D5538" t="s">
        <v>23</v>
      </c>
      <c r="E5538" t="s">
        <v>5</v>
      </c>
      <c r="G5538" t="s">
        <v>24</v>
      </c>
      <c r="H5538">
        <v>2451176</v>
      </c>
      <c r="I5538">
        <v>2453815</v>
      </c>
      <c r="J5538" t="s">
        <v>61</v>
      </c>
      <c r="Q5538" t="s">
        <v>5315</v>
      </c>
      <c r="R5538">
        <v>2640</v>
      </c>
      <c r="U5538">
        <f t="shared" si="86"/>
        <v>2639</v>
      </c>
    </row>
    <row r="5539" spans="1:21" x14ac:dyDescent="0.25">
      <c r="A5539" t="s">
        <v>27</v>
      </c>
      <c r="B5539" t="s">
        <v>21</v>
      </c>
      <c r="C5539" t="s">
        <v>22</v>
      </c>
      <c r="D5539" t="s">
        <v>23</v>
      </c>
      <c r="E5539" t="s">
        <v>5</v>
      </c>
      <c r="G5539" t="s">
        <v>24</v>
      </c>
      <c r="H5539">
        <v>2454156</v>
      </c>
      <c r="I5539">
        <v>2454821</v>
      </c>
      <c r="J5539" t="s">
        <v>61</v>
      </c>
      <c r="Q5539" t="s">
        <v>5318</v>
      </c>
      <c r="R5539">
        <v>666</v>
      </c>
      <c r="U5539">
        <f t="shared" si="86"/>
        <v>665</v>
      </c>
    </row>
    <row r="5540" spans="1:21" x14ac:dyDescent="0.25">
      <c r="A5540" t="s">
        <v>27</v>
      </c>
      <c r="B5540" t="s">
        <v>21</v>
      </c>
      <c r="C5540" t="s">
        <v>22</v>
      </c>
      <c r="D5540" t="s">
        <v>23</v>
      </c>
      <c r="E5540" t="s">
        <v>5</v>
      </c>
      <c r="G5540" t="s">
        <v>24</v>
      </c>
      <c r="H5540">
        <v>2455014</v>
      </c>
      <c r="I5540">
        <v>2456216</v>
      </c>
      <c r="J5540" t="s">
        <v>25</v>
      </c>
      <c r="Q5540" t="s">
        <v>5321</v>
      </c>
      <c r="R5540">
        <v>1203</v>
      </c>
      <c r="U5540">
        <f t="shared" si="86"/>
        <v>1202</v>
      </c>
    </row>
    <row r="5541" spans="1:21" x14ac:dyDescent="0.25">
      <c r="A5541" t="s">
        <v>27</v>
      </c>
      <c r="B5541" t="s">
        <v>21</v>
      </c>
      <c r="C5541" t="s">
        <v>22</v>
      </c>
      <c r="D5541" t="s">
        <v>23</v>
      </c>
      <c r="E5541" t="s">
        <v>5</v>
      </c>
      <c r="G5541" t="s">
        <v>24</v>
      </c>
      <c r="H5541">
        <v>2456288</v>
      </c>
      <c r="I5541">
        <v>2456707</v>
      </c>
      <c r="J5541" t="s">
        <v>25</v>
      </c>
      <c r="Q5541" t="s">
        <v>5324</v>
      </c>
      <c r="R5541">
        <v>420</v>
      </c>
      <c r="U5541">
        <f t="shared" si="86"/>
        <v>419</v>
      </c>
    </row>
    <row r="5542" spans="1:21" x14ac:dyDescent="0.25">
      <c r="A5542" t="s">
        <v>27</v>
      </c>
      <c r="B5542" t="s">
        <v>21</v>
      </c>
      <c r="C5542" t="s">
        <v>22</v>
      </c>
      <c r="D5542" t="s">
        <v>23</v>
      </c>
      <c r="E5542" t="s">
        <v>5</v>
      </c>
      <c r="G5542" t="s">
        <v>24</v>
      </c>
      <c r="H5542">
        <v>2456773</v>
      </c>
      <c r="I5542">
        <v>2458803</v>
      </c>
      <c r="J5542" t="s">
        <v>61</v>
      </c>
      <c r="Q5542" t="s">
        <v>5326</v>
      </c>
      <c r="R5542">
        <v>2031</v>
      </c>
      <c r="U5542">
        <f t="shared" si="86"/>
        <v>2030</v>
      </c>
    </row>
    <row r="5543" spans="1:21" x14ac:dyDescent="0.25">
      <c r="A5543" t="s">
        <v>27</v>
      </c>
      <c r="B5543" t="s">
        <v>21</v>
      </c>
      <c r="C5543" t="s">
        <v>22</v>
      </c>
      <c r="D5543" t="s">
        <v>23</v>
      </c>
      <c r="E5543" t="s">
        <v>5</v>
      </c>
      <c r="G5543" t="s">
        <v>24</v>
      </c>
      <c r="H5543">
        <v>2458887</v>
      </c>
      <c r="I5543">
        <v>2459828</v>
      </c>
      <c r="J5543" t="s">
        <v>61</v>
      </c>
      <c r="Q5543" t="s">
        <v>5328</v>
      </c>
      <c r="R5543">
        <v>942</v>
      </c>
      <c r="U5543">
        <f t="shared" si="86"/>
        <v>941</v>
      </c>
    </row>
    <row r="5544" spans="1:21" x14ac:dyDescent="0.25">
      <c r="A5544" t="s">
        <v>27</v>
      </c>
      <c r="B5544" t="s">
        <v>21</v>
      </c>
      <c r="C5544" t="s">
        <v>22</v>
      </c>
      <c r="D5544" t="s">
        <v>23</v>
      </c>
      <c r="E5544" t="s">
        <v>5</v>
      </c>
      <c r="G5544" t="s">
        <v>24</v>
      </c>
      <c r="H5544">
        <v>2459973</v>
      </c>
      <c r="I5544">
        <v>2460827</v>
      </c>
      <c r="J5544" t="s">
        <v>61</v>
      </c>
      <c r="Q5544" t="s">
        <v>5331</v>
      </c>
      <c r="R5544">
        <v>855</v>
      </c>
      <c r="U5544">
        <f t="shared" si="86"/>
        <v>854</v>
      </c>
    </row>
    <row r="5545" spans="1:21" x14ac:dyDescent="0.25">
      <c r="A5545" t="s">
        <v>27</v>
      </c>
      <c r="B5545" t="s">
        <v>21</v>
      </c>
      <c r="C5545" t="s">
        <v>22</v>
      </c>
      <c r="D5545" t="s">
        <v>23</v>
      </c>
      <c r="E5545" t="s">
        <v>5</v>
      </c>
      <c r="G5545" t="s">
        <v>24</v>
      </c>
      <c r="H5545">
        <v>2460853</v>
      </c>
      <c r="I5545">
        <v>2461785</v>
      </c>
      <c r="J5545" t="s">
        <v>61</v>
      </c>
      <c r="Q5545" t="s">
        <v>5334</v>
      </c>
      <c r="R5545">
        <v>933</v>
      </c>
      <c r="U5545">
        <f t="shared" si="86"/>
        <v>932</v>
      </c>
    </row>
    <row r="5546" spans="1:21" x14ac:dyDescent="0.25">
      <c r="A5546" t="s">
        <v>27</v>
      </c>
      <c r="B5546" t="s">
        <v>21</v>
      </c>
      <c r="C5546" t="s">
        <v>22</v>
      </c>
      <c r="D5546" t="s">
        <v>23</v>
      </c>
      <c r="E5546" t="s">
        <v>5</v>
      </c>
      <c r="G5546" t="s">
        <v>24</v>
      </c>
      <c r="H5546">
        <v>2462064</v>
      </c>
      <c r="I5546">
        <v>2462822</v>
      </c>
      <c r="J5546" t="s">
        <v>25</v>
      </c>
      <c r="Q5546" t="s">
        <v>5337</v>
      </c>
      <c r="R5546">
        <v>759</v>
      </c>
      <c r="U5546">
        <f t="shared" si="86"/>
        <v>758</v>
      </c>
    </row>
    <row r="5547" spans="1:21" x14ac:dyDescent="0.25">
      <c r="A5547" t="s">
        <v>27</v>
      </c>
      <c r="B5547" t="s">
        <v>21</v>
      </c>
      <c r="C5547" t="s">
        <v>22</v>
      </c>
      <c r="D5547" t="s">
        <v>23</v>
      </c>
      <c r="E5547" t="s">
        <v>5</v>
      </c>
      <c r="G5547" t="s">
        <v>24</v>
      </c>
      <c r="H5547">
        <v>2462835</v>
      </c>
      <c r="I5547">
        <v>2463500</v>
      </c>
      <c r="J5547" t="s">
        <v>25</v>
      </c>
      <c r="Q5547" t="s">
        <v>5340</v>
      </c>
      <c r="R5547">
        <v>666</v>
      </c>
      <c r="U5547">
        <f t="shared" si="86"/>
        <v>665</v>
      </c>
    </row>
    <row r="5548" spans="1:21" x14ac:dyDescent="0.25">
      <c r="A5548" t="s">
        <v>27</v>
      </c>
      <c r="B5548" t="s">
        <v>21</v>
      </c>
      <c r="C5548" t="s">
        <v>22</v>
      </c>
      <c r="D5548" t="s">
        <v>23</v>
      </c>
      <c r="E5548" t="s">
        <v>5</v>
      </c>
      <c r="G5548" t="s">
        <v>24</v>
      </c>
      <c r="H5548">
        <v>2463535</v>
      </c>
      <c r="I5548">
        <v>2464251</v>
      </c>
      <c r="J5548" t="s">
        <v>25</v>
      </c>
      <c r="Q5548" t="s">
        <v>5343</v>
      </c>
      <c r="R5548">
        <v>717</v>
      </c>
      <c r="U5548">
        <f t="shared" si="86"/>
        <v>716</v>
      </c>
    </row>
    <row r="5549" spans="1:21" x14ac:dyDescent="0.25">
      <c r="A5549" t="s">
        <v>27</v>
      </c>
      <c r="B5549" t="s">
        <v>21</v>
      </c>
      <c r="C5549" t="s">
        <v>22</v>
      </c>
      <c r="D5549" t="s">
        <v>23</v>
      </c>
      <c r="E5549" t="s">
        <v>5</v>
      </c>
      <c r="G5549" t="s">
        <v>24</v>
      </c>
      <c r="H5549">
        <v>2464294</v>
      </c>
      <c r="I5549">
        <v>2466090</v>
      </c>
      <c r="J5549" t="s">
        <v>25</v>
      </c>
      <c r="Q5549" t="s">
        <v>5345</v>
      </c>
      <c r="R5549">
        <v>1797</v>
      </c>
      <c r="U5549">
        <f t="shared" si="86"/>
        <v>1796</v>
      </c>
    </row>
    <row r="5550" spans="1:21" x14ac:dyDescent="0.25">
      <c r="A5550" t="s">
        <v>27</v>
      </c>
      <c r="B5550" t="s">
        <v>21</v>
      </c>
      <c r="C5550" t="s">
        <v>22</v>
      </c>
      <c r="D5550" t="s">
        <v>23</v>
      </c>
      <c r="E5550" t="s">
        <v>5</v>
      </c>
      <c r="G5550" t="s">
        <v>24</v>
      </c>
      <c r="H5550">
        <v>2466252</v>
      </c>
      <c r="I5550">
        <v>2466716</v>
      </c>
      <c r="J5550" t="s">
        <v>61</v>
      </c>
      <c r="Q5550" t="s">
        <v>5347</v>
      </c>
      <c r="R5550">
        <v>465</v>
      </c>
      <c r="U5550">
        <f t="shared" si="86"/>
        <v>464</v>
      </c>
    </row>
    <row r="5551" spans="1:21" x14ac:dyDescent="0.25">
      <c r="A5551" t="s">
        <v>27</v>
      </c>
      <c r="B5551" t="s">
        <v>21</v>
      </c>
      <c r="C5551" t="s">
        <v>22</v>
      </c>
      <c r="D5551" t="s">
        <v>23</v>
      </c>
      <c r="E5551" t="s">
        <v>5</v>
      </c>
      <c r="G5551" t="s">
        <v>24</v>
      </c>
      <c r="H5551">
        <v>2466969</v>
      </c>
      <c r="I5551">
        <v>2469404</v>
      </c>
      <c r="J5551" t="s">
        <v>61</v>
      </c>
      <c r="Q5551" t="s">
        <v>5349</v>
      </c>
      <c r="R5551">
        <v>2436</v>
      </c>
      <c r="U5551">
        <f t="shared" si="86"/>
        <v>2435</v>
      </c>
    </row>
    <row r="5552" spans="1:21" x14ac:dyDescent="0.25">
      <c r="A5552" t="s">
        <v>27</v>
      </c>
      <c r="B5552" t="s">
        <v>21</v>
      </c>
      <c r="C5552" t="s">
        <v>22</v>
      </c>
      <c r="D5552" t="s">
        <v>23</v>
      </c>
      <c r="E5552" t="s">
        <v>5</v>
      </c>
      <c r="G5552" t="s">
        <v>24</v>
      </c>
      <c r="H5552">
        <v>2470139</v>
      </c>
      <c r="I5552">
        <v>2470966</v>
      </c>
      <c r="J5552" t="s">
        <v>61</v>
      </c>
      <c r="Q5552" t="s">
        <v>5351</v>
      </c>
      <c r="R5552">
        <v>828</v>
      </c>
      <c r="U5552">
        <f t="shared" si="86"/>
        <v>827</v>
      </c>
    </row>
    <row r="5553" spans="1:21" x14ac:dyDescent="0.25">
      <c r="A5553" t="s">
        <v>27</v>
      </c>
      <c r="B5553" t="s">
        <v>21</v>
      </c>
      <c r="C5553" t="s">
        <v>22</v>
      </c>
      <c r="D5553" t="s">
        <v>23</v>
      </c>
      <c r="E5553" t="s">
        <v>5</v>
      </c>
      <c r="G5553" t="s">
        <v>24</v>
      </c>
      <c r="H5553">
        <v>2470953</v>
      </c>
      <c r="I5553">
        <v>2471873</v>
      </c>
      <c r="J5553" t="s">
        <v>61</v>
      </c>
      <c r="Q5553" t="s">
        <v>5353</v>
      </c>
      <c r="R5553">
        <v>921</v>
      </c>
      <c r="U5553">
        <f t="shared" si="86"/>
        <v>920</v>
      </c>
    </row>
    <row r="5554" spans="1:21" x14ac:dyDescent="0.25">
      <c r="A5554" t="s">
        <v>27</v>
      </c>
      <c r="B5554" t="s">
        <v>21</v>
      </c>
      <c r="C5554" t="s">
        <v>22</v>
      </c>
      <c r="D5554" t="s">
        <v>23</v>
      </c>
      <c r="E5554" t="s">
        <v>5</v>
      </c>
      <c r="G5554" t="s">
        <v>24</v>
      </c>
      <c r="H5554">
        <v>2471980</v>
      </c>
      <c r="I5554">
        <v>2473329</v>
      </c>
      <c r="J5554" t="s">
        <v>61</v>
      </c>
      <c r="Q5554" t="s">
        <v>5355</v>
      </c>
      <c r="R5554">
        <v>1350</v>
      </c>
      <c r="U5554">
        <f t="shared" si="86"/>
        <v>1349</v>
      </c>
    </row>
    <row r="5555" spans="1:21" x14ac:dyDescent="0.25">
      <c r="A5555" t="s">
        <v>27</v>
      </c>
      <c r="B5555" t="s">
        <v>21</v>
      </c>
      <c r="C5555" t="s">
        <v>22</v>
      </c>
      <c r="D5555" t="s">
        <v>23</v>
      </c>
      <c r="E5555" t="s">
        <v>5</v>
      </c>
      <c r="G5555" t="s">
        <v>24</v>
      </c>
      <c r="H5555">
        <v>2473665</v>
      </c>
      <c r="I5555">
        <v>2475281</v>
      </c>
      <c r="J5555" t="s">
        <v>61</v>
      </c>
      <c r="Q5555" t="s">
        <v>5357</v>
      </c>
      <c r="R5555">
        <v>1617</v>
      </c>
      <c r="U5555">
        <f t="shared" si="86"/>
        <v>1616</v>
      </c>
    </row>
    <row r="5556" spans="1:21" x14ac:dyDescent="0.25">
      <c r="A5556" t="s">
        <v>27</v>
      </c>
      <c r="B5556" t="s">
        <v>21</v>
      </c>
      <c r="C5556" t="s">
        <v>22</v>
      </c>
      <c r="D5556" t="s">
        <v>23</v>
      </c>
      <c r="E5556" t="s">
        <v>5</v>
      </c>
      <c r="G5556" t="s">
        <v>24</v>
      </c>
      <c r="H5556">
        <v>2475259</v>
      </c>
      <c r="I5556">
        <v>2477142</v>
      </c>
      <c r="J5556" t="s">
        <v>61</v>
      </c>
      <c r="Q5556" t="s">
        <v>5359</v>
      </c>
      <c r="R5556">
        <v>1884</v>
      </c>
      <c r="U5556">
        <f t="shared" si="86"/>
        <v>1883</v>
      </c>
    </row>
    <row r="5557" spans="1:21" x14ac:dyDescent="0.25">
      <c r="A5557" t="s">
        <v>27</v>
      </c>
      <c r="B5557" t="s">
        <v>21</v>
      </c>
      <c r="C5557" t="s">
        <v>22</v>
      </c>
      <c r="D5557" t="s">
        <v>23</v>
      </c>
      <c r="E5557" t="s">
        <v>5</v>
      </c>
      <c r="G5557" t="s">
        <v>24</v>
      </c>
      <c r="H5557">
        <v>2477197</v>
      </c>
      <c r="I5557">
        <v>2478495</v>
      </c>
      <c r="J5557" t="s">
        <v>61</v>
      </c>
      <c r="Q5557" t="s">
        <v>5361</v>
      </c>
      <c r="R5557">
        <v>1299</v>
      </c>
      <c r="U5557">
        <f t="shared" si="86"/>
        <v>1298</v>
      </c>
    </row>
    <row r="5558" spans="1:21" x14ac:dyDescent="0.25">
      <c r="A5558" t="s">
        <v>27</v>
      </c>
      <c r="B5558" t="s">
        <v>21</v>
      </c>
      <c r="C5558" t="s">
        <v>22</v>
      </c>
      <c r="D5558" t="s">
        <v>23</v>
      </c>
      <c r="E5558" t="s">
        <v>5</v>
      </c>
      <c r="G5558" t="s">
        <v>24</v>
      </c>
      <c r="H5558">
        <v>2478696</v>
      </c>
      <c r="I5558">
        <v>2481041</v>
      </c>
      <c r="J5558" t="s">
        <v>61</v>
      </c>
      <c r="Q5558" t="s">
        <v>5363</v>
      </c>
      <c r="R5558">
        <v>2346</v>
      </c>
      <c r="U5558">
        <f t="shared" si="86"/>
        <v>2345</v>
      </c>
    </row>
    <row r="5559" spans="1:21" x14ac:dyDescent="0.25">
      <c r="A5559" t="s">
        <v>27</v>
      </c>
      <c r="B5559" t="s">
        <v>21</v>
      </c>
      <c r="C5559" t="s">
        <v>22</v>
      </c>
      <c r="D5559" t="s">
        <v>23</v>
      </c>
      <c r="E5559" t="s">
        <v>5</v>
      </c>
      <c r="G5559" t="s">
        <v>24</v>
      </c>
      <c r="H5559">
        <v>2481348</v>
      </c>
      <c r="I5559">
        <v>2482346</v>
      </c>
      <c r="J5559" t="s">
        <v>61</v>
      </c>
      <c r="Q5559" t="s">
        <v>5365</v>
      </c>
      <c r="R5559">
        <v>999</v>
      </c>
      <c r="U5559">
        <f t="shared" si="86"/>
        <v>998</v>
      </c>
    </row>
    <row r="5560" spans="1:21" x14ac:dyDescent="0.25">
      <c r="A5560" t="s">
        <v>27</v>
      </c>
      <c r="B5560" t="s">
        <v>21</v>
      </c>
      <c r="C5560" t="s">
        <v>22</v>
      </c>
      <c r="D5560" t="s">
        <v>23</v>
      </c>
      <c r="E5560" t="s">
        <v>5</v>
      </c>
      <c r="G5560" t="s">
        <v>24</v>
      </c>
      <c r="H5560">
        <v>2482339</v>
      </c>
      <c r="I5560">
        <v>2482962</v>
      </c>
      <c r="J5560" t="s">
        <v>61</v>
      </c>
      <c r="Q5560" t="s">
        <v>5368</v>
      </c>
      <c r="R5560">
        <v>624</v>
      </c>
      <c r="U5560">
        <f t="shared" si="86"/>
        <v>623</v>
      </c>
    </row>
    <row r="5561" spans="1:21" x14ac:dyDescent="0.25">
      <c r="A5561" t="s">
        <v>27</v>
      </c>
      <c r="B5561" t="s">
        <v>21</v>
      </c>
      <c r="C5561" t="s">
        <v>22</v>
      </c>
      <c r="D5561" t="s">
        <v>23</v>
      </c>
      <c r="E5561" t="s">
        <v>5</v>
      </c>
      <c r="G5561" t="s">
        <v>24</v>
      </c>
      <c r="H5561">
        <v>2483235</v>
      </c>
      <c r="I5561">
        <v>2486063</v>
      </c>
      <c r="J5561" t="s">
        <v>61</v>
      </c>
      <c r="Q5561" t="s">
        <v>5371</v>
      </c>
      <c r="R5561">
        <v>2829</v>
      </c>
      <c r="U5561">
        <f t="shared" si="86"/>
        <v>2828</v>
      </c>
    </row>
    <row r="5562" spans="1:21" x14ac:dyDescent="0.25">
      <c r="A5562" t="s">
        <v>27</v>
      </c>
      <c r="B5562" t="s">
        <v>21</v>
      </c>
      <c r="C5562" t="s">
        <v>22</v>
      </c>
      <c r="D5562" t="s">
        <v>23</v>
      </c>
      <c r="E5562" t="s">
        <v>5</v>
      </c>
      <c r="G5562" t="s">
        <v>24</v>
      </c>
      <c r="H5562">
        <v>2486447</v>
      </c>
      <c r="I5562">
        <v>2486992</v>
      </c>
      <c r="J5562" t="s">
        <v>25</v>
      </c>
      <c r="Q5562" t="s">
        <v>5374</v>
      </c>
      <c r="R5562">
        <v>546</v>
      </c>
      <c r="U5562">
        <f t="shared" si="86"/>
        <v>545</v>
      </c>
    </row>
    <row r="5563" spans="1:21" x14ac:dyDescent="0.25">
      <c r="A5563" t="s">
        <v>27</v>
      </c>
      <c r="B5563" t="s">
        <v>527</v>
      </c>
      <c r="C5563" t="s">
        <v>22</v>
      </c>
      <c r="D5563" t="s">
        <v>23</v>
      </c>
      <c r="E5563" t="s">
        <v>5</v>
      </c>
      <c r="G5563" t="s">
        <v>24</v>
      </c>
      <c r="H5563">
        <v>2487072</v>
      </c>
      <c r="I5563">
        <v>2494445</v>
      </c>
      <c r="J5563" t="s">
        <v>61</v>
      </c>
      <c r="Q5563" t="s">
        <v>5377</v>
      </c>
      <c r="R5563">
        <v>7374</v>
      </c>
      <c r="T5563" t="s">
        <v>529</v>
      </c>
      <c r="U5563">
        <f t="shared" si="86"/>
        <v>7373</v>
      </c>
    </row>
    <row r="5564" spans="1:21" x14ac:dyDescent="0.25">
      <c r="A5564" t="s">
        <v>27</v>
      </c>
      <c r="B5564" t="s">
        <v>21</v>
      </c>
      <c r="C5564" t="s">
        <v>22</v>
      </c>
      <c r="D5564" t="s">
        <v>23</v>
      </c>
      <c r="E5564" t="s">
        <v>5</v>
      </c>
      <c r="G5564" t="s">
        <v>24</v>
      </c>
      <c r="H5564">
        <v>2487344</v>
      </c>
      <c r="I5564">
        <v>2488987</v>
      </c>
      <c r="J5564" t="s">
        <v>61</v>
      </c>
      <c r="Q5564" t="s">
        <v>5378</v>
      </c>
      <c r="R5564">
        <v>1644</v>
      </c>
      <c r="U5564">
        <f t="shared" si="86"/>
        <v>1643</v>
      </c>
    </row>
    <row r="5565" spans="1:21" x14ac:dyDescent="0.25">
      <c r="A5565" t="s">
        <v>27</v>
      </c>
      <c r="B5565" t="s">
        <v>21</v>
      </c>
      <c r="C5565" t="s">
        <v>22</v>
      </c>
      <c r="D5565" t="s">
        <v>23</v>
      </c>
      <c r="E5565" t="s">
        <v>5</v>
      </c>
      <c r="G5565" t="s">
        <v>24</v>
      </c>
      <c r="H5565">
        <v>2489013</v>
      </c>
      <c r="I5565">
        <v>2490290</v>
      </c>
      <c r="J5565" t="s">
        <v>61</v>
      </c>
      <c r="Q5565" t="s">
        <v>5380</v>
      </c>
      <c r="R5565">
        <v>1278</v>
      </c>
      <c r="U5565">
        <f t="shared" si="86"/>
        <v>1277</v>
      </c>
    </row>
    <row r="5566" spans="1:21" x14ac:dyDescent="0.25">
      <c r="A5566" t="s">
        <v>27</v>
      </c>
      <c r="B5566" t="s">
        <v>21</v>
      </c>
      <c r="C5566" t="s">
        <v>22</v>
      </c>
      <c r="D5566" t="s">
        <v>23</v>
      </c>
      <c r="E5566" t="s">
        <v>5</v>
      </c>
      <c r="G5566" t="s">
        <v>24</v>
      </c>
      <c r="H5566">
        <v>2490424</v>
      </c>
      <c r="I5566">
        <v>2490558</v>
      </c>
      <c r="J5566" t="s">
        <v>61</v>
      </c>
      <c r="Q5566" t="s">
        <v>5383</v>
      </c>
      <c r="R5566">
        <v>135</v>
      </c>
      <c r="U5566">
        <f t="shared" si="86"/>
        <v>134</v>
      </c>
    </row>
    <row r="5567" spans="1:21" x14ac:dyDescent="0.25">
      <c r="A5567" t="s">
        <v>27</v>
      </c>
      <c r="B5567" t="s">
        <v>21</v>
      </c>
      <c r="C5567" t="s">
        <v>22</v>
      </c>
      <c r="D5567" t="s">
        <v>23</v>
      </c>
      <c r="E5567" t="s">
        <v>5</v>
      </c>
      <c r="G5567" t="s">
        <v>24</v>
      </c>
      <c r="H5567">
        <v>2490869</v>
      </c>
      <c r="I5567">
        <v>2492164</v>
      </c>
      <c r="J5567" t="s">
        <v>25</v>
      </c>
      <c r="Q5567" t="s">
        <v>5385</v>
      </c>
      <c r="R5567">
        <v>1296</v>
      </c>
      <c r="U5567">
        <f t="shared" si="86"/>
        <v>1295</v>
      </c>
    </row>
    <row r="5568" spans="1:21" x14ac:dyDescent="0.25">
      <c r="A5568" t="s">
        <v>27</v>
      </c>
      <c r="B5568" t="s">
        <v>21</v>
      </c>
      <c r="C5568" t="s">
        <v>22</v>
      </c>
      <c r="D5568" t="s">
        <v>23</v>
      </c>
      <c r="E5568" t="s">
        <v>5</v>
      </c>
      <c r="G5568" t="s">
        <v>24</v>
      </c>
      <c r="H5568">
        <v>2492179</v>
      </c>
      <c r="I5568">
        <v>2492313</v>
      </c>
      <c r="J5568" t="s">
        <v>61</v>
      </c>
      <c r="Q5568" t="s">
        <v>5388</v>
      </c>
      <c r="R5568">
        <v>135</v>
      </c>
      <c r="U5568">
        <f t="shared" si="86"/>
        <v>134</v>
      </c>
    </row>
    <row r="5569" spans="1:21" x14ac:dyDescent="0.25">
      <c r="A5569" t="s">
        <v>27</v>
      </c>
      <c r="B5569" t="s">
        <v>21</v>
      </c>
      <c r="C5569" t="s">
        <v>22</v>
      </c>
      <c r="D5569" t="s">
        <v>23</v>
      </c>
      <c r="E5569" t="s">
        <v>5</v>
      </c>
      <c r="G5569" t="s">
        <v>24</v>
      </c>
      <c r="H5569">
        <v>2492310</v>
      </c>
      <c r="I5569">
        <v>2492894</v>
      </c>
      <c r="J5569" t="s">
        <v>61</v>
      </c>
      <c r="Q5569" t="s">
        <v>5390</v>
      </c>
      <c r="R5569">
        <v>585</v>
      </c>
      <c r="U5569">
        <f t="shared" si="86"/>
        <v>584</v>
      </c>
    </row>
    <row r="5570" spans="1:21" x14ac:dyDescent="0.25">
      <c r="A5570" t="s">
        <v>27</v>
      </c>
      <c r="B5570" t="s">
        <v>21</v>
      </c>
      <c r="C5570" t="s">
        <v>22</v>
      </c>
      <c r="D5570" t="s">
        <v>23</v>
      </c>
      <c r="E5570" t="s">
        <v>5</v>
      </c>
      <c r="G5570" t="s">
        <v>24</v>
      </c>
      <c r="H5570">
        <v>2494840</v>
      </c>
      <c r="I5570">
        <v>2495547</v>
      </c>
      <c r="J5570" t="s">
        <v>25</v>
      </c>
      <c r="Q5570" t="s">
        <v>5392</v>
      </c>
      <c r="R5570">
        <v>708</v>
      </c>
      <c r="U5570">
        <f t="shared" si="86"/>
        <v>707</v>
      </c>
    </row>
    <row r="5571" spans="1:21" x14ac:dyDescent="0.25">
      <c r="A5571" t="s">
        <v>27</v>
      </c>
      <c r="B5571" t="s">
        <v>21</v>
      </c>
      <c r="C5571" t="s">
        <v>22</v>
      </c>
      <c r="D5571" t="s">
        <v>23</v>
      </c>
      <c r="E5571" t="s">
        <v>5</v>
      </c>
      <c r="G5571" t="s">
        <v>24</v>
      </c>
      <c r="H5571">
        <v>2495643</v>
      </c>
      <c r="I5571">
        <v>2496638</v>
      </c>
      <c r="J5571" t="s">
        <v>61</v>
      </c>
      <c r="Q5571" t="s">
        <v>5394</v>
      </c>
      <c r="R5571">
        <v>996</v>
      </c>
      <c r="U5571">
        <f t="shared" ref="U5571:U5634" si="87">I5571-H5571</f>
        <v>995</v>
      </c>
    </row>
    <row r="5572" spans="1:21" x14ac:dyDescent="0.25">
      <c r="A5572" t="s">
        <v>27</v>
      </c>
      <c r="B5572" t="s">
        <v>21</v>
      </c>
      <c r="C5572" t="s">
        <v>22</v>
      </c>
      <c r="D5572" t="s">
        <v>23</v>
      </c>
      <c r="E5572" t="s">
        <v>5</v>
      </c>
      <c r="G5572" t="s">
        <v>24</v>
      </c>
      <c r="H5572">
        <v>2496672</v>
      </c>
      <c r="I5572">
        <v>2497310</v>
      </c>
      <c r="J5572" t="s">
        <v>61</v>
      </c>
      <c r="Q5572" t="s">
        <v>5397</v>
      </c>
      <c r="R5572">
        <v>639</v>
      </c>
      <c r="U5572">
        <f t="shared" si="87"/>
        <v>638</v>
      </c>
    </row>
    <row r="5573" spans="1:21" x14ac:dyDescent="0.25">
      <c r="A5573" t="s">
        <v>27</v>
      </c>
      <c r="B5573" t="s">
        <v>21</v>
      </c>
      <c r="C5573" t="s">
        <v>22</v>
      </c>
      <c r="D5573" t="s">
        <v>23</v>
      </c>
      <c r="E5573" t="s">
        <v>5</v>
      </c>
      <c r="G5573" t="s">
        <v>24</v>
      </c>
      <c r="H5573">
        <v>2497379</v>
      </c>
      <c r="I5573">
        <v>2498704</v>
      </c>
      <c r="J5573" t="s">
        <v>61</v>
      </c>
      <c r="Q5573" t="s">
        <v>5400</v>
      </c>
      <c r="R5573">
        <v>1326</v>
      </c>
      <c r="U5573">
        <f t="shared" si="87"/>
        <v>1325</v>
      </c>
    </row>
    <row r="5574" spans="1:21" x14ac:dyDescent="0.25">
      <c r="A5574" t="s">
        <v>27</v>
      </c>
      <c r="B5574" t="s">
        <v>21</v>
      </c>
      <c r="C5574" t="s">
        <v>22</v>
      </c>
      <c r="D5574" t="s">
        <v>23</v>
      </c>
      <c r="E5574" t="s">
        <v>5</v>
      </c>
      <c r="G5574" t="s">
        <v>24</v>
      </c>
      <c r="H5574">
        <v>2498764</v>
      </c>
      <c r="I5574">
        <v>2500080</v>
      </c>
      <c r="J5574" t="s">
        <v>61</v>
      </c>
      <c r="Q5574" t="s">
        <v>5402</v>
      </c>
      <c r="R5574">
        <v>1317</v>
      </c>
      <c r="U5574">
        <f t="shared" si="87"/>
        <v>1316</v>
      </c>
    </row>
    <row r="5575" spans="1:21" x14ac:dyDescent="0.25">
      <c r="A5575" t="s">
        <v>27</v>
      </c>
      <c r="B5575" t="s">
        <v>21</v>
      </c>
      <c r="C5575" t="s">
        <v>22</v>
      </c>
      <c r="D5575" t="s">
        <v>23</v>
      </c>
      <c r="E5575" t="s">
        <v>5</v>
      </c>
      <c r="G5575" t="s">
        <v>24</v>
      </c>
      <c r="H5575">
        <v>2500335</v>
      </c>
      <c r="I5575">
        <v>2500799</v>
      </c>
      <c r="J5575" t="s">
        <v>61</v>
      </c>
      <c r="Q5575" t="s">
        <v>5405</v>
      </c>
      <c r="R5575">
        <v>465</v>
      </c>
      <c r="U5575">
        <f t="shared" si="87"/>
        <v>464</v>
      </c>
    </row>
    <row r="5576" spans="1:21" x14ac:dyDescent="0.25">
      <c r="A5576" t="s">
        <v>27</v>
      </c>
      <c r="B5576" t="s">
        <v>21</v>
      </c>
      <c r="C5576" t="s">
        <v>22</v>
      </c>
      <c r="D5576" t="s">
        <v>23</v>
      </c>
      <c r="E5576" t="s">
        <v>5</v>
      </c>
      <c r="G5576" t="s">
        <v>24</v>
      </c>
      <c r="H5576">
        <v>2501011</v>
      </c>
      <c r="I5576">
        <v>2501193</v>
      </c>
      <c r="J5576" t="s">
        <v>61</v>
      </c>
      <c r="Q5576" t="s">
        <v>5407</v>
      </c>
      <c r="R5576">
        <v>183</v>
      </c>
      <c r="U5576">
        <f t="shared" si="87"/>
        <v>182</v>
      </c>
    </row>
    <row r="5577" spans="1:21" x14ac:dyDescent="0.25">
      <c r="A5577" t="s">
        <v>27</v>
      </c>
      <c r="B5577" t="s">
        <v>21</v>
      </c>
      <c r="C5577" t="s">
        <v>22</v>
      </c>
      <c r="D5577" t="s">
        <v>23</v>
      </c>
      <c r="E5577" t="s">
        <v>5</v>
      </c>
      <c r="G5577" t="s">
        <v>24</v>
      </c>
      <c r="H5577">
        <v>2501237</v>
      </c>
      <c r="I5577">
        <v>2501734</v>
      </c>
      <c r="J5577" t="s">
        <v>61</v>
      </c>
      <c r="Q5577" t="s">
        <v>5410</v>
      </c>
      <c r="R5577">
        <v>498</v>
      </c>
      <c r="U5577">
        <f t="shared" si="87"/>
        <v>497</v>
      </c>
    </row>
    <row r="5578" spans="1:21" x14ac:dyDescent="0.25">
      <c r="A5578" t="s">
        <v>27</v>
      </c>
      <c r="B5578" t="s">
        <v>21</v>
      </c>
      <c r="C5578" t="s">
        <v>22</v>
      </c>
      <c r="D5578" t="s">
        <v>23</v>
      </c>
      <c r="E5578" t="s">
        <v>5</v>
      </c>
      <c r="G5578" t="s">
        <v>24</v>
      </c>
      <c r="H5578">
        <v>2501858</v>
      </c>
      <c r="I5578">
        <v>2503051</v>
      </c>
      <c r="J5578" t="s">
        <v>61</v>
      </c>
      <c r="Q5578" t="s">
        <v>5413</v>
      </c>
      <c r="R5578">
        <v>1194</v>
      </c>
      <c r="U5578">
        <f t="shared" si="87"/>
        <v>1193</v>
      </c>
    </row>
    <row r="5579" spans="1:21" x14ac:dyDescent="0.25">
      <c r="A5579" t="s">
        <v>27</v>
      </c>
      <c r="B5579" t="s">
        <v>21</v>
      </c>
      <c r="C5579" t="s">
        <v>22</v>
      </c>
      <c r="D5579" t="s">
        <v>23</v>
      </c>
      <c r="E5579" t="s">
        <v>5</v>
      </c>
      <c r="G5579" t="s">
        <v>24</v>
      </c>
      <c r="H5579">
        <v>2503098</v>
      </c>
      <c r="I5579">
        <v>2504093</v>
      </c>
      <c r="J5579" t="s">
        <v>61</v>
      </c>
      <c r="Q5579" t="s">
        <v>5416</v>
      </c>
      <c r="R5579">
        <v>996</v>
      </c>
      <c r="U5579">
        <f t="shared" si="87"/>
        <v>995</v>
      </c>
    </row>
    <row r="5580" spans="1:21" x14ac:dyDescent="0.25">
      <c r="A5580" t="s">
        <v>27</v>
      </c>
      <c r="B5580" t="s">
        <v>21</v>
      </c>
      <c r="C5580" t="s">
        <v>22</v>
      </c>
      <c r="D5580" t="s">
        <v>23</v>
      </c>
      <c r="E5580" t="s">
        <v>5</v>
      </c>
      <c r="G5580" t="s">
        <v>24</v>
      </c>
      <c r="H5580">
        <v>2504474</v>
      </c>
      <c r="I5580">
        <v>2506075</v>
      </c>
      <c r="J5580" t="s">
        <v>25</v>
      </c>
      <c r="Q5580" t="s">
        <v>5419</v>
      </c>
      <c r="R5580">
        <v>1602</v>
      </c>
      <c r="U5580">
        <f t="shared" si="87"/>
        <v>1601</v>
      </c>
    </row>
    <row r="5581" spans="1:21" x14ac:dyDescent="0.25">
      <c r="A5581" t="s">
        <v>27</v>
      </c>
      <c r="B5581" t="s">
        <v>21</v>
      </c>
      <c r="C5581" t="s">
        <v>22</v>
      </c>
      <c r="D5581" t="s">
        <v>23</v>
      </c>
      <c r="E5581" t="s">
        <v>5</v>
      </c>
      <c r="G5581" t="s">
        <v>24</v>
      </c>
      <c r="H5581">
        <v>2506212</v>
      </c>
      <c r="I5581">
        <v>2507681</v>
      </c>
      <c r="J5581" t="s">
        <v>25</v>
      </c>
      <c r="Q5581" t="s">
        <v>5421</v>
      </c>
      <c r="R5581">
        <v>1470</v>
      </c>
      <c r="U5581">
        <f t="shared" si="87"/>
        <v>1469</v>
      </c>
    </row>
    <row r="5582" spans="1:21" x14ac:dyDescent="0.25">
      <c r="A5582" t="s">
        <v>27</v>
      </c>
      <c r="B5582" t="s">
        <v>21</v>
      </c>
      <c r="C5582" t="s">
        <v>22</v>
      </c>
      <c r="D5582" t="s">
        <v>23</v>
      </c>
      <c r="E5582" t="s">
        <v>5</v>
      </c>
      <c r="G5582" t="s">
        <v>24</v>
      </c>
      <c r="H5582">
        <v>2507717</v>
      </c>
      <c r="I5582">
        <v>2508928</v>
      </c>
      <c r="J5582" t="s">
        <v>25</v>
      </c>
      <c r="Q5582" t="s">
        <v>5424</v>
      </c>
      <c r="R5582">
        <v>1212</v>
      </c>
      <c r="U5582">
        <f t="shared" si="87"/>
        <v>1211</v>
      </c>
    </row>
    <row r="5583" spans="1:21" x14ac:dyDescent="0.25">
      <c r="A5583" t="s">
        <v>27</v>
      </c>
      <c r="B5583" t="s">
        <v>527</v>
      </c>
      <c r="C5583" t="s">
        <v>22</v>
      </c>
      <c r="D5583" t="s">
        <v>23</v>
      </c>
      <c r="E5583" t="s">
        <v>5</v>
      </c>
      <c r="G5583" t="s">
        <v>24</v>
      </c>
      <c r="H5583">
        <v>2509267</v>
      </c>
      <c r="I5583">
        <v>2525158</v>
      </c>
      <c r="J5583" t="s">
        <v>61</v>
      </c>
      <c r="Q5583" t="s">
        <v>5427</v>
      </c>
      <c r="R5583">
        <v>15892</v>
      </c>
      <c r="T5583" t="s">
        <v>529</v>
      </c>
      <c r="U5583">
        <f t="shared" si="87"/>
        <v>15891</v>
      </c>
    </row>
    <row r="5584" spans="1:21" x14ac:dyDescent="0.25">
      <c r="A5584" t="s">
        <v>27</v>
      </c>
      <c r="B5584" t="s">
        <v>21</v>
      </c>
      <c r="C5584" t="s">
        <v>22</v>
      </c>
      <c r="D5584" t="s">
        <v>23</v>
      </c>
      <c r="E5584" t="s">
        <v>5</v>
      </c>
      <c r="G5584" t="s">
        <v>24</v>
      </c>
      <c r="H5584">
        <v>2510522</v>
      </c>
      <c r="I5584">
        <v>2510701</v>
      </c>
      <c r="J5584" t="s">
        <v>61</v>
      </c>
      <c r="Q5584" t="s">
        <v>5428</v>
      </c>
      <c r="R5584">
        <v>180</v>
      </c>
      <c r="U5584">
        <f t="shared" si="87"/>
        <v>179</v>
      </c>
    </row>
    <row r="5585" spans="1:21" x14ac:dyDescent="0.25">
      <c r="A5585" t="s">
        <v>27</v>
      </c>
      <c r="B5585" t="s">
        <v>21</v>
      </c>
      <c r="C5585" t="s">
        <v>22</v>
      </c>
      <c r="D5585" t="s">
        <v>23</v>
      </c>
      <c r="E5585" t="s">
        <v>5</v>
      </c>
      <c r="G5585" t="s">
        <v>24</v>
      </c>
      <c r="H5585">
        <v>2510829</v>
      </c>
      <c r="I5585">
        <v>2512343</v>
      </c>
      <c r="J5585" t="s">
        <v>25</v>
      </c>
      <c r="Q5585" t="s">
        <v>5430</v>
      </c>
      <c r="R5585">
        <v>1515</v>
      </c>
      <c r="U5585">
        <f t="shared" si="87"/>
        <v>1514</v>
      </c>
    </row>
    <row r="5586" spans="1:21" x14ac:dyDescent="0.25">
      <c r="A5586" t="s">
        <v>27</v>
      </c>
      <c r="B5586" t="s">
        <v>21</v>
      </c>
      <c r="C5586" t="s">
        <v>22</v>
      </c>
      <c r="D5586" t="s">
        <v>23</v>
      </c>
      <c r="E5586" t="s">
        <v>5</v>
      </c>
      <c r="G5586" t="s">
        <v>24</v>
      </c>
      <c r="H5586">
        <v>2512447</v>
      </c>
      <c r="I5586">
        <v>2512845</v>
      </c>
      <c r="J5586" t="s">
        <v>61</v>
      </c>
      <c r="Q5586" t="s">
        <v>5433</v>
      </c>
      <c r="R5586">
        <v>399</v>
      </c>
      <c r="U5586">
        <f t="shared" si="87"/>
        <v>398</v>
      </c>
    </row>
    <row r="5587" spans="1:21" x14ac:dyDescent="0.25">
      <c r="A5587" t="s">
        <v>27</v>
      </c>
      <c r="B5587" t="s">
        <v>21</v>
      </c>
      <c r="C5587" t="s">
        <v>22</v>
      </c>
      <c r="D5587" t="s">
        <v>23</v>
      </c>
      <c r="E5587" t="s">
        <v>5</v>
      </c>
      <c r="G5587" t="s">
        <v>24</v>
      </c>
      <c r="H5587">
        <v>2512909</v>
      </c>
      <c r="I5587">
        <v>2514741</v>
      </c>
      <c r="J5587" t="s">
        <v>61</v>
      </c>
      <c r="Q5587" t="s">
        <v>5436</v>
      </c>
      <c r="R5587">
        <v>1833</v>
      </c>
      <c r="U5587">
        <f t="shared" si="87"/>
        <v>1832</v>
      </c>
    </row>
    <row r="5588" spans="1:21" x14ac:dyDescent="0.25">
      <c r="A5588" t="s">
        <v>27</v>
      </c>
      <c r="B5588" t="s">
        <v>21</v>
      </c>
      <c r="C5588" t="s">
        <v>22</v>
      </c>
      <c r="D5588" t="s">
        <v>23</v>
      </c>
      <c r="E5588" t="s">
        <v>5</v>
      </c>
      <c r="G5588" t="s">
        <v>24</v>
      </c>
      <c r="H5588">
        <v>2514754</v>
      </c>
      <c r="I5588">
        <v>2515374</v>
      </c>
      <c r="J5588" t="s">
        <v>61</v>
      </c>
      <c r="Q5588" t="s">
        <v>5438</v>
      </c>
      <c r="R5588">
        <v>621</v>
      </c>
      <c r="U5588">
        <f t="shared" si="87"/>
        <v>620</v>
      </c>
    </row>
    <row r="5589" spans="1:21" x14ac:dyDescent="0.25">
      <c r="A5589" t="s">
        <v>27</v>
      </c>
      <c r="B5589" t="s">
        <v>21</v>
      </c>
      <c r="C5589" t="s">
        <v>22</v>
      </c>
      <c r="D5589" t="s">
        <v>23</v>
      </c>
      <c r="E5589" t="s">
        <v>5</v>
      </c>
      <c r="G5589" t="s">
        <v>24</v>
      </c>
      <c r="H5589">
        <v>2515714</v>
      </c>
      <c r="I5589">
        <v>2516139</v>
      </c>
      <c r="J5589" t="s">
        <v>25</v>
      </c>
      <c r="Q5589" t="s">
        <v>5440</v>
      </c>
      <c r="R5589">
        <v>426</v>
      </c>
      <c r="U5589">
        <f t="shared" si="87"/>
        <v>425</v>
      </c>
    </row>
    <row r="5590" spans="1:21" x14ac:dyDescent="0.25">
      <c r="A5590" t="s">
        <v>27</v>
      </c>
      <c r="B5590" t="s">
        <v>21</v>
      </c>
      <c r="C5590" t="s">
        <v>22</v>
      </c>
      <c r="D5590" t="s">
        <v>23</v>
      </c>
      <c r="E5590" t="s">
        <v>5</v>
      </c>
      <c r="G5590" t="s">
        <v>24</v>
      </c>
      <c r="H5590">
        <v>2516173</v>
      </c>
      <c r="I5590">
        <v>2516595</v>
      </c>
      <c r="J5590" t="s">
        <v>25</v>
      </c>
      <c r="Q5590" t="s">
        <v>5442</v>
      </c>
      <c r="R5590">
        <v>423</v>
      </c>
      <c r="U5590">
        <f t="shared" si="87"/>
        <v>422</v>
      </c>
    </row>
    <row r="5591" spans="1:21" x14ac:dyDescent="0.25">
      <c r="A5591" t="s">
        <v>27</v>
      </c>
      <c r="B5591" t="s">
        <v>21</v>
      </c>
      <c r="C5591" t="s">
        <v>22</v>
      </c>
      <c r="D5591" t="s">
        <v>23</v>
      </c>
      <c r="E5591" t="s">
        <v>5</v>
      </c>
      <c r="G5591" t="s">
        <v>24</v>
      </c>
      <c r="H5591">
        <v>2516985</v>
      </c>
      <c r="I5591">
        <v>2518031</v>
      </c>
      <c r="J5591" t="s">
        <v>25</v>
      </c>
      <c r="Q5591" t="s">
        <v>5444</v>
      </c>
      <c r="R5591">
        <v>1047</v>
      </c>
      <c r="U5591">
        <f t="shared" si="87"/>
        <v>1046</v>
      </c>
    </row>
    <row r="5592" spans="1:21" x14ac:dyDescent="0.25">
      <c r="A5592" t="s">
        <v>27</v>
      </c>
      <c r="B5592" t="s">
        <v>21</v>
      </c>
      <c r="C5592" t="s">
        <v>22</v>
      </c>
      <c r="D5592" t="s">
        <v>23</v>
      </c>
      <c r="E5592" t="s">
        <v>5</v>
      </c>
      <c r="G5592" t="s">
        <v>24</v>
      </c>
      <c r="H5592">
        <v>2518258</v>
      </c>
      <c r="I5592">
        <v>2518551</v>
      </c>
      <c r="J5592" t="s">
        <v>61</v>
      </c>
      <c r="Q5592" t="s">
        <v>5446</v>
      </c>
      <c r="R5592">
        <v>294</v>
      </c>
      <c r="U5592">
        <f t="shared" si="87"/>
        <v>293</v>
      </c>
    </row>
    <row r="5593" spans="1:21" x14ac:dyDescent="0.25">
      <c r="A5593" t="s">
        <v>27</v>
      </c>
      <c r="B5593" t="s">
        <v>21</v>
      </c>
      <c r="C5593" t="s">
        <v>22</v>
      </c>
      <c r="D5593" t="s">
        <v>23</v>
      </c>
      <c r="E5593" t="s">
        <v>5</v>
      </c>
      <c r="G5593" t="s">
        <v>24</v>
      </c>
      <c r="H5593">
        <v>2518579</v>
      </c>
      <c r="I5593">
        <v>2519625</v>
      </c>
      <c r="J5593" t="s">
        <v>61</v>
      </c>
      <c r="Q5593" t="s">
        <v>5448</v>
      </c>
      <c r="R5593">
        <v>1047</v>
      </c>
      <c r="U5593">
        <f t="shared" si="87"/>
        <v>1046</v>
      </c>
    </row>
    <row r="5594" spans="1:21" x14ac:dyDescent="0.25">
      <c r="A5594" t="s">
        <v>27</v>
      </c>
      <c r="B5594" t="s">
        <v>527</v>
      </c>
      <c r="C5594" t="s">
        <v>22</v>
      </c>
      <c r="D5594" t="s">
        <v>23</v>
      </c>
      <c r="E5594" t="s">
        <v>5</v>
      </c>
      <c r="G5594" t="s">
        <v>24</v>
      </c>
      <c r="H5594">
        <v>2519644</v>
      </c>
      <c r="I5594">
        <v>2522837</v>
      </c>
      <c r="J5594" t="s">
        <v>61</v>
      </c>
      <c r="Q5594" t="s">
        <v>5451</v>
      </c>
      <c r="R5594">
        <v>3194</v>
      </c>
      <c r="T5594" t="s">
        <v>529</v>
      </c>
      <c r="U5594">
        <f t="shared" si="87"/>
        <v>3193</v>
      </c>
    </row>
    <row r="5595" spans="1:21" x14ac:dyDescent="0.25">
      <c r="A5595" t="s">
        <v>27</v>
      </c>
      <c r="B5595" t="s">
        <v>21</v>
      </c>
      <c r="C5595" t="s">
        <v>22</v>
      </c>
      <c r="D5595" t="s">
        <v>23</v>
      </c>
      <c r="E5595" t="s">
        <v>5</v>
      </c>
      <c r="G5595" t="s">
        <v>24</v>
      </c>
      <c r="H5595">
        <v>2522834</v>
      </c>
      <c r="I5595">
        <v>2524486</v>
      </c>
      <c r="J5595" t="s">
        <v>61</v>
      </c>
      <c r="Q5595" t="s">
        <v>5452</v>
      </c>
      <c r="R5595">
        <v>1653</v>
      </c>
      <c r="U5595">
        <f t="shared" si="87"/>
        <v>1652</v>
      </c>
    </row>
    <row r="5596" spans="1:21" x14ac:dyDescent="0.25">
      <c r="A5596" t="s">
        <v>27</v>
      </c>
      <c r="B5596" t="s">
        <v>21</v>
      </c>
      <c r="C5596" t="s">
        <v>22</v>
      </c>
      <c r="D5596" t="s">
        <v>23</v>
      </c>
      <c r="E5596" t="s">
        <v>5</v>
      </c>
      <c r="G5596" t="s">
        <v>24</v>
      </c>
      <c r="H5596">
        <v>2525335</v>
      </c>
      <c r="I5596">
        <v>2526135</v>
      </c>
      <c r="J5596" t="s">
        <v>61</v>
      </c>
      <c r="Q5596" t="s">
        <v>5455</v>
      </c>
      <c r="R5596">
        <v>801</v>
      </c>
      <c r="U5596">
        <f t="shared" si="87"/>
        <v>800</v>
      </c>
    </row>
    <row r="5597" spans="1:21" x14ac:dyDescent="0.25">
      <c r="A5597" t="s">
        <v>27</v>
      </c>
      <c r="B5597" t="s">
        <v>21</v>
      </c>
      <c r="C5597" t="s">
        <v>22</v>
      </c>
      <c r="D5597" t="s">
        <v>23</v>
      </c>
      <c r="E5597" t="s">
        <v>5</v>
      </c>
      <c r="G5597" t="s">
        <v>24</v>
      </c>
      <c r="H5597">
        <v>2526177</v>
      </c>
      <c r="I5597">
        <v>2526755</v>
      </c>
      <c r="J5597" t="s">
        <v>61</v>
      </c>
      <c r="Q5597" t="s">
        <v>5457</v>
      </c>
      <c r="R5597">
        <v>579</v>
      </c>
      <c r="U5597">
        <f t="shared" si="87"/>
        <v>578</v>
      </c>
    </row>
    <row r="5598" spans="1:21" x14ac:dyDescent="0.25">
      <c r="A5598" t="s">
        <v>27</v>
      </c>
      <c r="B5598" t="s">
        <v>21</v>
      </c>
      <c r="C5598" t="s">
        <v>22</v>
      </c>
      <c r="D5598" t="s">
        <v>23</v>
      </c>
      <c r="E5598" t="s">
        <v>5</v>
      </c>
      <c r="G5598" t="s">
        <v>24</v>
      </c>
      <c r="H5598">
        <v>2526843</v>
      </c>
      <c r="I5598">
        <v>2527778</v>
      </c>
      <c r="J5598" t="s">
        <v>61</v>
      </c>
      <c r="Q5598" t="s">
        <v>5459</v>
      </c>
      <c r="R5598">
        <v>936</v>
      </c>
      <c r="U5598">
        <f t="shared" si="87"/>
        <v>935</v>
      </c>
    </row>
    <row r="5599" spans="1:21" x14ac:dyDescent="0.25">
      <c r="A5599" t="s">
        <v>27</v>
      </c>
      <c r="B5599" t="s">
        <v>21</v>
      </c>
      <c r="C5599" t="s">
        <v>22</v>
      </c>
      <c r="D5599" t="s">
        <v>23</v>
      </c>
      <c r="E5599" t="s">
        <v>5</v>
      </c>
      <c r="G5599" t="s">
        <v>24</v>
      </c>
      <c r="H5599">
        <v>2527897</v>
      </c>
      <c r="I5599">
        <v>2528691</v>
      </c>
      <c r="J5599" t="s">
        <v>61</v>
      </c>
      <c r="Q5599" t="s">
        <v>5462</v>
      </c>
      <c r="R5599">
        <v>795</v>
      </c>
      <c r="U5599">
        <f t="shared" si="87"/>
        <v>794</v>
      </c>
    </row>
    <row r="5600" spans="1:21" x14ac:dyDescent="0.25">
      <c r="A5600" t="s">
        <v>27</v>
      </c>
      <c r="B5600" t="s">
        <v>21</v>
      </c>
      <c r="C5600" t="s">
        <v>22</v>
      </c>
      <c r="D5600" t="s">
        <v>23</v>
      </c>
      <c r="E5600" t="s">
        <v>5</v>
      </c>
      <c r="G5600" t="s">
        <v>24</v>
      </c>
      <c r="H5600">
        <v>2528710</v>
      </c>
      <c r="I5600">
        <v>2529510</v>
      </c>
      <c r="J5600" t="s">
        <v>61</v>
      </c>
      <c r="Q5600" t="s">
        <v>5464</v>
      </c>
      <c r="R5600">
        <v>801</v>
      </c>
      <c r="U5600">
        <f t="shared" si="87"/>
        <v>800</v>
      </c>
    </row>
    <row r="5601" spans="1:21" x14ac:dyDescent="0.25">
      <c r="A5601" t="s">
        <v>27</v>
      </c>
      <c r="B5601" t="s">
        <v>21</v>
      </c>
      <c r="C5601" t="s">
        <v>22</v>
      </c>
      <c r="D5601" t="s">
        <v>23</v>
      </c>
      <c r="E5601" t="s">
        <v>5</v>
      </c>
      <c r="G5601" t="s">
        <v>24</v>
      </c>
      <c r="H5601">
        <v>2529516</v>
      </c>
      <c r="I5601">
        <v>2530397</v>
      </c>
      <c r="J5601" t="s">
        <v>61</v>
      </c>
      <c r="Q5601" t="s">
        <v>5467</v>
      </c>
      <c r="R5601">
        <v>882</v>
      </c>
      <c r="U5601">
        <f t="shared" si="87"/>
        <v>881</v>
      </c>
    </row>
    <row r="5602" spans="1:21" x14ac:dyDescent="0.25">
      <c r="A5602" t="s">
        <v>27</v>
      </c>
      <c r="B5602" t="s">
        <v>21</v>
      </c>
      <c r="C5602" t="s">
        <v>22</v>
      </c>
      <c r="D5602" t="s">
        <v>23</v>
      </c>
      <c r="E5602" t="s">
        <v>5</v>
      </c>
      <c r="G5602" t="s">
        <v>24</v>
      </c>
      <c r="H5602">
        <v>2530847</v>
      </c>
      <c r="I5602">
        <v>2532130</v>
      </c>
      <c r="J5602" t="s">
        <v>61</v>
      </c>
      <c r="Q5602" t="s">
        <v>5469</v>
      </c>
      <c r="R5602">
        <v>1284</v>
      </c>
      <c r="U5602">
        <f t="shared" si="87"/>
        <v>1283</v>
      </c>
    </row>
    <row r="5603" spans="1:21" x14ac:dyDescent="0.25">
      <c r="A5603" t="s">
        <v>27</v>
      </c>
      <c r="B5603" t="s">
        <v>21</v>
      </c>
      <c r="C5603" t="s">
        <v>22</v>
      </c>
      <c r="D5603" t="s">
        <v>23</v>
      </c>
      <c r="E5603" t="s">
        <v>5</v>
      </c>
      <c r="G5603" t="s">
        <v>24</v>
      </c>
      <c r="H5603">
        <v>2532232</v>
      </c>
      <c r="I5603">
        <v>2532846</v>
      </c>
      <c r="J5603" t="s">
        <v>61</v>
      </c>
      <c r="Q5603" t="s">
        <v>5471</v>
      </c>
      <c r="R5603">
        <v>615</v>
      </c>
      <c r="U5603">
        <f t="shared" si="87"/>
        <v>614</v>
      </c>
    </row>
    <row r="5604" spans="1:21" x14ac:dyDescent="0.25">
      <c r="A5604" t="s">
        <v>27</v>
      </c>
      <c r="B5604" t="s">
        <v>21</v>
      </c>
      <c r="C5604" t="s">
        <v>22</v>
      </c>
      <c r="D5604" t="s">
        <v>23</v>
      </c>
      <c r="E5604" t="s">
        <v>5</v>
      </c>
      <c r="G5604" t="s">
        <v>24</v>
      </c>
      <c r="H5604">
        <v>2533033</v>
      </c>
      <c r="I5604">
        <v>2534343</v>
      </c>
      <c r="J5604" t="s">
        <v>61</v>
      </c>
      <c r="Q5604" t="s">
        <v>5473</v>
      </c>
      <c r="R5604">
        <v>1311</v>
      </c>
      <c r="U5604">
        <f t="shared" si="87"/>
        <v>1310</v>
      </c>
    </row>
    <row r="5605" spans="1:21" x14ac:dyDescent="0.25">
      <c r="A5605" t="s">
        <v>27</v>
      </c>
      <c r="B5605" t="s">
        <v>21</v>
      </c>
      <c r="C5605" t="s">
        <v>22</v>
      </c>
      <c r="D5605" t="s">
        <v>23</v>
      </c>
      <c r="E5605" t="s">
        <v>5</v>
      </c>
      <c r="G5605" t="s">
        <v>24</v>
      </c>
      <c r="H5605">
        <v>2534677</v>
      </c>
      <c r="I5605">
        <v>2534772</v>
      </c>
      <c r="J5605" t="s">
        <v>61</v>
      </c>
      <c r="Q5605" t="s">
        <v>5475</v>
      </c>
      <c r="R5605">
        <v>96</v>
      </c>
      <c r="U5605">
        <f t="shared" si="87"/>
        <v>95</v>
      </c>
    </row>
    <row r="5606" spans="1:21" x14ac:dyDescent="0.25">
      <c r="A5606" t="s">
        <v>27</v>
      </c>
      <c r="B5606" t="s">
        <v>21</v>
      </c>
      <c r="C5606" t="s">
        <v>22</v>
      </c>
      <c r="D5606" t="s">
        <v>23</v>
      </c>
      <c r="E5606" t="s">
        <v>5</v>
      </c>
      <c r="G5606" t="s">
        <v>24</v>
      </c>
      <c r="H5606">
        <v>2534937</v>
      </c>
      <c r="I5606">
        <v>2535485</v>
      </c>
      <c r="J5606" t="s">
        <v>61</v>
      </c>
      <c r="Q5606" t="s">
        <v>5477</v>
      </c>
      <c r="R5606">
        <v>549</v>
      </c>
      <c r="U5606">
        <f t="shared" si="87"/>
        <v>548</v>
      </c>
    </row>
    <row r="5607" spans="1:21" x14ac:dyDescent="0.25">
      <c r="A5607" t="s">
        <v>27</v>
      </c>
      <c r="B5607" t="s">
        <v>21</v>
      </c>
      <c r="C5607" t="s">
        <v>22</v>
      </c>
      <c r="D5607" t="s">
        <v>23</v>
      </c>
      <c r="E5607" t="s">
        <v>5</v>
      </c>
      <c r="G5607" t="s">
        <v>24</v>
      </c>
      <c r="H5607">
        <v>2535522</v>
      </c>
      <c r="I5607">
        <v>2535845</v>
      </c>
      <c r="J5607" t="s">
        <v>61</v>
      </c>
      <c r="Q5607" t="s">
        <v>5480</v>
      </c>
      <c r="R5607">
        <v>324</v>
      </c>
      <c r="U5607">
        <f t="shared" si="87"/>
        <v>323</v>
      </c>
    </row>
    <row r="5608" spans="1:21" x14ac:dyDescent="0.25">
      <c r="A5608" t="s">
        <v>27</v>
      </c>
      <c r="B5608" t="s">
        <v>21</v>
      </c>
      <c r="C5608" t="s">
        <v>22</v>
      </c>
      <c r="D5608" t="s">
        <v>23</v>
      </c>
      <c r="E5608" t="s">
        <v>5</v>
      </c>
      <c r="G5608" t="s">
        <v>24</v>
      </c>
      <c r="H5608">
        <v>2535923</v>
      </c>
      <c r="I5608">
        <v>2536213</v>
      </c>
      <c r="J5608" t="s">
        <v>61</v>
      </c>
      <c r="Q5608" t="s">
        <v>5482</v>
      </c>
      <c r="R5608">
        <v>291</v>
      </c>
      <c r="U5608">
        <f t="shared" si="87"/>
        <v>290</v>
      </c>
    </row>
    <row r="5609" spans="1:21" x14ac:dyDescent="0.25">
      <c r="A5609" t="s">
        <v>27</v>
      </c>
      <c r="B5609" t="s">
        <v>21</v>
      </c>
      <c r="C5609" t="s">
        <v>22</v>
      </c>
      <c r="D5609" t="s">
        <v>23</v>
      </c>
      <c r="E5609" t="s">
        <v>5</v>
      </c>
      <c r="G5609" t="s">
        <v>24</v>
      </c>
      <c r="H5609">
        <v>2536304</v>
      </c>
      <c r="I5609">
        <v>2537614</v>
      </c>
      <c r="J5609" t="s">
        <v>61</v>
      </c>
      <c r="Q5609" t="s">
        <v>5484</v>
      </c>
      <c r="R5609">
        <v>1311</v>
      </c>
      <c r="U5609">
        <f t="shared" si="87"/>
        <v>1310</v>
      </c>
    </row>
    <row r="5610" spans="1:21" x14ac:dyDescent="0.25">
      <c r="A5610" t="s">
        <v>27</v>
      </c>
      <c r="B5610" t="s">
        <v>21</v>
      </c>
      <c r="C5610" t="s">
        <v>22</v>
      </c>
      <c r="D5610" t="s">
        <v>23</v>
      </c>
      <c r="E5610" t="s">
        <v>5</v>
      </c>
      <c r="G5610" t="s">
        <v>24</v>
      </c>
      <c r="H5610">
        <v>2537747</v>
      </c>
      <c r="I5610">
        <v>2538994</v>
      </c>
      <c r="J5610" t="s">
        <v>61</v>
      </c>
      <c r="Q5610" t="s">
        <v>5486</v>
      </c>
      <c r="R5610">
        <v>1248</v>
      </c>
      <c r="U5610">
        <f t="shared" si="87"/>
        <v>1247</v>
      </c>
    </row>
    <row r="5611" spans="1:21" x14ac:dyDescent="0.25">
      <c r="A5611" t="s">
        <v>27</v>
      </c>
      <c r="B5611" t="s">
        <v>21</v>
      </c>
      <c r="C5611" t="s">
        <v>22</v>
      </c>
      <c r="D5611" t="s">
        <v>23</v>
      </c>
      <c r="E5611" t="s">
        <v>5</v>
      </c>
      <c r="G5611" t="s">
        <v>24</v>
      </c>
      <c r="H5611">
        <v>2539242</v>
      </c>
      <c r="I5611">
        <v>2539607</v>
      </c>
      <c r="J5611" t="s">
        <v>61</v>
      </c>
      <c r="Q5611" t="s">
        <v>5489</v>
      </c>
      <c r="R5611">
        <v>366</v>
      </c>
      <c r="U5611">
        <f t="shared" si="87"/>
        <v>365</v>
      </c>
    </row>
    <row r="5612" spans="1:21" x14ac:dyDescent="0.25">
      <c r="A5612" t="s">
        <v>27</v>
      </c>
      <c r="B5612" t="s">
        <v>21</v>
      </c>
      <c r="C5612" t="s">
        <v>22</v>
      </c>
      <c r="D5612" t="s">
        <v>23</v>
      </c>
      <c r="E5612" t="s">
        <v>5</v>
      </c>
      <c r="G5612" t="s">
        <v>24</v>
      </c>
      <c r="H5612">
        <v>2539707</v>
      </c>
      <c r="I5612">
        <v>2540876</v>
      </c>
      <c r="J5612" t="s">
        <v>61</v>
      </c>
      <c r="Q5612" t="s">
        <v>5492</v>
      </c>
      <c r="R5612">
        <v>1170</v>
      </c>
      <c r="U5612">
        <f t="shared" si="87"/>
        <v>1169</v>
      </c>
    </row>
    <row r="5613" spans="1:21" x14ac:dyDescent="0.25">
      <c r="A5613" t="s">
        <v>27</v>
      </c>
      <c r="B5613" t="s">
        <v>21</v>
      </c>
      <c r="C5613" t="s">
        <v>22</v>
      </c>
      <c r="D5613" t="s">
        <v>23</v>
      </c>
      <c r="E5613" t="s">
        <v>5</v>
      </c>
      <c r="G5613" t="s">
        <v>24</v>
      </c>
      <c r="H5613">
        <v>2540897</v>
      </c>
      <c r="I5613">
        <v>2541634</v>
      </c>
      <c r="J5613" t="s">
        <v>61</v>
      </c>
      <c r="Q5613" t="s">
        <v>5495</v>
      </c>
      <c r="R5613">
        <v>738</v>
      </c>
      <c r="U5613">
        <f t="shared" si="87"/>
        <v>737</v>
      </c>
    </row>
    <row r="5614" spans="1:21" x14ac:dyDescent="0.25">
      <c r="A5614" t="s">
        <v>27</v>
      </c>
      <c r="B5614" t="s">
        <v>21</v>
      </c>
      <c r="C5614" t="s">
        <v>22</v>
      </c>
      <c r="D5614" t="s">
        <v>23</v>
      </c>
      <c r="E5614" t="s">
        <v>5</v>
      </c>
      <c r="G5614" t="s">
        <v>24</v>
      </c>
      <c r="H5614">
        <v>2541671</v>
      </c>
      <c r="I5614">
        <v>2543086</v>
      </c>
      <c r="J5614" t="s">
        <v>61</v>
      </c>
      <c r="Q5614" t="s">
        <v>5497</v>
      </c>
      <c r="R5614">
        <v>1416</v>
      </c>
      <c r="U5614">
        <f t="shared" si="87"/>
        <v>1415</v>
      </c>
    </row>
    <row r="5615" spans="1:21" x14ac:dyDescent="0.25">
      <c r="A5615" t="s">
        <v>27</v>
      </c>
      <c r="B5615" t="s">
        <v>57</v>
      </c>
      <c r="C5615" t="s">
        <v>22</v>
      </c>
      <c r="D5615" t="s">
        <v>23</v>
      </c>
      <c r="E5615" t="s">
        <v>5</v>
      </c>
      <c r="G5615" t="s">
        <v>24</v>
      </c>
      <c r="H5615">
        <v>2543223</v>
      </c>
      <c r="I5615">
        <v>2543298</v>
      </c>
      <c r="J5615" t="s">
        <v>25</v>
      </c>
      <c r="Q5615" t="s">
        <v>5500</v>
      </c>
      <c r="R5615">
        <v>76</v>
      </c>
      <c r="U5615">
        <f t="shared" si="87"/>
        <v>75</v>
      </c>
    </row>
    <row r="5616" spans="1:21" x14ac:dyDescent="0.25">
      <c r="A5616" t="s">
        <v>27</v>
      </c>
      <c r="B5616" t="s">
        <v>21</v>
      </c>
      <c r="C5616" t="s">
        <v>22</v>
      </c>
      <c r="D5616" t="s">
        <v>23</v>
      </c>
      <c r="E5616" t="s">
        <v>5</v>
      </c>
      <c r="G5616" t="s">
        <v>24</v>
      </c>
      <c r="H5616">
        <v>2543503</v>
      </c>
      <c r="I5616">
        <v>2543985</v>
      </c>
      <c r="J5616" t="s">
        <v>25</v>
      </c>
      <c r="Q5616" t="s">
        <v>5502</v>
      </c>
      <c r="R5616">
        <v>483</v>
      </c>
      <c r="U5616">
        <f t="shared" si="87"/>
        <v>482</v>
      </c>
    </row>
    <row r="5617" spans="1:21" x14ac:dyDescent="0.25">
      <c r="A5617" t="s">
        <v>27</v>
      </c>
      <c r="B5617" t="s">
        <v>21</v>
      </c>
      <c r="C5617" t="s">
        <v>22</v>
      </c>
      <c r="D5617" t="s">
        <v>23</v>
      </c>
      <c r="E5617" t="s">
        <v>5</v>
      </c>
      <c r="G5617" t="s">
        <v>24</v>
      </c>
      <c r="H5617">
        <v>2543973</v>
      </c>
      <c r="I5617">
        <v>2545070</v>
      </c>
      <c r="J5617" t="s">
        <v>25</v>
      </c>
      <c r="Q5617" t="s">
        <v>5504</v>
      </c>
      <c r="R5617">
        <v>1098</v>
      </c>
      <c r="U5617">
        <f t="shared" si="87"/>
        <v>1097</v>
      </c>
    </row>
    <row r="5618" spans="1:21" x14ac:dyDescent="0.25">
      <c r="A5618" t="s">
        <v>27</v>
      </c>
      <c r="B5618" t="s">
        <v>21</v>
      </c>
      <c r="C5618" t="s">
        <v>22</v>
      </c>
      <c r="D5618" t="s">
        <v>23</v>
      </c>
      <c r="E5618" t="s">
        <v>5</v>
      </c>
      <c r="G5618" t="s">
        <v>24</v>
      </c>
      <c r="H5618">
        <v>2545205</v>
      </c>
      <c r="I5618">
        <v>2545876</v>
      </c>
      <c r="J5618" t="s">
        <v>61</v>
      </c>
      <c r="Q5618" t="s">
        <v>5506</v>
      </c>
      <c r="R5618">
        <v>672</v>
      </c>
      <c r="U5618">
        <f t="shared" si="87"/>
        <v>671</v>
      </c>
    </row>
    <row r="5619" spans="1:21" x14ac:dyDescent="0.25">
      <c r="A5619" t="s">
        <v>27</v>
      </c>
      <c r="B5619" t="s">
        <v>21</v>
      </c>
      <c r="C5619" t="s">
        <v>22</v>
      </c>
      <c r="D5619" t="s">
        <v>23</v>
      </c>
      <c r="E5619" t="s">
        <v>5</v>
      </c>
      <c r="G5619" t="s">
        <v>24</v>
      </c>
      <c r="H5619">
        <v>2545933</v>
      </c>
      <c r="I5619">
        <v>2547861</v>
      </c>
      <c r="J5619" t="s">
        <v>61</v>
      </c>
      <c r="Q5619" t="s">
        <v>5508</v>
      </c>
      <c r="R5619">
        <v>1929</v>
      </c>
      <c r="U5619">
        <f t="shared" si="87"/>
        <v>1928</v>
      </c>
    </row>
    <row r="5620" spans="1:21" x14ac:dyDescent="0.25">
      <c r="A5620" t="s">
        <v>27</v>
      </c>
      <c r="B5620" t="s">
        <v>21</v>
      </c>
      <c r="C5620" t="s">
        <v>22</v>
      </c>
      <c r="D5620" t="s">
        <v>23</v>
      </c>
      <c r="E5620" t="s">
        <v>5</v>
      </c>
      <c r="G5620" t="s">
        <v>24</v>
      </c>
      <c r="H5620">
        <v>2547976</v>
      </c>
      <c r="I5620">
        <v>2549349</v>
      </c>
      <c r="J5620" t="s">
        <v>61</v>
      </c>
      <c r="Q5620" t="s">
        <v>5511</v>
      </c>
      <c r="R5620">
        <v>1374</v>
      </c>
      <c r="U5620">
        <f t="shared" si="87"/>
        <v>1373</v>
      </c>
    </row>
    <row r="5621" spans="1:21" x14ac:dyDescent="0.25">
      <c r="A5621" t="s">
        <v>27</v>
      </c>
      <c r="B5621" t="s">
        <v>21</v>
      </c>
      <c r="C5621" t="s">
        <v>22</v>
      </c>
      <c r="D5621" t="s">
        <v>23</v>
      </c>
      <c r="E5621" t="s">
        <v>5</v>
      </c>
      <c r="G5621" t="s">
        <v>24</v>
      </c>
      <c r="H5621">
        <v>2549674</v>
      </c>
      <c r="I5621">
        <v>2550823</v>
      </c>
      <c r="J5621" t="s">
        <v>61</v>
      </c>
      <c r="Q5621" t="s">
        <v>5513</v>
      </c>
      <c r="R5621">
        <v>1150</v>
      </c>
      <c r="T5621" t="s">
        <v>1120</v>
      </c>
      <c r="U5621">
        <f t="shared" si="87"/>
        <v>1149</v>
      </c>
    </row>
    <row r="5622" spans="1:21" x14ac:dyDescent="0.25">
      <c r="A5622" t="s">
        <v>27</v>
      </c>
      <c r="B5622" t="s">
        <v>21</v>
      </c>
      <c r="C5622" t="s">
        <v>22</v>
      </c>
      <c r="D5622" t="s">
        <v>23</v>
      </c>
      <c r="E5622" t="s">
        <v>5</v>
      </c>
      <c r="G5622" t="s">
        <v>24</v>
      </c>
      <c r="H5622">
        <v>2551002</v>
      </c>
      <c r="I5622">
        <v>2552249</v>
      </c>
      <c r="J5622" t="s">
        <v>25</v>
      </c>
      <c r="Q5622" t="s">
        <v>5515</v>
      </c>
      <c r="R5622">
        <v>1248</v>
      </c>
      <c r="U5622">
        <f t="shared" si="87"/>
        <v>1247</v>
      </c>
    </row>
    <row r="5623" spans="1:21" x14ac:dyDescent="0.25">
      <c r="A5623" t="s">
        <v>27</v>
      </c>
      <c r="B5623" t="s">
        <v>21</v>
      </c>
      <c r="C5623" t="s">
        <v>22</v>
      </c>
      <c r="D5623" t="s">
        <v>23</v>
      </c>
      <c r="E5623" t="s">
        <v>5</v>
      </c>
      <c r="G5623" t="s">
        <v>24</v>
      </c>
      <c r="H5623">
        <v>2552340</v>
      </c>
      <c r="I5623">
        <v>2553599</v>
      </c>
      <c r="J5623" t="s">
        <v>61</v>
      </c>
      <c r="Q5623" t="s">
        <v>5517</v>
      </c>
      <c r="R5623">
        <v>1260</v>
      </c>
      <c r="U5623">
        <f t="shared" si="87"/>
        <v>1259</v>
      </c>
    </row>
    <row r="5624" spans="1:21" x14ac:dyDescent="0.25">
      <c r="A5624" t="s">
        <v>27</v>
      </c>
      <c r="B5624" t="s">
        <v>21</v>
      </c>
      <c r="C5624" t="s">
        <v>22</v>
      </c>
      <c r="D5624" t="s">
        <v>23</v>
      </c>
      <c r="E5624" t="s">
        <v>5</v>
      </c>
      <c r="G5624" t="s">
        <v>24</v>
      </c>
      <c r="H5624">
        <v>2553672</v>
      </c>
      <c r="I5624">
        <v>2555216</v>
      </c>
      <c r="J5624" t="s">
        <v>61</v>
      </c>
      <c r="Q5624" t="s">
        <v>5520</v>
      </c>
      <c r="R5624">
        <v>1545</v>
      </c>
      <c r="U5624">
        <f t="shared" si="87"/>
        <v>1544</v>
      </c>
    </row>
    <row r="5625" spans="1:21" x14ac:dyDescent="0.25">
      <c r="A5625" t="s">
        <v>27</v>
      </c>
      <c r="B5625" t="s">
        <v>21</v>
      </c>
      <c r="C5625" t="s">
        <v>22</v>
      </c>
      <c r="D5625" t="s">
        <v>23</v>
      </c>
      <c r="E5625" t="s">
        <v>5</v>
      </c>
      <c r="G5625" t="s">
        <v>24</v>
      </c>
      <c r="H5625">
        <v>2555247</v>
      </c>
      <c r="I5625">
        <v>2555870</v>
      </c>
      <c r="J5625" t="s">
        <v>61</v>
      </c>
      <c r="Q5625" t="s">
        <v>5523</v>
      </c>
      <c r="R5625">
        <v>624</v>
      </c>
      <c r="U5625">
        <f t="shared" si="87"/>
        <v>623</v>
      </c>
    </row>
    <row r="5626" spans="1:21" x14ac:dyDescent="0.25">
      <c r="A5626" t="s">
        <v>27</v>
      </c>
      <c r="B5626" t="s">
        <v>21</v>
      </c>
      <c r="C5626" t="s">
        <v>22</v>
      </c>
      <c r="D5626" t="s">
        <v>23</v>
      </c>
      <c r="E5626" t="s">
        <v>5</v>
      </c>
      <c r="G5626" t="s">
        <v>24</v>
      </c>
      <c r="H5626">
        <v>2555864</v>
      </c>
      <c r="I5626">
        <v>2556886</v>
      </c>
      <c r="J5626" t="s">
        <v>61</v>
      </c>
      <c r="Q5626" t="s">
        <v>5526</v>
      </c>
      <c r="R5626">
        <v>1023</v>
      </c>
      <c r="U5626">
        <f t="shared" si="87"/>
        <v>1022</v>
      </c>
    </row>
    <row r="5627" spans="1:21" x14ac:dyDescent="0.25">
      <c r="A5627" t="s">
        <v>27</v>
      </c>
      <c r="B5627" t="s">
        <v>21</v>
      </c>
      <c r="C5627" t="s">
        <v>22</v>
      </c>
      <c r="D5627" t="s">
        <v>23</v>
      </c>
      <c r="E5627" t="s">
        <v>5</v>
      </c>
      <c r="G5627" t="s">
        <v>24</v>
      </c>
      <c r="H5627">
        <v>2556922</v>
      </c>
      <c r="I5627">
        <v>2558385</v>
      </c>
      <c r="J5627" t="s">
        <v>61</v>
      </c>
      <c r="Q5627" t="s">
        <v>5529</v>
      </c>
      <c r="R5627">
        <v>1464</v>
      </c>
      <c r="U5627">
        <f t="shared" si="87"/>
        <v>1463</v>
      </c>
    </row>
    <row r="5628" spans="1:21" x14ac:dyDescent="0.25">
      <c r="A5628" t="s">
        <v>27</v>
      </c>
      <c r="B5628" t="s">
        <v>21</v>
      </c>
      <c r="C5628" t="s">
        <v>22</v>
      </c>
      <c r="D5628" t="s">
        <v>23</v>
      </c>
      <c r="E5628" t="s">
        <v>5</v>
      </c>
      <c r="G5628" t="s">
        <v>24</v>
      </c>
      <c r="H5628">
        <v>2558467</v>
      </c>
      <c r="I5628">
        <v>2558985</v>
      </c>
      <c r="J5628" t="s">
        <v>61</v>
      </c>
      <c r="Q5628" t="s">
        <v>5532</v>
      </c>
      <c r="R5628">
        <v>519</v>
      </c>
      <c r="U5628">
        <f t="shared" si="87"/>
        <v>518</v>
      </c>
    </row>
    <row r="5629" spans="1:21" x14ac:dyDescent="0.25">
      <c r="A5629" t="s">
        <v>27</v>
      </c>
      <c r="B5629" t="s">
        <v>21</v>
      </c>
      <c r="C5629" t="s">
        <v>22</v>
      </c>
      <c r="D5629" t="s">
        <v>23</v>
      </c>
      <c r="E5629" t="s">
        <v>5</v>
      </c>
      <c r="G5629" t="s">
        <v>24</v>
      </c>
      <c r="H5629">
        <v>2559150</v>
      </c>
      <c r="I5629">
        <v>2560127</v>
      </c>
      <c r="J5629" t="s">
        <v>61</v>
      </c>
      <c r="Q5629" t="s">
        <v>5535</v>
      </c>
      <c r="R5629">
        <v>978</v>
      </c>
      <c r="U5629">
        <f t="shared" si="87"/>
        <v>977</v>
      </c>
    </row>
    <row r="5630" spans="1:21" x14ac:dyDescent="0.25">
      <c r="A5630" t="s">
        <v>27</v>
      </c>
      <c r="B5630" t="s">
        <v>21</v>
      </c>
      <c r="C5630" t="s">
        <v>22</v>
      </c>
      <c r="D5630" t="s">
        <v>23</v>
      </c>
      <c r="E5630" t="s">
        <v>5</v>
      </c>
      <c r="G5630" t="s">
        <v>24</v>
      </c>
      <c r="H5630">
        <v>2560316</v>
      </c>
      <c r="I5630">
        <v>2560603</v>
      </c>
      <c r="J5630" t="s">
        <v>61</v>
      </c>
      <c r="Q5630" t="s">
        <v>5538</v>
      </c>
      <c r="R5630">
        <v>288</v>
      </c>
      <c r="U5630">
        <f t="shared" si="87"/>
        <v>287</v>
      </c>
    </row>
    <row r="5631" spans="1:21" x14ac:dyDescent="0.25">
      <c r="A5631" t="s">
        <v>27</v>
      </c>
      <c r="B5631" t="s">
        <v>21</v>
      </c>
      <c r="C5631" t="s">
        <v>22</v>
      </c>
      <c r="D5631" t="s">
        <v>23</v>
      </c>
      <c r="E5631" t="s">
        <v>5</v>
      </c>
      <c r="G5631" t="s">
        <v>24</v>
      </c>
      <c r="H5631">
        <v>2560995</v>
      </c>
      <c r="I5631">
        <v>2562644</v>
      </c>
      <c r="J5631" t="s">
        <v>25</v>
      </c>
      <c r="Q5631" t="s">
        <v>5540</v>
      </c>
      <c r="R5631">
        <v>1650</v>
      </c>
      <c r="U5631">
        <f t="shared" si="87"/>
        <v>1649</v>
      </c>
    </row>
    <row r="5632" spans="1:21" x14ac:dyDescent="0.25">
      <c r="A5632" t="s">
        <v>27</v>
      </c>
      <c r="B5632" t="s">
        <v>21</v>
      </c>
      <c r="C5632" t="s">
        <v>22</v>
      </c>
      <c r="D5632" t="s">
        <v>23</v>
      </c>
      <c r="E5632" t="s">
        <v>5</v>
      </c>
      <c r="G5632" t="s">
        <v>24</v>
      </c>
      <c r="H5632">
        <v>2562773</v>
      </c>
      <c r="I5632">
        <v>2563813</v>
      </c>
      <c r="J5632" t="s">
        <v>61</v>
      </c>
      <c r="Q5632" t="s">
        <v>5542</v>
      </c>
      <c r="R5632">
        <v>1041</v>
      </c>
      <c r="U5632">
        <f t="shared" si="87"/>
        <v>1040</v>
      </c>
    </row>
    <row r="5633" spans="1:21" x14ac:dyDescent="0.25">
      <c r="A5633" t="s">
        <v>27</v>
      </c>
      <c r="B5633" t="s">
        <v>21</v>
      </c>
      <c r="C5633" t="s">
        <v>22</v>
      </c>
      <c r="D5633" t="s">
        <v>23</v>
      </c>
      <c r="E5633" t="s">
        <v>5</v>
      </c>
      <c r="G5633" t="s">
        <v>24</v>
      </c>
      <c r="H5633">
        <v>2564058</v>
      </c>
      <c r="I5633">
        <v>2565182</v>
      </c>
      <c r="J5633" t="s">
        <v>61</v>
      </c>
      <c r="Q5633" t="s">
        <v>5544</v>
      </c>
      <c r="R5633">
        <v>1125</v>
      </c>
      <c r="U5633">
        <f t="shared" si="87"/>
        <v>1124</v>
      </c>
    </row>
    <row r="5634" spans="1:21" x14ac:dyDescent="0.25">
      <c r="A5634" t="s">
        <v>27</v>
      </c>
      <c r="B5634" t="s">
        <v>21</v>
      </c>
      <c r="C5634" t="s">
        <v>22</v>
      </c>
      <c r="D5634" t="s">
        <v>23</v>
      </c>
      <c r="E5634" t="s">
        <v>5</v>
      </c>
      <c r="G5634" t="s">
        <v>24</v>
      </c>
      <c r="H5634">
        <v>2565453</v>
      </c>
      <c r="I5634">
        <v>2566163</v>
      </c>
      <c r="J5634" t="s">
        <v>25</v>
      </c>
      <c r="Q5634" t="s">
        <v>5546</v>
      </c>
      <c r="R5634">
        <v>711</v>
      </c>
      <c r="U5634">
        <f t="shared" si="87"/>
        <v>710</v>
      </c>
    </row>
    <row r="5635" spans="1:21" x14ac:dyDescent="0.25">
      <c r="A5635" t="s">
        <v>27</v>
      </c>
      <c r="B5635" t="s">
        <v>21</v>
      </c>
      <c r="C5635" t="s">
        <v>22</v>
      </c>
      <c r="D5635" t="s">
        <v>23</v>
      </c>
      <c r="E5635" t="s">
        <v>5</v>
      </c>
      <c r="G5635" t="s">
        <v>24</v>
      </c>
      <c r="H5635">
        <v>2566166</v>
      </c>
      <c r="I5635">
        <v>2566726</v>
      </c>
      <c r="J5635" t="s">
        <v>61</v>
      </c>
      <c r="Q5635" t="s">
        <v>5548</v>
      </c>
      <c r="R5635">
        <v>561</v>
      </c>
      <c r="U5635">
        <f t="shared" ref="U5635:U5698" si="88">I5635-H5635</f>
        <v>560</v>
      </c>
    </row>
    <row r="5636" spans="1:21" x14ac:dyDescent="0.25">
      <c r="A5636" t="s">
        <v>27</v>
      </c>
      <c r="B5636" t="s">
        <v>21</v>
      </c>
      <c r="C5636" t="s">
        <v>22</v>
      </c>
      <c r="D5636" t="s">
        <v>23</v>
      </c>
      <c r="E5636" t="s">
        <v>5</v>
      </c>
      <c r="G5636" t="s">
        <v>24</v>
      </c>
      <c r="H5636">
        <v>2566720</v>
      </c>
      <c r="I5636">
        <v>2567340</v>
      </c>
      <c r="J5636" t="s">
        <v>61</v>
      </c>
      <c r="Q5636" t="s">
        <v>5551</v>
      </c>
      <c r="R5636">
        <v>621</v>
      </c>
      <c r="U5636">
        <f t="shared" si="88"/>
        <v>620</v>
      </c>
    </row>
    <row r="5637" spans="1:21" x14ac:dyDescent="0.25">
      <c r="A5637" t="s">
        <v>27</v>
      </c>
      <c r="B5637" t="s">
        <v>21</v>
      </c>
      <c r="C5637" t="s">
        <v>22</v>
      </c>
      <c r="D5637" t="s">
        <v>23</v>
      </c>
      <c r="E5637" t="s">
        <v>5</v>
      </c>
      <c r="G5637" t="s">
        <v>24</v>
      </c>
      <c r="H5637">
        <v>2567358</v>
      </c>
      <c r="I5637">
        <v>2567678</v>
      </c>
      <c r="J5637" t="s">
        <v>61</v>
      </c>
      <c r="Q5637" t="s">
        <v>5553</v>
      </c>
      <c r="R5637">
        <v>321</v>
      </c>
      <c r="U5637">
        <f t="shared" si="88"/>
        <v>320</v>
      </c>
    </row>
    <row r="5638" spans="1:21" x14ac:dyDescent="0.25">
      <c r="A5638" t="s">
        <v>27</v>
      </c>
      <c r="B5638" t="s">
        <v>21</v>
      </c>
      <c r="C5638" t="s">
        <v>22</v>
      </c>
      <c r="D5638" t="s">
        <v>23</v>
      </c>
      <c r="E5638" t="s">
        <v>5</v>
      </c>
      <c r="G5638" t="s">
        <v>24</v>
      </c>
      <c r="H5638">
        <v>2567794</v>
      </c>
      <c r="I5638">
        <v>2568633</v>
      </c>
      <c r="J5638" t="s">
        <v>61</v>
      </c>
      <c r="Q5638" t="s">
        <v>5555</v>
      </c>
      <c r="R5638">
        <v>840</v>
      </c>
      <c r="U5638">
        <f t="shared" si="88"/>
        <v>839</v>
      </c>
    </row>
    <row r="5639" spans="1:21" x14ac:dyDescent="0.25">
      <c r="A5639" t="s">
        <v>27</v>
      </c>
      <c r="B5639" t="s">
        <v>21</v>
      </c>
      <c r="C5639" t="s">
        <v>22</v>
      </c>
      <c r="D5639" t="s">
        <v>23</v>
      </c>
      <c r="E5639" t="s">
        <v>5</v>
      </c>
      <c r="G5639" t="s">
        <v>24</v>
      </c>
      <c r="H5639">
        <v>2568830</v>
      </c>
      <c r="I5639">
        <v>2570563</v>
      </c>
      <c r="J5639" t="s">
        <v>61</v>
      </c>
      <c r="Q5639" t="s">
        <v>5557</v>
      </c>
      <c r="R5639">
        <v>1734</v>
      </c>
      <c r="U5639">
        <f t="shared" si="88"/>
        <v>1733</v>
      </c>
    </row>
    <row r="5640" spans="1:21" x14ac:dyDescent="0.25">
      <c r="A5640" t="s">
        <v>27</v>
      </c>
      <c r="B5640" t="s">
        <v>21</v>
      </c>
      <c r="C5640" t="s">
        <v>22</v>
      </c>
      <c r="D5640" t="s">
        <v>23</v>
      </c>
      <c r="E5640" t="s">
        <v>5</v>
      </c>
      <c r="G5640" t="s">
        <v>24</v>
      </c>
      <c r="H5640">
        <v>2570718</v>
      </c>
      <c r="I5640">
        <v>2571524</v>
      </c>
      <c r="J5640" t="s">
        <v>61</v>
      </c>
      <c r="Q5640" t="s">
        <v>5559</v>
      </c>
      <c r="R5640">
        <v>807</v>
      </c>
      <c r="U5640">
        <f t="shared" si="88"/>
        <v>806</v>
      </c>
    </row>
    <row r="5641" spans="1:21" x14ac:dyDescent="0.25">
      <c r="A5641" t="s">
        <v>27</v>
      </c>
      <c r="B5641" t="s">
        <v>21</v>
      </c>
      <c r="C5641" t="s">
        <v>22</v>
      </c>
      <c r="D5641" t="s">
        <v>23</v>
      </c>
      <c r="E5641" t="s">
        <v>5</v>
      </c>
      <c r="G5641" t="s">
        <v>24</v>
      </c>
      <c r="H5641">
        <v>2571599</v>
      </c>
      <c r="I5641">
        <v>2572003</v>
      </c>
      <c r="J5641" t="s">
        <v>61</v>
      </c>
      <c r="Q5641" t="s">
        <v>5562</v>
      </c>
      <c r="R5641">
        <v>405</v>
      </c>
      <c r="U5641">
        <f t="shared" si="88"/>
        <v>404</v>
      </c>
    </row>
    <row r="5642" spans="1:21" x14ac:dyDescent="0.25">
      <c r="A5642" t="s">
        <v>27</v>
      </c>
      <c r="B5642" t="s">
        <v>21</v>
      </c>
      <c r="C5642" t="s">
        <v>22</v>
      </c>
      <c r="D5642" t="s">
        <v>23</v>
      </c>
      <c r="E5642" t="s">
        <v>5</v>
      </c>
      <c r="G5642" t="s">
        <v>24</v>
      </c>
      <c r="H5642">
        <v>2572167</v>
      </c>
      <c r="I5642">
        <v>2572979</v>
      </c>
      <c r="J5642" t="s">
        <v>61</v>
      </c>
      <c r="Q5642" t="s">
        <v>5564</v>
      </c>
      <c r="R5642">
        <v>813</v>
      </c>
      <c r="U5642">
        <f t="shared" si="88"/>
        <v>812</v>
      </c>
    </row>
    <row r="5643" spans="1:21" x14ac:dyDescent="0.25">
      <c r="A5643" t="s">
        <v>27</v>
      </c>
      <c r="B5643" t="s">
        <v>21</v>
      </c>
      <c r="C5643" t="s">
        <v>22</v>
      </c>
      <c r="D5643" t="s">
        <v>23</v>
      </c>
      <c r="E5643" t="s">
        <v>5</v>
      </c>
      <c r="G5643" t="s">
        <v>24</v>
      </c>
      <c r="H5643">
        <v>2573027</v>
      </c>
      <c r="I5643">
        <v>2573311</v>
      </c>
      <c r="J5643" t="s">
        <v>61</v>
      </c>
      <c r="Q5643" t="s">
        <v>5566</v>
      </c>
      <c r="R5643">
        <v>285</v>
      </c>
      <c r="U5643">
        <f t="shared" si="88"/>
        <v>284</v>
      </c>
    </row>
    <row r="5644" spans="1:21" x14ac:dyDescent="0.25">
      <c r="A5644" t="s">
        <v>27</v>
      </c>
      <c r="B5644" t="s">
        <v>21</v>
      </c>
      <c r="C5644" t="s">
        <v>22</v>
      </c>
      <c r="D5644" t="s">
        <v>23</v>
      </c>
      <c r="E5644" t="s">
        <v>5</v>
      </c>
      <c r="G5644" t="s">
        <v>24</v>
      </c>
      <c r="H5644">
        <v>2573771</v>
      </c>
      <c r="I5644">
        <v>2574082</v>
      </c>
      <c r="J5644" t="s">
        <v>25</v>
      </c>
      <c r="Q5644" t="s">
        <v>5568</v>
      </c>
      <c r="R5644">
        <v>312</v>
      </c>
      <c r="U5644">
        <f t="shared" si="88"/>
        <v>311</v>
      </c>
    </row>
    <row r="5645" spans="1:21" x14ac:dyDescent="0.25">
      <c r="A5645" t="s">
        <v>27</v>
      </c>
      <c r="B5645" t="s">
        <v>21</v>
      </c>
      <c r="C5645" t="s">
        <v>22</v>
      </c>
      <c r="D5645" t="s">
        <v>23</v>
      </c>
      <c r="E5645" t="s">
        <v>5</v>
      </c>
      <c r="G5645" t="s">
        <v>24</v>
      </c>
      <c r="H5645">
        <v>2574335</v>
      </c>
      <c r="I5645">
        <v>2575870</v>
      </c>
      <c r="J5645" t="s">
        <v>61</v>
      </c>
      <c r="Q5645" t="s">
        <v>5570</v>
      </c>
      <c r="R5645">
        <v>1536</v>
      </c>
      <c r="U5645">
        <f t="shared" si="88"/>
        <v>1535</v>
      </c>
    </row>
    <row r="5646" spans="1:21" x14ac:dyDescent="0.25">
      <c r="A5646" t="s">
        <v>27</v>
      </c>
      <c r="B5646" t="s">
        <v>21</v>
      </c>
      <c r="C5646" t="s">
        <v>22</v>
      </c>
      <c r="D5646" t="s">
        <v>23</v>
      </c>
      <c r="E5646" t="s">
        <v>5</v>
      </c>
      <c r="G5646" t="s">
        <v>24</v>
      </c>
      <c r="H5646">
        <v>2575989</v>
      </c>
      <c r="I5646">
        <v>2576933</v>
      </c>
      <c r="J5646" t="s">
        <v>61</v>
      </c>
      <c r="Q5646" t="s">
        <v>5573</v>
      </c>
      <c r="R5646">
        <v>945</v>
      </c>
      <c r="U5646">
        <f t="shared" si="88"/>
        <v>944</v>
      </c>
    </row>
    <row r="5647" spans="1:21" x14ac:dyDescent="0.25">
      <c r="A5647" t="s">
        <v>27</v>
      </c>
      <c r="B5647" t="s">
        <v>21</v>
      </c>
      <c r="C5647" t="s">
        <v>22</v>
      </c>
      <c r="D5647" t="s">
        <v>23</v>
      </c>
      <c r="E5647" t="s">
        <v>5</v>
      </c>
      <c r="G5647" t="s">
        <v>24</v>
      </c>
      <c r="H5647">
        <v>2576920</v>
      </c>
      <c r="I5647">
        <v>2578218</v>
      </c>
      <c r="J5647" t="s">
        <v>61</v>
      </c>
      <c r="Q5647" t="s">
        <v>5575</v>
      </c>
      <c r="R5647">
        <v>1299</v>
      </c>
      <c r="U5647">
        <f t="shared" si="88"/>
        <v>1298</v>
      </c>
    </row>
    <row r="5648" spans="1:21" x14ac:dyDescent="0.25">
      <c r="A5648" t="s">
        <v>27</v>
      </c>
      <c r="B5648" t="s">
        <v>21</v>
      </c>
      <c r="C5648" t="s">
        <v>22</v>
      </c>
      <c r="D5648" t="s">
        <v>23</v>
      </c>
      <c r="E5648" t="s">
        <v>5</v>
      </c>
      <c r="G5648" t="s">
        <v>24</v>
      </c>
      <c r="H5648">
        <v>2578293</v>
      </c>
      <c r="I5648">
        <v>2579039</v>
      </c>
      <c r="J5648" t="s">
        <v>61</v>
      </c>
      <c r="Q5648" t="s">
        <v>5578</v>
      </c>
      <c r="R5648">
        <v>747</v>
      </c>
      <c r="U5648">
        <f t="shared" si="88"/>
        <v>746</v>
      </c>
    </row>
    <row r="5649" spans="1:21" x14ac:dyDescent="0.25">
      <c r="A5649" t="s">
        <v>27</v>
      </c>
      <c r="B5649" t="s">
        <v>21</v>
      </c>
      <c r="C5649" t="s">
        <v>22</v>
      </c>
      <c r="D5649" t="s">
        <v>23</v>
      </c>
      <c r="E5649" t="s">
        <v>5</v>
      </c>
      <c r="G5649" t="s">
        <v>24</v>
      </c>
      <c r="H5649">
        <v>2579056</v>
      </c>
      <c r="I5649">
        <v>2580178</v>
      </c>
      <c r="J5649" t="s">
        <v>61</v>
      </c>
      <c r="Q5649" t="s">
        <v>5581</v>
      </c>
      <c r="R5649">
        <v>1123</v>
      </c>
      <c r="T5649" t="s">
        <v>1120</v>
      </c>
      <c r="U5649">
        <f t="shared" si="88"/>
        <v>1122</v>
      </c>
    </row>
    <row r="5650" spans="1:21" x14ac:dyDescent="0.25">
      <c r="A5650" t="s">
        <v>27</v>
      </c>
      <c r="B5650" t="s">
        <v>21</v>
      </c>
      <c r="C5650" t="s">
        <v>22</v>
      </c>
      <c r="D5650" t="s">
        <v>23</v>
      </c>
      <c r="E5650" t="s">
        <v>5</v>
      </c>
      <c r="G5650" t="s">
        <v>24</v>
      </c>
      <c r="H5650">
        <v>2580247</v>
      </c>
      <c r="I5650">
        <v>2581068</v>
      </c>
      <c r="J5650" t="s">
        <v>61</v>
      </c>
      <c r="Q5650" t="s">
        <v>5583</v>
      </c>
      <c r="R5650">
        <v>822</v>
      </c>
      <c r="U5650">
        <f t="shared" si="88"/>
        <v>821</v>
      </c>
    </row>
    <row r="5651" spans="1:21" x14ac:dyDescent="0.25">
      <c r="A5651" t="s">
        <v>27</v>
      </c>
      <c r="B5651" t="s">
        <v>21</v>
      </c>
      <c r="C5651" t="s">
        <v>22</v>
      </c>
      <c r="D5651" t="s">
        <v>23</v>
      </c>
      <c r="E5651" t="s">
        <v>5</v>
      </c>
      <c r="G5651" t="s">
        <v>24</v>
      </c>
      <c r="H5651">
        <v>2581102</v>
      </c>
      <c r="I5651">
        <v>2582265</v>
      </c>
      <c r="J5651" t="s">
        <v>61</v>
      </c>
      <c r="Q5651" t="s">
        <v>5585</v>
      </c>
      <c r="R5651">
        <v>1164</v>
      </c>
      <c r="U5651">
        <f t="shared" si="88"/>
        <v>1163</v>
      </c>
    </row>
    <row r="5652" spans="1:21" x14ac:dyDescent="0.25">
      <c r="A5652" t="s">
        <v>27</v>
      </c>
      <c r="B5652" t="s">
        <v>21</v>
      </c>
      <c r="C5652" t="s">
        <v>22</v>
      </c>
      <c r="D5652" t="s">
        <v>23</v>
      </c>
      <c r="E5652" t="s">
        <v>5</v>
      </c>
      <c r="G5652" t="s">
        <v>24</v>
      </c>
      <c r="H5652">
        <v>2582262</v>
      </c>
      <c r="I5652">
        <v>2582741</v>
      </c>
      <c r="J5652" t="s">
        <v>61</v>
      </c>
      <c r="Q5652" t="s">
        <v>5587</v>
      </c>
      <c r="R5652">
        <v>480</v>
      </c>
      <c r="U5652">
        <f t="shared" si="88"/>
        <v>479</v>
      </c>
    </row>
    <row r="5653" spans="1:21" x14ac:dyDescent="0.25">
      <c r="A5653" t="s">
        <v>27</v>
      </c>
      <c r="B5653" t="s">
        <v>21</v>
      </c>
      <c r="C5653" t="s">
        <v>22</v>
      </c>
      <c r="D5653" t="s">
        <v>23</v>
      </c>
      <c r="E5653" t="s">
        <v>5</v>
      </c>
      <c r="G5653" t="s">
        <v>24</v>
      </c>
      <c r="H5653">
        <v>2583169</v>
      </c>
      <c r="I5653">
        <v>2583609</v>
      </c>
      <c r="J5653" t="s">
        <v>61</v>
      </c>
      <c r="Q5653" t="s">
        <v>5589</v>
      </c>
      <c r="R5653">
        <v>441</v>
      </c>
      <c r="U5653">
        <f t="shared" si="88"/>
        <v>440</v>
      </c>
    </row>
    <row r="5654" spans="1:21" x14ac:dyDescent="0.25">
      <c r="A5654" t="s">
        <v>27</v>
      </c>
      <c r="B5654" t="s">
        <v>21</v>
      </c>
      <c r="C5654" t="s">
        <v>22</v>
      </c>
      <c r="D5654" t="s">
        <v>23</v>
      </c>
      <c r="E5654" t="s">
        <v>5</v>
      </c>
      <c r="G5654" t="s">
        <v>24</v>
      </c>
      <c r="H5654">
        <v>2583765</v>
      </c>
      <c r="I5654">
        <v>2584091</v>
      </c>
      <c r="J5654" t="s">
        <v>61</v>
      </c>
      <c r="Q5654" t="s">
        <v>5591</v>
      </c>
      <c r="R5654">
        <v>327</v>
      </c>
      <c r="U5654">
        <f t="shared" si="88"/>
        <v>326</v>
      </c>
    </row>
    <row r="5655" spans="1:21" x14ac:dyDescent="0.25">
      <c r="A5655" t="s">
        <v>27</v>
      </c>
      <c r="B5655" t="s">
        <v>21</v>
      </c>
      <c r="C5655" t="s">
        <v>22</v>
      </c>
      <c r="D5655" t="s">
        <v>23</v>
      </c>
      <c r="E5655" t="s">
        <v>5</v>
      </c>
      <c r="G5655" t="s">
        <v>24</v>
      </c>
      <c r="H5655">
        <v>2584174</v>
      </c>
      <c r="I5655">
        <v>2585220</v>
      </c>
      <c r="J5655" t="s">
        <v>61</v>
      </c>
      <c r="Q5655" t="s">
        <v>5594</v>
      </c>
      <c r="R5655">
        <v>1047</v>
      </c>
      <c r="U5655">
        <f t="shared" si="88"/>
        <v>1046</v>
      </c>
    </row>
    <row r="5656" spans="1:21" x14ac:dyDescent="0.25">
      <c r="A5656" t="s">
        <v>27</v>
      </c>
      <c r="B5656" t="s">
        <v>21</v>
      </c>
      <c r="C5656" t="s">
        <v>22</v>
      </c>
      <c r="D5656" t="s">
        <v>23</v>
      </c>
      <c r="E5656" t="s">
        <v>5</v>
      </c>
      <c r="G5656" t="s">
        <v>24</v>
      </c>
      <c r="H5656">
        <v>2585235</v>
      </c>
      <c r="I5656">
        <v>2586275</v>
      </c>
      <c r="J5656" t="s">
        <v>61</v>
      </c>
      <c r="Q5656" t="s">
        <v>5596</v>
      </c>
      <c r="R5656">
        <v>1041</v>
      </c>
      <c r="U5656">
        <f t="shared" si="88"/>
        <v>1040</v>
      </c>
    </row>
    <row r="5657" spans="1:21" x14ac:dyDescent="0.25">
      <c r="A5657" t="s">
        <v>27</v>
      </c>
      <c r="B5657" t="s">
        <v>21</v>
      </c>
      <c r="C5657" t="s">
        <v>22</v>
      </c>
      <c r="D5657" t="s">
        <v>23</v>
      </c>
      <c r="E5657" t="s">
        <v>5</v>
      </c>
      <c r="G5657" t="s">
        <v>24</v>
      </c>
      <c r="H5657">
        <v>2586461</v>
      </c>
      <c r="I5657">
        <v>2586829</v>
      </c>
      <c r="J5657" t="s">
        <v>61</v>
      </c>
      <c r="Q5657" t="s">
        <v>5598</v>
      </c>
      <c r="R5657">
        <v>369</v>
      </c>
      <c r="U5657">
        <f t="shared" si="88"/>
        <v>368</v>
      </c>
    </row>
    <row r="5658" spans="1:21" x14ac:dyDescent="0.25">
      <c r="A5658" t="s">
        <v>27</v>
      </c>
      <c r="B5658" t="s">
        <v>21</v>
      </c>
      <c r="C5658" t="s">
        <v>22</v>
      </c>
      <c r="D5658" t="s">
        <v>23</v>
      </c>
      <c r="E5658" t="s">
        <v>5</v>
      </c>
      <c r="G5658" t="s">
        <v>24</v>
      </c>
      <c r="H5658">
        <v>2587053</v>
      </c>
      <c r="I5658">
        <v>2589614</v>
      </c>
      <c r="J5658" t="s">
        <v>25</v>
      </c>
      <c r="Q5658" t="s">
        <v>5600</v>
      </c>
      <c r="R5658">
        <v>2562</v>
      </c>
      <c r="U5658">
        <f t="shared" si="88"/>
        <v>2561</v>
      </c>
    </row>
    <row r="5659" spans="1:21" x14ac:dyDescent="0.25">
      <c r="A5659" t="s">
        <v>27</v>
      </c>
      <c r="B5659" t="s">
        <v>21</v>
      </c>
      <c r="C5659" t="s">
        <v>22</v>
      </c>
      <c r="D5659" t="s">
        <v>23</v>
      </c>
      <c r="E5659" t="s">
        <v>5</v>
      </c>
      <c r="G5659" t="s">
        <v>24</v>
      </c>
      <c r="H5659">
        <v>2589674</v>
      </c>
      <c r="I5659">
        <v>2590228</v>
      </c>
      <c r="J5659" t="s">
        <v>61</v>
      </c>
      <c r="Q5659" t="s">
        <v>5603</v>
      </c>
      <c r="R5659">
        <v>555</v>
      </c>
      <c r="U5659">
        <f t="shared" si="88"/>
        <v>554</v>
      </c>
    </row>
    <row r="5660" spans="1:21" x14ac:dyDescent="0.25">
      <c r="A5660" t="s">
        <v>27</v>
      </c>
      <c r="B5660" t="s">
        <v>21</v>
      </c>
      <c r="C5660" t="s">
        <v>22</v>
      </c>
      <c r="D5660" t="s">
        <v>23</v>
      </c>
      <c r="E5660" t="s">
        <v>5</v>
      </c>
      <c r="G5660" t="s">
        <v>24</v>
      </c>
      <c r="H5660">
        <v>2590471</v>
      </c>
      <c r="I5660">
        <v>2590812</v>
      </c>
      <c r="J5660" t="s">
        <v>25</v>
      </c>
      <c r="Q5660" t="s">
        <v>5605</v>
      </c>
      <c r="R5660">
        <v>342</v>
      </c>
      <c r="U5660">
        <f t="shared" si="88"/>
        <v>341</v>
      </c>
    </row>
    <row r="5661" spans="1:21" x14ac:dyDescent="0.25">
      <c r="A5661" t="s">
        <v>27</v>
      </c>
      <c r="B5661" t="s">
        <v>21</v>
      </c>
      <c r="C5661" t="s">
        <v>22</v>
      </c>
      <c r="D5661" t="s">
        <v>23</v>
      </c>
      <c r="E5661" t="s">
        <v>5</v>
      </c>
      <c r="G5661" t="s">
        <v>24</v>
      </c>
      <c r="H5661">
        <v>2590892</v>
      </c>
      <c r="I5661">
        <v>2591863</v>
      </c>
      <c r="J5661" t="s">
        <v>61</v>
      </c>
      <c r="Q5661" t="s">
        <v>5607</v>
      </c>
      <c r="R5661">
        <v>972</v>
      </c>
      <c r="U5661">
        <f t="shared" si="88"/>
        <v>971</v>
      </c>
    </row>
    <row r="5662" spans="1:21" x14ac:dyDescent="0.25">
      <c r="A5662" t="s">
        <v>27</v>
      </c>
      <c r="B5662" t="s">
        <v>21</v>
      </c>
      <c r="C5662" t="s">
        <v>22</v>
      </c>
      <c r="D5662" t="s">
        <v>23</v>
      </c>
      <c r="E5662" t="s">
        <v>5</v>
      </c>
      <c r="G5662" t="s">
        <v>24</v>
      </c>
      <c r="H5662">
        <v>2591832</v>
      </c>
      <c r="I5662">
        <v>2592947</v>
      </c>
      <c r="J5662" t="s">
        <v>61</v>
      </c>
      <c r="Q5662" t="s">
        <v>5609</v>
      </c>
      <c r="R5662">
        <v>1116</v>
      </c>
      <c r="U5662">
        <f t="shared" si="88"/>
        <v>1115</v>
      </c>
    </row>
    <row r="5663" spans="1:21" x14ac:dyDescent="0.25">
      <c r="A5663" t="s">
        <v>27</v>
      </c>
      <c r="B5663" t="s">
        <v>21</v>
      </c>
      <c r="C5663" t="s">
        <v>22</v>
      </c>
      <c r="D5663" t="s">
        <v>23</v>
      </c>
      <c r="E5663" t="s">
        <v>5</v>
      </c>
      <c r="G5663" t="s">
        <v>24</v>
      </c>
      <c r="H5663">
        <v>2592901</v>
      </c>
      <c r="I5663">
        <v>2593881</v>
      </c>
      <c r="J5663" t="s">
        <v>61</v>
      </c>
      <c r="Q5663" t="s">
        <v>5611</v>
      </c>
      <c r="R5663">
        <v>981</v>
      </c>
      <c r="U5663">
        <f t="shared" si="88"/>
        <v>980</v>
      </c>
    </row>
    <row r="5664" spans="1:21" x14ac:dyDescent="0.25">
      <c r="A5664" t="s">
        <v>27</v>
      </c>
      <c r="B5664" t="s">
        <v>21</v>
      </c>
      <c r="C5664" t="s">
        <v>22</v>
      </c>
      <c r="D5664" t="s">
        <v>23</v>
      </c>
      <c r="E5664" t="s">
        <v>5</v>
      </c>
      <c r="G5664" t="s">
        <v>24</v>
      </c>
      <c r="H5664">
        <v>2593951</v>
      </c>
      <c r="I5664">
        <v>2596944</v>
      </c>
      <c r="J5664" t="s">
        <v>61</v>
      </c>
      <c r="Q5664" t="s">
        <v>5613</v>
      </c>
      <c r="R5664">
        <v>2994</v>
      </c>
      <c r="U5664">
        <f t="shared" si="88"/>
        <v>2993</v>
      </c>
    </row>
    <row r="5665" spans="1:21" x14ac:dyDescent="0.25">
      <c r="A5665" t="s">
        <v>27</v>
      </c>
      <c r="B5665" t="s">
        <v>21</v>
      </c>
      <c r="C5665" t="s">
        <v>22</v>
      </c>
      <c r="D5665" t="s">
        <v>23</v>
      </c>
      <c r="E5665" t="s">
        <v>5</v>
      </c>
      <c r="G5665" t="s">
        <v>24</v>
      </c>
      <c r="H5665">
        <v>2597164</v>
      </c>
      <c r="I5665">
        <v>2598099</v>
      </c>
      <c r="J5665" t="s">
        <v>61</v>
      </c>
      <c r="Q5665" t="s">
        <v>5616</v>
      </c>
      <c r="R5665">
        <v>936</v>
      </c>
      <c r="U5665">
        <f t="shared" si="88"/>
        <v>935</v>
      </c>
    </row>
    <row r="5666" spans="1:21" x14ac:dyDescent="0.25">
      <c r="A5666" t="s">
        <v>27</v>
      </c>
      <c r="B5666" t="s">
        <v>21</v>
      </c>
      <c r="C5666" t="s">
        <v>22</v>
      </c>
      <c r="D5666" t="s">
        <v>23</v>
      </c>
      <c r="E5666" t="s">
        <v>5</v>
      </c>
      <c r="G5666" t="s">
        <v>24</v>
      </c>
      <c r="H5666">
        <v>2598411</v>
      </c>
      <c r="I5666">
        <v>2599658</v>
      </c>
      <c r="J5666" t="s">
        <v>25</v>
      </c>
      <c r="Q5666" t="s">
        <v>5619</v>
      </c>
      <c r="R5666">
        <v>1248</v>
      </c>
      <c r="U5666">
        <f t="shared" si="88"/>
        <v>1247</v>
      </c>
    </row>
    <row r="5667" spans="1:21" x14ac:dyDescent="0.25">
      <c r="A5667" t="s">
        <v>27</v>
      </c>
      <c r="B5667" t="s">
        <v>21</v>
      </c>
      <c r="C5667" t="s">
        <v>22</v>
      </c>
      <c r="D5667" t="s">
        <v>23</v>
      </c>
      <c r="E5667" t="s">
        <v>5</v>
      </c>
      <c r="G5667" t="s">
        <v>24</v>
      </c>
      <c r="H5667">
        <v>2599994</v>
      </c>
      <c r="I5667">
        <v>2602222</v>
      </c>
      <c r="J5667" t="s">
        <v>25</v>
      </c>
      <c r="Q5667" t="s">
        <v>5622</v>
      </c>
      <c r="R5667">
        <v>2229</v>
      </c>
      <c r="U5667">
        <f t="shared" si="88"/>
        <v>2228</v>
      </c>
    </row>
    <row r="5668" spans="1:21" x14ac:dyDescent="0.25">
      <c r="A5668" t="s">
        <v>27</v>
      </c>
      <c r="B5668" t="s">
        <v>21</v>
      </c>
      <c r="C5668" t="s">
        <v>22</v>
      </c>
      <c r="D5668" t="s">
        <v>23</v>
      </c>
      <c r="E5668" t="s">
        <v>5</v>
      </c>
      <c r="G5668" t="s">
        <v>24</v>
      </c>
      <c r="H5668">
        <v>2602307</v>
      </c>
      <c r="I5668">
        <v>2602894</v>
      </c>
      <c r="J5668" t="s">
        <v>61</v>
      </c>
      <c r="Q5668" t="s">
        <v>5625</v>
      </c>
      <c r="R5668">
        <v>588</v>
      </c>
      <c r="U5668">
        <f t="shared" si="88"/>
        <v>587</v>
      </c>
    </row>
    <row r="5669" spans="1:21" x14ac:dyDescent="0.25">
      <c r="A5669" t="s">
        <v>27</v>
      </c>
      <c r="B5669" t="s">
        <v>21</v>
      </c>
      <c r="C5669" t="s">
        <v>22</v>
      </c>
      <c r="D5669" t="s">
        <v>23</v>
      </c>
      <c r="E5669" t="s">
        <v>5</v>
      </c>
      <c r="G5669" t="s">
        <v>24</v>
      </c>
      <c r="H5669">
        <v>2602977</v>
      </c>
      <c r="I5669">
        <v>2604752</v>
      </c>
      <c r="J5669" t="s">
        <v>61</v>
      </c>
      <c r="Q5669" t="s">
        <v>5628</v>
      </c>
      <c r="R5669">
        <v>1776</v>
      </c>
      <c r="U5669">
        <f t="shared" si="88"/>
        <v>1775</v>
      </c>
    </row>
    <row r="5670" spans="1:21" x14ac:dyDescent="0.25">
      <c r="A5670" t="s">
        <v>27</v>
      </c>
      <c r="B5670" t="s">
        <v>21</v>
      </c>
      <c r="C5670" t="s">
        <v>22</v>
      </c>
      <c r="D5670" t="s">
        <v>23</v>
      </c>
      <c r="E5670" t="s">
        <v>5</v>
      </c>
      <c r="G5670" t="s">
        <v>24</v>
      </c>
      <c r="H5670">
        <v>2604892</v>
      </c>
      <c r="I5670">
        <v>2606358</v>
      </c>
      <c r="J5670" t="s">
        <v>61</v>
      </c>
      <c r="Q5670" t="s">
        <v>5630</v>
      </c>
      <c r="R5670">
        <v>1467</v>
      </c>
      <c r="U5670">
        <f t="shared" si="88"/>
        <v>1466</v>
      </c>
    </row>
    <row r="5671" spans="1:21" x14ac:dyDescent="0.25">
      <c r="A5671" t="s">
        <v>27</v>
      </c>
      <c r="B5671" t="s">
        <v>21</v>
      </c>
      <c r="C5671" t="s">
        <v>22</v>
      </c>
      <c r="D5671" t="s">
        <v>23</v>
      </c>
      <c r="E5671" t="s">
        <v>5</v>
      </c>
      <c r="G5671" t="s">
        <v>24</v>
      </c>
      <c r="H5671">
        <v>2606389</v>
      </c>
      <c r="I5671">
        <v>2607609</v>
      </c>
      <c r="J5671" t="s">
        <v>61</v>
      </c>
      <c r="Q5671" t="s">
        <v>5633</v>
      </c>
      <c r="R5671">
        <v>1221</v>
      </c>
      <c r="U5671">
        <f t="shared" si="88"/>
        <v>1220</v>
      </c>
    </row>
    <row r="5672" spans="1:21" x14ac:dyDescent="0.25">
      <c r="A5672" t="s">
        <v>27</v>
      </c>
      <c r="B5672" t="s">
        <v>21</v>
      </c>
      <c r="C5672" t="s">
        <v>22</v>
      </c>
      <c r="D5672" t="s">
        <v>23</v>
      </c>
      <c r="E5672" t="s">
        <v>5</v>
      </c>
      <c r="G5672" t="s">
        <v>24</v>
      </c>
      <c r="H5672">
        <v>2607744</v>
      </c>
      <c r="I5672">
        <v>2609024</v>
      </c>
      <c r="J5672" t="s">
        <v>61</v>
      </c>
      <c r="Q5672" t="s">
        <v>5635</v>
      </c>
      <c r="R5672">
        <v>1281</v>
      </c>
      <c r="U5672">
        <f t="shared" si="88"/>
        <v>1280</v>
      </c>
    </row>
    <row r="5673" spans="1:21" x14ac:dyDescent="0.25">
      <c r="A5673" t="s">
        <v>27</v>
      </c>
      <c r="B5673" t="s">
        <v>21</v>
      </c>
      <c r="C5673" t="s">
        <v>22</v>
      </c>
      <c r="D5673" t="s">
        <v>23</v>
      </c>
      <c r="E5673" t="s">
        <v>5</v>
      </c>
      <c r="G5673" t="s">
        <v>24</v>
      </c>
      <c r="H5673">
        <v>2609052</v>
      </c>
      <c r="I5673">
        <v>2609522</v>
      </c>
      <c r="J5673" t="s">
        <v>61</v>
      </c>
      <c r="Q5673" t="s">
        <v>5637</v>
      </c>
      <c r="R5673">
        <v>471</v>
      </c>
      <c r="U5673">
        <f t="shared" si="88"/>
        <v>470</v>
      </c>
    </row>
    <row r="5674" spans="1:21" x14ac:dyDescent="0.25">
      <c r="A5674" t="s">
        <v>27</v>
      </c>
      <c r="B5674" t="s">
        <v>21</v>
      </c>
      <c r="C5674" t="s">
        <v>22</v>
      </c>
      <c r="D5674" t="s">
        <v>23</v>
      </c>
      <c r="E5674" t="s">
        <v>5</v>
      </c>
      <c r="G5674" t="s">
        <v>24</v>
      </c>
      <c r="H5674">
        <v>2609799</v>
      </c>
      <c r="I5674">
        <v>2610263</v>
      </c>
      <c r="J5674" t="s">
        <v>61</v>
      </c>
      <c r="Q5674" t="s">
        <v>5639</v>
      </c>
      <c r="R5674">
        <v>465</v>
      </c>
      <c r="U5674">
        <f t="shared" si="88"/>
        <v>464</v>
      </c>
    </row>
    <row r="5675" spans="1:21" x14ac:dyDescent="0.25">
      <c r="A5675" t="s">
        <v>27</v>
      </c>
      <c r="B5675" t="s">
        <v>21</v>
      </c>
      <c r="C5675" t="s">
        <v>22</v>
      </c>
      <c r="D5675" t="s">
        <v>23</v>
      </c>
      <c r="E5675" t="s">
        <v>5</v>
      </c>
      <c r="G5675" t="s">
        <v>24</v>
      </c>
      <c r="H5675">
        <v>2610529</v>
      </c>
      <c r="I5675">
        <v>2612277</v>
      </c>
      <c r="J5675" t="s">
        <v>61</v>
      </c>
      <c r="Q5675" t="s">
        <v>5641</v>
      </c>
      <c r="R5675">
        <v>1749</v>
      </c>
      <c r="U5675">
        <f t="shared" si="88"/>
        <v>1748</v>
      </c>
    </row>
    <row r="5676" spans="1:21" x14ac:dyDescent="0.25">
      <c r="A5676" t="s">
        <v>27</v>
      </c>
      <c r="B5676" t="s">
        <v>21</v>
      </c>
      <c r="C5676" t="s">
        <v>22</v>
      </c>
      <c r="D5676" t="s">
        <v>23</v>
      </c>
      <c r="E5676" t="s">
        <v>5</v>
      </c>
      <c r="G5676" t="s">
        <v>24</v>
      </c>
      <c r="H5676">
        <v>2612296</v>
      </c>
      <c r="I5676">
        <v>2614089</v>
      </c>
      <c r="J5676" t="s">
        <v>61</v>
      </c>
      <c r="Q5676" t="s">
        <v>5644</v>
      </c>
      <c r="R5676">
        <v>1794</v>
      </c>
      <c r="U5676">
        <f t="shared" si="88"/>
        <v>1793</v>
      </c>
    </row>
    <row r="5677" spans="1:21" x14ac:dyDescent="0.25">
      <c r="A5677" t="s">
        <v>27</v>
      </c>
      <c r="B5677" t="s">
        <v>21</v>
      </c>
      <c r="C5677" t="s">
        <v>22</v>
      </c>
      <c r="D5677" t="s">
        <v>23</v>
      </c>
      <c r="E5677" t="s">
        <v>5</v>
      </c>
      <c r="G5677" t="s">
        <v>24</v>
      </c>
      <c r="H5677">
        <v>2614136</v>
      </c>
      <c r="I5677">
        <v>2614507</v>
      </c>
      <c r="J5677" t="s">
        <v>61</v>
      </c>
      <c r="Q5677" t="s">
        <v>5647</v>
      </c>
      <c r="R5677">
        <v>372</v>
      </c>
      <c r="U5677">
        <f t="shared" si="88"/>
        <v>371</v>
      </c>
    </row>
    <row r="5678" spans="1:21" x14ac:dyDescent="0.25">
      <c r="A5678" t="s">
        <v>27</v>
      </c>
      <c r="B5678" t="s">
        <v>21</v>
      </c>
      <c r="C5678" t="s">
        <v>22</v>
      </c>
      <c r="D5678" t="s">
        <v>23</v>
      </c>
      <c r="E5678" t="s">
        <v>5</v>
      </c>
      <c r="G5678" t="s">
        <v>24</v>
      </c>
      <c r="H5678">
        <v>2614491</v>
      </c>
      <c r="I5678">
        <v>2615057</v>
      </c>
      <c r="J5678" t="s">
        <v>61</v>
      </c>
      <c r="Q5678" t="s">
        <v>5650</v>
      </c>
      <c r="R5678">
        <v>567</v>
      </c>
      <c r="U5678">
        <f t="shared" si="88"/>
        <v>566</v>
      </c>
    </row>
    <row r="5679" spans="1:21" x14ac:dyDescent="0.25">
      <c r="A5679" t="s">
        <v>27</v>
      </c>
      <c r="B5679" t="s">
        <v>21</v>
      </c>
      <c r="C5679" t="s">
        <v>22</v>
      </c>
      <c r="D5679" t="s">
        <v>23</v>
      </c>
      <c r="E5679" t="s">
        <v>5</v>
      </c>
      <c r="G5679" t="s">
        <v>24</v>
      </c>
      <c r="H5679">
        <v>2615082</v>
      </c>
      <c r="I5679">
        <v>2615573</v>
      </c>
      <c r="J5679" t="s">
        <v>61</v>
      </c>
      <c r="Q5679" t="s">
        <v>5652</v>
      </c>
      <c r="R5679">
        <v>492</v>
      </c>
      <c r="U5679">
        <f t="shared" si="88"/>
        <v>491</v>
      </c>
    </row>
    <row r="5680" spans="1:21" x14ac:dyDescent="0.25">
      <c r="A5680" t="s">
        <v>27</v>
      </c>
      <c r="B5680" t="s">
        <v>21</v>
      </c>
      <c r="C5680" t="s">
        <v>22</v>
      </c>
      <c r="D5680" t="s">
        <v>23</v>
      </c>
      <c r="E5680" t="s">
        <v>5</v>
      </c>
      <c r="G5680" t="s">
        <v>24</v>
      </c>
      <c r="H5680">
        <v>2615770</v>
      </c>
      <c r="I5680">
        <v>2617800</v>
      </c>
      <c r="J5680" t="s">
        <v>61</v>
      </c>
      <c r="Q5680" t="s">
        <v>5655</v>
      </c>
      <c r="R5680">
        <v>2031</v>
      </c>
      <c r="U5680">
        <f t="shared" si="88"/>
        <v>2030</v>
      </c>
    </row>
    <row r="5681" spans="1:21" x14ac:dyDescent="0.25">
      <c r="A5681" t="s">
        <v>27</v>
      </c>
      <c r="B5681" t="s">
        <v>21</v>
      </c>
      <c r="C5681" t="s">
        <v>22</v>
      </c>
      <c r="D5681" t="s">
        <v>23</v>
      </c>
      <c r="E5681" t="s">
        <v>5</v>
      </c>
      <c r="G5681" t="s">
        <v>24</v>
      </c>
      <c r="H5681">
        <v>2618033</v>
      </c>
      <c r="I5681">
        <v>2618320</v>
      </c>
      <c r="J5681" t="s">
        <v>61</v>
      </c>
      <c r="Q5681" t="s">
        <v>5657</v>
      </c>
      <c r="R5681">
        <v>288</v>
      </c>
      <c r="U5681">
        <f t="shared" si="88"/>
        <v>287</v>
      </c>
    </row>
    <row r="5682" spans="1:21" x14ac:dyDescent="0.25">
      <c r="A5682" t="s">
        <v>27</v>
      </c>
      <c r="B5682" t="s">
        <v>21</v>
      </c>
      <c r="C5682" t="s">
        <v>22</v>
      </c>
      <c r="D5682" t="s">
        <v>23</v>
      </c>
      <c r="E5682" t="s">
        <v>5</v>
      </c>
      <c r="G5682" t="s">
        <v>24</v>
      </c>
      <c r="H5682">
        <v>2618414</v>
      </c>
      <c r="I5682">
        <v>2618842</v>
      </c>
      <c r="J5682" t="s">
        <v>61</v>
      </c>
      <c r="Q5682" t="s">
        <v>5660</v>
      </c>
      <c r="R5682">
        <v>429</v>
      </c>
      <c r="U5682">
        <f t="shared" si="88"/>
        <v>428</v>
      </c>
    </row>
    <row r="5683" spans="1:21" x14ac:dyDescent="0.25">
      <c r="A5683" t="s">
        <v>27</v>
      </c>
      <c r="B5683" t="s">
        <v>21</v>
      </c>
      <c r="C5683" t="s">
        <v>22</v>
      </c>
      <c r="D5683" t="s">
        <v>23</v>
      </c>
      <c r="E5683" t="s">
        <v>5</v>
      </c>
      <c r="G5683" t="s">
        <v>24</v>
      </c>
      <c r="H5683">
        <v>2618907</v>
      </c>
      <c r="I5683">
        <v>2619173</v>
      </c>
      <c r="J5683" t="s">
        <v>61</v>
      </c>
      <c r="Q5683" t="s">
        <v>5663</v>
      </c>
      <c r="R5683">
        <v>267</v>
      </c>
      <c r="U5683">
        <f t="shared" si="88"/>
        <v>266</v>
      </c>
    </row>
    <row r="5684" spans="1:21" x14ac:dyDescent="0.25">
      <c r="A5684" t="s">
        <v>27</v>
      </c>
      <c r="B5684" t="s">
        <v>21</v>
      </c>
      <c r="C5684" t="s">
        <v>22</v>
      </c>
      <c r="D5684" t="s">
        <v>23</v>
      </c>
      <c r="E5684" t="s">
        <v>5</v>
      </c>
      <c r="G5684" t="s">
        <v>24</v>
      </c>
      <c r="H5684">
        <v>2619292</v>
      </c>
      <c r="I5684">
        <v>2620656</v>
      </c>
      <c r="J5684" t="s">
        <v>61</v>
      </c>
      <c r="Q5684" t="s">
        <v>5666</v>
      </c>
      <c r="R5684">
        <v>1365</v>
      </c>
      <c r="U5684">
        <f t="shared" si="88"/>
        <v>1364</v>
      </c>
    </row>
    <row r="5685" spans="1:21" x14ac:dyDescent="0.25">
      <c r="A5685" t="s">
        <v>27</v>
      </c>
      <c r="B5685" t="s">
        <v>21</v>
      </c>
      <c r="C5685" t="s">
        <v>22</v>
      </c>
      <c r="D5685" t="s">
        <v>23</v>
      </c>
      <c r="E5685" t="s">
        <v>5</v>
      </c>
      <c r="G5685" t="s">
        <v>24</v>
      </c>
      <c r="H5685">
        <v>2620833</v>
      </c>
      <c r="I5685">
        <v>2621102</v>
      </c>
      <c r="J5685" t="s">
        <v>61</v>
      </c>
      <c r="Q5685" t="s">
        <v>5668</v>
      </c>
      <c r="R5685">
        <v>270</v>
      </c>
      <c r="U5685">
        <f t="shared" si="88"/>
        <v>269</v>
      </c>
    </row>
    <row r="5686" spans="1:21" x14ac:dyDescent="0.25">
      <c r="A5686" t="s">
        <v>27</v>
      </c>
      <c r="B5686" t="s">
        <v>21</v>
      </c>
      <c r="C5686" t="s">
        <v>22</v>
      </c>
      <c r="D5686" t="s">
        <v>23</v>
      </c>
      <c r="E5686" t="s">
        <v>5</v>
      </c>
      <c r="G5686" t="s">
        <v>24</v>
      </c>
      <c r="H5686">
        <v>2621253</v>
      </c>
      <c r="I5686">
        <v>2622641</v>
      </c>
      <c r="J5686" t="s">
        <v>61</v>
      </c>
      <c r="Q5686" t="s">
        <v>5671</v>
      </c>
      <c r="R5686">
        <v>1389</v>
      </c>
      <c r="U5686">
        <f t="shared" si="88"/>
        <v>1388</v>
      </c>
    </row>
    <row r="5687" spans="1:21" x14ac:dyDescent="0.25">
      <c r="A5687" t="s">
        <v>27</v>
      </c>
      <c r="B5687" t="s">
        <v>527</v>
      </c>
      <c r="C5687" t="s">
        <v>22</v>
      </c>
      <c r="D5687" t="s">
        <v>23</v>
      </c>
      <c r="E5687" t="s">
        <v>5</v>
      </c>
      <c r="G5687" t="s">
        <v>24</v>
      </c>
      <c r="H5687">
        <v>2622688</v>
      </c>
      <c r="I5687">
        <v>2622850</v>
      </c>
      <c r="J5687" t="s">
        <v>25</v>
      </c>
      <c r="Q5687" t="s">
        <v>5674</v>
      </c>
      <c r="R5687">
        <v>163</v>
      </c>
      <c r="T5687" t="s">
        <v>529</v>
      </c>
      <c r="U5687">
        <f t="shared" si="88"/>
        <v>162</v>
      </c>
    </row>
    <row r="5688" spans="1:21" x14ac:dyDescent="0.25">
      <c r="A5688" t="s">
        <v>27</v>
      </c>
      <c r="B5688" t="s">
        <v>21</v>
      </c>
      <c r="C5688" t="s">
        <v>22</v>
      </c>
      <c r="D5688" t="s">
        <v>23</v>
      </c>
      <c r="E5688" t="s">
        <v>5</v>
      </c>
      <c r="G5688" t="s">
        <v>24</v>
      </c>
      <c r="H5688">
        <v>2623140</v>
      </c>
      <c r="I5688">
        <v>2623367</v>
      </c>
      <c r="J5688" t="s">
        <v>25</v>
      </c>
      <c r="Q5688" t="s">
        <v>5675</v>
      </c>
      <c r="R5688">
        <v>228</v>
      </c>
      <c r="U5688">
        <f t="shared" si="88"/>
        <v>227</v>
      </c>
    </row>
    <row r="5689" spans="1:21" x14ac:dyDescent="0.25">
      <c r="A5689" t="s">
        <v>27</v>
      </c>
      <c r="B5689" t="s">
        <v>21</v>
      </c>
      <c r="C5689" t="s">
        <v>22</v>
      </c>
      <c r="D5689" t="s">
        <v>23</v>
      </c>
      <c r="E5689" t="s">
        <v>5</v>
      </c>
      <c r="G5689" t="s">
        <v>24</v>
      </c>
      <c r="H5689">
        <v>2623460</v>
      </c>
      <c r="I5689">
        <v>2623912</v>
      </c>
      <c r="J5689" t="s">
        <v>61</v>
      </c>
      <c r="Q5689" t="s">
        <v>5678</v>
      </c>
      <c r="R5689">
        <v>453</v>
      </c>
      <c r="U5689">
        <f t="shared" si="88"/>
        <v>452</v>
      </c>
    </row>
    <row r="5690" spans="1:21" x14ac:dyDescent="0.25">
      <c r="A5690" t="s">
        <v>27</v>
      </c>
      <c r="B5690" t="s">
        <v>21</v>
      </c>
      <c r="C5690" t="s">
        <v>22</v>
      </c>
      <c r="D5690" t="s">
        <v>23</v>
      </c>
      <c r="E5690" t="s">
        <v>5</v>
      </c>
      <c r="G5690" t="s">
        <v>24</v>
      </c>
      <c r="H5690">
        <v>2623924</v>
      </c>
      <c r="I5690">
        <v>2626290</v>
      </c>
      <c r="J5690" t="s">
        <v>61</v>
      </c>
      <c r="Q5690" t="s">
        <v>5681</v>
      </c>
      <c r="R5690">
        <v>2367</v>
      </c>
      <c r="U5690">
        <f t="shared" si="88"/>
        <v>2366</v>
      </c>
    </row>
    <row r="5691" spans="1:21" x14ac:dyDescent="0.25">
      <c r="A5691" t="s">
        <v>27</v>
      </c>
      <c r="B5691" t="s">
        <v>21</v>
      </c>
      <c r="C5691" t="s">
        <v>22</v>
      </c>
      <c r="D5691" t="s">
        <v>23</v>
      </c>
      <c r="E5691" t="s">
        <v>5</v>
      </c>
      <c r="G5691" t="s">
        <v>24</v>
      </c>
      <c r="H5691">
        <v>2626410</v>
      </c>
      <c r="I5691">
        <v>2627882</v>
      </c>
      <c r="J5691" t="s">
        <v>61</v>
      </c>
      <c r="Q5691" t="s">
        <v>5684</v>
      </c>
      <c r="R5691">
        <v>1473</v>
      </c>
      <c r="U5691">
        <f t="shared" si="88"/>
        <v>1472</v>
      </c>
    </row>
    <row r="5692" spans="1:21" x14ac:dyDescent="0.25">
      <c r="A5692" t="s">
        <v>27</v>
      </c>
      <c r="B5692" t="s">
        <v>21</v>
      </c>
      <c r="C5692" t="s">
        <v>22</v>
      </c>
      <c r="D5692" t="s">
        <v>23</v>
      </c>
      <c r="E5692" t="s">
        <v>5</v>
      </c>
      <c r="G5692" t="s">
        <v>24</v>
      </c>
      <c r="H5692">
        <v>2627887</v>
      </c>
      <c r="I5692">
        <v>2629278</v>
      </c>
      <c r="J5692" t="s">
        <v>61</v>
      </c>
      <c r="Q5692" t="s">
        <v>5686</v>
      </c>
      <c r="R5692">
        <v>1392</v>
      </c>
      <c r="U5692">
        <f t="shared" si="88"/>
        <v>1391</v>
      </c>
    </row>
    <row r="5693" spans="1:21" x14ac:dyDescent="0.25">
      <c r="A5693" t="s">
        <v>27</v>
      </c>
      <c r="B5693" t="s">
        <v>21</v>
      </c>
      <c r="C5693" t="s">
        <v>22</v>
      </c>
      <c r="D5693" t="s">
        <v>23</v>
      </c>
      <c r="E5693" t="s">
        <v>5</v>
      </c>
      <c r="G5693" t="s">
        <v>24</v>
      </c>
      <c r="H5693">
        <v>2629283</v>
      </c>
      <c r="I5693">
        <v>2629978</v>
      </c>
      <c r="J5693" t="s">
        <v>61</v>
      </c>
      <c r="Q5693" t="s">
        <v>5688</v>
      </c>
      <c r="R5693">
        <v>696</v>
      </c>
      <c r="U5693">
        <f t="shared" si="88"/>
        <v>695</v>
      </c>
    </row>
    <row r="5694" spans="1:21" x14ac:dyDescent="0.25">
      <c r="A5694" t="s">
        <v>27</v>
      </c>
      <c r="B5694" t="s">
        <v>21</v>
      </c>
      <c r="C5694" t="s">
        <v>22</v>
      </c>
      <c r="D5694" t="s">
        <v>23</v>
      </c>
      <c r="E5694" t="s">
        <v>5</v>
      </c>
      <c r="G5694" t="s">
        <v>24</v>
      </c>
      <c r="H5694">
        <v>2629995</v>
      </c>
      <c r="I5694">
        <v>2630870</v>
      </c>
      <c r="J5694" t="s">
        <v>61</v>
      </c>
      <c r="Q5694" t="s">
        <v>5690</v>
      </c>
      <c r="R5694">
        <v>876</v>
      </c>
      <c r="U5694">
        <f t="shared" si="88"/>
        <v>875</v>
      </c>
    </row>
    <row r="5695" spans="1:21" x14ac:dyDescent="0.25">
      <c r="A5695" t="s">
        <v>27</v>
      </c>
      <c r="B5695" t="s">
        <v>21</v>
      </c>
      <c r="C5695" t="s">
        <v>22</v>
      </c>
      <c r="D5695" t="s">
        <v>23</v>
      </c>
      <c r="E5695" t="s">
        <v>5</v>
      </c>
      <c r="G5695" t="s">
        <v>24</v>
      </c>
      <c r="H5695">
        <v>2630992</v>
      </c>
      <c r="I5695">
        <v>2631540</v>
      </c>
      <c r="J5695" t="s">
        <v>61</v>
      </c>
      <c r="Q5695" t="s">
        <v>5692</v>
      </c>
      <c r="R5695">
        <v>549</v>
      </c>
      <c r="U5695">
        <f t="shared" si="88"/>
        <v>548</v>
      </c>
    </row>
    <row r="5696" spans="1:21" x14ac:dyDescent="0.25">
      <c r="A5696" t="s">
        <v>27</v>
      </c>
      <c r="B5696" t="s">
        <v>21</v>
      </c>
      <c r="C5696" t="s">
        <v>22</v>
      </c>
      <c r="D5696" t="s">
        <v>23</v>
      </c>
      <c r="E5696" t="s">
        <v>5</v>
      </c>
      <c r="G5696" t="s">
        <v>24</v>
      </c>
      <c r="H5696">
        <v>2631742</v>
      </c>
      <c r="I5696">
        <v>2631993</v>
      </c>
      <c r="J5696" t="s">
        <v>61</v>
      </c>
      <c r="Q5696" t="s">
        <v>5694</v>
      </c>
      <c r="R5696">
        <v>252</v>
      </c>
      <c r="U5696">
        <f t="shared" si="88"/>
        <v>251</v>
      </c>
    </row>
    <row r="5697" spans="1:21" x14ac:dyDescent="0.25">
      <c r="A5697" t="s">
        <v>27</v>
      </c>
      <c r="B5697" t="s">
        <v>21</v>
      </c>
      <c r="C5697" t="s">
        <v>22</v>
      </c>
      <c r="D5697" t="s">
        <v>23</v>
      </c>
      <c r="E5697" t="s">
        <v>5</v>
      </c>
      <c r="G5697" t="s">
        <v>24</v>
      </c>
      <c r="H5697">
        <v>2632284</v>
      </c>
      <c r="I5697">
        <v>2633579</v>
      </c>
      <c r="J5697" t="s">
        <v>61</v>
      </c>
      <c r="Q5697" t="s">
        <v>5697</v>
      </c>
      <c r="R5697">
        <v>1296</v>
      </c>
      <c r="U5697">
        <f t="shared" si="88"/>
        <v>1295</v>
      </c>
    </row>
    <row r="5698" spans="1:21" x14ac:dyDescent="0.25">
      <c r="A5698" t="s">
        <v>27</v>
      </c>
      <c r="B5698" t="s">
        <v>527</v>
      </c>
      <c r="C5698" t="s">
        <v>22</v>
      </c>
      <c r="D5698" t="s">
        <v>23</v>
      </c>
      <c r="E5698" t="s">
        <v>5</v>
      </c>
      <c r="G5698" t="s">
        <v>24</v>
      </c>
      <c r="H5698">
        <v>2633881</v>
      </c>
      <c r="I5698">
        <v>2634571</v>
      </c>
      <c r="J5698" t="s">
        <v>61</v>
      </c>
      <c r="Q5698" t="s">
        <v>5700</v>
      </c>
      <c r="R5698">
        <v>691</v>
      </c>
      <c r="T5698" t="s">
        <v>529</v>
      </c>
      <c r="U5698">
        <f t="shared" si="88"/>
        <v>690</v>
      </c>
    </row>
    <row r="5699" spans="1:21" x14ac:dyDescent="0.25">
      <c r="A5699" t="s">
        <v>27</v>
      </c>
      <c r="B5699" t="s">
        <v>21</v>
      </c>
      <c r="C5699" t="s">
        <v>22</v>
      </c>
      <c r="D5699" t="s">
        <v>23</v>
      </c>
      <c r="E5699" t="s">
        <v>5</v>
      </c>
      <c r="G5699" t="s">
        <v>24</v>
      </c>
      <c r="H5699">
        <v>2634806</v>
      </c>
      <c r="I5699">
        <v>2635159</v>
      </c>
      <c r="J5699" t="s">
        <v>25</v>
      </c>
      <c r="Q5699" t="s">
        <v>5701</v>
      </c>
      <c r="R5699">
        <v>354</v>
      </c>
      <c r="U5699">
        <f t="shared" ref="U5699:U5762" si="89">I5699-H5699</f>
        <v>353</v>
      </c>
    </row>
    <row r="5700" spans="1:21" x14ac:dyDescent="0.25">
      <c r="A5700" t="s">
        <v>27</v>
      </c>
      <c r="B5700" t="s">
        <v>527</v>
      </c>
      <c r="C5700" t="s">
        <v>22</v>
      </c>
      <c r="D5700" t="s">
        <v>23</v>
      </c>
      <c r="E5700" t="s">
        <v>5</v>
      </c>
      <c r="G5700" t="s">
        <v>24</v>
      </c>
      <c r="H5700">
        <v>2635215</v>
      </c>
      <c r="I5700">
        <v>2635355</v>
      </c>
      <c r="J5700" t="s">
        <v>61</v>
      </c>
      <c r="Q5700" t="s">
        <v>5703</v>
      </c>
      <c r="R5700">
        <v>141</v>
      </c>
      <c r="T5700" t="s">
        <v>529</v>
      </c>
      <c r="U5700">
        <f t="shared" si="89"/>
        <v>140</v>
      </c>
    </row>
    <row r="5701" spans="1:21" x14ac:dyDescent="0.25">
      <c r="A5701" t="s">
        <v>27</v>
      </c>
      <c r="B5701" t="s">
        <v>21</v>
      </c>
      <c r="C5701" t="s">
        <v>22</v>
      </c>
      <c r="D5701" t="s">
        <v>23</v>
      </c>
      <c r="E5701" t="s">
        <v>5</v>
      </c>
      <c r="G5701" t="s">
        <v>24</v>
      </c>
      <c r="H5701">
        <v>2635357</v>
      </c>
      <c r="I5701">
        <v>2636433</v>
      </c>
      <c r="J5701" t="s">
        <v>61</v>
      </c>
      <c r="Q5701" t="s">
        <v>5704</v>
      </c>
      <c r="R5701">
        <v>1077</v>
      </c>
      <c r="U5701">
        <f t="shared" si="89"/>
        <v>1076</v>
      </c>
    </row>
    <row r="5702" spans="1:21" x14ac:dyDescent="0.25">
      <c r="A5702" t="s">
        <v>27</v>
      </c>
      <c r="B5702" t="s">
        <v>21</v>
      </c>
      <c r="C5702" t="s">
        <v>22</v>
      </c>
      <c r="D5702" t="s">
        <v>23</v>
      </c>
      <c r="E5702" t="s">
        <v>5</v>
      </c>
      <c r="G5702" t="s">
        <v>24</v>
      </c>
      <c r="H5702">
        <v>2636583</v>
      </c>
      <c r="I5702">
        <v>2638118</v>
      </c>
      <c r="J5702" t="s">
        <v>61</v>
      </c>
      <c r="Q5702" t="s">
        <v>5706</v>
      </c>
      <c r="R5702">
        <v>1536</v>
      </c>
      <c r="U5702">
        <f t="shared" si="89"/>
        <v>1535</v>
      </c>
    </row>
    <row r="5703" spans="1:21" x14ac:dyDescent="0.25">
      <c r="A5703" t="s">
        <v>27</v>
      </c>
      <c r="B5703" t="s">
        <v>21</v>
      </c>
      <c r="C5703" t="s">
        <v>22</v>
      </c>
      <c r="D5703" t="s">
        <v>23</v>
      </c>
      <c r="E5703" t="s">
        <v>5</v>
      </c>
      <c r="G5703" t="s">
        <v>24</v>
      </c>
      <c r="H5703">
        <v>2638216</v>
      </c>
      <c r="I5703">
        <v>2640156</v>
      </c>
      <c r="J5703" t="s">
        <v>61</v>
      </c>
      <c r="Q5703" t="s">
        <v>5709</v>
      </c>
      <c r="R5703">
        <v>1941</v>
      </c>
      <c r="U5703">
        <f t="shared" si="89"/>
        <v>1940</v>
      </c>
    </row>
    <row r="5704" spans="1:21" x14ac:dyDescent="0.25">
      <c r="A5704" t="s">
        <v>27</v>
      </c>
      <c r="B5704" t="s">
        <v>21</v>
      </c>
      <c r="C5704" t="s">
        <v>22</v>
      </c>
      <c r="D5704" t="s">
        <v>23</v>
      </c>
      <c r="E5704" t="s">
        <v>5</v>
      </c>
      <c r="G5704" t="s">
        <v>24</v>
      </c>
      <c r="H5704">
        <v>2640671</v>
      </c>
      <c r="I5704">
        <v>2641168</v>
      </c>
      <c r="J5704" t="s">
        <v>25</v>
      </c>
      <c r="Q5704" t="s">
        <v>5712</v>
      </c>
      <c r="R5704">
        <v>498</v>
      </c>
      <c r="U5704">
        <f t="shared" si="89"/>
        <v>497</v>
      </c>
    </row>
    <row r="5705" spans="1:21" x14ac:dyDescent="0.25">
      <c r="A5705" t="s">
        <v>27</v>
      </c>
      <c r="B5705" t="s">
        <v>21</v>
      </c>
      <c r="C5705" t="s">
        <v>22</v>
      </c>
      <c r="D5705" t="s">
        <v>23</v>
      </c>
      <c r="E5705" t="s">
        <v>5</v>
      </c>
      <c r="G5705" t="s">
        <v>24</v>
      </c>
      <c r="H5705">
        <v>2641259</v>
      </c>
      <c r="I5705">
        <v>2641906</v>
      </c>
      <c r="J5705" t="s">
        <v>25</v>
      </c>
      <c r="Q5705" t="s">
        <v>5714</v>
      </c>
      <c r="R5705">
        <v>648</v>
      </c>
      <c r="U5705">
        <f t="shared" si="89"/>
        <v>647</v>
      </c>
    </row>
    <row r="5706" spans="1:21" x14ac:dyDescent="0.25">
      <c r="A5706" t="s">
        <v>27</v>
      </c>
      <c r="B5706" t="s">
        <v>21</v>
      </c>
      <c r="C5706" t="s">
        <v>22</v>
      </c>
      <c r="D5706" t="s">
        <v>23</v>
      </c>
      <c r="E5706" t="s">
        <v>5</v>
      </c>
      <c r="G5706" t="s">
        <v>24</v>
      </c>
      <c r="H5706">
        <v>2641922</v>
      </c>
      <c r="I5706">
        <v>2643142</v>
      </c>
      <c r="J5706" t="s">
        <v>61</v>
      </c>
      <c r="Q5706" t="s">
        <v>5717</v>
      </c>
      <c r="R5706">
        <v>1221</v>
      </c>
      <c r="U5706">
        <f t="shared" si="89"/>
        <v>1220</v>
      </c>
    </row>
    <row r="5707" spans="1:21" x14ac:dyDescent="0.25">
      <c r="A5707" t="s">
        <v>27</v>
      </c>
      <c r="B5707" t="s">
        <v>21</v>
      </c>
      <c r="C5707" t="s">
        <v>22</v>
      </c>
      <c r="D5707" t="s">
        <v>23</v>
      </c>
      <c r="E5707" t="s">
        <v>5</v>
      </c>
      <c r="G5707" t="s">
        <v>24</v>
      </c>
      <c r="H5707">
        <v>2643183</v>
      </c>
      <c r="I5707">
        <v>2645066</v>
      </c>
      <c r="J5707" t="s">
        <v>61</v>
      </c>
      <c r="Q5707" t="s">
        <v>5719</v>
      </c>
      <c r="R5707">
        <v>1884</v>
      </c>
      <c r="U5707">
        <f t="shared" si="89"/>
        <v>1883</v>
      </c>
    </row>
    <row r="5708" spans="1:21" x14ac:dyDescent="0.25">
      <c r="A5708" t="s">
        <v>27</v>
      </c>
      <c r="B5708" t="s">
        <v>21</v>
      </c>
      <c r="C5708" t="s">
        <v>22</v>
      </c>
      <c r="D5708" t="s">
        <v>23</v>
      </c>
      <c r="E5708" t="s">
        <v>5</v>
      </c>
      <c r="G5708" t="s">
        <v>24</v>
      </c>
      <c r="H5708">
        <v>2645076</v>
      </c>
      <c r="I5708">
        <v>2647259</v>
      </c>
      <c r="J5708" t="s">
        <v>61</v>
      </c>
      <c r="Q5708" t="s">
        <v>5721</v>
      </c>
      <c r="R5708">
        <v>2184</v>
      </c>
      <c r="U5708">
        <f t="shared" si="89"/>
        <v>2183</v>
      </c>
    </row>
    <row r="5709" spans="1:21" x14ac:dyDescent="0.25">
      <c r="A5709" t="s">
        <v>27</v>
      </c>
      <c r="B5709" t="s">
        <v>21</v>
      </c>
      <c r="C5709" t="s">
        <v>22</v>
      </c>
      <c r="D5709" t="s">
        <v>23</v>
      </c>
      <c r="E5709" t="s">
        <v>5</v>
      </c>
      <c r="G5709" t="s">
        <v>24</v>
      </c>
      <c r="H5709">
        <v>2647514</v>
      </c>
      <c r="I5709">
        <v>2647903</v>
      </c>
      <c r="J5709" t="s">
        <v>61</v>
      </c>
      <c r="Q5709" t="s">
        <v>5724</v>
      </c>
      <c r="R5709">
        <v>390</v>
      </c>
      <c r="U5709">
        <f t="shared" si="89"/>
        <v>389</v>
      </c>
    </row>
    <row r="5710" spans="1:21" x14ac:dyDescent="0.25">
      <c r="A5710" t="s">
        <v>27</v>
      </c>
      <c r="B5710" t="s">
        <v>527</v>
      </c>
      <c r="C5710" t="s">
        <v>22</v>
      </c>
      <c r="D5710" t="s">
        <v>23</v>
      </c>
      <c r="E5710" t="s">
        <v>5</v>
      </c>
      <c r="G5710" t="s">
        <v>24</v>
      </c>
      <c r="H5710">
        <v>2647942</v>
      </c>
      <c r="I5710">
        <v>2648127</v>
      </c>
      <c r="J5710" t="s">
        <v>61</v>
      </c>
      <c r="Q5710" t="s">
        <v>5726</v>
      </c>
      <c r="R5710">
        <v>186</v>
      </c>
      <c r="T5710" t="s">
        <v>529</v>
      </c>
      <c r="U5710">
        <f t="shared" si="89"/>
        <v>185</v>
      </c>
    </row>
    <row r="5711" spans="1:21" x14ac:dyDescent="0.25">
      <c r="A5711" t="s">
        <v>27</v>
      </c>
      <c r="B5711" t="s">
        <v>527</v>
      </c>
      <c r="C5711" t="s">
        <v>22</v>
      </c>
      <c r="D5711" t="s">
        <v>23</v>
      </c>
      <c r="E5711" t="s">
        <v>5</v>
      </c>
      <c r="G5711" t="s">
        <v>24</v>
      </c>
      <c r="H5711">
        <v>2648372</v>
      </c>
      <c r="I5711">
        <v>2648545</v>
      </c>
      <c r="J5711" t="s">
        <v>25</v>
      </c>
      <c r="Q5711" t="s">
        <v>5727</v>
      </c>
      <c r="R5711">
        <v>174</v>
      </c>
      <c r="T5711" t="s">
        <v>529</v>
      </c>
      <c r="U5711">
        <f t="shared" si="89"/>
        <v>173</v>
      </c>
    </row>
    <row r="5712" spans="1:21" x14ac:dyDescent="0.25">
      <c r="A5712" t="s">
        <v>27</v>
      </c>
      <c r="B5712" t="s">
        <v>21</v>
      </c>
      <c r="C5712" t="s">
        <v>22</v>
      </c>
      <c r="D5712" t="s">
        <v>23</v>
      </c>
      <c r="E5712" t="s">
        <v>5</v>
      </c>
      <c r="G5712" t="s">
        <v>24</v>
      </c>
      <c r="H5712">
        <v>2648525</v>
      </c>
      <c r="I5712">
        <v>2649853</v>
      </c>
      <c r="J5712" t="s">
        <v>61</v>
      </c>
      <c r="Q5712" t="s">
        <v>5728</v>
      </c>
      <c r="R5712">
        <v>1329</v>
      </c>
      <c r="U5712">
        <f t="shared" si="89"/>
        <v>1328</v>
      </c>
    </row>
    <row r="5713" spans="1:21" x14ac:dyDescent="0.25">
      <c r="A5713" t="s">
        <v>27</v>
      </c>
      <c r="B5713" t="s">
        <v>21</v>
      </c>
      <c r="C5713" t="s">
        <v>22</v>
      </c>
      <c r="D5713" t="s">
        <v>23</v>
      </c>
      <c r="E5713" t="s">
        <v>5</v>
      </c>
      <c r="G5713" t="s">
        <v>24</v>
      </c>
      <c r="H5713">
        <v>2649847</v>
      </c>
      <c r="I5713">
        <v>2650551</v>
      </c>
      <c r="J5713" t="s">
        <v>61</v>
      </c>
      <c r="Q5713" t="s">
        <v>5730</v>
      </c>
      <c r="R5713">
        <v>705</v>
      </c>
      <c r="U5713">
        <f t="shared" si="89"/>
        <v>704</v>
      </c>
    </row>
    <row r="5714" spans="1:21" x14ac:dyDescent="0.25">
      <c r="A5714" t="s">
        <v>27</v>
      </c>
      <c r="B5714" t="s">
        <v>21</v>
      </c>
      <c r="C5714" t="s">
        <v>22</v>
      </c>
      <c r="D5714" t="s">
        <v>23</v>
      </c>
      <c r="E5714" t="s">
        <v>5</v>
      </c>
      <c r="G5714" t="s">
        <v>24</v>
      </c>
      <c r="H5714">
        <v>2650644</v>
      </c>
      <c r="I5714">
        <v>2652953</v>
      </c>
      <c r="J5714" t="s">
        <v>61</v>
      </c>
      <c r="Q5714" t="s">
        <v>5732</v>
      </c>
      <c r="R5714">
        <v>2310</v>
      </c>
      <c r="U5714">
        <f t="shared" si="89"/>
        <v>2309</v>
      </c>
    </row>
    <row r="5715" spans="1:21" x14ac:dyDescent="0.25">
      <c r="A5715" t="s">
        <v>27</v>
      </c>
      <c r="B5715" t="s">
        <v>21</v>
      </c>
      <c r="C5715" t="s">
        <v>22</v>
      </c>
      <c r="D5715" t="s">
        <v>23</v>
      </c>
      <c r="E5715" t="s">
        <v>5</v>
      </c>
      <c r="G5715" t="s">
        <v>24</v>
      </c>
      <c r="H5715">
        <v>2652991</v>
      </c>
      <c r="I5715">
        <v>2654565</v>
      </c>
      <c r="J5715" t="s">
        <v>61</v>
      </c>
      <c r="Q5715" t="s">
        <v>5735</v>
      </c>
      <c r="R5715">
        <v>1575</v>
      </c>
      <c r="U5715">
        <f t="shared" si="89"/>
        <v>1574</v>
      </c>
    </row>
    <row r="5716" spans="1:21" x14ac:dyDescent="0.25">
      <c r="A5716" t="s">
        <v>27</v>
      </c>
      <c r="B5716" t="s">
        <v>21</v>
      </c>
      <c r="C5716" t="s">
        <v>22</v>
      </c>
      <c r="D5716" t="s">
        <v>23</v>
      </c>
      <c r="E5716" t="s">
        <v>5</v>
      </c>
      <c r="G5716" t="s">
        <v>24</v>
      </c>
      <c r="H5716">
        <v>2654719</v>
      </c>
      <c r="I5716">
        <v>2655906</v>
      </c>
      <c r="J5716" t="s">
        <v>61</v>
      </c>
      <c r="Q5716" t="s">
        <v>5738</v>
      </c>
      <c r="R5716">
        <v>1188</v>
      </c>
      <c r="U5716">
        <f t="shared" si="89"/>
        <v>1187</v>
      </c>
    </row>
    <row r="5717" spans="1:21" x14ac:dyDescent="0.25">
      <c r="A5717" t="s">
        <v>27</v>
      </c>
      <c r="B5717" t="s">
        <v>21</v>
      </c>
      <c r="C5717" t="s">
        <v>22</v>
      </c>
      <c r="D5717" t="s">
        <v>23</v>
      </c>
      <c r="E5717" t="s">
        <v>5</v>
      </c>
      <c r="G5717" t="s">
        <v>24</v>
      </c>
      <c r="H5717">
        <v>2656059</v>
      </c>
      <c r="I5717">
        <v>2657084</v>
      </c>
      <c r="J5717" t="s">
        <v>61</v>
      </c>
      <c r="Q5717" t="s">
        <v>5741</v>
      </c>
      <c r="R5717">
        <v>1026</v>
      </c>
      <c r="U5717">
        <f t="shared" si="89"/>
        <v>1025</v>
      </c>
    </row>
    <row r="5718" spans="1:21" x14ac:dyDescent="0.25">
      <c r="A5718" t="s">
        <v>27</v>
      </c>
      <c r="B5718" t="s">
        <v>21</v>
      </c>
      <c r="C5718" t="s">
        <v>22</v>
      </c>
      <c r="D5718" t="s">
        <v>23</v>
      </c>
      <c r="E5718" t="s">
        <v>5</v>
      </c>
      <c r="G5718" t="s">
        <v>24</v>
      </c>
      <c r="H5718">
        <v>2657356</v>
      </c>
      <c r="I5718">
        <v>2658363</v>
      </c>
      <c r="J5718" t="s">
        <v>61</v>
      </c>
      <c r="Q5718" t="s">
        <v>5743</v>
      </c>
      <c r="R5718">
        <v>1008</v>
      </c>
      <c r="U5718">
        <f t="shared" si="89"/>
        <v>1007</v>
      </c>
    </row>
    <row r="5719" spans="1:21" x14ac:dyDescent="0.25">
      <c r="A5719" t="s">
        <v>27</v>
      </c>
      <c r="B5719" t="s">
        <v>21</v>
      </c>
      <c r="C5719" t="s">
        <v>22</v>
      </c>
      <c r="D5719" t="s">
        <v>23</v>
      </c>
      <c r="E5719" t="s">
        <v>5</v>
      </c>
      <c r="G5719" t="s">
        <v>24</v>
      </c>
      <c r="H5719">
        <v>2658511</v>
      </c>
      <c r="I5719">
        <v>2659422</v>
      </c>
      <c r="J5719" t="s">
        <v>61</v>
      </c>
      <c r="Q5719" t="s">
        <v>5746</v>
      </c>
      <c r="R5719">
        <v>912</v>
      </c>
      <c r="U5719">
        <f t="shared" si="89"/>
        <v>911</v>
      </c>
    </row>
    <row r="5720" spans="1:21" x14ac:dyDescent="0.25">
      <c r="A5720" t="s">
        <v>27</v>
      </c>
      <c r="B5720" t="s">
        <v>21</v>
      </c>
      <c r="C5720" t="s">
        <v>22</v>
      </c>
      <c r="D5720" t="s">
        <v>23</v>
      </c>
      <c r="E5720" t="s">
        <v>5</v>
      </c>
      <c r="G5720" t="s">
        <v>24</v>
      </c>
      <c r="H5720">
        <v>2659455</v>
      </c>
      <c r="I5720">
        <v>2660567</v>
      </c>
      <c r="J5720" t="s">
        <v>61</v>
      </c>
      <c r="Q5720" t="s">
        <v>5748</v>
      </c>
      <c r="R5720">
        <v>1113</v>
      </c>
      <c r="U5720">
        <f t="shared" si="89"/>
        <v>1112</v>
      </c>
    </row>
    <row r="5721" spans="1:21" x14ac:dyDescent="0.25">
      <c r="A5721" t="s">
        <v>27</v>
      </c>
      <c r="B5721" t="s">
        <v>21</v>
      </c>
      <c r="C5721" t="s">
        <v>22</v>
      </c>
      <c r="D5721" t="s">
        <v>23</v>
      </c>
      <c r="E5721" t="s">
        <v>5</v>
      </c>
      <c r="G5721" t="s">
        <v>24</v>
      </c>
      <c r="H5721">
        <v>2660672</v>
      </c>
      <c r="I5721">
        <v>2661166</v>
      </c>
      <c r="J5721" t="s">
        <v>61</v>
      </c>
      <c r="Q5721" t="s">
        <v>5751</v>
      </c>
      <c r="R5721">
        <v>495</v>
      </c>
      <c r="U5721">
        <f t="shared" si="89"/>
        <v>494</v>
      </c>
    </row>
    <row r="5722" spans="1:21" x14ac:dyDescent="0.25">
      <c r="A5722" t="s">
        <v>27</v>
      </c>
      <c r="B5722" t="s">
        <v>21</v>
      </c>
      <c r="C5722" t="s">
        <v>22</v>
      </c>
      <c r="D5722" t="s">
        <v>23</v>
      </c>
      <c r="E5722" t="s">
        <v>5</v>
      </c>
      <c r="G5722" t="s">
        <v>24</v>
      </c>
      <c r="H5722">
        <v>2661296</v>
      </c>
      <c r="I5722">
        <v>2661760</v>
      </c>
      <c r="J5722" t="s">
        <v>61</v>
      </c>
      <c r="Q5722" t="s">
        <v>5754</v>
      </c>
      <c r="R5722">
        <v>465</v>
      </c>
      <c r="U5722">
        <f t="shared" si="89"/>
        <v>464</v>
      </c>
    </row>
    <row r="5723" spans="1:21" x14ac:dyDescent="0.25">
      <c r="A5723" t="s">
        <v>27</v>
      </c>
      <c r="B5723" t="s">
        <v>21</v>
      </c>
      <c r="C5723" t="s">
        <v>22</v>
      </c>
      <c r="D5723" t="s">
        <v>23</v>
      </c>
      <c r="E5723" t="s">
        <v>5</v>
      </c>
      <c r="G5723" t="s">
        <v>24</v>
      </c>
      <c r="H5723">
        <v>2661973</v>
      </c>
      <c r="I5723">
        <v>2662329</v>
      </c>
      <c r="J5723" t="s">
        <v>61</v>
      </c>
      <c r="Q5723" t="s">
        <v>5757</v>
      </c>
      <c r="R5723">
        <v>357</v>
      </c>
      <c r="U5723">
        <f t="shared" si="89"/>
        <v>356</v>
      </c>
    </row>
    <row r="5724" spans="1:21" x14ac:dyDescent="0.25">
      <c r="A5724" t="s">
        <v>27</v>
      </c>
      <c r="B5724" t="s">
        <v>21</v>
      </c>
      <c r="C5724" t="s">
        <v>22</v>
      </c>
      <c r="D5724" t="s">
        <v>23</v>
      </c>
      <c r="E5724" t="s">
        <v>5</v>
      </c>
      <c r="G5724" t="s">
        <v>24</v>
      </c>
      <c r="H5724">
        <v>2662355</v>
      </c>
      <c r="I5724">
        <v>2663374</v>
      </c>
      <c r="J5724" t="s">
        <v>61</v>
      </c>
      <c r="Q5724" t="s">
        <v>5760</v>
      </c>
      <c r="R5724">
        <v>1020</v>
      </c>
      <c r="U5724">
        <f t="shared" si="89"/>
        <v>1019</v>
      </c>
    </row>
    <row r="5725" spans="1:21" x14ac:dyDescent="0.25">
      <c r="A5725" t="s">
        <v>27</v>
      </c>
      <c r="B5725" t="s">
        <v>21</v>
      </c>
      <c r="C5725" t="s">
        <v>22</v>
      </c>
      <c r="D5725" t="s">
        <v>23</v>
      </c>
      <c r="E5725" t="s">
        <v>5</v>
      </c>
      <c r="G5725" t="s">
        <v>24</v>
      </c>
      <c r="H5725">
        <v>2663456</v>
      </c>
      <c r="I5725">
        <v>2663899</v>
      </c>
      <c r="J5725" t="s">
        <v>61</v>
      </c>
      <c r="Q5725" t="s">
        <v>5763</v>
      </c>
      <c r="R5725">
        <v>444</v>
      </c>
      <c r="U5725">
        <f t="shared" si="89"/>
        <v>443</v>
      </c>
    </row>
    <row r="5726" spans="1:21" x14ac:dyDescent="0.25">
      <c r="A5726" t="s">
        <v>27</v>
      </c>
      <c r="B5726" t="s">
        <v>21</v>
      </c>
      <c r="C5726" t="s">
        <v>22</v>
      </c>
      <c r="D5726" t="s">
        <v>23</v>
      </c>
      <c r="E5726" t="s">
        <v>5</v>
      </c>
      <c r="G5726" t="s">
        <v>24</v>
      </c>
      <c r="H5726">
        <v>2664001</v>
      </c>
      <c r="I5726">
        <v>2664189</v>
      </c>
      <c r="J5726" t="s">
        <v>61</v>
      </c>
      <c r="Q5726" t="s">
        <v>5766</v>
      </c>
      <c r="R5726">
        <v>189</v>
      </c>
      <c r="U5726">
        <f t="shared" si="89"/>
        <v>188</v>
      </c>
    </row>
    <row r="5727" spans="1:21" x14ac:dyDescent="0.25">
      <c r="A5727" t="s">
        <v>27</v>
      </c>
      <c r="B5727" t="s">
        <v>21</v>
      </c>
      <c r="C5727" t="s">
        <v>22</v>
      </c>
      <c r="D5727" t="s">
        <v>23</v>
      </c>
      <c r="E5727" t="s">
        <v>5</v>
      </c>
      <c r="G5727" t="s">
        <v>24</v>
      </c>
      <c r="H5727">
        <v>2664241</v>
      </c>
      <c r="I5727">
        <v>2664990</v>
      </c>
      <c r="J5727" t="s">
        <v>61</v>
      </c>
      <c r="Q5727" t="s">
        <v>5768</v>
      </c>
      <c r="R5727">
        <v>750</v>
      </c>
      <c r="U5727">
        <f t="shared" si="89"/>
        <v>749</v>
      </c>
    </row>
    <row r="5728" spans="1:21" x14ac:dyDescent="0.25">
      <c r="A5728" t="s">
        <v>27</v>
      </c>
      <c r="B5728" t="s">
        <v>21</v>
      </c>
      <c r="C5728" t="s">
        <v>22</v>
      </c>
      <c r="D5728" t="s">
        <v>23</v>
      </c>
      <c r="E5728" t="s">
        <v>5</v>
      </c>
      <c r="G5728" t="s">
        <v>24</v>
      </c>
      <c r="H5728">
        <v>2665178</v>
      </c>
      <c r="I5728">
        <v>2665603</v>
      </c>
      <c r="J5728" t="s">
        <v>61</v>
      </c>
      <c r="Q5728" t="s">
        <v>5771</v>
      </c>
      <c r="R5728">
        <v>426</v>
      </c>
      <c r="U5728">
        <f t="shared" si="89"/>
        <v>425</v>
      </c>
    </row>
    <row r="5729" spans="1:21" x14ac:dyDescent="0.25">
      <c r="A5729" t="s">
        <v>27</v>
      </c>
      <c r="B5729" t="s">
        <v>21</v>
      </c>
      <c r="C5729" t="s">
        <v>22</v>
      </c>
      <c r="D5729" t="s">
        <v>23</v>
      </c>
      <c r="E5729" t="s">
        <v>5</v>
      </c>
      <c r="G5729" t="s">
        <v>24</v>
      </c>
      <c r="H5729">
        <v>2665641</v>
      </c>
      <c r="I5729">
        <v>2665982</v>
      </c>
      <c r="J5729" t="s">
        <v>61</v>
      </c>
      <c r="Q5729" t="s">
        <v>5774</v>
      </c>
      <c r="R5729">
        <v>342</v>
      </c>
      <c r="U5729">
        <f t="shared" si="89"/>
        <v>341</v>
      </c>
    </row>
    <row r="5730" spans="1:21" x14ac:dyDescent="0.25">
      <c r="A5730" t="s">
        <v>27</v>
      </c>
      <c r="B5730" t="s">
        <v>21</v>
      </c>
      <c r="C5730" t="s">
        <v>22</v>
      </c>
      <c r="D5730" t="s">
        <v>23</v>
      </c>
      <c r="E5730" t="s">
        <v>5</v>
      </c>
      <c r="G5730" t="s">
        <v>24</v>
      </c>
      <c r="H5730">
        <v>2666040</v>
      </c>
      <c r="I5730">
        <v>2666981</v>
      </c>
      <c r="J5730" t="s">
        <v>61</v>
      </c>
      <c r="Q5730" t="s">
        <v>5776</v>
      </c>
      <c r="R5730">
        <v>942</v>
      </c>
      <c r="U5730">
        <f t="shared" si="89"/>
        <v>941</v>
      </c>
    </row>
    <row r="5731" spans="1:21" x14ac:dyDescent="0.25">
      <c r="A5731" t="s">
        <v>27</v>
      </c>
      <c r="B5731" t="s">
        <v>21</v>
      </c>
      <c r="C5731" t="s">
        <v>22</v>
      </c>
      <c r="D5731" t="s">
        <v>23</v>
      </c>
      <c r="E5731" t="s">
        <v>5</v>
      </c>
      <c r="G5731" t="s">
        <v>24</v>
      </c>
      <c r="H5731">
        <v>2667002</v>
      </c>
      <c r="I5731">
        <v>2668993</v>
      </c>
      <c r="J5731" t="s">
        <v>61</v>
      </c>
      <c r="Q5731" t="s">
        <v>5779</v>
      </c>
      <c r="R5731">
        <v>1992</v>
      </c>
      <c r="U5731">
        <f t="shared" si="89"/>
        <v>1991</v>
      </c>
    </row>
    <row r="5732" spans="1:21" x14ac:dyDescent="0.25">
      <c r="A5732" t="s">
        <v>27</v>
      </c>
      <c r="B5732" t="s">
        <v>21</v>
      </c>
      <c r="C5732" t="s">
        <v>22</v>
      </c>
      <c r="D5732" t="s">
        <v>23</v>
      </c>
      <c r="E5732" t="s">
        <v>5</v>
      </c>
      <c r="G5732" t="s">
        <v>24</v>
      </c>
      <c r="H5732">
        <v>2668998</v>
      </c>
      <c r="I5732">
        <v>2670302</v>
      </c>
      <c r="J5732" t="s">
        <v>61</v>
      </c>
      <c r="Q5732" t="s">
        <v>5782</v>
      </c>
      <c r="R5732">
        <v>1305</v>
      </c>
      <c r="U5732">
        <f t="shared" si="89"/>
        <v>1304</v>
      </c>
    </row>
    <row r="5733" spans="1:21" x14ac:dyDescent="0.25">
      <c r="A5733" t="s">
        <v>27</v>
      </c>
      <c r="B5733" t="s">
        <v>21</v>
      </c>
      <c r="C5733" t="s">
        <v>22</v>
      </c>
      <c r="D5733" t="s">
        <v>23</v>
      </c>
      <c r="E5733" t="s">
        <v>5</v>
      </c>
      <c r="G5733" t="s">
        <v>24</v>
      </c>
      <c r="H5733">
        <v>2670299</v>
      </c>
      <c r="I5733">
        <v>2671174</v>
      </c>
      <c r="J5733" t="s">
        <v>61</v>
      </c>
      <c r="Q5733" t="s">
        <v>5785</v>
      </c>
      <c r="R5733">
        <v>876</v>
      </c>
      <c r="U5733">
        <f t="shared" si="89"/>
        <v>875</v>
      </c>
    </row>
    <row r="5734" spans="1:21" x14ac:dyDescent="0.25">
      <c r="A5734" t="s">
        <v>27</v>
      </c>
      <c r="B5734" t="s">
        <v>21</v>
      </c>
      <c r="C5734" t="s">
        <v>22</v>
      </c>
      <c r="D5734" t="s">
        <v>23</v>
      </c>
      <c r="E5734" t="s">
        <v>5</v>
      </c>
      <c r="G5734" t="s">
        <v>24</v>
      </c>
      <c r="H5734">
        <v>2671200</v>
      </c>
      <c r="I5734">
        <v>2672159</v>
      </c>
      <c r="J5734" t="s">
        <v>61</v>
      </c>
      <c r="Q5734" t="s">
        <v>5787</v>
      </c>
      <c r="R5734">
        <v>960</v>
      </c>
      <c r="U5734">
        <f t="shared" si="89"/>
        <v>959</v>
      </c>
    </row>
    <row r="5735" spans="1:21" x14ac:dyDescent="0.25">
      <c r="A5735" t="s">
        <v>27</v>
      </c>
      <c r="B5735" t="s">
        <v>21</v>
      </c>
      <c r="C5735" t="s">
        <v>22</v>
      </c>
      <c r="D5735" t="s">
        <v>23</v>
      </c>
      <c r="E5735" t="s">
        <v>5</v>
      </c>
      <c r="G5735" t="s">
        <v>24</v>
      </c>
      <c r="H5735">
        <v>2672152</v>
      </c>
      <c r="I5735">
        <v>2672871</v>
      </c>
      <c r="J5735" t="s">
        <v>61</v>
      </c>
      <c r="Q5735" t="s">
        <v>5790</v>
      </c>
      <c r="R5735">
        <v>720</v>
      </c>
      <c r="U5735">
        <f t="shared" si="89"/>
        <v>719</v>
      </c>
    </row>
    <row r="5736" spans="1:21" x14ac:dyDescent="0.25">
      <c r="A5736" t="s">
        <v>27</v>
      </c>
      <c r="B5736" t="s">
        <v>21</v>
      </c>
      <c r="C5736" t="s">
        <v>22</v>
      </c>
      <c r="D5736" t="s">
        <v>23</v>
      </c>
      <c r="E5736" t="s">
        <v>5</v>
      </c>
      <c r="G5736" t="s">
        <v>24</v>
      </c>
      <c r="H5736">
        <v>2672906</v>
      </c>
      <c r="I5736">
        <v>2673832</v>
      </c>
      <c r="J5736" t="s">
        <v>61</v>
      </c>
      <c r="Q5736" t="s">
        <v>5792</v>
      </c>
      <c r="R5736">
        <v>927</v>
      </c>
      <c r="U5736">
        <f t="shared" si="89"/>
        <v>926</v>
      </c>
    </row>
    <row r="5737" spans="1:21" x14ac:dyDescent="0.25">
      <c r="A5737" t="s">
        <v>27</v>
      </c>
      <c r="B5737" t="s">
        <v>21</v>
      </c>
      <c r="C5737" t="s">
        <v>22</v>
      </c>
      <c r="D5737" t="s">
        <v>23</v>
      </c>
      <c r="E5737" t="s">
        <v>5</v>
      </c>
      <c r="G5737" t="s">
        <v>24</v>
      </c>
      <c r="H5737">
        <v>2673984</v>
      </c>
      <c r="I5737">
        <v>2676425</v>
      </c>
      <c r="J5737" t="s">
        <v>61</v>
      </c>
      <c r="Q5737" t="s">
        <v>5795</v>
      </c>
      <c r="R5737">
        <v>2442</v>
      </c>
      <c r="U5737">
        <f t="shared" si="89"/>
        <v>2441</v>
      </c>
    </row>
    <row r="5738" spans="1:21" x14ac:dyDescent="0.25">
      <c r="A5738" t="s">
        <v>27</v>
      </c>
      <c r="B5738" t="s">
        <v>57</v>
      </c>
      <c r="C5738" t="s">
        <v>22</v>
      </c>
      <c r="D5738" t="s">
        <v>23</v>
      </c>
      <c r="E5738" t="s">
        <v>5</v>
      </c>
      <c r="G5738" t="s">
        <v>24</v>
      </c>
      <c r="H5738">
        <v>2676606</v>
      </c>
      <c r="I5738">
        <v>2676679</v>
      </c>
      <c r="J5738" t="s">
        <v>61</v>
      </c>
      <c r="Q5738" t="s">
        <v>5798</v>
      </c>
      <c r="R5738">
        <v>74</v>
      </c>
      <c r="U5738">
        <f t="shared" si="89"/>
        <v>73</v>
      </c>
    </row>
    <row r="5739" spans="1:21" x14ac:dyDescent="0.25">
      <c r="A5739" t="s">
        <v>27</v>
      </c>
      <c r="B5739" t="s">
        <v>57</v>
      </c>
      <c r="C5739" t="s">
        <v>22</v>
      </c>
      <c r="D5739" t="s">
        <v>23</v>
      </c>
      <c r="E5739" t="s">
        <v>5</v>
      </c>
      <c r="G5739" t="s">
        <v>24</v>
      </c>
      <c r="H5739">
        <v>2676685</v>
      </c>
      <c r="I5739">
        <v>2676759</v>
      </c>
      <c r="J5739" t="s">
        <v>61</v>
      </c>
      <c r="Q5739" t="s">
        <v>5799</v>
      </c>
      <c r="R5739">
        <v>75</v>
      </c>
      <c r="U5739">
        <f t="shared" si="89"/>
        <v>74</v>
      </c>
    </row>
    <row r="5740" spans="1:21" x14ac:dyDescent="0.25">
      <c r="A5740" t="s">
        <v>27</v>
      </c>
      <c r="B5740" t="s">
        <v>21</v>
      </c>
      <c r="C5740" t="s">
        <v>22</v>
      </c>
      <c r="D5740" t="s">
        <v>23</v>
      </c>
      <c r="E5740" t="s">
        <v>5</v>
      </c>
      <c r="G5740" t="s">
        <v>24</v>
      </c>
      <c r="H5740">
        <v>2676857</v>
      </c>
      <c r="I5740">
        <v>2678203</v>
      </c>
      <c r="J5740" t="s">
        <v>61</v>
      </c>
      <c r="Q5740" t="s">
        <v>5800</v>
      </c>
      <c r="R5740">
        <v>1347</v>
      </c>
      <c r="U5740">
        <f t="shared" si="89"/>
        <v>1346</v>
      </c>
    </row>
    <row r="5741" spans="1:21" x14ac:dyDescent="0.25">
      <c r="A5741" t="s">
        <v>27</v>
      </c>
      <c r="B5741" t="s">
        <v>21</v>
      </c>
      <c r="C5741" t="s">
        <v>22</v>
      </c>
      <c r="D5741" t="s">
        <v>23</v>
      </c>
      <c r="E5741" t="s">
        <v>5</v>
      </c>
      <c r="G5741" t="s">
        <v>24</v>
      </c>
      <c r="H5741">
        <v>2678291</v>
      </c>
      <c r="I5741">
        <v>2678665</v>
      </c>
      <c r="J5741" t="s">
        <v>61</v>
      </c>
      <c r="Q5741" t="s">
        <v>5803</v>
      </c>
      <c r="R5741">
        <v>375</v>
      </c>
      <c r="U5741">
        <f t="shared" si="89"/>
        <v>374</v>
      </c>
    </row>
    <row r="5742" spans="1:21" x14ac:dyDescent="0.25">
      <c r="A5742" t="s">
        <v>27</v>
      </c>
      <c r="B5742" t="s">
        <v>21</v>
      </c>
      <c r="C5742" t="s">
        <v>22</v>
      </c>
      <c r="D5742" t="s">
        <v>23</v>
      </c>
      <c r="E5742" t="s">
        <v>5</v>
      </c>
      <c r="G5742" t="s">
        <v>24</v>
      </c>
      <c r="H5742">
        <v>2679016</v>
      </c>
      <c r="I5742">
        <v>2679876</v>
      </c>
      <c r="J5742" t="s">
        <v>61</v>
      </c>
      <c r="Q5742" t="s">
        <v>5805</v>
      </c>
      <c r="R5742">
        <v>861</v>
      </c>
      <c r="U5742">
        <f t="shared" si="89"/>
        <v>860</v>
      </c>
    </row>
    <row r="5743" spans="1:21" x14ac:dyDescent="0.25">
      <c r="A5743" t="s">
        <v>27</v>
      </c>
      <c r="B5743" t="s">
        <v>21</v>
      </c>
      <c r="C5743" t="s">
        <v>22</v>
      </c>
      <c r="D5743" t="s">
        <v>23</v>
      </c>
      <c r="E5743" t="s">
        <v>5</v>
      </c>
      <c r="G5743" t="s">
        <v>24</v>
      </c>
      <c r="H5743">
        <v>2680272</v>
      </c>
      <c r="I5743">
        <v>2681747</v>
      </c>
      <c r="J5743" t="s">
        <v>61</v>
      </c>
      <c r="Q5743" t="s">
        <v>5807</v>
      </c>
      <c r="R5743">
        <v>1476</v>
      </c>
      <c r="U5743">
        <f t="shared" si="89"/>
        <v>1475</v>
      </c>
    </row>
    <row r="5744" spans="1:21" x14ac:dyDescent="0.25">
      <c r="A5744" t="s">
        <v>27</v>
      </c>
      <c r="B5744" t="s">
        <v>21</v>
      </c>
      <c r="C5744" t="s">
        <v>22</v>
      </c>
      <c r="D5744" t="s">
        <v>23</v>
      </c>
      <c r="E5744" t="s">
        <v>5</v>
      </c>
      <c r="G5744" t="s">
        <v>24</v>
      </c>
      <c r="H5744">
        <v>2681763</v>
      </c>
      <c r="I5744">
        <v>2682935</v>
      </c>
      <c r="J5744" t="s">
        <v>61</v>
      </c>
      <c r="Q5744" t="s">
        <v>5810</v>
      </c>
      <c r="R5744">
        <v>1173</v>
      </c>
      <c r="U5744">
        <f t="shared" si="89"/>
        <v>1172</v>
      </c>
    </row>
    <row r="5745" spans="1:21" x14ac:dyDescent="0.25">
      <c r="A5745" t="s">
        <v>27</v>
      </c>
      <c r="B5745" t="s">
        <v>21</v>
      </c>
      <c r="C5745" t="s">
        <v>22</v>
      </c>
      <c r="D5745" t="s">
        <v>23</v>
      </c>
      <c r="E5745" t="s">
        <v>5</v>
      </c>
      <c r="G5745" t="s">
        <v>24</v>
      </c>
      <c r="H5745">
        <v>2682935</v>
      </c>
      <c r="I5745">
        <v>2684659</v>
      </c>
      <c r="J5745" t="s">
        <v>61</v>
      </c>
      <c r="Q5745" t="s">
        <v>5812</v>
      </c>
      <c r="R5745">
        <v>1725</v>
      </c>
      <c r="U5745">
        <f t="shared" si="89"/>
        <v>1724</v>
      </c>
    </row>
    <row r="5746" spans="1:21" x14ac:dyDescent="0.25">
      <c r="A5746" t="s">
        <v>27</v>
      </c>
      <c r="B5746" t="s">
        <v>21</v>
      </c>
      <c r="C5746" t="s">
        <v>22</v>
      </c>
      <c r="D5746" t="s">
        <v>23</v>
      </c>
      <c r="E5746" t="s">
        <v>5</v>
      </c>
      <c r="G5746" t="s">
        <v>24</v>
      </c>
      <c r="H5746">
        <v>2684745</v>
      </c>
      <c r="I5746">
        <v>2685005</v>
      </c>
      <c r="J5746" t="s">
        <v>61</v>
      </c>
      <c r="Q5746" t="s">
        <v>5815</v>
      </c>
      <c r="R5746">
        <v>261</v>
      </c>
      <c r="U5746">
        <f t="shared" si="89"/>
        <v>260</v>
      </c>
    </row>
    <row r="5747" spans="1:21" x14ac:dyDescent="0.25">
      <c r="A5747" t="s">
        <v>27</v>
      </c>
      <c r="B5747" t="s">
        <v>21</v>
      </c>
      <c r="C5747" t="s">
        <v>22</v>
      </c>
      <c r="D5747" t="s">
        <v>23</v>
      </c>
      <c r="E5747" t="s">
        <v>5</v>
      </c>
      <c r="G5747" t="s">
        <v>24</v>
      </c>
      <c r="H5747">
        <v>2685166</v>
      </c>
      <c r="I5747">
        <v>2685360</v>
      </c>
      <c r="J5747" t="s">
        <v>61</v>
      </c>
      <c r="Q5747" t="s">
        <v>5817</v>
      </c>
      <c r="R5747">
        <v>195</v>
      </c>
      <c r="U5747">
        <f t="shared" si="89"/>
        <v>194</v>
      </c>
    </row>
    <row r="5748" spans="1:21" x14ac:dyDescent="0.25">
      <c r="A5748" t="s">
        <v>27</v>
      </c>
      <c r="B5748" t="s">
        <v>21</v>
      </c>
      <c r="C5748" t="s">
        <v>22</v>
      </c>
      <c r="D5748" t="s">
        <v>23</v>
      </c>
      <c r="E5748" t="s">
        <v>5</v>
      </c>
      <c r="G5748" t="s">
        <v>24</v>
      </c>
      <c r="H5748">
        <v>2685484</v>
      </c>
      <c r="I5748">
        <v>2687172</v>
      </c>
      <c r="J5748" t="s">
        <v>61</v>
      </c>
      <c r="Q5748" t="s">
        <v>5819</v>
      </c>
      <c r="R5748">
        <v>1689</v>
      </c>
      <c r="U5748">
        <f t="shared" si="89"/>
        <v>1688</v>
      </c>
    </row>
    <row r="5749" spans="1:21" x14ac:dyDescent="0.25">
      <c r="A5749" t="s">
        <v>27</v>
      </c>
      <c r="B5749" t="s">
        <v>21</v>
      </c>
      <c r="C5749" t="s">
        <v>22</v>
      </c>
      <c r="D5749" t="s">
        <v>23</v>
      </c>
      <c r="E5749" t="s">
        <v>5</v>
      </c>
      <c r="G5749" t="s">
        <v>24</v>
      </c>
      <c r="H5749">
        <v>2687178</v>
      </c>
      <c r="I5749">
        <v>2689049</v>
      </c>
      <c r="J5749" t="s">
        <v>61</v>
      </c>
      <c r="Q5749" t="s">
        <v>5821</v>
      </c>
      <c r="R5749">
        <v>1872</v>
      </c>
      <c r="U5749">
        <f t="shared" si="89"/>
        <v>1871</v>
      </c>
    </row>
    <row r="5750" spans="1:21" x14ac:dyDescent="0.25">
      <c r="A5750" t="s">
        <v>27</v>
      </c>
      <c r="B5750" t="s">
        <v>21</v>
      </c>
      <c r="C5750" t="s">
        <v>22</v>
      </c>
      <c r="D5750" t="s">
        <v>23</v>
      </c>
      <c r="E5750" t="s">
        <v>5</v>
      </c>
      <c r="G5750" t="s">
        <v>24</v>
      </c>
      <c r="H5750">
        <v>2689049</v>
      </c>
      <c r="I5750">
        <v>2689522</v>
      </c>
      <c r="J5750" t="s">
        <v>61</v>
      </c>
      <c r="Q5750" t="s">
        <v>5823</v>
      </c>
      <c r="R5750">
        <v>474</v>
      </c>
      <c r="U5750">
        <f t="shared" si="89"/>
        <v>473</v>
      </c>
    </row>
    <row r="5751" spans="1:21" x14ac:dyDescent="0.25">
      <c r="A5751" t="s">
        <v>27</v>
      </c>
      <c r="B5751" t="s">
        <v>21</v>
      </c>
      <c r="C5751" t="s">
        <v>22</v>
      </c>
      <c r="D5751" t="s">
        <v>23</v>
      </c>
      <c r="E5751" t="s">
        <v>5</v>
      </c>
      <c r="G5751" t="s">
        <v>24</v>
      </c>
      <c r="H5751">
        <v>2689863</v>
      </c>
      <c r="I5751">
        <v>2690960</v>
      </c>
      <c r="J5751" t="s">
        <v>61</v>
      </c>
      <c r="Q5751" t="s">
        <v>5826</v>
      </c>
      <c r="R5751">
        <v>1098</v>
      </c>
      <c r="U5751">
        <f t="shared" si="89"/>
        <v>1097</v>
      </c>
    </row>
    <row r="5752" spans="1:21" x14ac:dyDescent="0.25">
      <c r="A5752" t="s">
        <v>27</v>
      </c>
      <c r="B5752" t="s">
        <v>21</v>
      </c>
      <c r="C5752" t="s">
        <v>22</v>
      </c>
      <c r="D5752" t="s">
        <v>23</v>
      </c>
      <c r="E5752" t="s">
        <v>5</v>
      </c>
      <c r="G5752" t="s">
        <v>24</v>
      </c>
      <c r="H5752">
        <v>2691129</v>
      </c>
      <c r="I5752">
        <v>2691863</v>
      </c>
      <c r="J5752" t="s">
        <v>61</v>
      </c>
      <c r="Q5752" t="s">
        <v>5828</v>
      </c>
      <c r="R5752">
        <v>735</v>
      </c>
      <c r="U5752">
        <f t="shared" si="89"/>
        <v>734</v>
      </c>
    </row>
    <row r="5753" spans="1:21" x14ac:dyDescent="0.25">
      <c r="A5753" t="s">
        <v>27</v>
      </c>
      <c r="B5753" t="s">
        <v>21</v>
      </c>
      <c r="C5753" t="s">
        <v>22</v>
      </c>
      <c r="D5753" t="s">
        <v>23</v>
      </c>
      <c r="E5753" t="s">
        <v>5</v>
      </c>
      <c r="G5753" t="s">
        <v>24</v>
      </c>
      <c r="H5753">
        <v>2692047</v>
      </c>
      <c r="I5753">
        <v>2692667</v>
      </c>
      <c r="J5753" t="s">
        <v>25</v>
      </c>
      <c r="Q5753" t="s">
        <v>5831</v>
      </c>
      <c r="R5753">
        <v>621</v>
      </c>
      <c r="U5753">
        <f t="shared" si="89"/>
        <v>620</v>
      </c>
    </row>
    <row r="5754" spans="1:21" x14ac:dyDescent="0.25">
      <c r="A5754" t="s">
        <v>27</v>
      </c>
      <c r="B5754" t="s">
        <v>21</v>
      </c>
      <c r="C5754" t="s">
        <v>22</v>
      </c>
      <c r="D5754" t="s">
        <v>23</v>
      </c>
      <c r="E5754" t="s">
        <v>5</v>
      </c>
      <c r="G5754" t="s">
        <v>24</v>
      </c>
      <c r="H5754">
        <v>2692671</v>
      </c>
      <c r="I5754">
        <v>2693006</v>
      </c>
      <c r="J5754" t="s">
        <v>61</v>
      </c>
      <c r="Q5754" t="s">
        <v>5833</v>
      </c>
      <c r="R5754">
        <v>336</v>
      </c>
      <c r="U5754">
        <f t="shared" si="89"/>
        <v>335</v>
      </c>
    </row>
    <row r="5755" spans="1:21" x14ac:dyDescent="0.25">
      <c r="A5755" t="s">
        <v>27</v>
      </c>
      <c r="B5755" t="s">
        <v>21</v>
      </c>
      <c r="C5755" t="s">
        <v>22</v>
      </c>
      <c r="D5755" t="s">
        <v>23</v>
      </c>
      <c r="E5755" t="s">
        <v>5</v>
      </c>
      <c r="G5755" t="s">
        <v>24</v>
      </c>
      <c r="H5755">
        <v>2693047</v>
      </c>
      <c r="I5755">
        <v>2693697</v>
      </c>
      <c r="J5755" t="s">
        <v>61</v>
      </c>
      <c r="Q5755" t="s">
        <v>5836</v>
      </c>
      <c r="R5755">
        <v>651</v>
      </c>
      <c r="U5755">
        <f t="shared" si="89"/>
        <v>650</v>
      </c>
    </row>
    <row r="5756" spans="1:21" x14ac:dyDescent="0.25">
      <c r="A5756" t="s">
        <v>27</v>
      </c>
      <c r="B5756" t="s">
        <v>21</v>
      </c>
      <c r="C5756" t="s">
        <v>22</v>
      </c>
      <c r="D5756" t="s">
        <v>23</v>
      </c>
      <c r="E5756" t="s">
        <v>5</v>
      </c>
      <c r="G5756" t="s">
        <v>24</v>
      </c>
      <c r="H5756">
        <v>2693815</v>
      </c>
      <c r="I5756">
        <v>2693988</v>
      </c>
      <c r="J5756" t="s">
        <v>61</v>
      </c>
      <c r="Q5756" t="s">
        <v>5839</v>
      </c>
      <c r="R5756">
        <v>174</v>
      </c>
      <c r="U5756">
        <f t="shared" si="89"/>
        <v>173</v>
      </c>
    </row>
    <row r="5757" spans="1:21" x14ac:dyDescent="0.25">
      <c r="A5757" t="s">
        <v>27</v>
      </c>
      <c r="B5757" t="s">
        <v>527</v>
      </c>
      <c r="C5757" t="s">
        <v>22</v>
      </c>
      <c r="D5757" t="s">
        <v>23</v>
      </c>
      <c r="E5757" t="s">
        <v>5</v>
      </c>
      <c r="G5757" t="s">
        <v>24</v>
      </c>
      <c r="H5757">
        <v>2694074</v>
      </c>
      <c r="I5757">
        <v>2694886</v>
      </c>
      <c r="J5757" t="s">
        <v>61</v>
      </c>
      <c r="Q5757" t="s">
        <v>5841</v>
      </c>
      <c r="R5757">
        <v>813</v>
      </c>
      <c r="T5757" t="s">
        <v>529</v>
      </c>
      <c r="U5757">
        <f t="shared" si="89"/>
        <v>812</v>
      </c>
    </row>
    <row r="5758" spans="1:21" x14ac:dyDescent="0.25">
      <c r="A5758" t="s">
        <v>27</v>
      </c>
      <c r="B5758" t="s">
        <v>21</v>
      </c>
      <c r="C5758" t="s">
        <v>22</v>
      </c>
      <c r="D5758" t="s">
        <v>23</v>
      </c>
      <c r="E5758" t="s">
        <v>5</v>
      </c>
      <c r="G5758" t="s">
        <v>24</v>
      </c>
      <c r="H5758">
        <v>2694910</v>
      </c>
      <c r="I5758">
        <v>2696613</v>
      </c>
      <c r="J5758" t="s">
        <v>61</v>
      </c>
      <c r="Q5758" t="s">
        <v>5842</v>
      </c>
      <c r="R5758">
        <v>1704</v>
      </c>
      <c r="U5758">
        <f t="shared" si="89"/>
        <v>1703</v>
      </c>
    </row>
    <row r="5759" spans="1:21" x14ac:dyDescent="0.25">
      <c r="A5759" t="s">
        <v>27</v>
      </c>
      <c r="B5759" t="s">
        <v>21</v>
      </c>
      <c r="C5759" t="s">
        <v>22</v>
      </c>
      <c r="D5759" t="s">
        <v>23</v>
      </c>
      <c r="E5759" t="s">
        <v>5</v>
      </c>
      <c r="G5759" t="s">
        <v>24</v>
      </c>
      <c r="H5759">
        <v>2696627</v>
      </c>
      <c r="I5759">
        <v>2697124</v>
      </c>
      <c r="J5759" t="s">
        <v>61</v>
      </c>
      <c r="Q5759" t="s">
        <v>5844</v>
      </c>
      <c r="R5759">
        <v>498</v>
      </c>
      <c r="U5759">
        <f t="shared" si="89"/>
        <v>497</v>
      </c>
    </row>
    <row r="5760" spans="1:21" x14ac:dyDescent="0.25">
      <c r="A5760" t="s">
        <v>27</v>
      </c>
      <c r="B5760" t="s">
        <v>21</v>
      </c>
      <c r="C5760" t="s">
        <v>22</v>
      </c>
      <c r="D5760" t="s">
        <v>23</v>
      </c>
      <c r="E5760" t="s">
        <v>5</v>
      </c>
      <c r="G5760" t="s">
        <v>24</v>
      </c>
      <c r="H5760">
        <v>2697149</v>
      </c>
      <c r="I5760">
        <v>2699146</v>
      </c>
      <c r="J5760" t="s">
        <v>61</v>
      </c>
      <c r="Q5760" t="s">
        <v>5846</v>
      </c>
      <c r="R5760">
        <v>1998</v>
      </c>
      <c r="U5760">
        <f t="shared" si="89"/>
        <v>1997</v>
      </c>
    </row>
    <row r="5761" spans="1:21" x14ac:dyDescent="0.25">
      <c r="A5761" t="s">
        <v>27</v>
      </c>
      <c r="B5761" t="s">
        <v>21</v>
      </c>
      <c r="C5761" t="s">
        <v>22</v>
      </c>
      <c r="D5761" t="s">
        <v>23</v>
      </c>
      <c r="E5761" t="s">
        <v>5</v>
      </c>
      <c r="G5761" t="s">
        <v>24</v>
      </c>
      <c r="H5761">
        <v>2699215</v>
      </c>
      <c r="I5761">
        <v>2699580</v>
      </c>
      <c r="J5761" t="s">
        <v>61</v>
      </c>
      <c r="Q5761" t="s">
        <v>5848</v>
      </c>
      <c r="R5761">
        <v>366</v>
      </c>
      <c r="U5761">
        <f t="shared" si="89"/>
        <v>365</v>
      </c>
    </row>
    <row r="5762" spans="1:21" x14ac:dyDescent="0.25">
      <c r="A5762" t="s">
        <v>27</v>
      </c>
      <c r="B5762" t="s">
        <v>21</v>
      </c>
      <c r="C5762" t="s">
        <v>22</v>
      </c>
      <c r="D5762" t="s">
        <v>23</v>
      </c>
      <c r="E5762" t="s">
        <v>5</v>
      </c>
      <c r="G5762" t="s">
        <v>24</v>
      </c>
      <c r="H5762">
        <v>2700123</v>
      </c>
      <c r="I5762">
        <v>2700764</v>
      </c>
      <c r="J5762" t="s">
        <v>61</v>
      </c>
      <c r="Q5762" t="s">
        <v>5850</v>
      </c>
      <c r="R5762">
        <v>642</v>
      </c>
      <c r="U5762">
        <f t="shared" si="89"/>
        <v>641</v>
      </c>
    </row>
    <row r="5763" spans="1:21" x14ac:dyDescent="0.25">
      <c r="A5763" t="s">
        <v>27</v>
      </c>
      <c r="B5763" t="s">
        <v>21</v>
      </c>
      <c r="C5763" t="s">
        <v>22</v>
      </c>
      <c r="D5763" t="s">
        <v>23</v>
      </c>
      <c r="E5763" t="s">
        <v>5</v>
      </c>
      <c r="G5763" t="s">
        <v>24</v>
      </c>
      <c r="H5763">
        <v>2700892</v>
      </c>
      <c r="I5763">
        <v>2701983</v>
      </c>
      <c r="J5763" t="s">
        <v>61</v>
      </c>
      <c r="Q5763" t="s">
        <v>5852</v>
      </c>
      <c r="R5763">
        <v>1092</v>
      </c>
      <c r="U5763">
        <f t="shared" ref="U5763:U5826" si="90">I5763-H5763</f>
        <v>1091</v>
      </c>
    </row>
    <row r="5764" spans="1:21" x14ac:dyDescent="0.25">
      <c r="A5764" t="s">
        <v>27</v>
      </c>
      <c r="B5764" t="s">
        <v>21</v>
      </c>
      <c r="C5764" t="s">
        <v>22</v>
      </c>
      <c r="D5764" t="s">
        <v>23</v>
      </c>
      <c r="E5764" t="s">
        <v>5</v>
      </c>
      <c r="G5764" t="s">
        <v>24</v>
      </c>
      <c r="H5764">
        <v>2702238</v>
      </c>
      <c r="I5764">
        <v>2706725</v>
      </c>
      <c r="J5764" t="s">
        <v>61</v>
      </c>
      <c r="Q5764" t="s">
        <v>5855</v>
      </c>
      <c r="R5764">
        <v>4488</v>
      </c>
      <c r="U5764">
        <f t="shared" si="90"/>
        <v>4487</v>
      </c>
    </row>
    <row r="5765" spans="1:21" x14ac:dyDescent="0.25">
      <c r="A5765" t="s">
        <v>27</v>
      </c>
      <c r="B5765" t="s">
        <v>21</v>
      </c>
      <c r="C5765" t="s">
        <v>22</v>
      </c>
      <c r="D5765" t="s">
        <v>23</v>
      </c>
      <c r="E5765" t="s">
        <v>5</v>
      </c>
      <c r="G5765" t="s">
        <v>24</v>
      </c>
      <c r="H5765">
        <v>2706866</v>
      </c>
      <c r="I5765">
        <v>2710018</v>
      </c>
      <c r="J5765" t="s">
        <v>61</v>
      </c>
      <c r="Q5765" t="s">
        <v>5857</v>
      </c>
      <c r="R5765">
        <v>3153</v>
      </c>
      <c r="U5765">
        <f t="shared" si="90"/>
        <v>3152</v>
      </c>
    </row>
    <row r="5766" spans="1:21" x14ac:dyDescent="0.25">
      <c r="A5766" t="s">
        <v>27</v>
      </c>
      <c r="B5766" t="s">
        <v>21</v>
      </c>
      <c r="C5766" t="s">
        <v>22</v>
      </c>
      <c r="D5766" t="s">
        <v>23</v>
      </c>
      <c r="E5766" t="s">
        <v>5</v>
      </c>
      <c r="G5766" t="s">
        <v>24</v>
      </c>
      <c r="H5766">
        <v>2710393</v>
      </c>
      <c r="I5766">
        <v>2711310</v>
      </c>
      <c r="J5766" t="s">
        <v>61</v>
      </c>
      <c r="Q5766" t="s">
        <v>5859</v>
      </c>
      <c r="R5766">
        <v>918</v>
      </c>
      <c r="U5766">
        <f t="shared" si="90"/>
        <v>917</v>
      </c>
    </row>
    <row r="5767" spans="1:21" x14ac:dyDescent="0.25">
      <c r="A5767" t="s">
        <v>27</v>
      </c>
      <c r="B5767" t="s">
        <v>21</v>
      </c>
      <c r="C5767" t="s">
        <v>22</v>
      </c>
      <c r="D5767" t="s">
        <v>23</v>
      </c>
      <c r="E5767" t="s">
        <v>5</v>
      </c>
      <c r="G5767" t="s">
        <v>24</v>
      </c>
      <c r="H5767">
        <v>2711307</v>
      </c>
      <c r="I5767">
        <v>2712098</v>
      </c>
      <c r="J5767" t="s">
        <v>61</v>
      </c>
      <c r="Q5767" t="s">
        <v>5861</v>
      </c>
      <c r="R5767">
        <v>792</v>
      </c>
      <c r="U5767">
        <f t="shared" si="90"/>
        <v>791</v>
      </c>
    </row>
    <row r="5768" spans="1:21" x14ac:dyDescent="0.25">
      <c r="A5768" t="s">
        <v>27</v>
      </c>
      <c r="B5768" t="s">
        <v>21</v>
      </c>
      <c r="C5768" t="s">
        <v>22</v>
      </c>
      <c r="D5768" t="s">
        <v>23</v>
      </c>
      <c r="E5768" t="s">
        <v>5</v>
      </c>
      <c r="G5768" t="s">
        <v>24</v>
      </c>
      <c r="H5768">
        <v>2712091</v>
      </c>
      <c r="I5768">
        <v>2713014</v>
      </c>
      <c r="J5768" t="s">
        <v>61</v>
      </c>
      <c r="Q5768" t="s">
        <v>5863</v>
      </c>
      <c r="R5768">
        <v>924</v>
      </c>
      <c r="U5768">
        <f t="shared" si="90"/>
        <v>923</v>
      </c>
    </row>
    <row r="5769" spans="1:21" x14ac:dyDescent="0.25">
      <c r="A5769" t="s">
        <v>27</v>
      </c>
      <c r="B5769" t="s">
        <v>21</v>
      </c>
      <c r="C5769" t="s">
        <v>22</v>
      </c>
      <c r="D5769" t="s">
        <v>23</v>
      </c>
      <c r="E5769" t="s">
        <v>5</v>
      </c>
      <c r="G5769" t="s">
        <v>24</v>
      </c>
      <c r="H5769">
        <v>2713129</v>
      </c>
      <c r="I5769">
        <v>2713809</v>
      </c>
      <c r="J5769" t="s">
        <v>61</v>
      </c>
      <c r="Q5769" t="s">
        <v>5865</v>
      </c>
      <c r="R5769">
        <v>681</v>
      </c>
      <c r="U5769">
        <f t="shared" si="90"/>
        <v>680</v>
      </c>
    </row>
    <row r="5770" spans="1:21" x14ac:dyDescent="0.25">
      <c r="A5770" t="s">
        <v>27</v>
      </c>
      <c r="B5770" t="s">
        <v>21</v>
      </c>
      <c r="C5770" t="s">
        <v>22</v>
      </c>
      <c r="D5770" t="s">
        <v>23</v>
      </c>
      <c r="E5770" t="s">
        <v>5</v>
      </c>
      <c r="G5770" t="s">
        <v>24</v>
      </c>
      <c r="H5770">
        <v>2713912</v>
      </c>
      <c r="I5770">
        <v>2715132</v>
      </c>
      <c r="J5770" t="s">
        <v>61</v>
      </c>
      <c r="Q5770" t="s">
        <v>5867</v>
      </c>
      <c r="R5770">
        <v>1221</v>
      </c>
      <c r="U5770">
        <f t="shared" si="90"/>
        <v>1220</v>
      </c>
    </row>
    <row r="5771" spans="1:21" x14ac:dyDescent="0.25">
      <c r="A5771" t="s">
        <v>27</v>
      </c>
      <c r="B5771" t="s">
        <v>21</v>
      </c>
      <c r="C5771" t="s">
        <v>22</v>
      </c>
      <c r="D5771" t="s">
        <v>23</v>
      </c>
      <c r="E5771" t="s">
        <v>5</v>
      </c>
      <c r="G5771" t="s">
        <v>24</v>
      </c>
      <c r="H5771">
        <v>2715135</v>
      </c>
      <c r="I5771">
        <v>2716565</v>
      </c>
      <c r="J5771" t="s">
        <v>61</v>
      </c>
      <c r="Q5771" t="s">
        <v>5869</v>
      </c>
      <c r="R5771">
        <v>1431</v>
      </c>
      <c r="U5771">
        <f t="shared" si="90"/>
        <v>1430</v>
      </c>
    </row>
    <row r="5772" spans="1:21" x14ac:dyDescent="0.25">
      <c r="A5772" t="s">
        <v>27</v>
      </c>
      <c r="B5772" t="s">
        <v>21</v>
      </c>
      <c r="C5772" t="s">
        <v>22</v>
      </c>
      <c r="D5772" t="s">
        <v>23</v>
      </c>
      <c r="E5772" t="s">
        <v>5</v>
      </c>
      <c r="G5772" t="s">
        <v>24</v>
      </c>
      <c r="H5772">
        <v>2716603</v>
      </c>
      <c r="I5772">
        <v>2717799</v>
      </c>
      <c r="J5772" t="s">
        <v>61</v>
      </c>
      <c r="Q5772" t="s">
        <v>5871</v>
      </c>
      <c r="R5772">
        <v>1197</v>
      </c>
      <c r="U5772">
        <f t="shared" si="90"/>
        <v>1196</v>
      </c>
    </row>
    <row r="5773" spans="1:21" x14ac:dyDescent="0.25">
      <c r="A5773" t="s">
        <v>27</v>
      </c>
      <c r="B5773" t="s">
        <v>21</v>
      </c>
      <c r="C5773" t="s">
        <v>22</v>
      </c>
      <c r="D5773" t="s">
        <v>23</v>
      </c>
      <c r="E5773" t="s">
        <v>5</v>
      </c>
      <c r="G5773" t="s">
        <v>24</v>
      </c>
      <c r="H5773">
        <v>2717898</v>
      </c>
      <c r="I5773">
        <v>2719127</v>
      </c>
      <c r="J5773" t="s">
        <v>61</v>
      </c>
      <c r="Q5773" t="s">
        <v>5873</v>
      </c>
      <c r="R5773">
        <v>1230</v>
      </c>
      <c r="U5773">
        <f t="shared" si="90"/>
        <v>1229</v>
      </c>
    </row>
    <row r="5774" spans="1:21" x14ac:dyDescent="0.25">
      <c r="A5774" t="s">
        <v>27</v>
      </c>
      <c r="B5774" t="s">
        <v>21</v>
      </c>
      <c r="C5774" t="s">
        <v>22</v>
      </c>
      <c r="D5774" t="s">
        <v>23</v>
      </c>
      <c r="E5774" t="s">
        <v>5</v>
      </c>
      <c r="G5774" t="s">
        <v>24</v>
      </c>
      <c r="H5774">
        <v>2719120</v>
      </c>
      <c r="I5774">
        <v>2727378</v>
      </c>
      <c r="J5774" t="s">
        <v>61</v>
      </c>
      <c r="Q5774" t="s">
        <v>5875</v>
      </c>
      <c r="R5774">
        <v>8259</v>
      </c>
      <c r="U5774">
        <f t="shared" si="90"/>
        <v>8258</v>
      </c>
    </row>
    <row r="5775" spans="1:21" x14ac:dyDescent="0.25">
      <c r="A5775" t="s">
        <v>27</v>
      </c>
      <c r="B5775" t="s">
        <v>21</v>
      </c>
      <c r="C5775" t="s">
        <v>22</v>
      </c>
      <c r="D5775" t="s">
        <v>23</v>
      </c>
      <c r="E5775" t="s">
        <v>5</v>
      </c>
      <c r="G5775" t="s">
        <v>24</v>
      </c>
      <c r="H5775">
        <v>2727397</v>
      </c>
      <c r="I5775">
        <v>2730399</v>
      </c>
      <c r="J5775" t="s">
        <v>61</v>
      </c>
      <c r="Q5775" t="s">
        <v>5877</v>
      </c>
      <c r="R5775">
        <v>3003</v>
      </c>
      <c r="U5775">
        <f t="shared" si="90"/>
        <v>3002</v>
      </c>
    </row>
    <row r="5776" spans="1:21" x14ac:dyDescent="0.25">
      <c r="A5776" t="s">
        <v>27</v>
      </c>
      <c r="B5776" t="s">
        <v>21</v>
      </c>
      <c r="C5776" t="s">
        <v>22</v>
      </c>
      <c r="D5776" t="s">
        <v>23</v>
      </c>
      <c r="E5776" t="s">
        <v>5</v>
      </c>
      <c r="G5776" t="s">
        <v>24</v>
      </c>
      <c r="H5776">
        <v>2730399</v>
      </c>
      <c r="I5776">
        <v>2740106</v>
      </c>
      <c r="J5776" t="s">
        <v>61</v>
      </c>
      <c r="Q5776" t="s">
        <v>5879</v>
      </c>
      <c r="R5776">
        <v>9708</v>
      </c>
      <c r="U5776">
        <f t="shared" si="90"/>
        <v>9707</v>
      </c>
    </row>
    <row r="5777" spans="1:21" x14ac:dyDescent="0.25">
      <c r="A5777" t="s">
        <v>27</v>
      </c>
      <c r="B5777" t="s">
        <v>21</v>
      </c>
      <c r="C5777" t="s">
        <v>22</v>
      </c>
      <c r="D5777" t="s">
        <v>23</v>
      </c>
      <c r="E5777" t="s">
        <v>5</v>
      </c>
      <c r="G5777" t="s">
        <v>24</v>
      </c>
      <c r="H5777">
        <v>2740133</v>
      </c>
      <c r="I5777">
        <v>2741431</v>
      </c>
      <c r="J5777" t="s">
        <v>61</v>
      </c>
      <c r="Q5777" t="s">
        <v>5881</v>
      </c>
      <c r="R5777">
        <v>1299</v>
      </c>
      <c r="U5777">
        <f t="shared" si="90"/>
        <v>1298</v>
      </c>
    </row>
    <row r="5778" spans="1:21" x14ac:dyDescent="0.25">
      <c r="A5778" t="s">
        <v>27</v>
      </c>
      <c r="B5778" t="s">
        <v>21</v>
      </c>
      <c r="C5778" t="s">
        <v>22</v>
      </c>
      <c r="D5778" t="s">
        <v>23</v>
      </c>
      <c r="E5778" t="s">
        <v>5</v>
      </c>
      <c r="G5778" t="s">
        <v>24</v>
      </c>
      <c r="H5778">
        <v>2741445</v>
      </c>
      <c r="I5778">
        <v>2743397</v>
      </c>
      <c r="J5778" t="s">
        <v>61</v>
      </c>
      <c r="Q5778" t="s">
        <v>5883</v>
      </c>
      <c r="R5778">
        <v>1953</v>
      </c>
      <c r="U5778">
        <f t="shared" si="90"/>
        <v>1952</v>
      </c>
    </row>
    <row r="5779" spans="1:21" x14ac:dyDescent="0.25">
      <c r="A5779" t="s">
        <v>27</v>
      </c>
      <c r="B5779" t="s">
        <v>21</v>
      </c>
      <c r="C5779" t="s">
        <v>22</v>
      </c>
      <c r="D5779" t="s">
        <v>23</v>
      </c>
      <c r="E5779" t="s">
        <v>5</v>
      </c>
      <c r="G5779" t="s">
        <v>24</v>
      </c>
      <c r="H5779">
        <v>2743629</v>
      </c>
      <c r="I5779">
        <v>2745011</v>
      </c>
      <c r="J5779" t="s">
        <v>61</v>
      </c>
      <c r="Q5779" t="s">
        <v>5886</v>
      </c>
      <c r="R5779">
        <v>1383</v>
      </c>
      <c r="U5779">
        <f t="shared" si="90"/>
        <v>1382</v>
      </c>
    </row>
    <row r="5780" spans="1:21" x14ac:dyDescent="0.25">
      <c r="A5780" t="s">
        <v>27</v>
      </c>
      <c r="B5780" t="s">
        <v>21</v>
      </c>
      <c r="C5780" t="s">
        <v>22</v>
      </c>
      <c r="D5780" t="s">
        <v>23</v>
      </c>
      <c r="E5780" t="s">
        <v>5</v>
      </c>
      <c r="G5780" t="s">
        <v>24</v>
      </c>
      <c r="H5780">
        <v>2745034</v>
      </c>
      <c r="I5780">
        <v>2747838</v>
      </c>
      <c r="J5780" t="s">
        <v>61</v>
      </c>
      <c r="Q5780" t="s">
        <v>5888</v>
      </c>
      <c r="R5780">
        <v>2805</v>
      </c>
      <c r="U5780">
        <f t="shared" si="90"/>
        <v>2804</v>
      </c>
    </row>
    <row r="5781" spans="1:21" x14ac:dyDescent="0.25">
      <c r="A5781" t="s">
        <v>27</v>
      </c>
      <c r="B5781" t="s">
        <v>21</v>
      </c>
      <c r="C5781" t="s">
        <v>22</v>
      </c>
      <c r="D5781" t="s">
        <v>23</v>
      </c>
      <c r="E5781" t="s">
        <v>5</v>
      </c>
      <c r="G5781" t="s">
        <v>24</v>
      </c>
      <c r="H5781">
        <v>2747908</v>
      </c>
      <c r="I5781">
        <v>2749014</v>
      </c>
      <c r="J5781" t="s">
        <v>61</v>
      </c>
      <c r="Q5781" t="s">
        <v>5890</v>
      </c>
      <c r="R5781">
        <v>1107</v>
      </c>
      <c r="U5781">
        <f t="shared" si="90"/>
        <v>1106</v>
      </c>
    </row>
    <row r="5782" spans="1:21" x14ac:dyDescent="0.25">
      <c r="A5782" t="s">
        <v>27</v>
      </c>
      <c r="B5782" t="s">
        <v>21</v>
      </c>
      <c r="C5782" t="s">
        <v>22</v>
      </c>
      <c r="D5782" t="s">
        <v>23</v>
      </c>
      <c r="E5782" t="s">
        <v>5</v>
      </c>
      <c r="G5782" t="s">
        <v>24</v>
      </c>
      <c r="H5782">
        <v>2749414</v>
      </c>
      <c r="I5782">
        <v>2751033</v>
      </c>
      <c r="J5782" t="s">
        <v>25</v>
      </c>
      <c r="Q5782" t="s">
        <v>5892</v>
      </c>
      <c r="R5782">
        <v>1620</v>
      </c>
      <c r="U5782">
        <f t="shared" si="90"/>
        <v>1619</v>
      </c>
    </row>
    <row r="5783" spans="1:21" x14ac:dyDescent="0.25">
      <c r="A5783" t="s">
        <v>27</v>
      </c>
      <c r="B5783" t="s">
        <v>21</v>
      </c>
      <c r="C5783" t="s">
        <v>22</v>
      </c>
      <c r="D5783" t="s">
        <v>23</v>
      </c>
      <c r="E5783" t="s">
        <v>5</v>
      </c>
      <c r="G5783" t="s">
        <v>24</v>
      </c>
      <c r="H5783">
        <v>2751120</v>
      </c>
      <c r="I5783">
        <v>2757053</v>
      </c>
      <c r="J5783" t="s">
        <v>61</v>
      </c>
      <c r="Q5783" t="s">
        <v>5894</v>
      </c>
      <c r="R5783">
        <v>5934</v>
      </c>
      <c r="U5783">
        <f t="shared" si="90"/>
        <v>5933</v>
      </c>
    </row>
    <row r="5784" spans="1:21" x14ac:dyDescent="0.25">
      <c r="A5784" t="s">
        <v>27</v>
      </c>
      <c r="B5784" t="s">
        <v>21</v>
      </c>
      <c r="C5784" t="s">
        <v>22</v>
      </c>
      <c r="D5784" t="s">
        <v>23</v>
      </c>
      <c r="E5784" t="s">
        <v>5</v>
      </c>
      <c r="G5784" t="s">
        <v>24</v>
      </c>
      <c r="H5784">
        <v>2757259</v>
      </c>
      <c r="I5784">
        <v>2757669</v>
      </c>
      <c r="J5784" t="s">
        <v>25</v>
      </c>
      <c r="Q5784" t="s">
        <v>5896</v>
      </c>
      <c r="R5784">
        <v>411</v>
      </c>
      <c r="U5784">
        <f t="shared" si="90"/>
        <v>410</v>
      </c>
    </row>
    <row r="5785" spans="1:21" x14ac:dyDescent="0.25">
      <c r="A5785" t="s">
        <v>27</v>
      </c>
      <c r="B5785" t="s">
        <v>21</v>
      </c>
      <c r="C5785" t="s">
        <v>22</v>
      </c>
      <c r="D5785" t="s">
        <v>23</v>
      </c>
      <c r="E5785" t="s">
        <v>5</v>
      </c>
      <c r="G5785" t="s">
        <v>24</v>
      </c>
      <c r="H5785">
        <v>2757679</v>
      </c>
      <c r="I5785">
        <v>2758119</v>
      </c>
      <c r="J5785" t="s">
        <v>25</v>
      </c>
      <c r="Q5785" t="s">
        <v>5898</v>
      </c>
      <c r="R5785">
        <v>441</v>
      </c>
      <c r="U5785">
        <f t="shared" si="90"/>
        <v>440</v>
      </c>
    </row>
    <row r="5786" spans="1:21" x14ac:dyDescent="0.25">
      <c r="A5786" t="s">
        <v>27</v>
      </c>
      <c r="B5786" t="s">
        <v>21</v>
      </c>
      <c r="C5786" t="s">
        <v>22</v>
      </c>
      <c r="D5786" t="s">
        <v>23</v>
      </c>
      <c r="E5786" t="s">
        <v>5</v>
      </c>
      <c r="G5786" t="s">
        <v>24</v>
      </c>
      <c r="H5786">
        <v>2758124</v>
      </c>
      <c r="I5786">
        <v>2758402</v>
      </c>
      <c r="J5786" t="s">
        <v>61</v>
      </c>
      <c r="Q5786" t="s">
        <v>5900</v>
      </c>
      <c r="R5786">
        <v>279</v>
      </c>
      <c r="U5786">
        <f t="shared" si="90"/>
        <v>278</v>
      </c>
    </row>
    <row r="5787" spans="1:21" x14ac:dyDescent="0.25">
      <c r="A5787" t="s">
        <v>27</v>
      </c>
      <c r="B5787" t="s">
        <v>21</v>
      </c>
      <c r="C5787" t="s">
        <v>22</v>
      </c>
      <c r="D5787" t="s">
        <v>23</v>
      </c>
      <c r="E5787" t="s">
        <v>5</v>
      </c>
      <c r="G5787" t="s">
        <v>24</v>
      </c>
      <c r="H5787">
        <v>2758585</v>
      </c>
      <c r="I5787">
        <v>2760936</v>
      </c>
      <c r="J5787" t="s">
        <v>25</v>
      </c>
      <c r="Q5787" t="s">
        <v>5902</v>
      </c>
      <c r="R5787">
        <v>2352</v>
      </c>
      <c r="U5787">
        <f t="shared" si="90"/>
        <v>2351</v>
      </c>
    </row>
    <row r="5788" spans="1:21" x14ac:dyDescent="0.25">
      <c r="A5788" t="s">
        <v>27</v>
      </c>
      <c r="B5788" t="s">
        <v>21</v>
      </c>
      <c r="C5788" t="s">
        <v>22</v>
      </c>
      <c r="D5788" t="s">
        <v>23</v>
      </c>
      <c r="E5788" t="s">
        <v>5</v>
      </c>
      <c r="G5788" t="s">
        <v>24</v>
      </c>
      <c r="H5788">
        <v>2760933</v>
      </c>
      <c r="I5788">
        <v>2761862</v>
      </c>
      <c r="J5788" t="s">
        <v>25</v>
      </c>
      <c r="Q5788" t="s">
        <v>5904</v>
      </c>
      <c r="R5788">
        <v>930</v>
      </c>
      <c r="U5788">
        <f t="shared" si="90"/>
        <v>929</v>
      </c>
    </row>
    <row r="5789" spans="1:21" x14ac:dyDescent="0.25">
      <c r="A5789" t="s">
        <v>27</v>
      </c>
      <c r="B5789" t="s">
        <v>21</v>
      </c>
      <c r="C5789" t="s">
        <v>22</v>
      </c>
      <c r="D5789" t="s">
        <v>23</v>
      </c>
      <c r="E5789" t="s">
        <v>5</v>
      </c>
      <c r="G5789" t="s">
        <v>24</v>
      </c>
      <c r="H5789">
        <v>2761905</v>
      </c>
      <c r="I5789">
        <v>2762807</v>
      </c>
      <c r="J5789" t="s">
        <v>25</v>
      </c>
      <c r="Q5789" t="s">
        <v>5906</v>
      </c>
      <c r="R5789">
        <v>903</v>
      </c>
      <c r="U5789">
        <f t="shared" si="90"/>
        <v>902</v>
      </c>
    </row>
    <row r="5790" spans="1:21" x14ac:dyDescent="0.25">
      <c r="A5790" t="s">
        <v>27</v>
      </c>
      <c r="B5790" t="s">
        <v>21</v>
      </c>
      <c r="C5790" t="s">
        <v>22</v>
      </c>
      <c r="D5790" t="s">
        <v>23</v>
      </c>
      <c r="E5790" t="s">
        <v>5</v>
      </c>
      <c r="G5790" t="s">
        <v>24</v>
      </c>
      <c r="H5790">
        <v>2763140</v>
      </c>
      <c r="I5790">
        <v>2763631</v>
      </c>
      <c r="J5790" t="s">
        <v>61</v>
      </c>
      <c r="Q5790" t="s">
        <v>5909</v>
      </c>
      <c r="R5790">
        <v>492</v>
      </c>
      <c r="U5790">
        <f t="shared" si="90"/>
        <v>491</v>
      </c>
    </row>
    <row r="5791" spans="1:21" x14ac:dyDescent="0.25">
      <c r="A5791" t="s">
        <v>27</v>
      </c>
      <c r="B5791" t="s">
        <v>527</v>
      </c>
      <c r="C5791" t="s">
        <v>22</v>
      </c>
      <c r="D5791" t="s">
        <v>23</v>
      </c>
      <c r="E5791" t="s">
        <v>5</v>
      </c>
      <c r="G5791" t="s">
        <v>24</v>
      </c>
      <c r="H5791">
        <v>2763702</v>
      </c>
      <c r="I5791">
        <v>2763863</v>
      </c>
      <c r="J5791" t="s">
        <v>61</v>
      </c>
      <c r="Q5791" t="s">
        <v>5911</v>
      </c>
      <c r="R5791">
        <v>162</v>
      </c>
      <c r="T5791" t="s">
        <v>529</v>
      </c>
      <c r="U5791">
        <f t="shared" si="90"/>
        <v>161</v>
      </c>
    </row>
    <row r="5792" spans="1:21" x14ac:dyDescent="0.25">
      <c r="A5792" t="s">
        <v>27</v>
      </c>
      <c r="B5792" t="s">
        <v>527</v>
      </c>
      <c r="C5792" t="s">
        <v>22</v>
      </c>
      <c r="D5792" t="s">
        <v>23</v>
      </c>
      <c r="E5792" t="s">
        <v>5</v>
      </c>
      <c r="G5792" t="s">
        <v>24</v>
      </c>
      <c r="H5792">
        <v>2763985</v>
      </c>
      <c r="I5792">
        <v>2764145</v>
      </c>
      <c r="J5792" t="s">
        <v>25</v>
      </c>
      <c r="Q5792" t="s">
        <v>5912</v>
      </c>
      <c r="R5792">
        <v>161</v>
      </c>
      <c r="T5792" t="s">
        <v>529</v>
      </c>
      <c r="U5792">
        <f t="shared" si="90"/>
        <v>160</v>
      </c>
    </row>
    <row r="5793" spans="1:21" x14ac:dyDescent="0.25">
      <c r="A5793" t="s">
        <v>27</v>
      </c>
      <c r="B5793" t="s">
        <v>21</v>
      </c>
      <c r="C5793" t="s">
        <v>22</v>
      </c>
      <c r="D5793" t="s">
        <v>23</v>
      </c>
      <c r="E5793" t="s">
        <v>5</v>
      </c>
      <c r="G5793" t="s">
        <v>24</v>
      </c>
      <c r="H5793">
        <v>2764149</v>
      </c>
      <c r="I5793">
        <v>2764961</v>
      </c>
      <c r="J5793" t="s">
        <v>61</v>
      </c>
      <c r="Q5793" t="s">
        <v>5913</v>
      </c>
      <c r="R5793">
        <v>813</v>
      </c>
      <c r="U5793">
        <f t="shared" si="90"/>
        <v>812</v>
      </c>
    </row>
    <row r="5794" spans="1:21" x14ac:dyDescent="0.25">
      <c r="A5794" t="s">
        <v>27</v>
      </c>
      <c r="B5794" t="s">
        <v>21</v>
      </c>
      <c r="C5794" t="s">
        <v>22</v>
      </c>
      <c r="D5794" t="s">
        <v>23</v>
      </c>
      <c r="E5794" t="s">
        <v>5</v>
      </c>
      <c r="G5794" t="s">
        <v>24</v>
      </c>
      <c r="H5794">
        <v>2764969</v>
      </c>
      <c r="I5794">
        <v>2765778</v>
      </c>
      <c r="J5794" t="s">
        <v>61</v>
      </c>
      <c r="Q5794" t="s">
        <v>5916</v>
      </c>
      <c r="R5794">
        <v>810</v>
      </c>
      <c r="U5794">
        <f t="shared" si="90"/>
        <v>809</v>
      </c>
    </row>
    <row r="5795" spans="1:21" x14ac:dyDescent="0.25">
      <c r="A5795" t="s">
        <v>27</v>
      </c>
      <c r="B5795" t="s">
        <v>21</v>
      </c>
      <c r="C5795" t="s">
        <v>22</v>
      </c>
      <c r="D5795" t="s">
        <v>23</v>
      </c>
      <c r="E5795" t="s">
        <v>5</v>
      </c>
      <c r="G5795" t="s">
        <v>24</v>
      </c>
      <c r="H5795">
        <v>2765788</v>
      </c>
      <c r="I5795">
        <v>2766762</v>
      </c>
      <c r="J5795" t="s">
        <v>61</v>
      </c>
      <c r="Q5795" t="s">
        <v>5918</v>
      </c>
      <c r="R5795">
        <v>975</v>
      </c>
      <c r="U5795">
        <f t="shared" si="90"/>
        <v>974</v>
      </c>
    </row>
    <row r="5796" spans="1:21" x14ac:dyDescent="0.25">
      <c r="A5796" t="s">
        <v>27</v>
      </c>
      <c r="B5796" t="s">
        <v>21</v>
      </c>
      <c r="C5796" t="s">
        <v>22</v>
      </c>
      <c r="D5796" t="s">
        <v>23</v>
      </c>
      <c r="E5796" t="s">
        <v>5</v>
      </c>
      <c r="G5796" t="s">
        <v>24</v>
      </c>
      <c r="H5796">
        <v>2766871</v>
      </c>
      <c r="I5796">
        <v>2768151</v>
      </c>
      <c r="J5796" t="s">
        <v>61</v>
      </c>
      <c r="Q5796" t="s">
        <v>5920</v>
      </c>
      <c r="R5796">
        <v>1281</v>
      </c>
      <c r="U5796">
        <f t="shared" si="90"/>
        <v>1280</v>
      </c>
    </row>
    <row r="5797" spans="1:21" x14ac:dyDescent="0.25">
      <c r="A5797" t="s">
        <v>27</v>
      </c>
      <c r="B5797" t="s">
        <v>21</v>
      </c>
      <c r="C5797" t="s">
        <v>22</v>
      </c>
      <c r="D5797" t="s">
        <v>23</v>
      </c>
      <c r="E5797" t="s">
        <v>5</v>
      </c>
      <c r="G5797" t="s">
        <v>24</v>
      </c>
      <c r="H5797">
        <v>2768169</v>
      </c>
      <c r="I5797">
        <v>2769866</v>
      </c>
      <c r="J5797" t="s">
        <v>61</v>
      </c>
      <c r="Q5797" t="s">
        <v>5922</v>
      </c>
      <c r="R5797">
        <v>1698</v>
      </c>
      <c r="U5797">
        <f t="shared" si="90"/>
        <v>1697</v>
      </c>
    </row>
    <row r="5798" spans="1:21" x14ac:dyDescent="0.25">
      <c r="A5798" t="s">
        <v>27</v>
      </c>
      <c r="B5798" t="s">
        <v>21</v>
      </c>
      <c r="C5798" t="s">
        <v>22</v>
      </c>
      <c r="D5798" t="s">
        <v>23</v>
      </c>
      <c r="E5798" t="s">
        <v>5</v>
      </c>
      <c r="G5798" t="s">
        <v>24</v>
      </c>
      <c r="H5798">
        <v>2769868</v>
      </c>
      <c r="I5798">
        <v>2770851</v>
      </c>
      <c r="J5798" t="s">
        <v>61</v>
      </c>
      <c r="Q5798" t="s">
        <v>5924</v>
      </c>
      <c r="R5798">
        <v>984</v>
      </c>
      <c r="U5798">
        <f t="shared" si="90"/>
        <v>983</v>
      </c>
    </row>
    <row r="5799" spans="1:21" x14ac:dyDescent="0.25">
      <c r="A5799" t="s">
        <v>27</v>
      </c>
      <c r="B5799" t="s">
        <v>21</v>
      </c>
      <c r="C5799" t="s">
        <v>22</v>
      </c>
      <c r="D5799" t="s">
        <v>23</v>
      </c>
      <c r="E5799" t="s">
        <v>5</v>
      </c>
      <c r="G5799" t="s">
        <v>24</v>
      </c>
      <c r="H5799">
        <v>2770902</v>
      </c>
      <c r="I5799">
        <v>2773292</v>
      </c>
      <c r="J5799" t="s">
        <v>61</v>
      </c>
      <c r="Q5799" t="s">
        <v>5926</v>
      </c>
      <c r="R5799">
        <v>2391</v>
      </c>
      <c r="U5799">
        <f t="shared" si="90"/>
        <v>2390</v>
      </c>
    </row>
    <row r="5800" spans="1:21" x14ac:dyDescent="0.25">
      <c r="A5800" t="s">
        <v>27</v>
      </c>
      <c r="B5800" t="s">
        <v>21</v>
      </c>
      <c r="C5800" t="s">
        <v>22</v>
      </c>
      <c r="D5800" t="s">
        <v>23</v>
      </c>
      <c r="E5800" t="s">
        <v>5</v>
      </c>
      <c r="G5800" t="s">
        <v>24</v>
      </c>
      <c r="H5800">
        <v>2773479</v>
      </c>
      <c r="I5800">
        <v>2776529</v>
      </c>
      <c r="J5800" t="s">
        <v>61</v>
      </c>
      <c r="Q5800" t="s">
        <v>5928</v>
      </c>
      <c r="R5800">
        <v>3051</v>
      </c>
      <c r="U5800">
        <f t="shared" si="90"/>
        <v>3050</v>
      </c>
    </row>
    <row r="5801" spans="1:21" x14ac:dyDescent="0.25">
      <c r="A5801" t="s">
        <v>27</v>
      </c>
      <c r="B5801" t="s">
        <v>21</v>
      </c>
      <c r="C5801" t="s">
        <v>22</v>
      </c>
      <c r="D5801" t="s">
        <v>23</v>
      </c>
      <c r="E5801" t="s">
        <v>5</v>
      </c>
      <c r="G5801" t="s">
        <v>24</v>
      </c>
      <c r="H5801">
        <v>2776526</v>
      </c>
      <c r="I5801">
        <v>2777227</v>
      </c>
      <c r="J5801" t="s">
        <v>61</v>
      </c>
      <c r="Q5801" t="s">
        <v>5930</v>
      </c>
      <c r="R5801">
        <v>702</v>
      </c>
      <c r="U5801">
        <f t="shared" si="90"/>
        <v>701</v>
      </c>
    </row>
    <row r="5802" spans="1:21" x14ac:dyDescent="0.25">
      <c r="A5802" t="s">
        <v>27</v>
      </c>
      <c r="B5802" t="s">
        <v>21</v>
      </c>
      <c r="C5802" t="s">
        <v>22</v>
      </c>
      <c r="D5802" t="s">
        <v>23</v>
      </c>
      <c r="E5802" t="s">
        <v>5</v>
      </c>
      <c r="G5802" t="s">
        <v>24</v>
      </c>
      <c r="H5802">
        <v>2777397</v>
      </c>
      <c r="I5802">
        <v>2777969</v>
      </c>
      <c r="J5802" t="s">
        <v>25</v>
      </c>
      <c r="Q5802" t="s">
        <v>5932</v>
      </c>
      <c r="R5802">
        <v>573</v>
      </c>
      <c r="U5802">
        <f t="shared" si="90"/>
        <v>572</v>
      </c>
    </row>
    <row r="5803" spans="1:21" x14ac:dyDescent="0.25">
      <c r="A5803" t="s">
        <v>27</v>
      </c>
      <c r="B5803" t="s">
        <v>21</v>
      </c>
      <c r="C5803" t="s">
        <v>22</v>
      </c>
      <c r="D5803" t="s">
        <v>23</v>
      </c>
      <c r="E5803" t="s">
        <v>5</v>
      </c>
      <c r="G5803" t="s">
        <v>24</v>
      </c>
      <c r="H5803">
        <v>2778025</v>
      </c>
      <c r="I5803">
        <v>2779227</v>
      </c>
      <c r="J5803" t="s">
        <v>61</v>
      </c>
      <c r="Q5803" t="s">
        <v>5934</v>
      </c>
      <c r="R5803">
        <v>1203</v>
      </c>
      <c r="U5803">
        <f t="shared" si="90"/>
        <v>1202</v>
      </c>
    </row>
    <row r="5804" spans="1:21" x14ac:dyDescent="0.25">
      <c r="A5804" t="s">
        <v>27</v>
      </c>
      <c r="B5804" t="s">
        <v>21</v>
      </c>
      <c r="C5804" t="s">
        <v>22</v>
      </c>
      <c r="D5804" t="s">
        <v>23</v>
      </c>
      <c r="E5804" t="s">
        <v>5</v>
      </c>
      <c r="G5804" t="s">
        <v>24</v>
      </c>
      <c r="H5804">
        <v>2779711</v>
      </c>
      <c r="I5804">
        <v>2779923</v>
      </c>
      <c r="J5804" t="s">
        <v>61</v>
      </c>
      <c r="Q5804" t="s">
        <v>5937</v>
      </c>
      <c r="R5804">
        <v>213</v>
      </c>
      <c r="U5804">
        <f t="shared" si="90"/>
        <v>212</v>
      </c>
    </row>
    <row r="5805" spans="1:21" x14ac:dyDescent="0.25">
      <c r="A5805" t="s">
        <v>27</v>
      </c>
      <c r="B5805" t="s">
        <v>21</v>
      </c>
      <c r="C5805" t="s">
        <v>22</v>
      </c>
      <c r="D5805" t="s">
        <v>23</v>
      </c>
      <c r="E5805" t="s">
        <v>5</v>
      </c>
      <c r="G5805" t="s">
        <v>24</v>
      </c>
      <c r="H5805">
        <v>2780180</v>
      </c>
      <c r="I5805">
        <v>2780518</v>
      </c>
      <c r="J5805" t="s">
        <v>25</v>
      </c>
      <c r="Q5805" t="s">
        <v>5939</v>
      </c>
      <c r="R5805">
        <v>339</v>
      </c>
      <c r="U5805">
        <f t="shared" si="90"/>
        <v>338</v>
      </c>
    </row>
    <row r="5806" spans="1:21" x14ac:dyDescent="0.25">
      <c r="A5806" t="s">
        <v>27</v>
      </c>
      <c r="B5806" t="s">
        <v>21</v>
      </c>
      <c r="C5806" t="s">
        <v>22</v>
      </c>
      <c r="D5806" t="s">
        <v>23</v>
      </c>
      <c r="E5806" t="s">
        <v>5</v>
      </c>
      <c r="G5806" t="s">
        <v>24</v>
      </c>
      <c r="H5806">
        <v>2780671</v>
      </c>
      <c r="I5806">
        <v>2781820</v>
      </c>
      <c r="J5806" t="s">
        <v>61</v>
      </c>
      <c r="Q5806" t="s">
        <v>5941</v>
      </c>
      <c r="R5806">
        <v>1150</v>
      </c>
      <c r="T5806" t="s">
        <v>1120</v>
      </c>
      <c r="U5806">
        <f t="shared" si="90"/>
        <v>1149</v>
      </c>
    </row>
    <row r="5807" spans="1:21" x14ac:dyDescent="0.25">
      <c r="A5807" t="s">
        <v>27</v>
      </c>
      <c r="B5807" t="s">
        <v>21</v>
      </c>
      <c r="C5807" t="s">
        <v>22</v>
      </c>
      <c r="D5807" t="s">
        <v>23</v>
      </c>
      <c r="E5807" t="s">
        <v>5</v>
      </c>
      <c r="G5807" t="s">
        <v>24</v>
      </c>
      <c r="H5807">
        <v>2781915</v>
      </c>
      <c r="I5807">
        <v>2783090</v>
      </c>
      <c r="J5807" t="s">
        <v>25</v>
      </c>
      <c r="Q5807" t="s">
        <v>5943</v>
      </c>
      <c r="R5807">
        <v>1176</v>
      </c>
      <c r="U5807">
        <f t="shared" si="90"/>
        <v>1175</v>
      </c>
    </row>
    <row r="5808" spans="1:21" x14ac:dyDescent="0.25">
      <c r="A5808" t="s">
        <v>27</v>
      </c>
      <c r="B5808" t="s">
        <v>527</v>
      </c>
      <c r="C5808" t="s">
        <v>22</v>
      </c>
      <c r="D5808" t="s">
        <v>23</v>
      </c>
      <c r="E5808" t="s">
        <v>5</v>
      </c>
      <c r="G5808" t="s">
        <v>24</v>
      </c>
      <c r="H5808">
        <v>2783616</v>
      </c>
      <c r="I5808">
        <v>2783854</v>
      </c>
      <c r="J5808" t="s">
        <v>25</v>
      </c>
      <c r="Q5808" t="s">
        <v>5945</v>
      </c>
      <c r="R5808">
        <v>239</v>
      </c>
      <c r="T5808" t="s">
        <v>529</v>
      </c>
      <c r="U5808">
        <f t="shared" si="90"/>
        <v>238</v>
      </c>
    </row>
    <row r="5809" spans="1:21" x14ac:dyDescent="0.25">
      <c r="A5809" t="s">
        <v>27</v>
      </c>
      <c r="B5809" t="s">
        <v>21</v>
      </c>
      <c r="C5809" t="s">
        <v>22</v>
      </c>
      <c r="D5809" t="s">
        <v>23</v>
      </c>
      <c r="E5809" t="s">
        <v>5</v>
      </c>
      <c r="G5809" t="s">
        <v>24</v>
      </c>
      <c r="H5809">
        <v>2784217</v>
      </c>
      <c r="I5809">
        <v>2788482</v>
      </c>
      <c r="J5809" t="s">
        <v>61</v>
      </c>
      <c r="Q5809" t="s">
        <v>5946</v>
      </c>
      <c r="R5809">
        <v>4266</v>
      </c>
      <c r="U5809">
        <f t="shared" si="90"/>
        <v>4265</v>
      </c>
    </row>
    <row r="5810" spans="1:21" x14ac:dyDescent="0.25">
      <c r="A5810" t="s">
        <v>27</v>
      </c>
      <c r="B5810" t="s">
        <v>21</v>
      </c>
      <c r="C5810" t="s">
        <v>22</v>
      </c>
      <c r="D5810" t="s">
        <v>23</v>
      </c>
      <c r="E5810" t="s">
        <v>5</v>
      </c>
      <c r="G5810" t="s">
        <v>24</v>
      </c>
      <c r="H5810">
        <v>2789000</v>
      </c>
      <c r="I5810">
        <v>2789974</v>
      </c>
      <c r="J5810" t="s">
        <v>61</v>
      </c>
      <c r="Q5810" t="s">
        <v>5948</v>
      </c>
      <c r="R5810">
        <v>975</v>
      </c>
      <c r="U5810">
        <f t="shared" si="90"/>
        <v>974</v>
      </c>
    </row>
    <row r="5811" spans="1:21" x14ac:dyDescent="0.25">
      <c r="A5811" t="s">
        <v>27</v>
      </c>
      <c r="B5811" t="s">
        <v>21</v>
      </c>
      <c r="C5811" t="s">
        <v>22</v>
      </c>
      <c r="D5811" t="s">
        <v>23</v>
      </c>
      <c r="E5811" t="s">
        <v>5</v>
      </c>
      <c r="G5811" t="s">
        <v>24</v>
      </c>
      <c r="H5811">
        <v>2790373</v>
      </c>
      <c r="I5811">
        <v>2791881</v>
      </c>
      <c r="J5811" t="s">
        <v>25</v>
      </c>
      <c r="Q5811" t="s">
        <v>5950</v>
      </c>
      <c r="R5811">
        <v>1509</v>
      </c>
      <c r="U5811">
        <f t="shared" si="90"/>
        <v>1508</v>
      </c>
    </row>
    <row r="5812" spans="1:21" x14ac:dyDescent="0.25">
      <c r="A5812" t="s">
        <v>27</v>
      </c>
      <c r="B5812" t="s">
        <v>21</v>
      </c>
      <c r="C5812" t="s">
        <v>22</v>
      </c>
      <c r="D5812" t="s">
        <v>23</v>
      </c>
      <c r="E5812" t="s">
        <v>5</v>
      </c>
      <c r="G5812" t="s">
        <v>24</v>
      </c>
      <c r="H5812">
        <v>2791952</v>
      </c>
      <c r="I5812">
        <v>2792233</v>
      </c>
      <c r="J5812" t="s">
        <v>61</v>
      </c>
      <c r="Q5812" t="s">
        <v>5952</v>
      </c>
      <c r="R5812">
        <v>282</v>
      </c>
      <c r="U5812">
        <f t="shared" si="90"/>
        <v>281</v>
      </c>
    </row>
    <row r="5813" spans="1:21" x14ac:dyDescent="0.25">
      <c r="A5813" t="s">
        <v>27</v>
      </c>
      <c r="B5813" t="s">
        <v>21</v>
      </c>
      <c r="C5813" t="s">
        <v>22</v>
      </c>
      <c r="D5813" t="s">
        <v>23</v>
      </c>
      <c r="E5813" t="s">
        <v>5</v>
      </c>
      <c r="G5813" t="s">
        <v>24</v>
      </c>
      <c r="H5813">
        <v>2792324</v>
      </c>
      <c r="I5813">
        <v>2792485</v>
      </c>
      <c r="J5813" t="s">
        <v>61</v>
      </c>
      <c r="Q5813" t="s">
        <v>5954</v>
      </c>
      <c r="R5813">
        <v>162</v>
      </c>
      <c r="U5813">
        <f t="shared" si="90"/>
        <v>161</v>
      </c>
    </row>
    <row r="5814" spans="1:21" x14ac:dyDescent="0.25">
      <c r="A5814" t="s">
        <v>27</v>
      </c>
      <c r="B5814" t="s">
        <v>21</v>
      </c>
      <c r="C5814" t="s">
        <v>22</v>
      </c>
      <c r="D5814" t="s">
        <v>23</v>
      </c>
      <c r="E5814" t="s">
        <v>5</v>
      </c>
      <c r="G5814" t="s">
        <v>24</v>
      </c>
      <c r="H5814">
        <v>2792583</v>
      </c>
      <c r="I5814">
        <v>2793713</v>
      </c>
      <c r="J5814" t="s">
        <v>61</v>
      </c>
      <c r="Q5814" t="s">
        <v>5956</v>
      </c>
      <c r="R5814">
        <v>1131</v>
      </c>
      <c r="U5814">
        <f t="shared" si="90"/>
        <v>1130</v>
      </c>
    </row>
    <row r="5815" spans="1:21" x14ac:dyDescent="0.25">
      <c r="A5815" t="s">
        <v>27</v>
      </c>
      <c r="B5815" t="s">
        <v>21</v>
      </c>
      <c r="C5815" t="s">
        <v>22</v>
      </c>
      <c r="D5815" t="s">
        <v>23</v>
      </c>
      <c r="E5815" t="s">
        <v>5</v>
      </c>
      <c r="G5815" t="s">
        <v>24</v>
      </c>
      <c r="H5815">
        <v>2793728</v>
      </c>
      <c r="I5815">
        <v>2795116</v>
      </c>
      <c r="J5815" t="s">
        <v>61</v>
      </c>
      <c r="Q5815" t="s">
        <v>5958</v>
      </c>
      <c r="R5815">
        <v>1389</v>
      </c>
      <c r="U5815">
        <f t="shared" si="90"/>
        <v>1388</v>
      </c>
    </row>
    <row r="5816" spans="1:21" x14ac:dyDescent="0.25">
      <c r="A5816" t="s">
        <v>27</v>
      </c>
      <c r="B5816" t="s">
        <v>21</v>
      </c>
      <c r="C5816" t="s">
        <v>22</v>
      </c>
      <c r="D5816" t="s">
        <v>23</v>
      </c>
      <c r="E5816" t="s">
        <v>5</v>
      </c>
      <c r="G5816" t="s">
        <v>24</v>
      </c>
      <c r="H5816">
        <v>2795431</v>
      </c>
      <c r="I5816">
        <v>2796231</v>
      </c>
      <c r="J5816" t="s">
        <v>61</v>
      </c>
      <c r="Q5816" t="s">
        <v>5960</v>
      </c>
      <c r="R5816">
        <v>801</v>
      </c>
      <c r="U5816">
        <f t="shared" si="90"/>
        <v>800</v>
      </c>
    </row>
    <row r="5817" spans="1:21" x14ac:dyDescent="0.25">
      <c r="A5817" t="s">
        <v>27</v>
      </c>
      <c r="B5817" t="s">
        <v>21</v>
      </c>
      <c r="C5817" t="s">
        <v>22</v>
      </c>
      <c r="D5817" t="s">
        <v>23</v>
      </c>
      <c r="E5817" t="s">
        <v>5</v>
      </c>
      <c r="G5817" t="s">
        <v>24</v>
      </c>
      <c r="H5817">
        <v>2796273</v>
      </c>
      <c r="I5817">
        <v>2796851</v>
      </c>
      <c r="J5817" t="s">
        <v>61</v>
      </c>
      <c r="Q5817" t="s">
        <v>5962</v>
      </c>
      <c r="R5817">
        <v>579</v>
      </c>
      <c r="U5817">
        <f t="shared" si="90"/>
        <v>578</v>
      </c>
    </row>
    <row r="5818" spans="1:21" x14ac:dyDescent="0.25">
      <c r="A5818" t="s">
        <v>27</v>
      </c>
      <c r="B5818" t="s">
        <v>21</v>
      </c>
      <c r="C5818" t="s">
        <v>22</v>
      </c>
      <c r="D5818" t="s">
        <v>23</v>
      </c>
      <c r="E5818" t="s">
        <v>5</v>
      </c>
      <c r="G5818" t="s">
        <v>24</v>
      </c>
      <c r="H5818">
        <v>2796959</v>
      </c>
      <c r="I5818">
        <v>2797762</v>
      </c>
      <c r="J5818" t="s">
        <v>61</v>
      </c>
      <c r="Q5818" t="s">
        <v>5964</v>
      </c>
      <c r="R5818">
        <v>804</v>
      </c>
      <c r="U5818">
        <f t="shared" si="90"/>
        <v>803</v>
      </c>
    </row>
    <row r="5819" spans="1:21" x14ac:dyDescent="0.25">
      <c r="A5819" t="s">
        <v>27</v>
      </c>
      <c r="B5819" t="s">
        <v>21</v>
      </c>
      <c r="C5819" t="s">
        <v>22</v>
      </c>
      <c r="D5819" t="s">
        <v>23</v>
      </c>
      <c r="E5819" t="s">
        <v>5</v>
      </c>
      <c r="G5819" t="s">
        <v>24</v>
      </c>
      <c r="H5819">
        <v>2797815</v>
      </c>
      <c r="I5819">
        <v>2798978</v>
      </c>
      <c r="J5819" t="s">
        <v>61</v>
      </c>
      <c r="Q5819" t="s">
        <v>5967</v>
      </c>
      <c r="R5819">
        <v>1164</v>
      </c>
      <c r="U5819">
        <f t="shared" si="90"/>
        <v>1163</v>
      </c>
    </row>
    <row r="5820" spans="1:21" x14ac:dyDescent="0.25">
      <c r="A5820" t="s">
        <v>27</v>
      </c>
      <c r="B5820" t="s">
        <v>21</v>
      </c>
      <c r="C5820" t="s">
        <v>22</v>
      </c>
      <c r="D5820" t="s">
        <v>23</v>
      </c>
      <c r="E5820" t="s">
        <v>5</v>
      </c>
      <c r="G5820" t="s">
        <v>24</v>
      </c>
      <c r="H5820">
        <v>2798962</v>
      </c>
      <c r="I5820">
        <v>2799207</v>
      </c>
      <c r="J5820" t="s">
        <v>61</v>
      </c>
      <c r="Q5820" t="s">
        <v>5969</v>
      </c>
      <c r="R5820">
        <v>246</v>
      </c>
      <c r="U5820">
        <f t="shared" si="90"/>
        <v>245</v>
      </c>
    </row>
    <row r="5821" spans="1:21" x14ac:dyDescent="0.25">
      <c r="A5821" t="s">
        <v>27</v>
      </c>
      <c r="B5821" t="s">
        <v>21</v>
      </c>
      <c r="C5821" t="s">
        <v>22</v>
      </c>
      <c r="D5821" t="s">
        <v>23</v>
      </c>
      <c r="E5821" t="s">
        <v>5</v>
      </c>
      <c r="G5821" t="s">
        <v>24</v>
      </c>
      <c r="H5821">
        <v>2799275</v>
      </c>
      <c r="I5821">
        <v>2804137</v>
      </c>
      <c r="J5821" t="s">
        <v>61</v>
      </c>
      <c r="Q5821" t="s">
        <v>5971</v>
      </c>
      <c r="R5821">
        <v>4863</v>
      </c>
      <c r="U5821">
        <f t="shared" si="90"/>
        <v>4862</v>
      </c>
    </row>
    <row r="5822" spans="1:21" x14ac:dyDescent="0.25">
      <c r="A5822" t="s">
        <v>27</v>
      </c>
      <c r="B5822" t="s">
        <v>21</v>
      </c>
      <c r="C5822" t="s">
        <v>22</v>
      </c>
      <c r="D5822" t="s">
        <v>23</v>
      </c>
      <c r="E5822" t="s">
        <v>5</v>
      </c>
      <c r="G5822" t="s">
        <v>24</v>
      </c>
      <c r="H5822">
        <v>2804171</v>
      </c>
      <c r="I5822">
        <v>2809012</v>
      </c>
      <c r="J5822" t="s">
        <v>61</v>
      </c>
      <c r="Q5822" t="s">
        <v>5973</v>
      </c>
      <c r="R5822">
        <v>4842</v>
      </c>
      <c r="U5822">
        <f t="shared" si="90"/>
        <v>4841</v>
      </c>
    </row>
    <row r="5823" spans="1:21" x14ac:dyDescent="0.25">
      <c r="A5823" t="s">
        <v>27</v>
      </c>
      <c r="B5823" t="s">
        <v>21</v>
      </c>
      <c r="C5823" t="s">
        <v>22</v>
      </c>
      <c r="D5823" t="s">
        <v>23</v>
      </c>
      <c r="E5823" t="s">
        <v>5</v>
      </c>
      <c r="G5823" t="s">
        <v>24</v>
      </c>
      <c r="H5823">
        <v>2809055</v>
      </c>
      <c r="I5823">
        <v>2820142</v>
      </c>
      <c r="J5823" t="s">
        <v>61</v>
      </c>
      <c r="Q5823" t="s">
        <v>5975</v>
      </c>
      <c r="R5823">
        <v>11088</v>
      </c>
      <c r="U5823">
        <f t="shared" si="90"/>
        <v>11087</v>
      </c>
    </row>
    <row r="5824" spans="1:21" x14ac:dyDescent="0.25">
      <c r="A5824" t="s">
        <v>27</v>
      </c>
      <c r="B5824" t="s">
        <v>21</v>
      </c>
      <c r="C5824" t="s">
        <v>22</v>
      </c>
      <c r="D5824" t="s">
        <v>23</v>
      </c>
      <c r="E5824" t="s">
        <v>5</v>
      </c>
      <c r="G5824" t="s">
        <v>24</v>
      </c>
      <c r="H5824">
        <v>2820152</v>
      </c>
      <c r="I5824">
        <v>2822023</v>
      </c>
      <c r="J5824" t="s">
        <v>61</v>
      </c>
      <c r="Q5824" t="s">
        <v>5977</v>
      </c>
      <c r="R5824">
        <v>1872</v>
      </c>
      <c r="U5824">
        <f t="shared" si="90"/>
        <v>1871</v>
      </c>
    </row>
    <row r="5825" spans="1:21" x14ac:dyDescent="0.25">
      <c r="A5825" t="s">
        <v>27</v>
      </c>
      <c r="B5825" t="s">
        <v>21</v>
      </c>
      <c r="C5825" t="s">
        <v>22</v>
      </c>
      <c r="D5825" t="s">
        <v>23</v>
      </c>
      <c r="E5825" t="s">
        <v>5</v>
      </c>
      <c r="G5825" t="s">
        <v>24</v>
      </c>
      <c r="H5825">
        <v>2822047</v>
      </c>
      <c r="I5825">
        <v>2823318</v>
      </c>
      <c r="J5825" t="s">
        <v>61</v>
      </c>
      <c r="Q5825" t="s">
        <v>5979</v>
      </c>
      <c r="R5825">
        <v>1272</v>
      </c>
      <c r="U5825">
        <f t="shared" si="90"/>
        <v>1271</v>
      </c>
    </row>
    <row r="5826" spans="1:21" x14ac:dyDescent="0.25">
      <c r="A5826" t="s">
        <v>27</v>
      </c>
      <c r="B5826" t="s">
        <v>21</v>
      </c>
      <c r="C5826" t="s">
        <v>22</v>
      </c>
      <c r="D5826" t="s">
        <v>23</v>
      </c>
      <c r="E5826" t="s">
        <v>5</v>
      </c>
      <c r="G5826" t="s">
        <v>24</v>
      </c>
      <c r="H5826">
        <v>2823319</v>
      </c>
      <c r="I5826">
        <v>2835909</v>
      </c>
      <c r="J5826" t="s">
        <v>61</v>
      </c>
      <c r="Q5826" t="s">
        <v>5981</v>
      </c>
      <c r="R5826">
        <v>12591</v>
      </c>
      <c r="U5826">
        <f t="shared" si="90"/>
        <v>12590</v>
      </c>
    </row>
    <row r="5827" spans="1:21" x14ac:dyDescent="0.25">
      <c r="A5827" t="s">
        <v>27</v>
      </c>
      <c r="B5827" t="s">
        <v>21</v>
      </c>
      <c r="C5827" t="s">
        <v>22</v>
      </c>
      <c r="D5827" t="s">
        <v>23</v>
      </c>
      <c r="E5827" t="s">
        <v>5</v>
      </c>
      <c r="G5827" t="s">
        <v>24</v>
      </c>
      <c r="H5827">
        <v>2835946</v>
      </c>
      <c r="I5827">
        <v>2837052</v>
      </c>
      <c r="J5827" t="s">
        <v>61</v>
      </c>
      <c r="Q5827" t="s">
        <v>5983</v>
      </c>
      <c r="R5827">
        <v>1107</v>
      </c>
      <c r="U5827">
        <f t="shared" ref="U5827:U5890" si="91">I5827-H5827</f>
        <v>1106</v>
      </c>
    </row>
    <row r="5828" spans="1:21" x14ac:dyDescent="0.25">
      <c r="A5828" t="s">
        <v>27</v>
      </c>
      <c r="B5828" t="s">
        <v>21</v>
      </c>
      <c r="C5828" t="s">
        <v>22</v>
      </c>
      <c r="D5828" t="s">
        <v>23</v>
      </c>
      <c r="E5828" t="s">
        <v>5</v>
      </c>
      <c r="G5828" t="s">
        <v>24</v>
      </c>
      <c r="H5828">
        <v>2837085</v>
      </c>
      <c r="I5828">
        <v>2843105</v>
      </c>
      <c r="J5828" t="s">
        <v>61</v>
      </c>
      <c r="Q5828" t="s">
        <v>5985</v>
      </c>
      <c r="R5828">
        <v>6021</v>
      </c>
      <c r="U5828">
        <f t="shared" si="91"/>
        <v>6020</v>
      </c>
    </row>
    <row r="5829" spans="1:21" x14ac:dyDescent="0.25">
      <c r="A5829" t="s">
        <v>27</v>
      </c>
      <c r="B5829" t="s">
        <v>21</v>
      </c>
      <c r="C5829" t="s">
        <v>22</v>
      </c>
      <c r="D5829" t="s">
        <v>23</v>
      </c>
      <c r="E5829" t="s">
        <v>5</v>
      </c>
      <c r="G5829" t="s">
        <v>24</v>
      </c>
      <c r="H5829">
        <v>2843121</v>
      </c>
      <c r="I5829">
        <v>2850647</v>
      </c>
      <c r="J5829" t="s">
        <v>61</v>
      </c>
      <c r="Q5829" t="s">
        <v>5987</v>
      </c>
      <c r="R5829">
        <v>7527</v>
      </c>
      <c r="U5829">
        <f t="shared" si="91"/>
        <v>7526</v>
      </c>
    </row>
    <row r="5830" spans="1:21" x14ac:dyDescent="0.25">
      <c r="A5830" t="s">
        <v>27</v>
      </c>
      <c r="B5830" t="s">
        <v>21</v>
      </c>
      <c r="C5830" t="s">
        <v>22</v>
      </c>
      <c r="D5830" t="s">
        <v>23</v>
      </c>
      <c r="E5830" t="s">
        <v>5</v>
      </c>
      <c r="G5830" t="s">
        <v>24</v>
      </c>
      <c r="H5830">
        <v>2850640</v>
      </c>
      <c r="I5830">
        <v>2854536</v>
      </c>
      <c r="J5830" t="s">
        <v>61</v>
      </c>
      <c r="Q5830" t="s">
        <v>5989</v>
      </c>
      <c r="R5830">
        <v>3897</v>
      </c>
      <c r="U5830">
        <f t="shared" si="91"/>
        <v>3896</v>
      </c>
    </row>
    <row r="5831" spans="1:21" x14ac:dyDescent="0.25">
      <c r="A5831" t="s">
        <v>27</v>
      </c>
      <c r="B5831" t="s">
        <v>21</v>
      </c>
      <c r="C5831" t="s">
        <v>22</v>
      </c>
      <c r="D5831" t="s">
        <v>23</v>
      </c>
      <c r="E5831" t="s">
        <v>5</v>
      </c>
      <c r="G5831" t="s">
        <v>24</v>
      </c>
      <c r="H5831">
        <v>2854554</v>
      </c>
      <c r="I5831">
        <v>2860235</v>
      </c>
      <c r="J5831" t="s">
        <v>61</v>
      </c>
      <c r="Q5831" t="s">
        <v>5991</v>
      </c>
      <c r="R5831">
        <v>5682</v>
      </c>
      <c r="U5831">
        <f t="shared" si="91"/>
        <v>5681</v>
      </c>
    </row>
    <row r="5832" spans="1:21" x14ac:dyDescent="0.25">
      <c r="A5832" t="s">
        <v>27</v>
      </c>
      <c r="B5832" t="s">
        <v>21</v>
      </c>
      <c r="C5832" t="s">
        <v>22</v>
      </c>
      <c r="D5832" t="s">
        <v>23</v>
      </c>
      <c r="E5832" t="s">
        <v>5</v>
      </c>
      <c r="G5832" t="s">
        <v>24</v>
      </c>
      <c r="H5832">
        <v>2860272</v>
      </c>
      <c r="I5832">
        <v>2861909</v>
      </c>
      <c r="J5832" t="s">
        <v>61</v>
      </c>
      <c r="Q5832" t="s">
        <v>5993</v>
      </c>
      <c r="R5832">
        <v>1638</v>
      </c>
      <c r="U5832">
        <f t="shared" si="91"/>
        <v>1637</v>
      </c>
    </row>
    <row r="5833" spans="1:21" x14ac:dyDescent="0.25">
      <c r="A5833" t="s">
        <v>27</v>
      </c>
      <c r="B5833" t="s">
        <v>21</v>
      </c>
      <c r="C5833" t="s">
        <v>22</v>
      </c>
      <c r="D5833" t="s">
        <v>23</v>
      </c>
      <c r="E5833" t="s">
        <v>5</v>
      </c>
      <c r="G5833" t="s">
        <v>24</v>
      </c>
      <c r="H5833">
        <v>2861971</v>
      </c>
      <c r="I5833">
        <v>2864409</v>
      </c>
      <c r="J5833" t="s">
        <v>61</v>
      </c>
      <c r="Q5833" t="s">
        <v>5996</v>
      </c>
      <c r="R5833">
        <v>2439</v>
      </c>
      <c r="U5833">
        <f t="shared" si="91"/>
        <v>2438</v>
      </c>
    </row>
    <row r="5834" spans="1:21" x14ac:dyDescent="0.25">
      <c r="A5834" t="s">
        <v>27</v>
      </c>
      <c r="B5834" t="s">
        <v>21</v>
      </c>
      <c r="C5834" t="s">
        <v>22</v>
      </c>
      <c r="D5834" t="s">
        <v>23</v>
      </c>
      <c r="E5834" t="s">
        <v>5</v>
      </c>
      <c r="G5834" t="s">
        <v>24</v>
      </c>
      <c r="H5834">
        <v>2864437</v>
      </c>
      <c r="I5834">
        <v>2867535</v>
      </c>
      <c r="J5834" t="s">
        <v>61</v>
      </c>
      <c r="Q5834" t="s">
        <v>5999</v>
      </c>
      <c r="R5834">
        <v>3099</v>
      </c>
      <c r="U5834">
        <f t="shared" si="91"/>
        <v>3098</v>
      </c>
    </row>
    <row r="5835" spans="1:21" x14ac:dyDescent="0.25">
      <c r="A5835" t="s">
        <v>27</v>
      </c>
      <c r="B5835" t="s">
        <v>21</v>
      </c>
      <c r="C5835" t="s">
        <v>22</v>
      </c>
      <c r="D5835" t="s">
        <v>23</v>
      </c>
      <c r="E5835" t="s">
        <v>5</v>
      </c>
      <c r="G5835" t="s">
        <v>24</v>
      </c>
      <c r="H5835">
        <v>2867566</v>
      </c>
      <c r="I5835">
        <v>2872038</v>
      </c>
      <c r="J5835" t="s">
        <v>61</v>
      </c>
      <c r="Q5835" t="s">
        <v>6001</v>
      </c>
      <c r="R5835">
        <v>4473</v>
      </c>
      <c r="U5835">
        <f t="shared" si="91"/>
        <v>4472</v>
      </c>
    </row>
    <row r="5836" spans="1:21" x14ac:dyDescent="0.25">
      <c r="A5836" t="s">
        <v>27</v>
      </c>
      <c r="B5836" t="s">
        <v>21</v>
      </c>
      <c r="C5836" t="s">
        <v>22</v>
      </c>
      <c r="D5836" t="s">
        <v>23</v>
      </c>
      <c r="E5836" t="s">
        <v>5</v>
      </c>
      <c r="G5836" t="s">
        <v>24</v>
      </c>
      <c r="H5836">
        <v>2872095</v>
      </c>
      <c r="I5836">
        <v>2873069</v>
      </c>
      <c r="J5836" t="s">
        <v>61</v>
      </c>
      <c r="Q5836" t="s">
        <v>6003</v>
      </c>
      <c r="R5836">
        <v>975</v>
      </c>
      <c r="U5836">
        <f t="shared" si="91"/>
        <v>974</v>
      </c>
    </row>
    <row r="5837" spans="1:21" x14ac:dyDescent="0.25">
      <c r="A5837" t="s">
        <v>27</v>
      </c>
      <c r="B5837" t="s">
        <v>21</v>
      </c>
      <c r="C5837" t="s">
        <v>22</v>
      </c>
      <c r="D5837" t="s">
        <v>23</v>
      </c>
      <c r="E5837" t="s">
        <v>5</v>
      </c>
      <c r="G5837" t="s">
        <v>24</v>
      </c>
      <c r="H5837">
        <v>2873612</v>
      </c>
      <c r="I5837">
        <v>2876236</v>
      </c>
      <c r="J5837" t="s">
        <v>61</v>
      </c>
      <c r="Q5837" t="s">
        <v>6005</v>
      </c>
      <c r="R5837">
        <v>2625</v>
      </c>
      <c r="U5837">
        <f t="shared" si="91"/>
        <v>2624</v>
      </c>
    </row>
    <row r="5838" spans="1:21" x14ac:dyDescent="0.25">
      <c r="A5838" t="s">
        <v>27</v>
      </c>
      <c r="B5838" t="s">
        <v>21</v>
      </c>
      <c r="C5838" t="s">
        <v>22</v>
      </c>
      <c r="D5838" t="s">
        <v>23</v>
      </c>
      <c r="E5838" t="s">
        <v>5</v>
      </c>
      <c r="G5838" t="s">
        <v>24</v>
      </c>
      <c r="H5838">
        <v>2876269</v>
      </c>
      <c r="I5838">
        <v>2877837</v>
      </c>
      <c r="J5838" t="s">
        <v>61</v>
      </c>
      <c r="Q5838" t="s">
        <v>6007</v>
      </c>
      <c r="R5838">
        <v>1569</v>
      </c>
      <c r="U5838">
        <f t="shared" si="91"/>
        <v>1568</v>
      </c>
    </row>
    <row r="5839" spans="1:21" x14ac:dyDescent="0.25">
      <c r="A5839" t="s">
        <v>27</v>
      </c>
      <c r="B5839" t="s">
        <v>21</v>
      </c>
      <c r="C5839" t="s">
        <v>22</v>
      </c>
      <c r="D5839" t="s">
        <v>23</v>
      </c>
      <c r="E5839" t="s">
        <v>5</v>
      </c>
      <c r="G5839" t="s">
        <v>24</v>
      </c>
      <c r="H5839">
        <v>2878143</v>
      </c>
      <c r="I5839">
        <v>2879387</v>
      </c>
      <c r="J5839" t="s">
        <v>25</v>
      </c>
      <c r="Q5839" t="s">
        <v>6009</v>
      </c>
      <c r="R5839">
        <v>1245</v>
      </c>
      <c r="U5839">
        <f t="shared" si="91"/>
        <v>1244</v>
      </c>
    </row>
    <row r="5840" spans="1:21" x14ac:dyDescent="0.25">
      <c r="A5840" t="s">
        <v>27</v>
      </c>
      <c r="B5840" t="s">
        <v>21</v>
      </c>
      <c r="C5840" t="s">
        <v>22</v>
      </c>
      <c r="D5840" t="s">
        <v>23</v>
      </c>
      <c r="E5840" t="s">
        <v>5</v>
      </c>
      <c r="G5840" t="s">
        <v>24</v>
      </c>
      <c r="H5840">
        <v>2879578</v>
      </c>
      <c r="I5840">
        <v>2880513</v>
      </c>
      <c r="J5840" t="s">
        <v>61</v>
      </c>
      <c r="Q5840" t="s">
        <v>6011</v>
      </c>
      <c r="R5840">
        <v>936</v>
      </c>
      <c r="U5840">
        <f t="shared" si="91"/>
        <v>935</v>
      </c>
    </row>
    <row r="5841" spans="1:21" x14ac:dyDescent="0.25">
      <c r="A5841" t="s">
        <v>27</v>
      </c>
      <c r="B5841" t="s">
        <v>527</v>
      </c>
      <c r="C5841" t="s">
        <v>22</v>
      </c>
      <c r="D5841" t="s">
        <v>23</v>
      </c>
      <c r="E5841" t="s">
        <v>5</v>
      </c>
      <c r="G5841" t="s">
        <v>24</v>
      </c>
      <c r="H5841">
        <v>2881138</v>
      </c>
      <c r="I5841">
        <v>2881661</v>
      </c>
      <c r="J5841" t="s">
        <v>61</v>
      </c>
      <c r="Q5841" t="s">
        <v>6013</v>
      </c>
      <c r="R5841">
        <v>524</v>
      </c>
      <c r="T5841" t="s">
        <v>529</v>
      </c>
      <c r="U5841">
        <f t="shared" si="91"/>
        <v>523</v>
      </c>
    </row>
    <row r="5842" spans="1:21" x14ac:dyDescent="0.25">
      <c r="A5842" t="s">
        <v>27</v>
      </c>
      <c r="B5842" t="s">
        <v>527</v>
      </c>
      <c r="C5842" t="s">
        <v>22</v>
      </c>
      <c r="D5842" t="s">
        <v>23</v>
      </c>
      <c r="E5842" t="s">
        <v>5</v>
      </c>
      <c r="G5842" t="s">
        <v>24</v>
      </c>
      <c r="H5842">
        <v>2881677</v>
      </c>
      <c r="I5842">
        <v>2881955</v>
      </c>
      <c r="J5842" t="s">
        <v>61</v>
      </c>
      <c r="Q5842" t="s">
        <v>6014</v>
      </c>
      <c r="R5842">
        <v>279</v>
      </c>
      <c r="T5842" t="s">
        <v>529</v>
      </c>
      <c r="U5842">
        <f t="shared" si="91"/>
        <v>278</v>
      </c>
    </row>
    <row r="5843" spans="1:21" x14ac:dyDescent="0.25">
      <c r="A5843" t="s">
        <v>27</v>
      </c>
      <c r="B5843" t="s">
        <v>527</v>
      </c>
      <c r="C5843" t="s">
        <v>22</v>
      </c>
      <c r="D5843" t="s">
        <v>23</v>
      </c>
      <c r="E5843" t="s">
        <v>5</v>
      </c>
      <c r="G5843" t="s">
        <v>24</v>
      </c>
      <c r="H5843">
        <v>2882263</v>
      </c>
      <c r="I5843">
        <v>2882493</v>
      </c>
      <c r="J5843" t="s">
        <v>61</v>
      </c>
      <c r="Q5843" t="s">
        <v>6015</v>
      </c>
      <c r="R5843">
        <v>231</v>
      </c>
      <c r="T5843" t="s">
        <v>529</v>
      </c>
      <c r="U5843">
        <f t="shared" si="91"/>
        <v>230</v>
      </c>
    </row>
    <row r="5844" spans="1:21" x14ac:dyDescent="0.25">
      <c r="A5844" t="s">
        <v>27</v>
      </c>
      <c r="B5844" t="s">
        <v>21</v>
      </c>
      <c r="C5844" t="s">
        <v>22</v>
      </c>
      <c r="D5844" t="s">
        <v>23</v>
      </c>
      <c r="E5844" t="s">
        <v>5</v>
      </c>
      <c r="G5844" t="s">
        <v>24</v>
      </c>
      <c r="H5844">
        <v>2883442</v>
      </c>
      <c r="I5844">
        <v>2884098</v>
      </c>
      <c r="J5844" t="s">
        <v>61</v>
      </c>
      <c r="Q5844" t="s">
        <v>6016</v>
      </c>
      <c r="R5844">
        <v>657</v>
      </c>
      <c r="U5844">
        <f t="shared" si="91"/>
        <v>656</v>
      </c>
    </row>
    <row r="5845" spans="1:21" x14ac:dyDescent="0.25">
      <c r="A5845" t="s">
        <v>27</v>
      </c>
      <c r="B5845" t="s">
        <v>21</v>
      </c>
      <c r="C5845" t="s">
        <v>22</v>
      </c>
      <c r="D5845" t="s">
        <v>23</v>
      </c>
      <c r="E5845" t="s">
        <v>5</v>
      </c>
      <c r="G5845" t="s">
        <v>24</v>
      </c>
      <c r="H5845">
        <v>2884095</v>
      </c>
      <c r="I5845">
        <v>2888096</v>
      </c>
      <c r="J5845" t="s">
        <v>61</v>
      </c>
      <c r="Q5845" t="s">
        <v>6019</v>
      </c>
      <c r="R5845">
        <v>4002</v>
      </c>
      <c r="U5845">
        <f t="shared" si="91"/>
        <v>4001</v>
      </c>
    </row>
    <row r="5846" spans="1:21" x14ac:dyDescent="0.25">
      <c r="A5846" t="s">
        <v>27</v>
      </c>
      <c r="B5846" t="s">
        <v>21</v>
      </c>
      <c r="C5846" t="s">
        <v>22</v>
      </c>
      <c r="D5846" t="s">
        <v>23</v>
      </c>
      <c r="E5846" t="s">
        <v>5</v>
      </c>
      <c r="G5846" t="s">
        <v>24</v>
      </c>
      <c r="H5846">
        <v>2889140</v>
      </c>
      <c r="I5846">
        <v>2891527</v>
      </c>
      <c r="J5846" t="s">
        <v>61</v>
      </c>
      <c r="Q5846" t="s">
        <v>6021</v>
      </c>
      <c r="R5846">
        <v>2388</v>
      </c>
      <c r="U5846">
        <f t="shared" si="91"/>
        <v>2387</v>
      </c>
    </row>
    <row r="5847" spans="1:21" x14ac:dyDescent="0.25">
      <c r="A5847" t="s">
        <v>27</v>
      </c>
      <c r="B5847" t="s">
        <v>21</v>
      </c>
      <c r="C5847" t="s">
        <v>22</v>
      </c>
      <c r="D5847" t="s">
        <v>23</v>
      </c>
      <c r="E5847" t="s">
        <v>5</v>
      </c>
      <c r="G5847" t="s">
        <v>24</v>
      </c>
      <c r="H5847">
        <v>2891690</v>
      </c>
      <c r="I5847">
        <v>2893021</v>
      </c>
      <c r="J5847" t="s">
        <v>61</v>
      </c>
      <c r="Q5847" t="s">
        <v>6024</v>
      </c>
      <c r="R5847">
        <v>1332</v>
      </c>
      <c r="U5847">
        <f t="shared" si="91"/>
        <v>1331</v>
      </c>
    </row>
    <row r="5848" spans="1:21" x14ac:dyDescent="0.25">
      <c r="A5848" t="s">
        <v>27</v>
      </c>
      <c r="B5848" t="s">
        <v>21</v>
      </c>
      <c r="C5848" t="s">
        <v>22</v>
      </c>
      <c r="D5848" t="s">
        <v>23</v>
      </c>
      <c r="E5848" t="s">
        <v>5</v>
      </c>
      <c r="G5848" t="s">
        <v>24</v>
      </c>
      <c r="H5848">
        <v>2893272</v>
      </c>
      <c r="I5848">
        <v>2896790</v>
      </c>
      <c r="J5848" t="s">
        <v>61</v>
      </c>
      <c r="Q5848" t="s">
        <v>6026</v>
      </c>
      <c r="R5848">
        <v>3519</v>
      </c>
      <c r="U5848">
        <f t="shared" si="91"/>
        <v>3518</v>
      </c>
    </row>
    <row r="5849" spans="1:21" x14ac:dyDescent="0.25">
      <c r="A5849" t="s">
        <v>27</v>
      </c>
      <c r="B5849" t="s">
        <v>21</v>
      </c>
      <c r="C5849" t="s">
        <v>22</v>
      </c>
      <c r="D5849" t="s">
        <v>23</v>
      </c>
      <c r="E5849" t="s">
        <v>5</v>
      </c>
      <c r="G5849" t="s">
        <v>24</v>
      </c>
      <c r="H5849">
        <v>2896816</v>
      </c>
      <c r="I5849">
        <v>2899380</v>
      </c>
      <c r="J5849" t="s">
        <v>61</v>
      </c>
      <c r="Q5849" t="s">
        <v>6029</v>
      </c>
      <c r="R5849">
        <v>2565</v>
      </c>
      <c r="U5849">
        <f t="shared" si="91"/>
        <v>2564</v>
      </c>
    </row>
    <row r="5850" spans="1:21" x14ac:dyDescent="0.25">
      <c r="A5850" t="s">
        <v>27</v>
      </c>
      <c r="B5850" t="s">
        <v>21</v>
      </c>
      <c r="C5850" t="s">
        <v>22</v>
      </c>
      <c r="D5850" t="s">
        <v>23</v>
      </c>
      <c r="E5850" t="s">
        <v>5</v>
      </c>
      <c r="G5850" t="s">
        <v>24</v>
      </c>
      <c r="H5850">
        <v>2899373</v>
      </c>
      <c r="I5850">
        <v>2900290</v>
      </c>
      <c r="J5850" t="s">
        <v>61</v>
      </c>
      <c r="Q5850" t="s">
        <v>6031</v>
      </c>
      <c r="R5850">
        <v>918</v>
      </c>
      <c r="U5850">
        <f t="shared" si="91"/>
        <v>917</v>
      </c>
    </row>
    <row r="5851" spans="1:21" x14ac:dyDescent="0.25">
      <c r="A5851" t="s">
        <v>27</v>
      </c>
      <c r="B5851" t="s">
        <v>21</v>
      </c>
      <c r="C5851" t="s">
        <v>22</v>
      </c>
      <c r="D5851" t="s">
        <v>23</v>
      </c>
      <c r="E5851" t="s">
        <v>5</v>
      </c>
      <c r="G5851" t="s">
        <v>24</v>
      </c>
      <c r="H5851">
        <v>2900306</v>
      </c>
      <c r="I5851">
        <v>2901706</v>
      </c>
      <c r="J5851" t="s">
        <v>61</v>
      </c>
      <c r="Q5851" t="s">
        <v>6033</v>
      </c>
      <c r="R5851">
        <v>1401</v>
      </c>
      <c r="U5851">
        <f t="shared" si="91"/>
        <v>1400</v>
      </c>
    </row>
    <row r="5852" spans="1:21" x14ac:dyDescent="0.25">
      <c r="A5852" t="s">
        <v>27</v>
      </c>
      <c r="B5852" t="s">
        <v>21</v>
      </c>
      <c r="C5852" t="s">
        <v>22</v>
      </c>
      <c r="D5852" t="s">
        <v>23</v>
      </c>
      <c r="E5852" t="s">
        <v>5</v>
      </c>
      <c r="G5852" t="s">
        <v>24</v>
      </c>
      <c r="H5852">
        <v>2901766</v>
      </c>
      <c r="I5852">
        <v>2902764</v>
      </c>
      <c r="J5852" t="s">
        <v>61</v>
      </c>
      <c r="Q5852" t="s">
        <v>6035</v>
      </c>
      <c r="R5852">
        <v>999</v>
      </c>
      <c r="U5852">
        <f t="shared" si="91"/>
        <v>998</v>
      </c>
    </row>
    <row r="5853" spans="1:21" x14ac:dyDescent="0.25">
      <c r="A5853" t="s">
        <v>27</v>
      </c>
      <c r="B5853" t="s">
        <v>21</v>
      </c>
      <c r="C5853" t="s">
        <v>22</v>
      </c>
      <c r="D5853" t="s">
        <v>23</v>
      </c>
      <c r="E5853" t="s">
        <v>5</v>
      </c>
      <c r="G5853" t="s">
        <v>24</v>
      </c>
      <c r="H5853">
        <v>2902796</v>
      </c>
      <c r="I5853">
        <v>2903320</v>
      </c>
      <c r="J5853" t="s">
        <v>61</v>
      </c>
      <c r="Q5853" t="s">
        <v>6038</v>
      </c>
      <c r="R5853">
        <v>525</v>
      </c>
      <c r="U5853">
        <f t="shared" si="91"/>
        <v>524</v>
      </c>
    </row>
    <row r="5854" spans="1:21" x14ac:dyDescent="0.25">
      <c r="A5854" t="s">
        <v>27</v>
      </c>
      <c r="B5854" t="s">
        <v>21</v>
      </c>
      <c r="C5854" t="s">
        <v>22</v>
      </c>
      <c r="D5854" t="s">
        <v>23</v>
      </c>
      <c r="E5854" t="s">
        <v>5</v>
      </c>
      <c r="G5854" t="s">
        <v>24</v>
      </c>
      <c r="H5854">
        <v>2903360</v>
      </c>
      <c r="I5854">
        <v>2904415</v>
      </c>
      <c r="J5854" t="s">
        <v>61</v>
      </c>
      <c r="Q5854" t="s">
        <v>6040</v>
      </c>
      <c r="R5854">
        <v>1056</v>
      </c>
      <c r="U5854">
        <f t="shared" si="91"/>
        <v>1055</v>
      </c>
    </row>
    <row r="5855" spans="1:21" x14ac:dyDescent="0.25">
      <c r="A5855" t="s">
        <v>27</v>
      </c>
      <c r="B5855" t="s">
        <v>21</v>
      </c>
      <c r="C5855" t="s">
        <v>22</v>
      </c>
      <c r="D5855" t="s">
        <v>23</v>
      </c>
      <c r="E5855" t="s">
        <v>5</v>
      </c>
      <c r="G5855" t="s">
        <v>24</v>
      </c>
      <c r="H5855">
        <v>2904446</v>
      </c>
      <c r="I5855">
        <v>2905243</v>
      </c>
      <c r="J5855" t="s">
        <v>61</v>
      </c>
      <c r="Q5855" t="s">
        <v>6043</v>
      </c>
      <c r="R5855">
        <v>798</v>
      </c>
      <c r="U5855">
        <f t="shared" si="91"/>
        <v>797</v>
      </c>
    </row>
    <row r="5856" spans="1:21" x14ac:dyDescent="0.25">
      <c r="A5856" t="s">
        <v>27</v>
      </c>
      <c r="B5856" t="s">
        <v>21</v>
      </c>
      <c r="C5856" t="s">
        <v>22</v>
      </c>
      <c r="D5856" t="s">
        <v>23</v>
      </c>
      <c r="E5856" t="s">
        <v>5</v>
      </c>
      <c r="G5856" t="s">
        <v>24</v>
      </c>
      <c r="H5856">
        <v>2905248</v>
      </c>
      <c r="I5856">
        <v>2905634</v>
      </c>
      <c r="J5856" t="s">
        <v>61</v>
      </c>
      <c r="Q5856" t="s">
        <v>6046</v>
      </c>
      <c r="R5856">
        <v>387</v>
      </c>
      <c r="U5856">
        <f t="shared" si="91"/>
        <v>386</v>
      </c>
    </row>
    <row r="5857" spans="1:21" x14ac:dyDescent="0.25">
      <c r="A5857" t="s">
        <v>27</v>
      </c>
      <c r="B5857" t="s">
        <v>21</v>
      </c>
      <c r="C5857" t="s">
        <v>22</v>
      </c>
      <c r="D5857" t="s">
        <v>23</v>
      </c>
      <c r="E5857" t="s">
        <v>5</v>
      </c>
      <c r="G5857" t="s">
        <v>24</v>
      </c>
      <c r="H5857">
        <v>2905673</v>
      </c>
      <c r="I5857">
        <v>2906890</v>
      </c>
      <c r="J5857" t="s">
        <v>61</v>
      </c>
      <c r="Q5857" t="s">
        <v>6048</v>
      </c>
      <c r="R5857">
        <v>1218</v>
      </c>
      <c r="U5857">
        <f t="shared" si="91"/>
        <v>1217</v>
      </c>
    </row>
    <row r="5858" spans="1:21" x14ac:dyDescent="0.25">
      <c r="A5858" t="s">
        <v>27</v>
      </c>
      <c r="B5858" t="s">
        <v>21</v>
      </c>
      <c r="C5858" t="s">
        <v>22</v>
      </c>
      <c r="D5858" t="s">
        <v>23</v>
      </c>
      <c r="E5858" t="s">
        <v>5</v>
      </c>
      <c r="G5858" t="s">
        <v>24</v>
      </c>
      <c r="H5858">
        <v>2907017</v>
      </c>
      <c r="I5858">
        <v>2908072</v>
      </c>
      <c r="J5858" t="s">
        <v>61</v>
      </c>
      <c r="Q5858" t="s">
        <v>6051</v>
      </c>
      <c r="R5858">
        <v>1056</v>
      </c>
      <c r="U5858">
        <f t="shared" si="91"/>
        <v>1055</v>
      </c>
    </row>
    <row r="5859" spans="1:21" x14ac:dyDescent="0.25">
      <c r="A5859" t="s">
        <v>27</v>
      </c>
      <c r="B5859" t="s">
        <v>21</v>
      </c>
      <c r="C5859" t="s">
        <v>22</v>
      </c>
      <c r="D5859" t="s">
        <v>23</v>
      </c>
      <c r="E5859" t="s">
        <v>5</v>
      </c>
      <c r="G5859" t="s">
        <v>24</v>
      </c>
      <c r="H5859">
        <v>2908131</v>
      </c>
      <c r="I5859">
        <v>2909825</v>
      </c>
      <c r="J5859" t="s">
        <v>61</v>
      </c>
      <c r="Q5859" t="s">
        <v>6054</v>
      </c>
      <c r="R5859">
        <v>1695</v>
      </c>
      <c r="U5859">
        <f t="shared" si="91"/>
        <v>1694</v>
      </c>
    </row>
    <row r="5860" spans="1:21" x14ac:dyDescent="0.25">
      <c r="A5860" t="s">
        <v>27</v>
      </c>
      <c r="B5860" t="s">
        <v>57</v>
      </c>
      <c r="C5860" t="s">
        <v>22</v>
      </c>
      <c r="D5860" t="s">
        <v>23</v>
      </c>
      <c r="E5860" t="s">
        <v>5</v>
      </c>
      <c r="G5860" t="s">
        <v>24</v>
      </c>
      <c r="H5860">
        <v>2910081</v>
      </c>
      <c r="I5860">
        <v>2910156</v>
      </c>
      <c r="J5860" t="s">
        <v>61</v>
      </c>
      <c r="Q5860" t="s">
        <v>6056</v>
      </c>
      <c r="R5860">
        <v>76</v>
      </c>
      <c r="U5860">
        <f t="shared" si="91"/>
        <v>75</v>
      </c>
    </row>
    <row r="5861" spans="1:21" x14ac:dyDescent="0.25">
      <c r="A5861" t="s">
        <v>27</v>
      </c>
      <c r="B5861" t="s">
        <v>1103</v>
      </c>
      <c r="C5861" t="s">
        <v>22</v>
      </c>
      <c r="D5861" t="s">
        <v>23</v>
      </c>
      <c r="E5861" t="s">
        <v>5</v>
      </c>
      <c r="G5861" t="s">
        <v>24</v>
      </c>
      <c r="H5861">
        <v>2910162</v>
      </c>
      <c r="I5861">
        <v>2910277</v>
      </c>
      <c r="J5861" t="s">
        <v>61</v>
      </c>
      <c r="Q5861" t="s">
        <v>6057</v>
      </c>
      <c r="R5861">
        <v>116</v>
      </c>
      <c r="U5861">
        <f t="shared" si="91"/>
        <v>115</v>
      </c>
    </row>
    <row r="5862" spans="1:21" x14ac:dyDescent="0.25">
      <c r="A5862" t="s">
        <v>27</v>
      </c>
      <c r="B5862" t="s">
        <v>1103</v>
      </c>
      <c r="C5862" t="s">
        <v>22</v>
      </c>
      <c r="D5862" t="s">
        <v>23</v>
      </c>
      <c r="E5862" t="s">
        <v>5</v>
      </c>
      <c r="G5862" t="s">
        <v>24</v>
      </c>
      <c r="H5862">
        <v>2910528</v>
      </c>
      <c r="I5862">
        <v>2913440</v>
      </c>
      <c r="J5862" t="s">
        <v>61</v>
      </c>
      <c r="Q5862" t="s">
        <v>6058</v>
      </c>
      <c r="R5862">
        <v>2913</v>
      </c>
      <c r="U5862">
        <f t="shared" si="91"/>
        <v>2912</v>
      </c>
    </row>
    <row r="5863" spans="1:21" x14ac:dyDescent="0.25">
      <c r="A5863" t="s">
        <v>27</v>
      </c>
      <c r="B5863" t="s">
        <v>1103</v>
      </c>
      <c r="C5863" t="s">
        <v>22</v>
      </c>
      <c r="D5863" t="s">
        <v>23</v>
      </c>
      <c r="E5863" t="s">
        <v>5</v>
      </c>
      <c r="G5863" t="s">
        <v>24</v>
      </c>
      <c r="H5863">
        <v>2914118</v>
      </c>
      <c r="I5863">
        <v>2915758</v>
      </c>
      <c r="J5863" t="s">
        <v>61</v>
      </c>
      <c r="Q5863" t="s">
        <v>6059</v>
      </c>
      <c r="R5863">
        <v>1641</v>
      </c>
      <c r="U5863">
        <f t="shared" si="91"/>
        <v>1640</v>
      </c>
    </row>
    <row r="5864" spans="1:21" x14ac:dyDescent="0.25">
      <c r="A5864" t="s">
        <v>27</v>
      </c>
      <c r="B5864" t="s">
        <v>21</v>
      </c>
      <c r="C5864" t="s">
        <v>22</v>
      </c>
      <c r="D5864" t="s">
        <v>23</v>
      </c>
      <c r="E5864" t="s">
        <v>5</v>
      </c>
      <c r="G5864" t="s">
        <v>24</v>
      </c>
      <c r="H5864">
        <v>2916426</v>
      </c>
      <c r="I5864">
        <v>2917082</v>
      </c>
      <c r="J5864" t="s">
        <v>61</v>
      </c>
      <c r="Q5864" t="s">
        <v>6060</v>
      </c>
      <c r="R5864">
        <v>657</v>
      </c>
      <c r="U5864">
        <f t="shared" si="91"/>
        <v>656</v>
      </c>
    </row>
    <row r="5865" spans="1:21" x14ac:dyDescent="0.25">
      <c r="A5865" t="s">
        <v>27</v>
      </c>
      <c r="B5865" t="s">
        <v>21</v>
      </c>
      <c r="C5865" t="s">
        <v>22</v>
      </c>
      <c r="D5865" t="s">
        <v>23</v>
      </c>
      <c r="E5865" t="s">
        <v>5</v>
      </c>
      <c r="G5865" t="s">
        <v>24</v>
      </c>
      <c r="H5865">
        <v>2917084</v>
      </c>
      <c r="I5865">
        <v>2917656</v>
      </c>
      <c r="J5865" t="s">
        <v>61</v>
      </c>
      <c r="Q5865" t="s">
        <v>6063</v>
      </c>
      <c r="R5865">
        <v>573</v>
      </c>
      <c r="U5865">
        <f t="shared" si="91"/>
        <v>572</v>
      </c>
    </row>
    <row r="5866" spans="1:21" x14ac:dyDescent="0.25">
      <c r="A5866" t="s">
        <v>27</v>
      </c>
      <c r="B5866" t="s">
        <v>21</v>
      </c>
      <c r="C5866" t="s">
        <v>22</v>
      </c>
      <c r="D5866" t="s">
        <v>23</v>
      </c>
      <c r="E5866" t="s">
        <v>5</v>
      </c>
      <c r="G5866" t="s">
        <v>24</v>
      </c>
      <c r="H5866">
        <v>2917915</v>
      </c>
      <c r="I5866">
        <v>2919891</v>
      </c>
      <c r="J5866" t="s">
        <v>25</v>
      </c>
      <c r="Q5866" t="s">
        <v>6066</v>
      </c>
      <c r="R5866">
        <v>1977</v>
      </c>
      <c r="U5866">
        <f t="shared" si="91"/>
        <v>1976</v>
      </c>
    </row>
    <row r="5867" spans="1:21" x14ac:dyDescent="0.25">
      <c r="A5867" t="s">
        <v>27</v>
      </c>
      <c r="B5867" t="s">
        <v>57</v>
      </c>
      <c r="C5867" t="s">
        <v>22</v>
      </c>
      <c r="D5867" t="s">
        <v>23</v>
      </c>
      <c r="E5867" t="s">
        <v>5</v>
      </c>
      <c r="G5867" t="s">
        <v>24</v>
      </c>
      <c r="H5867">
        <v>2920073</v>
      </c>
      <c r="I5867">
        <v>2920157</v>
      </c>
      <c r="J5867" t="s">
        <v>61</v>
      </c>
      <c r="Q5867" t="s">
        <v>6069</v>
      </c>
      <c r="R5867">
        <v>85</v>
      </c>
      <c r="U5867">
        <f t="shared" si="91"/>
        <v>84</v>
      </c>
    </row>
    <row r="5868" spans="1:21" x14ac:dyDescent="0.25">
      <c r="A5868" t="s">
        <v>27</v>
      </c>
      <c r="B5868" t="s">
        <v>57</v>
      </c>
      <c r="C5868" t="s">
        <v>22</v>
      </c>
      <c r="D5868" t="s">
        <v>23</v>
      </c>
      <c r="E5868" t="s">
        <v>5</v>
      </c>
      <c r="G5868" t="s">
        <v>24</v>
      </c>
      <c r="H5868">
        <v>2920161</v>
      </c>
      <c r="I5868">
        <v>2920236</v>
      </c>
      <c r="J5868" t="s">
        <v>61</v>
      </c>
      <c r="Q5868" t="s">
        <v>6070</v>
      </c>
      <c r="R5868">
        <v>76</v>
      </c>
      <c r="U5868">
        <f t="shared" si="91"/>
        <v>75</v>
      </c>
    </row>
    <row r="5869" spans="1:21" x14ac:dyDescent="0.25">
      <c r="A5869" t="s">
        <v>27</v>
      </c>
      <c r="B5869" t="s">
        <v>57</v>
      </c>
      <c r="C5869" t="s">
        <v>22</v>
      </c>
      <c r="D5869" t="s">
        <v>23</v>
      </c>
      <c r="E5869" t="s">
        <v>5</v>
      </c>
      <c r="G5869" t="s">
        <v>24</v>
      </c>
      <c r="H5869">
        <v>2920444</v>
      </c>
      <c r="I5869">
        <v>2920520</v>
      </c>
      <c r="J5869" t="s">
        <v>61</v>
      </c>
      <c r="Q5869" t="s">
        <v>6071</v>
      </c>
      <c r="R5869">
        <v>77</v>
      </c>
      <c r="U5869">
        <f t="shared" si="91"/>
        <v>76</v>
      </c>
    </row>
    <row r="5870" spans="1:21" x14ac:dyDescent="0.25">
      <c r="A5870" t="s">
        <v>27</v>
      </c>
      <c r="B5870" t="s">
        <v>57</v>
      </c>
      <c r="C5870" t="s">
        <v>22</v>
      </c>
      <c r="D5870" t="s">
        <v>23</v>
      </c>
      <c r="E5870" t="s">
        <v>5</v>
      </c>
      <c r="G5870" t="s">
        <v>24</v>
      </c>
      <c r="H5870">
        <v>2920540</v>
      </c>
      <c r="I5870">
        <v>2920614</v>
      </c>
      <c r="J5870" t="s">
        <v>61</v>
      </c>
      <c r="Q5870" t="s">
        <v>6073</v>
      </c>
      <c r="R5870">
        <v>75</v>
      </c>
      <c r="U5870">
        <f t="shared" si="91"/>
        <v>74</v>
      </c>
    </row>
    <row r="5871" spans="1:21" x14ac:dyDescent="0.25">
      <c r="A5871" t="s">
        <v>27</v>
      </c>
      <c r="B5871" t="s">
        <v>21</v>
      </c>
      <c r="C5871" t="s">
        <v>22</v>
      </c>
      <c r="D5871" t="s">
        <v>23</v>
      </c>
      <c r="E5871" t="s">
        <v>5</v>
      </c>
      <c r="G5871" t="s">
        <v>24</v>
      </c>
      <c r="H5871">
        <v>2920878</v>
      </c>
      <c r="I5871">
        <v>2921306</v>
      </c>
      <c r="J5871" t="s">
        <v>25</v>
      </c>
      <c r="Q5871" t="s">
        <v>6074</v>
      </c>
      <c r="R5871">
        <v>429</v>
      </c>
      <c r="U5871">
        <f t="shared" si="91"/>
        <v>428</v>
      </c>
    </row>
    <row r="5872" spans="1:21" x14ac:dyDescent="0.25">
      <c r="A5872" t="s">
        <v>27</v>
      </c>
      <c r="B5872" t="s">
        <v>57</v>
      </c>
      <c r="C5872" t="s">
        <v>22</v>
      </c>
      <c r="D5872" t="s">
        <v>23</v>
      </c>
      <c r="E5872" t="s">
        <v>5</v>
      </c>
      <c r="G5872" t="s">
        <v>24</v>
      </c>
      <c r="H5872">
        <v>2921394</v>
      </c>
      <c r="I5872">
        <v>2921469</v>
      </c>
      <c r="J5872" t="s">
        <v>61</v>
      </c>
      <c r="Q5872" t="s">
        <v>6076</v>
      </c>
      <c r="R5872">
        <v>76</v>
      </c>
      <c r="U5872">
        <f t="shared" si="91"/>
        <v>75</v>
      </c>
    </row>
    <row r="5873" spans="1:21" x14ac:dyDescent="0.25">
      <c r="A5873" t="s">
        <v>27</v>
      </c>
      <c r="B5873" t="s">
        <v>21</v>
      </c>
      <c r="C5873" t="s">
        <v>22</v>
      </c>
      <c r="D5873" t="s">
        <v>23</v>
      </c>
      <c r="E5873" t="s">
        <v>5</v>
      </c>
      <c r="G5873" t="s">
        <v>24</v>
      </c>
      <c r="H5873">
        <v>2921621</v>
      </c>
      <c r="I5873">
        <v>2922895</v>
      </c>
      <c r="J5873" t="s">
        <v>61</v>
      </c>
      <c r="Q5873" t="s">
        <v>6077</v>
      </c>
      <c r="R5873">
        <v>1275</v>
      </c>
      <c r="U5873">
        <f t="shared" si="91"/>
        <v>1274</v>
      </c>
    </row>
    <row r="5874" spans="1:21" x14ac:dyDescent="0.25">
      <c r="A5874" t="s">
        <v>27</v>
      </c>
      <c r="B5874" t="s">
        <v>21</v>
      </c>
      <c r="C5874" t="s">
        <v>22</v>
      </c>
      <c r="D5874" t="s">
        <v>23</v>
      </c>
      <c r="E5874" t="s">
        <v>5</v>
      </c>
      <c r="G5874" t="s">
        <v>24</v>
      </c>
      <c r="H5874">
        <v>2923126</v>
      </c>
      <c r="I5874">
        <v>2923329</v>
      </c>
      <c r="J5874" t="s">
        <v>61</v>
      </c>
      <c r="Q5874" t="s">
        <v>6080</v>
      </c>
      <c r="R5874">
        <v>204</v>
      </c>
      <c r="U5874">
        <f t="shared" si="91"/>
        <v>203</v>
      </c>
    </row>
    <row r="5875" spans="1:21" x14ac:dyDescent="0.25">
      <c r="A5875" t="s">
        <v>27</v>
      </c>
      <c r="B5875" t="s">
        <v>21</v>
      </c>
      <c r="C5875" t="s">
        <v>22</v>
      </c>
      <c r="D5875" t="s">
        <v>23</v>
      </c>
      <c r="E5875" t="s">
        <v>5</v>
      </c>
      <c r="G5875" t="s">
        <v>24</v>
      </c>
      <c r="H5875">
        <v>2923432</v>
      </c>
      <c r="I5875">
        <v>2923989</v>
      </c>
      <c r="J5875" t="s">
        <v>61</v>
      </c>
      <c r="Q5875" t="s">
        <v>6082</v>
      </c>
      <c r="R5875">
        <v>558</v>
      </c>
      <c r="U5875">
        <f t="shared" si="91"/>
        <v>557</v>
      </c>
    </row>
    <row r="5876" spans="1:21" x14ac:dyDescent="0.25">
      <c r="A5876" t="s">
        <v>27</v>
      </c>
      <c r="B5876" t="s">
        <v>21</v>
      </c>
      <c r="C5876" t="s">
        <v>22</v>
      </c>
      <c r="D5876" t="s">
        <v>23</v>
      </c>
      <c r="E5876" t="s">
        <v>5</v>
      </c>
      <c r="G5876" t="s">
        <v>24</v>
      </c>
      <c r="H5876">
        <v>2924003</v>
      </c>
      <c r="I5876">
        <v>2924845</v>
      </c>
      <c r="J5876" t="s">
        <v>61</v>
      </c>
      <c r="Q5876" t="s">
        <v>6085</v>
      </c>
      <c r="R5876">
        <v>843</v>
      </c>
      <c r="U5876">
        <f t="shared" si="91"/>
        <v>842</v>
      </c>
    </row>
    <row r="5877" spans="1:21" x14ac:dyDescent="0.25">
      <c r="A5877" t="s">
        <v>27</v>
      </c>
      <c r="B5877" t="s">
        <v>21</v>
      </c>
      <c r="C5877" t="s">
        <v>22</v>
      </c>
      <c r="D5877" t="s">
        <v>23</v>
      </c>
      <c r="E5877" t="s">
        <v>5</v>
      </c>
      <c r="G5877" t="s">
        <v>24</v>
      </c>
      <c r="H5877">
        <v>2925069</v>
      </c>
      <c r="I5877">
        <v>2925452</v>
      </c>
      <c r="J5877" t="s">
        <v>25</v>
      </c>
      <c r="Q5877" t="s">
        <v>6088</v>
      </c>
      <c r="R5877">
        <v>384</v>
      </c>
      <c r="U5877">
        <f t="shared" si="91"/>
        <v>383</v>
      </c>
    </row>
    <row r="5878" spans="1:21" x14ac:dyDescent="0.25">
      <c r="A5878" t="s">
        <v>27</v>
      </c>
      <c r="B5878" t="s">
        <v>21</v>
      </c>
      <c r="C5878" t="s">
        <v>22</v>
      </c>
      <c r="D5878" t="s">
        <v>23</v>
      </c>
      <c r="E5878" t="s">
        <v>5</v>
      </c>
      <c r="G5878" t="s">
        <v>24</v>
      </c>
      <c r="H5878">
        <v>2925580</v>
      </c>
      <c r="I5878">
        <v>2925855</v>
      </c>
      <c r="J5878" t="s">
        <v>25</v>
      </c>
      <c r="Q5878" t="s">
        <v>6091</v>
      </c>
      <c r="R5878">
        <v>276</v>
      </c>
      <c r="U5878">
        <f t="shared" si="91"/>
        <v>275</v>
      </c>
    </row>
    <row r="5879" spans="1:21" x14ac:dyDescent="0.25">
      <c r="A5879" t="s">
        <v>27</v>
      </c>
      <c r="B5879" t="s">
        <v>21</v>
      </c>
      <c r="C5879" t="s">
        <v>22</v>
      </c>
      <c r="D5879" t="s">
        <v>23</v>
      </c>
      <c r="E5879" t="s">
        <v>5</v>
      </c>
      <c r="G5879" t="s">
        <v>24</v>
      </c>
      <c r="H5879">
        <v>2925925</v>
      </c>
      <c r="I5879">
        <v>2926680</v>
      </c>
      <c r="J5879" t="s">
        <v>61</v>
      </c>
      <c r="Q5879" t="s">
        <v>6094</v>
      </c>
      <c r="R5879">
        <v>756</v>
      </c>
      <c r="U5879">
        <f t="shared" si="91"/>
        <v>755</v>
      </c>
    </row>
    <row r="5880" spans="1:21" x14ac:dyDescent="0.25">
      <c r="A5880" t="s">
        <v>27</v>
      </c>
      <c r="B5880" t="s">
        <v>21</v>
      </c>
      <c r="C5880" t="s">
        <v>22</v>
      </c>
      <c r="D5880" t="s">
        <v>23</v>
      </c>
      <c r="E5880" t="s">
        <v>5</v>
      </c>
      <c r="G5880" t="s">
        <v>24</v>
      </c>
      <c r="H5880">
        <v>2926715</v>
      </c>
      <c r="I5880">
        <v>2927218</v>
      </c>
      <c r="J5880" t="s">
        <v>61</v>
      </c>
      <c r="Q5880" t="s">
        <v>6096</v>
      </c>
      <c r="R5880">
        <v>504</v>
      </c>
      <c r="U5880">
        <f t="shared" si="91"/>
        <v>503</v>
      </c>
    </row>
    <row r="5881" spans="1:21" x14ac:dyDescent="0.25">
      <c r="A5881" t="s">
        <v>27</v>
      </c>
      <c r="B5881" t="s">
        <v>21</v>
      </c>
      <c r="C5881" t="s">
        <v>22</v>
      </c>
      <c r="D5881" t="s">
        <v>23</v>
      </c>
      <c r="E5881" t="s">
        <v>5</v>
      </c>
      <c r="G5881" t="s">
        <v>24</v>
      </c>
      <c r="H5881">
        <v>2927215</v>
      </c>
      <c r="I5881">
        <v>2928393</v>
      </c>
      <c r="J5881" t="s">
        <v>61</v>
      </c>
      <c r="Q5881" t="s">
        <v>6098</v>
      </c>
      <c r="R5881">
        <v>1179</v>
      </c>
      <c r="U5881">
        <f t="shared" si="91"/>
        <v>1178</v>
      </c>
    </row>
    <row r="5882" spans="1:21" x14ac:dyDescent="0.25">
      <c r="A5882" t="s">
        <v>27</v>
      </c>
      <c r="B5882" t="s">
        <v>21</v>
      </c>
      <c r="C5882" t="s">
        <v>22</v>
      </c>
      <c r="D5882" t="s">
        <v>23</v>
      </c>
      <c r="E5882" t="s">
        <v>5</v>
      </c>
      <c r="G5882" t="s">
        <v>24</v>
      </c>
      <c r="H5882">
        <v>2928437</v>
      </c>
      <c r="I5882">
        <v>2929705</v>
      </c>
      <c r="J5882" t="s">
        <v>61</v>
      </c>
      <c r="Q5882" t="s">
        <v>6101</v>
      </c>
      <c r="R5882">
        <v>1269</v>
      </c>
      <c r="U5882">
        <f t="shared" si="91"/>
        <v>1268</v>
      </c>
    </row>
    <row r="5883" spans="1:21" x14ac:dyDescent="0.25">
      <c r="A5883" t="s">
        <v>27</v>
      </c>
      <c r="B5883" t="s">
        <v>21</v>
      </c>
      <c r="C5883" t="s">
        <v>22</v>
      </c>
      <c r="D5883" t="s">
        <v>23</v>
      </c>
      <c r="E5883" t="s">
        <v>5</v>
      </c>
      <c r="G5883" t="s">
        <v>24</v>
      </c>
      <c r="H5883">
        <v>2929840</v>
      </c>
      <c r="I5883">
        <v>2930994</v>
      </c>
      <c r="J5883" t="s">
        <v>61</v>
      </c>
      <c r="Q5883" t="s">
        <v>6104</v>
      </c>
      <c r="R5883">
        <v>1155</v>
      </c>
      <c r="U5883">
        <f t="shared" si="91"/>
        <v>1154</v>
      </c>
    </row>
    <row r="5884" spans="1:21" x14ac:dyDescent="0.25">
      <c r="A5884" t="s">
        <v>27</v>
      </c>
      <c r="B5884" t="s">
        <v>21</v>
      </c>
      <c r="C5884" t="s">
        <v>22</v>
      </c>
      <c r="D5884" t="s">
        <v>23</v>
      </c>
      <c r="E5884" t="s">
        <v>5</v>
      </c>
      <c r="G5884" t="s">
        <v>24</v>
      </c>
      <c r="H5884">
        <v>2931515</v>
      </c>
      <c r="I5884">
        <v>2932852</v>
      </c>
      <c r="J5884" t="s">
        <v>25</v>
      </c>
      <c r="Q5884" t="s">
        <v>6107</v>
      </c>
      <c r="R5884">
        <v>1338</v>
      </c>
      <c r="U5884">
        <f t="shared" si="91"/>
        <v>1337</v>
      </c>
    </row>
    <row r="5885" spans="1:21" x14ac:dyDescent="0.25">
      <c r="A5885" t="s">
        <v>27</v>
      </c>
      <c r="B5885" t="s">
        <v>21</v>
      </c>
      <c r="C5885" t="s">
        <v>22</v>
      </c>
      <c r="D5885" t="s">
        <v>23</v>
      </c>
      <c r="E5885" t="s">
        <v>5</v>
      </c>
      <c r="G5885" t="s">
        <v>24</v>
      </c>
      <c r="H5885">
        <v>2932924</v>
      </c>
      <c r="I5885">
        <v>2933595</v>
      </c>
      <c r="J5885" t="s">
        <v>61</v>
      </c>
      <c r="Q5885" t="s">
        <v>6110</v>
      </c>
      <c r="R5885">
        <v>672</v>
      </c>
      <c r="U5885">
        <f t="shared" si="91"/>
        <v>671</v>
      </c>
    </row>
    <row r="5886" spans="1:21" x14ac:dyDescent="0.25">
      <c r="A5886" t="s">
        <v>27</v>
      </c>
      <c r="B5886" t="s">
        <v>21</v>
      </c>
      <c r="C5886" t="s">
        <v>22</v>
      </c>
      <c r="D5886" t="s">
        <v>23</v>
      </c>
      <c r="E5886" t="s">
        <v>5</v>
      </c>
      <c r="G5886" t="s">
        <v>24</v>
      </c>
      <c r="H5886">
        <v>2933592</v>
      </c>
      <c r="I5886">
        <v>2934455</v>
      </c>
      <c r="J5886" t="s">
        <v>61</v>
      </c>
      <c r="Q5886" t="s">
        <v>6112</v>
      </c>
      <c r="R5886">
        <v>864</v>
      </c>
      <c r="U5886">
        <f t="shared" si="91"/>
        <v>863</v>
      </c>
    </row>
    <row r="5887" spans="1:21" x14ac:dyDescent="0.25">
      <c r="A5887" t="s">
        <v>27</v>
      </c>
      <c r="B5887" t="s">
        <v>21</v>
      </c>
      <c r="C5887" t="s">
        <v>22</v>
      </c>
      <c r="D5887" t="s">
        <v>23</v>
      </c>
      <c r="E5887" t="s">
        <v>5</v>
      </c>
      <c r="G5887" t="s">
        <v>24</v>
      </c>
      <c r="H5887">
        <v>2934551</v>
      </c>
      <c r="I5887">
        <v>2935210</v>
      </c>
      <c r="J5887" t="s">
        <v>61</v>
      </c>
      <c r="Q5887" t="s">
        <v>6114</v>
      </c>
      <c r="R5887">
        <v>660</v>
      </c>
      <c r="U5887">
        <f t="shared" si="91"/>
        <v>659</v>
      </c>
    </row>
    <row r="5888" spans="1:21" x14ac:dyDescent="0.25">
      <c r="A5888" t="s">
        <v>27</v>
      </c>
      <c r="B5888" t="s">
        <v>21</v>
      </c>
      <c r="C5888" t="s">
        <v>22</v>
      </c>
      <c r="D5888" t="s">
        <v>23</v>
      </c>
      <c r="E5888" t="s">
        <v>5</v>
      </c>
      <c r="G5888" t="s">
        <v>24</v>
      </c>
      <c r="H5888">
        <v>2935398</v>
      </c>
      <c r="I5888">
        <v>2936261</v>
      </c>
      <c r="J5888" t="s">
        <v>25</v>
      </c>
      <c r="Q5888" t="s">
        <v>6116</v>
      </c>
      <c r="R5888">
        <v>864</v>
      </c>
      <c r="U5888">
        <f t="shared" si="91"/>
        <v>863</v>
      </c>
    </row>
    <row r="5889" spans="1:21" x14ac:dyDescent="0.25">
      <c r="A5889" t="s">
        <v>27</v>
      </c>
      <c r="B5889" t="s">
        <v>21</v>
      </c>
      <c r="C5889" t="s">
        <v>22</v>
      </c>
      <c r="D5889" t="s">
        <v>23</v>
      </c>
      <c r="E5889" t="s">
        <v>5</v>
      </c>
      <c r="G5889" t="s">
        <v>24</v>
      </c>
      <c r="H5889">
        <v>2936291</v>
      </c>
      <c r="I5889">
        <v>2936584</v>
      </c>
      <c r="J5889" t="s">
        <v>25</v>
      </c>
      <c r="Q5889" t="s">
        <v>6119</v>
      </c>
      <c r="R5889">
        <v>294</v>
      </c>
      <c r="U5889">
        <f t="shared" si="91"/>
        <v>293</v>
      </c>
    </row>
    <row r="5890" spans="1:21" x14ac:dyDescent="0.25">
      <c r="A5890" t="s">
        <v>27</v>
      </c>
      <c r="B5890" t="s">
        <v>21</v>
      </c>
      <c r="C5890" t="s">
        <v>22</v>
      </c>
      <c r="D5890" t="s">
        <v>23</v>
      </c>
      <c r="E5890" t="s">
        <v>5</v>
      </c>
      <c r="G5890" t="s">
        <v>24</v>
      </c>
      <c r="H5890">
        <v>2936603</v>
      </c>
      <c r="I5890">
        <v>2938063</v>
      </c>
      <c r="J5890" t="s">
        <v>25</v>
      </c>
      <c r="Q5890" t="s">
        <v>6122</v>
      </c>
      <c r="R5890">
        <v>1461</v>
      </c>
      <c r="U5890">
        <f t="shared" si="91"/>
        <v>1460</v>
      </c>
    </row>
    <row r="5891" spans="1:21" x14ac:dyDescent="0.25">
      <c r="A5891" t="s">
        <v>27</v>
      </c>
      <c r="B5891" t="s">
        <v>21</v>
      </c>
      <c r="C5891" t="s">
        <v>22</v>
      </c>
      <c r="D5891" t="s">
        <v>23</v>
      </c>
      <c r="E5891" t="s">
        <v>5</v>
      </c>
      <c r="G5891" t="s">
        <v>24</v>
      </c>
      <c r="H5891">
        <v>2938082</v>
      </c>
      <c r="I5891">
        <v>2939539</v>
      </c>
      <c r="J5891" t="s">
        <v>25</v>
      </c>
      <c r="Q5891" t="s">
        <v>6125</v>
      </c>
      <c r="R5891">
        <v>1458</v>
      </c>
      <c r="U5891">
        <f t="shared" ref="U5891:U5954" si="92">I5891-H5891</f>
        <v>1457</v>
      </c>
    </row>
    <row r="5892" spans="1:21" x14ac:dyDescent="0.25">
      <c r="A5892" t="s">
        <v>27</v>
      </c>
      <c r="B5892" t="s">
        <v>527</v>
      </c>
      <c r="C5892" t="s">
        <v>22</v>
      </c>
      <c r="D5892" t="s">
        <v>23</v>
      </c>
      <c r="E5892" t="s">
        <v>5</v>
      </c>
      <c r="G5892" t="s">
        <v>24</v>
      </c>
      <c r="H5892">
        <v>2939662</v>
      </c>
      <c r="I5892">
        <v>2947150</v>
      </c>
      <c r="J5892" t="s">
        <v>25</v>
      </c>
      <c r="Q5892" t="s">
        <v>6128</v>
      </c>
      <c r="R5892">
        <v>7489</v>
      </c>
      <c r="T5892" t="s">
        <v>529</v>
      </c>
      <c r="U5892">
        <f t="shared" si="92"/>
        <v>7488</v>
      </c>
    </row>
    <row r="5893" spans="1:21" x14ac:dyDescent="0.25">
      <c r="A5893" t="s">
        <v>27</v>
      </c>
      <c r="B5893" t="s">
        <v>21</v>
      </c>
      <c r="C5893" t="s">
        <v>22</v>
      </c>
      <c r="D5893" t="s">
        <v>23</v>
      </c>
      <c r="E5893" t="s">
        <v>5</v>
      </c>
      <c r="G5893" t="s">
        <v>24</v>
      </c>
      <c r="H5893">
        <v>2941345</v>
      </c>
      <c r="I5893">
        <v>2941518</v>
      </c>
      <c r="J5893" t="s">
        <v>61</v>
      </c>
      <c r="Q5893" t="s">
        <v>6129</v>
      </c>
      <c r="R5893">
        <v>174</v>
      </c>
      <c r="U5893">
        <f t="shared" si="92"/>
        <v>173</v>
      </c>
    </row>
    <row r="5894" spans="1:21" x14ac:dyDescent="0.25">
      <c r="A5894" t="s">
        <v>27</v>
      </c>
      <c r="B5894" t="s">
        <v>21</v>
      </c>
      <c r="C5894" t="s">
        <v>22</v>
      </c>
      <c r="D5894" t="s">
        <v>23</v>
      </c>
      <c r="E5894" t="s">
        <v>5</v>
      </c>
      <c r="G5894" t="s">
        <v>24</v>
      </c>
      <c r="H5894">
        <v>2941950</v>
      </c>
      <c r="I5894">
        <v>2943452</v>
      </c>
      <c r="J5894" t="s">
        <v>61</v>
      </c>
      <c r="Q5894" t="s">
        <v>6131</v>
      </c>
      <c r="R5894">
        <v>1503</v>
      </c>
      <c r="U5894">
        <f t="shared" si="92"/>
        <v>1502</v>
      </c>
    </row>
    <row r="5895" spans="1:21" x14ac:dyDescent="0.25">
      <c r="A5895" t="s">
        <v>27</v>
      </c>
      <c r="B5895" t="s">
        <v>21</v>
      </c>
      <c r="C5895" t="s">
        <v>22</v>
      </c>
      <c r="D5895" t="s">
        <v>23</v>
      </c>
      <c r="E5895" t="s">
        <v>5</v>
      </c>
      <c r="G5895" t="s">
        <v>24</v>
      </c>
      <c r="H5895">
        <v>2943473</v>
      </c>
      <c r="I5895">
        <v>2943628</v>
      </c>
      <c r="J5895" t="s">
        <v>61</v>
      </c>
      <c r="Q5895" t="s">
        <v>6133</v>
      </c>
      <c r="R5895">
        <v>156</v>
      </c>
      <c r="U5895">
        <f t="shared" si="92"/>
        <v>155</v>
      </c>
    </row>
    <row r="5896" spans="1:21" x14ac:dyDescent="0.25">
      <c r="A5896" t="s">
        <v>27</v>
      </c>
      <c r="B5896" t="s">
        <v>21</v>
      </c>
      <c r="C5896" t="s">
        <v>22</v>
      </c>
      <c r="D5896" t="s">
        <v>23</v>
      </c>
      <c r="E5896" t="s">
        <v>5</v>
      </c>
      <c r="G5896" t="s">
        <v>24</v>
      </c>
      <c r="H5896">
        <v>2943945</v>
      </c>
      <c r="I5896">
        <v>2946557</v>
      </c>
      <c r="J5896" t="s">
        <v>61</v>
      </c>
      <c r="Q5896" t="s">
        <v>6135</v>
      </c>
      <c r="R5896">
        <v>2613</v>
      </c>
      <c r="U5896">
        <f t="shared" si="92"/>
        <v>2612</v>
      </c>
    </row>
    <row r="5897" spans="1:21" x14ac:dyDescent="0.25">
      <c r="A5897" t="s">
        <v>27</v>
      </c>
      <c r="B5897" t="s">
        <v>21</v>
      </c>
      <c r="C5897" t="s">
        <v>22</v>
      </c>
      <c r="D5897" t="s">
        <v>23</v>
      </c>
      <c r="E5897" t="s">
        <v>5</v>
      </c>
      <c r="G5897" t="s">
        <v>24</v>
      </c>
      <c r="H5897">
        <v>2947209</v>
      </c>
      <c r="I5897">
        <v>2948582</v>
      </c>
      <c r="J5897" t="s">
        <v>61</v>
      </c>
      <c r="Q5897" t="s">
        <v>6137</v>
      </c>
      <c r="R5897">
        <v>1374</v>
      </c>
      <c r="U5897">
        <f t="shared" si="92"/>
        <v>1373</v>
      </c>
    </row>
    <row r="5898" spans="1:21" x14ac:dyDescent="0.25">
      <c r="A5898" t="s">
        <v>27</v>
      </c>
      <c r="B5898" t="s">
        <v>21</v>
      </c>
      <c r="C5898" t="s">
        <v>22</v>
      </c>
      <c r="D5898" t="s">
        <v>23</v>
      </c>
      <c r="E5898" t="s">
        <v>5</v>
      </c>
      <c r="G5898" t="s">
        <v>24</v>
      </c>
      <c r="H5898">
        <v>2948836</v>
      </c>
      <c r="I5898">
        <v>2950026</v>
      </c>
      <c r="J5898" t="s">
        <v>25</v>
      </c>
      <c r="Q5898" t="s">
        <v>6139</v>
      </c>
      <c r="R5898">
        <v>1191</v>
      </c>
      <c r="U5898">
        <f t="shared" si="92"/>
        <v>1190</v>
      </c>
    </row>
    <row r="5899" spans="1:21" x14ac:dyDescent="0.25">
      <c r="A5899" t="s">
        <v>27</v>
      </c>
      <c r="B5899" t="s">
        <v>21</v>
      </c>
      <c r="C5899" t="s">
        <v>22</v>
      </c>
      <c r="D5899" t="s">
        <v>23</v>
      </c>
      <c r="E5899" t="s">
        <v>5</v>
      </c>
      <c r="G5899" t="s">
        <v>24</v>
      </c>
      <c r="H5899">
        <v>2950102</v>
      </c>
      <c r="I5899">
        <v>2950797</v>
      </c>
      <c r="J5899" t="s">
        <v>61</v>
      </c>
      <c r="Q5899" t="s">
        <v>6142</v>
      </c>
      <c r="R5899">
        <v>696</v>
      </c>
      <c r="U5899">
        <f t="shared" si="92"/>
        <v>695</v>
      </c>
    </row>
    <row r="5900" spans="1:21" x14ac:dyDescent="0.25">
      <c r="A5900" t="s">
        <v>27</v>
      </c>
      <c r="B5900" t="s">
        <v>21</v>
      </c>
      <c r="C5900" t="s">
        <v>22</v>
      </c>
      <c r="D5900" t="s">
        <v>23</v>
      </c>
      <c r="E5900" t="s">
        <v>5</v>
      </c>
      <c r="G5900" t="s">
        <v>24</v>
      </c>
      <c r="H5900">
        <v>2951279</v>
      </c>
      <c r="I5900">
        <v>2951596</v>
      </c>
      <c r="J5900" t="s">
        <v>25</v>
      </c>
      <c r="Q5900" t="s">
        <v>6144</v>
      </c>
      <c r="R5900">
        <v>318</v>
      </c>
      <c r="U5900">
        <f t="shared" si="92"/>
        <v>317</v>
      </c>
    </row>
    <row r="5901" spans="1:21" x14ac:dyDescent="0.25">
      <c r="A5901" t="s">
        <v>27</v>
      </c>
      <c r="B5901" t="s">
        <v>21</v>
      </c>
      <c r="C5901" t="s">
        <v>22</v>
      </c>
      <c r="D5901" t="s">
        <v>23</v>
      </c>
      <c r="E5901" t="s">
        <v>5</v>
      </c>
      <c r="G5901" t="s">
        <v>24</v>
      </c>
      <c r="H5901">
        <v>2951670</v>
      </c>
      <c r="I5901">
        <v>2955083</v>
      </c>
      <c r="J5901" t="s">
        <v>61</v>
      </c>
      <c r="Q5901" t="s">
        <v>6147</v>
      </c>
      <c r="R5901">
        <v>3414</v>
      </c>
      <c r="U5901">
        <f t="shared" si="92"/>
        <v>3413</v>
      </c>
    </row>
    <row r="5902" spans="1:21" x14ac:dyDescent="0.25">
      <c r="A5902" t="s">
        <v>27</v>
      </c>
      <c r="B5902" t="s">
        <v>21</v>
      </c>
      <c r="C5902" t="s">
        <v>22</v>
      </c>
      <c r="D5902" t="s">
        <v>23</v>
      </c>
      <c r="E5902" t="s">
        <v>5</v>
      </c>
      <c r="G5902" t="s">
        <v>24</v>
      </c>
      <c r="H5902">
        <v>2955394</v>
      </c>
      <c r="I5902">
        <v>2956926</v>
      </c>
      <c r="J5902" t="s">
        <v>25</v>
      </c>
      <c r="Q5902" t="s">
        <v>6149</v>
      </c>
      <c r="R5902">
        <v>1533</v>
      </c>
      <c r="U5902">
        <f t="shared" si="92"/>
        <v>1532</v>
      </c>
    </row>
    <row r="5903" spans="1:21" x14ac:dyDescent="0.25">
      <c r="A5903" t="s">
        <v>27</v>
      </c>
      <c r="B5903" t="s">
        <v>21</v>
      </c>
      <c r="C5903" t="s">
        <v>22</v>
      </c>
      <c r="D5903" t="s">
        <v>23</v>
      </c>
      <c r="E5903" t="s">
        <v>5</v>
      </c>
      <c r="G5903" t="s">
        <v>24</v>
      </c>
      <c r="H5903">
        <v>2956941</v>
      </c>
      <c r="I5903">
        <v>2957723</v>
      </c>
      <c r="J5903" t="s">
        <v>61</v>
      </c>
      <c r="Q5903" t="s">
        <v>6151</v>
      </c>
      <c r="R5903">
        <v>783</v>
      </c>
      <c r="U5903">
        <f t="shared" si="92"/>
        <v>782</v>
      </c>
    </row>
    <row r="5904" spans="1:21" x14ac:dyDescent="0.25">
      <c r="A5904" t="s">
        <v>27</v>
      </c>
      <c r="B5904" t="s">
        <v>21</v>
      </c>
      <c r="C5904" t="s">
        <v>22</v>
      </c>
      <c r="D5904" t="s">
        <v>23</v>
      </c>
      <c r="E5904" t="s">
        <v>5</v>
      </c>
      <c r="G5904" t="s">
        <v>24</v>
      </c>
      <c r="H5904">
        <v>2957892</v>
      </c>
      <c r="I5904">
        <v>2959256</v>
      </c>
      <c r="J5904" t="s">
        <v>25</v>
      </c>
      <c r="Q5904" t="s">
        <v>6153</v>
      </c>
      <c r="R5904">
        <v>1365</v>
      </c>
      <c r="U5904">
        <f t="shared" si="92"/>
        <v>1364</v>
      </c>
    </row>
    <row r="5905" spans="1:21" x14ac:dyDescent="0.25">
      <c r="A5905" t="s">
        <v>27</v>
      </c>
      <c r="B5905" t="s">
        <v>21</v>
      </c>
      <c r="C5905" t="s">
        <v>22</v>
      </c>
      <c r="D5905" t="s">
        <v>23</v>
      </c>
      <c r="E5905" t="s">
        <v>5</v>
      </c>
      <c r="G5905" t="s">
        <v>24</v>
      </c>
      <c r="H5905">
        <v>2959323</v>
      </c>
      <c r="I5905">
        <v>2961383</v>
      </c>
      <c r="J5905" t="s">
        <v>61</v>
      </c>
      <c r="Q5905" t="s">
        <v>6156</v>
      </c>
      <c r="R5905">
        <v>2061</v>
      </c>
      <c r="U5905">
        <f t="shared" si="92"/>
        <v>2060</v>
      </c>
    </row>
    <row r="5906" spans="1:21" x14ac:dyDescent="0.25">
      <c r="A5906" t="s">
        <v>27</v>
      </c>
      <c r="B5906" t="s">
        <v>21</v>
      </c>
      <c r="C5906" t="s">
        <v>22</v>
      </c>
      <c r="D5906" t="s">
        <v>23</v>
      </c>
      <c r="E5906" t="s">
        <v>5</v>
      </c>
      <c r="G5906" t="s">
        <v>24</v>
      </c>
      <c r="H5906">
        <v>2961376</v>
      </c>
      <c r="I5906">
        <v>2962905</v>
      </c>
      <c r="J5906" t="s">
        <v>61</v>
      </c>
      <c r="Q5906" t="s">
        <v>6159</v>
      </c>
      <c r="R5906">
        <v>1530</v>
      </c>
      <c r="U5906">
        <f t="shared" si="92"/>
        <v>1529</v>
      </c>
    </row>
    <row r="5907" spans="1:21" x14ac:dyDescent="0.25">
      <c r="A5907" t="s">
        <v>27</v>
      </c>
      <c r="B5907" t="s">
        <v>21</v>
      </c>
      <c r="C5907" t="s">
        <v>22</v>
      </c>
      <c r="D5907" t="s">
        <v>23</v>
      </c>
      <c r="E5907" t="s">
        <v>5</v>
      </c>
      <c r="G5907" t="s">
        <v>24</v>
      </c>
      <c r="H5907">
        <v>2962883</v>
      </c>
      <c r="I5907">
        <v>2964721</v>
      </c>
      <c r="J5907" t="s">
        <v>61</v>
      </c>
      <c r="Q5907" t="s">
        <v>6161</v>
      </c>
      <c r="R5907">
        <v>1839</v>
      </c>
      <c r="U5907">
        <f t="shared" si="92"/>
        <v>1838</v>
      </c>
    </row>
    <row r="5908" spans="1:21" x14ac:dyDescent="0.25">
      <c r="A5908" t="s">
        <v>27</v>
      </c>
      <c r="B5908" t="s">
        <v>21</v>
      </c>
      <c r="C5908" t="s">
        <v>22</v>
      </c>
      <c r="D5908" t="s">
        <v>23</v>
      </c>
      <c r="E5908" t="s">
        <v>5</v>
      </c>
      <c r="G5908" t="s">
        <v>24</v>
      </c>
      <c r="H5908">
        <v>2964821</v>
      </c>
      <c r="I5908">
        <v>2966956</v>
      </c>
      <c r="J5908" t="s">
        <v>61</v>
      </c>
      <c r="Q5908" t="s">
        <v>6163</v>
      </c>
      <c r="R5908">
        <v>2136</v>
      </c>
      <c r="U5908">
        <f t="shared" si="92"/>
        <v>2135</v>
      </c>
    </row>
    <row r="5909" spans="1:21" x14ac:dyDescent="0.25">
      <c r="A5909" t="s">
        <v>27</v>
      </c>
      <c r="B5909" t="s">
        <v>21</v>
      </c>
      <c r="C5909" t="s">
        <v>22</v>
      </c>
      <c r="D5909" t="s">
        <v>23</v>
      </c>
      <c r="E5909" t="s">
        <v>5</v>
      </c>
      <c r="G5909" t="s">
        <v>24</v>
      </c>
      <c r="H5909">
        <v>2966986</v>
      </c>
      <c r="I5909">
        <v>2969298</v>
      </c>
      <c r="J5909" t="s">
        <v>61</v>
      </c>
      <c r="Q5909" t="s">
        <v>6165</v>
      </c>
      <c r="R5909">
        <v>2313</v>
      </c>
      <c r="U5909">
        <f t="shared" si="92"/>
        <v>2312</v>
      </c>
    </row>
    <row r="5910" spans="1:21" x14ac:dyDescent="0.25">
      <c r="A5910" t="s">
        <v>27</v>
      </c>
      <c r="B5910" t="s">
        <v>21</v>
      </c>
      <c r="C5910" t="s">
        <v>22</v>
      </c>
      <c r="D5910" t="s">
        <v>23</v>
      </c>
      <c r="E5910" t="s">
        <v>5</v>
      </c>
      <c r="G5910" t="s">
        <v>24</v>
      </c>
      <c r="H5910">
        <v>2969593</v>
      </c>
      <c r="I5910">
        <v>2970543</v>
      </c>
      <c r="J5910" t="s">
        <v>25</v>
      </c>
      <c r="Q5910" t="s">
        <v>6167</v>
      </c>
      <c r="R5910">
        <v>951</v>
      </c>
      <c r="U5910">
        <f t="shared" si="92"/>
        <v>950</v>
      </c>
    </row>
    <row r="5911" spans="1:21" x14ac:dyDescent="0.25">
      <c r="A5911" t="s">
        <v>27</v>
      </c>
      <c r="B5911" t="s">
        <v>21</v>
      </c>
      <c r="C5911" t="s">
        <v>22</v>
      </c>
      <c r="D5911" t="s">
        <v>23</v>
      </c>
      <c r="E5911" t="s">
        <v>5</v>
      </c>
      <c r="G5911" t="s">
        <v>24</v>
      </c>
      <c r="H5911">
        <v>2970569</v>
      </c>
      <c r="I5911">
        <v>2971492</v>
      </c>
      <c r="J5911" t="s">
        <v>25</v>
      </c>
      <c r="Q5911" t="s">
        <v>6169</v>
      </c>
      <c r="R5911">
        <v>924</v>
      </c>
      <c r="U5911">
        <f t="shared" si="92"/>
        <v>923</v>
      </c>
    </row>
    <row r="5912" spans="1:21" x14ac:dyDescent="0.25">
      <c r="A5912" t="s">
        <v>27</v>
      </c>
      <c r="B5912" t="s">
        <v>21</v>
      </c>
      <c r="C5912" t="s">
        <v>22</v>
      </c>
      <c r="D5912" t="s">
        <v>23</v>
      </c>
      <c r="E5912" t="s">
        <v>5</v>
      </c>
      <c r="G5912" t="s">
        <v>24</v>
      </c>
      <c r="H5912">
        <v>2971590</v>
      </c>
      <c r="I5912">
        <v>2973356</v>
      </c>
      <c r="J5912" t="s">
        <v>25</v>
      </c>
      <c r="Q5912" t="s">
        <v>6171</v>
      </c>
      <c r="R5912">
        <v>1767</v>
      </c>
      <c r="U5912">
        <f t="shared" si="92"/>
        <v>1766</v>
      </c>
    </row>
    <row r="5913" spans="1:21" x14ac:dyDescent="0.25">
      <c r="A5913" t="s">
        <v>27</v>
      </c>
      <c r="B5913" t="s">
        <v>21</v>
      </c>
      <c r="C5913" t="s">
        <v>22</v>
      </c>
      <c r="D5913" t="s">
        <v>23</v>
      </c>
      <c r="E5913" t="s">
        <v>5</v>
      </c>
      <c r="G5913" t="s">
        <v>24</v>
      </c>
      <c r="H5913">
        <v>2973387</v>
      </c>
      <c r="I5913">
        <v>2974157</v>
      </c>
      <c r="J5913" t="s">
        <v>61</v>
      </c>
      <c r="Q5913" t="s">
        <v>6173</v>
      </c>
      <c r="R5913">
        <v>771</v>
      </c>
      <c r="U5913">
        <f t="shared" si="92"/>
        <v>770</v>
      </c>
    </row>
    <row r="5914" spans="1:21" x14ac:dyDescent="0.25">
      <c r="A5914" t="s">
        <v>27</v>
      </c>
      <c r="B5914" t="s">
        <v>21</v>
      </c>
      <c r="C5914" t="s">
        <v>22</v>
      </c>
      <c r="D5914" t="s">
        <v>23</v>
      </c>
      <c r="E5914" t="s">
        <v>5</v>
      </c>
      <c r="G5914" t="s">
        <v>24</v>
      </c>
      <c r="H5914">
        <v>2974183</v>
      </c>
      <c r="I5914">
        <v>2974830</v>
      </c>
      <c r="J5914" t="s">
        <v>61</v>
      </c>
      <c r="Q5914" t="s">
        <v>6176</v>
      </c>
      <c r="R5914">
        <v>648</v>
      </c>
      <c r="U5914">
        <f t="shared" si="92"/>
        <v>647</v>
      </c>
    </row>
    <row r="5915" spans="1:21" x14ac:dyDescent="0.25">
      <c r="A5915" t="s">
        <v>27</v>
      </c>
      <c r="B5915" t="s">
        <v>21</v>
      </c>
      <c r="C5915" t="s">
        <v>22</v>
      </c>
      <c r="D5915" t="s">
        <v>23</v>
      </c>
      <c r="E5915" t="s">
        <v>5</v>
      </c>
      <c r="G5915" t="s">
        <v>24</v>
      </c>
      <c r="H5915">
        <v>2974864</v>
      </c>
      <c r="I5915">
        <v>2975622</v>
      </c>
      <c r="J5915" t="s">
        <v>61</v>
      </c>
      <c r="Q5915" t="s">
        <v>6178</v>
      </c>
      <c r="R5915">
        <v>759</v>
      </c>
      <c r="U5915">
        <f t="shared" si="92"/>
        <v>758</v>
      </c>
    </row>
    <row r="5916" spans="1:21" x14ac:dyDescent="0.25">
      <c r="A5916" t="s">
        <v>27</v>
      </c>
      <c r="B5916" t="s">
        <v>21</v>
      </c>
      <c r="C5916" t="s">
        <v>22</v>
      </c>
      <c r="D5916" t="s">
        <v>23</v>
      </c>
      <c r="E5916" t="s">
        <v>5</v>
      </c>
      <c r="G5916" t="s">
        <v>24</v>
      </c>
      <c r="H5916">
        <v>2975649</v>
      </c>
      <c r="I5916">
        <v>2976218</v>
      </c>
      <c r="J5916" t="s">
        <v>61</v>
      </c>
      <c r="Q5916" t="s">
        <v>6181</v>
      </c>
      <c r="R5916">
        <v>570</v>
      </c>
      <c r="U5916">
        <f t="shared" si="92"/>
        <v>569</v>
      </c>
    </row>
    <row r="5917" spans="1:21" x14ac:dyDescent="0.25">
      <c r="A5917" t="s">
        <v>27</v>
      </c>
      <c r="B5917" t="s">
        <v>21</v>
      </c>
      <c r="C5917" t="s">
        <v>22</v>
      </c>
      <c r="D5917" t="s">
        <v>23</v>
      </c>
      <c r="E5917" t="s">
        <v>5</v>
      </c>
      <c r="G5917" t="s">
        <v>24</v>
      </c>
      <c r="H5917">
        <v>2976476</v>
      </c>
      <c r="I5917">
        <v>2978290</v>
      </c>
      <c r="J5917" t="s">
        <v>61</v>
      </c>
      <c r="Q5917" t="s">
        <v>6183</v>
      </c>
      <c r="R5917">
        <v>1815</v>
      </c>
      <c r="U5917">
        <f t="shared" si="92"/>
        <v>1814</v>
      </c>
    </row>
    <row r="5918" spans="1:21" x14ac:dyDescent="0.25">
      <c r="A5918" t="s">
        <v>27</v>
      </c>
      <c r="B5918" t="s">
        <v>21</v>
      </c>
      <c r="C5918" t="s">
        <v>22</v>
      </c>
      <c r="D5918" t="s">
        <v>23</v>
      </c>
      <c r="E5918" t="s">
        <v>5</v>
      </c>
      <c r="G5918" t="s">
        <v>24</v>
      </c>
      <c r="H5918">
        <v>2978314</v>
      </c>
      <c r="I5918">
        <v>2980131</v>
      </c>
      <c r="J5918" t="s">
        <v>61</v>
      </c>
      <c r="Q5918" t="s">
        <v>6186</v>
      </c>
      <c r="R5918">
        <v>1818</v>
      </c>
      <c r="U5918">
        <f t="shared" si="92"/>
        <v>1817</v>
      </c>
    </row>
    <row r="5919" spans="1:21" x14ac:dyDescent="0.25">
      <c r="A5919" t="s">
        <v>27</v>
      </c>
      <c r="B5919" t="s">
        <v>21</v>
      </c>
      <c r="C5919" t="s">
        <v>22</v>
      </c>
      <c r="D5919" t="s">
        <v>23</v>
      </c>
      <c r="E5919" t="s">
        <v>5</v>
      </c>
      <c r="G5919" t="s">
        <v>24</v>
      </c>
      <c r="H5919">
        <v>2980408</v>
      </c>
      <c r="I5919">
        <v>2983017</v>
      </c>
      <c r="J5919" t="s">
        <v>25</v>
      </c>
      <c r="Q5919" t="s">
        <v>6188</v>
      </c>
      <c r="R5919">
        <v>2610</v>
      </c>
      <c r="U5919">
        <f t="shared" si="92"/>
        <v>2609</v>
      </c>
    </row>
    <row r="5920" spans="1:21" x14ac:dyDescent="0.25">
      <c r="A5920" t="s">
        <v>27</v>
      </c>
      <c r="B5920" t="s">
        <v>21</v>
      </c>
      <c r="C5920" t="s">
        <v>22</v>
      </c>
      <c r="D5920" t="s">
        <v>23</v>
      </c>
      <c r="E5920" t="s">
        <v>5</v>
      </c>
      <c r="G5920" t="s">
        <v>24</v>
      </c>
      <c r="H5920">
        <v>2983101</v>
      </c>
      <c r="I5920">
        <v>2983229</v>
      </c>
      <c r="J5920" t="s">
        <v>25</v>
      </c>
      <c r="Q5920" t="s">
        <v>6190</v>
      </c>
      <c r="R5920">
        <v>129</v>
      </c>
      <c r="U5920">
        <f t="shared" si="92"/>
        <v>128</v>
      </c>
    </row>
    <row r="5921" spans="1:21" x14ac:dyDescent="0.25">
      <c r="A5921" t="s">
        <v>27</v>
      </c>
      <c r="B5921" t="s">
        <v>21</v>
      </c>
      <c r="C5921" t="s">
        <v>22</v>
      </c>
      <c r="D5921" t="s">
        <v>23</v>
      </c>
      <c r="E5921" t="s">
        <v>5</v>
      </c>
      <c r="G5921" t="s">
        <v>24</v>
      </c>
      <c r="H5921">
        <v>2983299</v>
      </c>
      <c r="I5921">
        <v>2985023</v>
      </c>
      <c r="J5921" t="s">
        <v>61</v>
      </c>
      <c r="Q5921" t="s">
        <v>6192</v>
      </c>
      <c r="R5921">
        <v>1725</v>
      </c>
      <c r="U5921">
        <f t="shared" si="92"/>
        <v>1724</v>
      </c>
    </row>
    <row r="5922" spans="1:21" x14ac:dyDescent="0.25">
      <c r="A5922" t="s">
        <v>27</v>
      </c>
      <c r="B5922" t="s">
        <v>527</v>
      </c>
      <c r="C5922" t="s">
        <v>22</v>
      </c>
      <c r="D5922" t="s">
        <v>23</v>
      </c>
      <c r="E5922" t="s">
        <v>5</v>
      </c>
      <c r="G5922" t="s">
        <v>24</v>
      </c>
      <c r="H5922">
        <v>2985026</v>
      </c>
      <c r="I5922">
        <v>2986778</v>
      </c>
      <c r="J5922" t="s">
        <v>61</v>
      </c>
      <c r="Q5922" t="s">
        <v>6194</v>
      </c>
      <c r="R5922">
        <v>1753</v>
      </c>
      <c r="T5922" t="s">
        <v>529</v>
      </c>
      <c r="U5922">
        <f t="shared" si="92"/>
        <v>1752</v>
      </c>
    </row>
    <row r="5923" spans="1:21" x14ac:dyDescent="0.25">
      <c r="A5923" t="s">
        <v>27</v>
      </c>
      <c r="B5923" t="s">
        <v>21</v>
      </c>
      <c r="C5923" t="s">
        <v>22</v>
      </c>
      <c r="D5923" t="s">
        <v>23</v>
      </c>
      <c r="E5923" t="s">
        <v>5</v>
      </c>
      <c r="G5923" t="s">
        <v>24</v>
      </c>
      <c r="H5923">
        <v>2987222</v>
      </c>
      <c r="I5923">
        <v>2989102</v>
      </c>
      <c r="J5923" t="s">
        <v>61</v>
      </c>
      <c r="Q5923" t="s">
        <v>6195</v>
      </c>
      <c r="R5923">
        <v>1881</v>
      </c>
      <c r="U5923">
        <f t="shared" si="92"/>
        <v>1880</v>
      </c>
    </row>
    <row r="5924" spans="1:21" x14ac:dyDescent="0.25">
      <c r="A5924" t="s">
        <v>27</v>
      </c>
      <c r="B5924" t="s">
        <v>21</v>
      </c>
      <c r="C5924" t="s">
        <v>22</v>
      </c>
      <c r="D5924" t="s">
        <v>23</v>
      </c>
      <c r="E5924" t="s">
        <v>5</v>
      </c>
      <c r="G5924" t="s">
        <v>24</v>
      </c>
      <c r="H5924">
        <v>2989423</v>
      </c>
      <c r="I5924">
        <v>2989782</v>
      </c>
      <c r="J5924" t="s">
        <v>61</v>
      </c>
      <c r="Q5924" t="s">
        <v>6197</v>
      </c>
      <c r="R5924">
        <v>360</v>
      </c>
      <c r="U5924">
        <f t="shared" si="92"/>
        <v>359</v>
      </c>
    </row>
    <row r="5925" spans="1:21" x14ac:dyDescent="0.25">
      <c r="A5925" t="s">
        <v>27</v>
      </c>
      <c r="B5925" t="s">
        <v>21</v>
      </c>
      <c r="C5925" t="s">
        <v>22</v>
      </c>
      <c r="D5925" t="s">
        <v>23</v>
      </c>
      <c r="E5925" t="s">
        <v>5</v>
      </c>
      <c r="G5925" t="s">
        <v>24</v>
      </c>
      <c r="H5925">
        <v>2989833</v>
      </c>
      <c r="I5925">
        <v>2990618</v>
      </c>
      <c r="J5925" t="s">
        <v>61</v>
      </c>
      <c r="Q5925" t="s">
        <v>6199</v>
      </c>
      <c r="R5925">
        <v>786</v>
      </c>
      <c r="U5925">
        <f t="shared" si="92"/>
        <v>785</v>
      </c>
    </row>
    <row r="5926" spans="1:21" x14ac:dyDescent="0.25">
      <c r="A5926" t="s">
        <v>27</v>
      </c>
      <c r="B5926" t="s">
        <v>21</v>
      </c>
      <c r="C5926" t="s">
        <v>22</v>
      </c>
      <c r="D5926" t="s">
        <v>23</v>
      </c>
      <c r="E5926" t="s">
        <v>5</v>
      </c>
      <c r="G5926" t="s">
        <v>24</v>
      </c>
      <c r="H5926">
        <v>2990618</v>
      </c>
      <c r="I5926">
        <v>2992330</v>
      </c>
      <c r="J5926" t="s">
        <v>61</v>
      </c>
      <c r="Q5926" t="s">
        <v>6202</v>
      </c>
      <c r="R5926">
        <v>1713</v>
      </c>
      <c r="U5926">
        <f t="shared" si="92"/>
        <v>1712</v>
      </c>
    </row>
    <row r="5927" spans="1:21" x14ac:dyDescent="0.25">
      <c r="A5927" t="s">
        <v>27</v>
      </c>
      <c r="B5927" t="s">
        <v>21</v>
      </c>
      <c r="C5927" t="s">
        <v>22</v>
      </c>
      <c r="D5927" t="s">
        <v>23</v>
      </c>
      <c r="E5927" t="s">
        <v>5</v>
      </c>
      <c r="G5927" t="s">
        <v>24</v>
      </c>
      <c r="H5927">
        <v>2992431</v>
      </c>
      <c r="I5927">
        <v>2993216</v>
      </c>
      <c r="J5927" t="s">
        <v>61</v>
      </c>
      <c r="Q5927" t="s">
        <v>6204</v>
      </c>
      <c r="R5927">
        <v>786</v>
      </c>
      <c r="U5927">
        <f t="shared" si="92"/>
        <v>785</v>
      </c>
    </row>
    <row r="5928" spans="1:21" x14ac:dyDescent="0.25">
      <c r="A5928" t="s">
        <v>27</v>
      </c>
      <c r="B5928" t="s">
        <v>21</v>
      </c>
      <c r="C5928" t="s">
        <v>22</v>
      </c>
      <c r="D5928" t="s">
        <v>23</v>
      </c>
      <c r="E5928" t="s">
        <v>5</v>
      </c>
      <c r="G5928" t="s">
        <v>24</v>
      </c>
      <c r="H5928">
        <v>2993218</v>
      </c>
      <c r="I5928">
        <v>2995065</v>
      </c>
      <c r="J5928" t="s">
        <v>61</v>
      </c>
      <c r="Q5928" t="s">
        <v>6207</v>
      </c>
      <c r="R5928">
        <v>1848</v>
      </c>
      <c r="U5928">
        <f t="shared" si="92"/>
        <v>1847</v>
      </c>
    </row>
    <row r="5929" spans="1:21" x14ac:dyDescent="0.25">
      <c r="A5929" t="s">
        <v>27</v>
      </c>
      <c r="B5929" t="s">
        <v>21</v>
      </c>
      <c r="C5929" t="s">
        <v>22</v>
      </c>
      <c r="D5929" t="s">
        <v>23</v>
      </c>
      <c r="E5929" t="s">
        <v>5</v>
      </c>
      <c r="G5929" t="s">
        <v>24</v>
      </c>
      <c r="H5929">
        <v>2995190</v>
      </c>
      <c r="I5929">
        <v>2995366</v>
      </c>
      <c r="J5929" t="s">
        <v>25</v>
      </c>
      <c r="Q5929" t="s">
        <v>6210</v>
      </c>
      <c r="R5929">
        <v>177</v>
      </c>
      <c r="U5929">
        <f t="shared" si="92"/>
        <v>176</v>
      </c>
    </row>
    <row r="5930" spans="1:21" x14ac:dyDescent="0.25">
      <c r="A5930" t="s">
        <v>27</v>
      </c>
      <c r="B5930" t="s">
        <v>21</v>
      </c>
      <c r="C5930" t="s">
        <v>22</v>
      </c>
      <c r="D5930" t="s">
        <v>23</v>
      </c>
      <c r="E5930" t="s">
        <v>5</v>
      </c>
      <c r="G5930" t="s">
        <v>24</v>
      </c>
      <c r="H5930">
        <v>2995455</v>
      </c>
      <c r="I5930">
        <v>2996870</v>
      </c>
      <c r="J5930" t="s">
        <v>61</v>
      </c>
      <c r="Q5930" t="s">
        <v>6212</v>
      </c>
      <c r="R5930">
        <v>1416</v>
      </c>
      <c r="U5930">
        <f t="shared" si="92"/>
        <v>1415</v>
      </c>
    </row>
    <row r="5931" spans="1:21" x14ac:dyDescent="0.25">
      <c r="A5931" t="s">
        <v>27</v>
      </c>
      <c r="B5931" t="s">
        <v>21</v>
      </c>
      <c r="C5931" t="s">
        <v>22</v>
      </c>
      <c r="D5931" t="s">
        <v>23</v>
      </c>
      <c r="E5931" t="s">
        <v>5</v>
      </c>
      <c r="G5931" t="s">
        <v>24</v>
      </c>
      <c r="H5931">
        <v>2996895</v>
      </c>
      <c r="I5931">
        <v>2998094</v>
      </c>
      <c r="J5931" t="s">
        <v>61</v>
      </c>
      <c r="Q5931" t="s">
        <v>6214</v>
      </c>
      <c r="R5931">
        <v>1200</v>
      </c>
      <c r="U5931">
        <f t="shared" si="92"/>
        <v>1199</v>
      </c>
    </row>
    <row r="5932" spans="1:21" x14ac:dyDescent="0.25">
      <c r="A5932" t="s">
        <v>27</v>
      </c>
      <c r="B5932" t="s">
        <v>21</v>
      </c>
      <c r="C5932" t="s">
        <v>22</v>
      </c>
      <c r="D5932" t="s">
        <v>23</v>
      </c>
      <c r="E5932" t="s">
        <v>5</v>
      </c>
      <c r="G5932" t="s">
        <v>24</v>
      </c>
      <c r="H5932">
        <v>2998124</v>
      </c>
      <c r="I5932">
        <v>2998552</v>
      </c>
      <c r="J5932" t="s">
        <v>61</v>
      </c>
      <c r="Q5932" t="s">
        <v>6217</v>
      </c>
      <c r="R5932">
        <v>429</v>
      </c>
      <c r="U5932">
        <f t="shared" si="92"/>
        <v>428</v>
      </c>
    </row>
    <row r="5933" spans="1:21" x14ac:dyDescent="0.25">
      <c r="A5933" t="s">
        <v>27</v>
      </c>
      <c r="B5933" t="s">
        <v>21</v>
      </c>
      <c r="C5933" t="s">
        <v>22</v>
      </c>
      <c r="D5933" t="s">
        <v>23</v>
      </c>
      <c r="E5933" t="s">
        <v>5</v>
      </c>
      <c r="G5933" t="s">
        <v>24</v>
      </c>
      <c r="H5933">
        <v>2998820</v>
      </c>
      <c r="I5933">
        <v>2999086</v>
      </c>
      <c r="J5933" t="s">
        <v>25</v>
      </c>
      <c r="Q5933" t="s">
        <v>6219</v>
      </c>
      <c r="R5933">
        <v>267</v>
      </c>
      <c r="U5933">
        <f t="shared" si="92"/>
        <v>266</v>
      </c>
    </row>
    <row r="5934" spans="1:21" x14ac:dyDescent="0.25">
      <c r="A5934" t="s">
        <v>27</v>
      </c>
      <c r="B5934" t="s">
        <v>21</v>
      </c>
      <c r="C5934" t="s">
        <v>22</v>
      </c>
      <c r="D5934" t="s">
        <v>23</v>
      </c>
      <c r="E5934" t="s">
        <v>5</v>
      </c>
      <c r="G5934" t="s">
        <v>24</v>
      </c>
      <c r="H5934">
        <v>2999223</v>
      </c>
      <c r="I5934">
        <v>3000728</v>
      </c>
      <c r="J5934" t="s">
        <v>25</v>
      </c>
      <c r="Q5934" t="s">
        <v>6222</v>
      </c>
      <c r="R5934">
        <v>1506</v>
      </c>
      <c r="U5934">
        <f t="shared" si="92"/>
        <v>1505</v>
      </c>
    </row>
    <row r="5935" spans="1:21" x14ac:dyDescent="0.25">
      <c r="A5935" t="s">
        <v>27</v>
      </c>
      <c r="B5935" t="s">
        <v>21</v>
      </c>
      <c r="C5935" t="s">
        <v>22</v>
      </c>
      <c r="D5935" t="s">
        <v>23</v>
      </c>
      <c r="E5935" t="s">
        <v>5</v>
      </c>
      <c r="G5935" t="s">
        <v>24</v>
      </c>
      <c r="H5935">
        <v>3000788</v>
      </c>
      <c r="I5935">
        <v>3001411</v>
      </c>
      <c r="J5935" t="s">
        <v>25</v>
      </c>
      <c r="Q5935" t="s">
        <v>6225</v>
      </c>
      <c r="R5935">
        <v>624</v>
      </c>
      <c r="U5935">
        <f t="shared" si="92"/>
        <v>623</v>
      </c>
    </row>
    <row r="5936" spans="1:21" x14ac:dyDescent="0.25">
      <c r="A5936" t="s">
        <v>27</v>
      </c>
      <c r="B5936" t="s">
        <v>21</v>
      </c>
      <c r="C5936" t="s">
        <v>22</v>
      </c>
      <c r="D5936" t="s">
        <v>23</v>
      </c>
      <c r="E5936" t="s">
        <v>5</v>
      </c>
      <c r="G5936" t="s">
        <v>24</v>
      </c>
      <c r="H5936">
        <v>3001413</v>
      </c>
      <c r="I5936">
        <v>3002894</v>
      </c>
      <c r="J5936" t="s">
        <v>61</v>
      </c>
      <c r="Q5936" t="s">
        <v>6227</v>
      </c>
      <c r="R5936">
        <v>1482</v>
      </c>
      <c r="U5936">
        <f t="shared" si="92"/>
        <v>1481</v>
      </c>
    </row>
    <row r="5937" spans="1:21" x14ac:dyDescent="0.25">
      <c r="A5937" t="s">
        <v>27</v>
      </c>
      <c r="B5937" t="s">
        <v>21</v>
      </c>
      <c r="C5937" t="s">
        <v>22</v>
      </c>
      <c r="D5937" t="s">
        <v>23</v>
      </c>
      <c r="E5937" t="s">
        <v>5</v>
      </c>
      <c r="G5937" t="s">
        <v>24</v>
      </c>
      <c r="H5937">
        <v>3002933</v>
      </c>
      <c r="I5937">
        <v>3004267</v>
      </c>
      <c r="J5937" t="s">
        <v>61</v>
      </c>
      <c r="Q5937" t="s">
        <v>6229</v>
      </c>
      <c r="R5937">
        <v>1335</v>
      </c>
      <c r="U5937">
        <f t="shared" si="92"/>
        <v>1334</v>
      </c>
    </row>
    <row r="5938" spans="1:21" x14ac:dyDescent="0.25">
      <c r="A5938" t="s">
        <v>27</v>
      </c>
      <c r="B5938" t="s">
        <v>21</v>
      </c>
      <c r="C5938" t="s">
        <v>22</v>
      </c>
      <c r="D5938" t="s">
        <v>23</v>
      </c>
      <c r="E5938" t="s">
        <v>5</v>
      </c>
      <c r="G5938" t="s">
        <v>24</v>
      </c>
      <c r="H5938">
        <v>3004403</v>
      </c>
      <c r="I5938">
        <v>3004795</v>
      </c>
      <c r="J5938" t="s">
        <v>61</v>
      </c>
      <c r="Q5938" t="s">
        <v>6231</v>
      </c>
      <c r="R5938">
        <v>393</v>
      </c>
      <c r="U5938">
        <f t="shared" si="92"/>
        <v>392</v>
      </c>
    </row>
    <row r="5939" spans="1:21" x14ac:dyDescent="0.25">
      <c r="A5939" t="s">
        <v>27</v>
      </c>
      <c r="B5939" t="s">
        <v>21</v>
      </c>
      <c r="C5939" t="s">
        <v>22</v>
      </c>
      <c r="D5939" t="s">
        <v>23</v>
      </c>
      <c r="E5939" t="s">
        <v>5</v>
      </c>
      <c r="G5939" t="s">
        <v>24</v>
      </c>
      <c r="H5939">
        <v>3005093</v>
      </c>
      <c r="I5939">
        <v>3006043</v>
      </c>
      <c r="J5939" t="s">
        <v>25</v>
      </c>
      <c r="Q5939" t="s">
        <v>6233</v>
      </c>
      <c r="R5939">
        <v>951</v>
      </c>
      <c r="U5939">
        <f t="shared" si="92"/>
        <v>950</v>
      </c>
    </row>
    <row r="5940" spans="1:21" x14ac:dyDescent="0.25">
      <c r="A5940" t="s">
        <v>27</v>
      </c>
      <c r="B5940" t="s">
        <v>21</v>
      </c>
      <c r="C5940" t="s">
        <v>22</v>
      </c>
      <c r="D5940" t="s">
        <v>23</v>
      </c>
      <c r="E5940" t="s">
        <v>5</v>
      </c>
      <c r="G5940" t="s">
        <v>24</v>
      </c>
      <c r="H5940">
        <v>3006098</v>
      </c>
      <c r="I5940">
        <v>3007159</v>
      </c>
      <c r="J5940" t="s">
        <v>61</v>
      </c>
      <c r="Q5940" t="s">
        <v>6235</v>
      </c>
      <c r="R5940">
        <v>1062</v>
      </c>
      <c r="U5940">
        <f t="shared" si="92"/>
        <v>1061</v>
      </c>
    </row>
    <row r="5941" spans="1:21" x14ac:dyDescent="0.25">
      <c r="A5941" t="s">
        <v>27</v>
      </c>
      <c r="B5941" t="s">
        <v>21</v>
      </c>
      <c r="C5941" t="s">
        <v>22</v>
      </c>
      <c r="D5941" t="s">
        <v>23</v>
      </c>
      <c r="E5941" t="s">
        <v>5</v>
      </c>
      <c r="G5941" t="s">
        <v>24</v>
      </c>
      <c r="H5941">
        <v>3007194</v>
      </c>
      <c r="I5941">
        <v>3007853</v>
      </c>
      <c r="J5941" t="s">
        <v>61</v>
      </c>
      <c r="Q5941" t="s">
        <v>6237</v>
      </c>
      <c r="R5941">
        <v>660</v>
      </c>
      <c r="U5941">
        <f t="shared" si="92"/>
        <v>659</v>
      </c>
    </row>
    <row r="5942" spans="1:21" x14ac:dyDescent="0.25">
      <c r="A5942" t="s">
        <v>27</v>
      </c>
      <c r="B5942" t="s">
        <v>21</v>
      </c>
      <c r="C5942" t="s">
        <v>22</v>
      </c>
      <c r="D5942" t="s">
        <v>23</v>
      </c>
      <c r="E5942" t="s">
        <v>5</v>
      </c>
      <c r="G5942" t="s">
        <v>24</v>
      </c>
      <c r="H5942">
        <v>3008046</v>
      </c>
      <c r="I5942">
        <v>3009743</v>
      </c>
      <c r="J5942" t="s">
        <v>25</v>
      </c>
      <c r="Q5942" t="s">
        <v>6240</v>
      </c>
      <c r="R5942">
        <v>1698</v>
      </c>
      <c r="U5942">
        <f t="shared" si="92"/>
        <v>1697</v>
      </c>
    </row>
    <row r="5943" spans="1:21" x14ac:dyDescent="0.25">
      <c r="A5943" t="s">
        <v>27</v>
      </c>
      <c r="B5943" t="s">
        <v>21</v>
      </c>
      <c r="C5943" t="s">
        <v>22</v>
      </c>
      <c r="D5943" t="s">
        <v>23</v>
      </c>
      <c r="E5943" t="s">
        <v>5</v>
      </c>
      <c r="G5943" t="s">
        <v>24</v>
      </c>
      <c r="H5943">
        <v>3010171</v>
      </c>
      <c r="I5943">
        <v>3015156</v>
      </c>
      <c r="J5943" t="s">
        <v>61</v>
      </c>
      <c r="Q5943" t="s">
        <v>6242</v>
      </c>
      <c r="R5943">
        <v>4986</v>
      </c>
      <c r="U5943">
        <f t="shared" si="92"/>
        <v>4985</v>
      </c>
    </row>
    <row r="5944" spans="1:21" x14ac:dyDescent="0.25">
      <c r="A5944" t="s">
        <v>27</v>
      </c>
      <c r="B5944" t="s">
        <v>21</v>
      </c>
      <c r="C5944" t="s">
        <v>22</v>
      </c>
      <c r="D5944" t="s">
        <v>23</v>
      </c>
      <c r="E5944" t="s">
        <v>5</v>
      </c>
      <c r="G5944" t="s">
        <v>24</v>
      </c>
      <c r="H5944">
        <v>3015225</v>
      </c>
      <c r="I5944">
        <v>3016571</v>
      </c>
      <c r="J5944" t="s">
        <v>61</v>
      </c>
      <c r="Q5944" t="s">
        <v>6245</v>
      </c>
      <c r="R5944">
        <v>1347</v>
      </c>
      <c r="U5944">
        <f t="shared" si="92"/>
        <v>1346</v>
      </c>
    </row>
    <row r="5945" spans="1:21" x14ac:dyDescent="0.25">
      <c r="A5945" t="s">
        <v>27</v>
      </c>
      <c r="B5945" t="s">
        <v>21</v>
      </c>
      <c r="C5945" t="s">
        <v>22</v>
      </c>
      <c r="D5945" t="s">
        <v>23</v>
      </c>
      <c r="E5945" t="s">
        <v>5</v>
      </c>
      <c r="G5945" t="s">
        <v>24</v>
      </c>
      <c r="H5945">
        <v>3016759</v>
      </c>
      <c r="I5945">
        <v>3017001</v>
      </c>
      <c r="J5945" t="s">
        <v>25</v>
      </c>
      <c r="Q5945" t="s">
        <v>6247</v>
      </c>
      <c r="R5945">
        <v>243</v>
      </c>
      <c r="U5945">
        <f t="shared" si="92"/>
        <v>242</v>
      </c>
    </row>
    <row r="5946" spans="1:21" x14ac:dyDescent="0.25">
      <c r="A5946" t="s">
        <v>27</v>
      </c>
      <c r="B5946" t="s">
        <v>21</v>
      </c>
      <c r="C5946" t="s">
        <v>22</v>
      </c>
      <c r="D5946" t="s">
        <v>23</v>
      </c>
      <c r="E5946" t="s">
        <v>5</v>
      </c>
      <c r="G5946" t="s">
        <v>24</v>
      </c>
      <c r="H5946">
        <v>3017095</v>
      </c>
      <c r="I5946">
        <v>3017349</v>
      </c>
      <c r="J5946" t="s">
        <v>25</v>
      </c>
      <c r="Q5946" t="s">
        <v>6249</v>
      </c>
      <c r="R5946">
        <v>255</v>
      </c>
      <c r="U5946">
        <f t="shared" si="92"/>
        <v>254</v>
      </c>
    </row>
    <row r="5947" spans="1:21" x14ac:dyDescent="0.25">
      <c r="A5947" t="s">
        <v>27</v>
      </c>
      <c r="B5947" t="s">
        <v>21</v>
      </c>
      <c r="C5947" t="s">
        <v>22</v>
      </c>
      <c r="D5947" t="s">
        <v>23</v>
      </c>
      <c r="E5947" t="s">
        <v>5</v>
      </c>
      <c r="G5947" t="s">
        <v>24</v>
      </c>
      <c r="H5947">
        <v>3017405</v>
      </c>
      <c r="I5947">
        <v>3017650</v>
      </c>
      <c r="J5947" t="s">
        <v>25</v>
      </c>
      <c r="Q5947" t="s">
        <v>6251</v>
      </c>
      <c r="R5947">
        <v>246</v>
      </c>
      <c r="U5947">
        <f t="shared" si="92"/>
        <v>245</v>
      </c>
    </row>
    <row r="5948" spans="1:21" x14ac:dyDescent="0.25">
      <c r="A5948" t="s">
        <v>27</v>
      </c>
      <c r="B5948" t="s">
        <v>21</v>
      </c>
      <c r="C5948" t="s">
        <v>22</v>
      </c>
      <c r="D5948" t="s">
        <v>23</v>
      </c>
      <c r="E5948" t="s">
        <v>5</v>
      </c>
      <c r="G5948" t="s">
        <v>24</v>
      </c>
      <c r="H5948">
        <v>3017769</v>
      </c>
      <c r="I5948">
        <v>3018368</v>
      </c>
      <c r="J5948" t="s">
        <v>25</v>
      </c>
      <c r="Q5948" t="s">
        <v>6253</v>
      </c>
      <c r="R5948">
        <v>600</v>
      </c>
      <c r="U5948">
        <f t="shared" si="92"/>
        <v>599</v>
      </c>
    </row>
    <row r="5949" spans="1:21" x14ac:dyDescent="0.25">
      <c r="A5949" t="s">
        <v>27</v>
      </c>
      <c r="B5949" t="s">
        <v>21</v>
      </c>
      <c r="C5949" t="s">
        <v>22</v>
      </c>
      <c r="D5949" t="s">
        <v>23</v>
      </c>
      <c r="E5949" t="s">
        <v>5</v>
      </c>
      <c r="G5949" t="s">
        <v>24</v>
      </c>
      <c r="H5949">
        <v>3018394</v>
      </c>
      <c r="I5949">
        <v>3018948</v>
      </c>
      <c r="J5949" t="s">
        <v>61</v>
      </c>
      <c r="Q5949" t="s">
        <v>6255</v>
      </c>
      <c r="R5949">
        <v>555</v>
      </c>
      <c r="U5949">
        <f t="shared" si="92"/>
        <v>554</v>
      </c>
    </row>
    <row r="5950" spans="1:21" x14ac:dyDescent="0.25">
      <c r="A5950" t="s">
        <v>27</v>
      </c>
      <c r="B5950" t="s">
        <v>21</v>
      </c>
      <c r="C5950" t="s">
        <v>22</v>
      </c>
      <c r="D5950" t="s">
        <v>23</v>
      </c>
      <c r="E5950" t="s">
        <v>5</v>
      </c>
      <c r="G5950" t="s">
        <v>24</v>
      </c>
      <c r="H5950">
        <v>3018962</v>
      </c>
      <c r="I5950">
        <v>3019591</v>
      </c>
      <c r="J5950" t="s">
        <v>61</v>
      </c>
      <c r="Q5950" t="s">
        <v>6258</v>
      </c>
      <c r="R5950">
        <v>630</v>
      </c>
      <c r="U5950">
        <f t="shared" si="92"/>
        <v>629</v>
      </c>
    </row>
    <row r="5951" spans="1:21" x14ac:dyDescent="0.25">
      <c r="A5951" t="s">
        <v>27</v>
      </c>
      <c r="B5951" t="s">
        <v>21</v>
      </c>
      <c r="C5951" t="s">
        <v>22</v>
      </c>
      <c r="D5951" t="s">
        <v>23</v>
      </c>
      <c r="E5951" t="s">
        <v>5</v>
      </c>
      <c r="G5951" t="s">
        <v>24</v>
      </c>
      <c r="H5951">
        <v>3019726</v>
      </c>
      <c r="I5951">
        <v>3020535</v>
      </c>
      <c r="J5951" t="s">
        <v>25</v>
      </c>
      <c r="Q5951" t="s">
        <v>6260</v>
      </c>
      <c r="R5951">
        <v>810</v>
      </c>
      <c r="U5951">
        <f t="shared" si="92"/>
        <v>809</v>
      </c>
    </row>
    <row r="5952" spans="1:21" x14ac:dyDescent="0.25">
      <c r="A5952" t="s">
        <v>27</v>
      </c>
      <c r="B5952" t="s">
        <v>21</v>
      </c>
      <c r="C5952" t="s">
        <v>22</v>
      </c>
      <c r="D5952" t="s">
        <v>23</v>
      </c>
      <c r="E5952" t="s">
        <v>5</v>
      </c>
      <c r="G5952" t="s">
        <v>24</v>
      </c>
      <c r="H5952">
        <v>3020715</v>
      </c>
      <c r="I5952">
        <v>3022223</v>
      </c>
      <c r="J5952" t="s">
        <v>25</v>
      </c>
      <c r="Q5952" t="s">
        <v>6262</v>
      </c>
      <c r="R5952">
        <v>1509</v>
      </c>
      <c r="U5952">
        <f t="shared" si="92"/>
        <v>1508</v>
      </c>
    </row>
    <row r="5953" spans="1:21" x14ac:dyDescent="0.25">
      <c r="A5953" t="s">
        <v>27</v>
      </c>
      <c r="B5953" t="s">
        <v>21</v>
      </c>
      <c r="C5953" t="s">
        <v>22</v>
      </c>
      <c r="D5953" t="s">
        <v>23</v>
      </c>
      <c r="E5953" t="s">
        <v>5</v>
      </c>
      <c r="G5953" t="s">
        <v>24</v>
      </c>
      <c r="H5953">
        <v>3022224</v>
      </c>
      <c r="I5953">
        <v>3022328</v>
      </c>
      <c r="J5953" t="s">
        <v>25</v>
      </c>
      <c r="Q5953" t="s">
        <v>6265</v>
      </c>
      <c r="R5953">
        <v>105</v>
      </c>
      <c r="U5953">
        <f t="shared" si="92"/>
        <v>104</v>
      </c>
    </row>
    <row r="5954" spans="1:21" x14ac:dyDescent="0.25">
      <c r="A5954" t="s">
        <v>27</v>
      </c>
      <c r="B5954" t="s">
        <v>21</v>
      </c>
      <c r="C5954" t="s">
        <v>22</v>
      </c>
      <c r="D5954" t="s">
        <v>23</v>
      </c>
      <c r="E5954" t="s">
        <v>5</v>
      </c>
      <c r="G5954" t="s">
        <v>24</v>
      </c>
      <c r="H5954">
        <v>3022362</v>
      </c>
      <c r="I5954">
        <v>3022592</v>
      </c>
      <c r="J5954" t="s">
        <v>61</v>
      </c>
      <c r="Q5954" t="s">
        <v>6267</v>
      </c>
      <c r="R5954">
        <v>231</v>
      </c>
      <c r="U5954">
        <f t="shared" si="92"/>
        <v>230</v>
      </c>
    </row>
    <row r="5955" spans="1:21" x14ac:dyDescent="0.25">
      <c r="A5955" t="s">
        <v>27</v>
      </c>
      <c r="B5955" t="s">
        <v>21</v>
      </c>
      <c r="C5955" t="s">
        <v>22</v>
      </c>
      <c r="D5955" t="s">
        <v>23</v>
      </c>
      <c r="E5955" t="s">
        <v>5</v>
      </c>
      <c r="G5955" t="s">
        <v>24</v>
      </c>
      <c r="H5955">
        <v>3022623</v>
      </c>
      <c r="I5955">
        <v>3022883</v>
      </c>
      <c r="J5955" t="s">
        <v>61</v>
      </c>
      <c r="Q5955" t="s">
        <v>6270</v>
      </c>
      <c r="R5955">
        <v>261</v>
      </c>
      <c r="U5955">
        <f t="shared" ref="U5955:U6018" si="93">I5955-H5955</f>
        <v>260</v>
      </c>
    </row>
    <row r="5956" spans="1:21" x14ac:dyDescent="0.25">
      <c r="A5956" t="s">
        <v>27</v>
      </c>
      <c r="B5956" t="s">
        <v>21</v>
      </c>
      <c r="C5956" t="s">
        <v>22</v>
      </c>
      <c r="D5956" t="s">
        <v>23</v>
      </c>
      <c r="E5956" t="s">
        <v>5</v>
      </c>
      <c r="G5956" t="s">
        <v>24</v>
      </c>
      <c r="H5956">
        <v>3023211</v>
      </c>
      <c r="I5956">
        <v>3024752</v>
      </c>
      <c r="J5956" t="s">
        <v>25</v>
      </c>
      <c r="Q5956" t="s">
        <v>6272</v>
      </c>
      <c r="R5956">
        <v>1542</v>
      </c>
      <c r="U5956">
        <f t="shared" si="93"/>
        <v>1541</v>
      </c>
    </row>
    <row r="5957" spans="1:21" x14ac:dyDescent="0.25">
      <c r="A5957" t="s">
        <v>27</v>
      </c>
      <c r="B5957" t="s">
        <v>21</v>
      </c>
      <c r="C5957" t="s">
        <v>22</v>
      </c>
      <c r="D5957" t="s">
        <v>23</v>
      </c>
      <c r="E5957" t="s">
        <v>5</v>
      </c>
      <c r="G5957" t="s">
        <v>24</v>
      </c>
      <c r="H5957">
        <v>3024775</v>
      </c>
      <c r="I5957">
        <v>3025899</v>
      </c>
      <c r="J5957" t="s">
        <v>61</v>
      </c>
      <c r="Q5957" t="s">
        <v>6274</v>
      </c>
      <c r="R5957">
        <v>1125</v>
      </c>
      <c r="U5957">
        <f t="shared" si="93"/>
        <v>1124</v>
      </c>
    </row>
    <row r="5958" spans="1:21" x14ac:dyDescent="0.25">
      <c r="A5958" t="s">
        <v>27</v>
      </c>
      <c r="B5958" t="s">
        <v>21</v>
      </c>
      <c r="C5958" t="s">
        <v>22</v>
      </c>
      <c r="D5958" t="s">
        <v>23</v>
      </c>
      <c r="E5958" t="s">
        <v>5</v>
      </c>
      <c r="G5958" t="s">
        <v>24</v>
      </c>
      <c r="H5958">
        <v>3025973</v>
      </c>
      <c r="I5958">
        <v>3026902</v>
      </c>
      <c r="J5958" t="s">
        <v>61</v>
      </c>
      <c r="Q5958" t="s">
        <v>6276</v>
      </c>
      <c r="R5958">
        <v>930</v>
      </c>
      <c r="U5958">
        <f t="shared" si="93"/>
        <v>929</v>
      </c>
    </row>
    <row r="5959" spans="1:21" x14ac:dyDescent="0.25">
      <c r="A5959" t="s">
        <v>27</v>
      </c>
      <c r="B5959" t="s">
        <v>21</v>
      </c>
      <c r="C5959" t="s">
        <v>22</v>
      </c>
      <c r="D5959" t="s">
        <v>23</v>
      </c>
      <c r="E5959" t="s">
        <v>5</v>
      </c>
      <c r="G5959" t="s">
        <v>24</v>
      </c>
      <c r="H5959">
        <v>3027052</v>
      </c>
      <c r="I5959">
        <v>3028884</v>
      </c>
      <c r="J5959" t="s">
        <v>61</v>
      </c>
      <c r="Q5959" t="s">
        <v>6278</v>
      </c>
      <c r="R5959">
        <v>1833</v>
      </c>
      <c r="U5959">
        <f t="shared" si="93"/>
        <v>1832</v>
      </c>
    </row>
    <row r="5960" spans="1:21" x14ac:dyDescent="0.25">
      <c r="A5960" t="s">
        <v>27</v>
      </c>
      <c r="B5960" t="s">
        <v>21</v>
      </c>
      <c r="C5960" t="s">
        <v>22</v>
      </c>
      <c r="D5960" t="s">
        <v>23</v>
      </c>
      <c r="E5960" t="s">
        <v>5</v>
      </c>
      <c r="G5960" t="s">
        <v>24</v>
      </c>
      <c r="H5960">
        <v>3029187</v>
      </c>
      <c r="I5960">
        <v>3029387</v>
      </c>
      <c r="J5960" t="s">
        <v>25</v>
      </c>
      <c r="Q5960" t="s">
        <v>6281</v>
      </c>
      <c r="R5960">
        <v>201</v>
      </c>
      <c r="U5960">
        <f t="shared" si="93"/>
        <v>200</v>
      </c>
    </row>
    <row r="5961" spans="1:21" x14ac:dyDescent="0.25">
      <c r="A5961" t="s">
        <v>27</v>
      </c>
      <c r="B5961" t="s">
        <v>21</v>
      </c>
      <c r="C5961" t="s">
        <v>22</v>
      </c>
      <c r="D5961" t="s">
        <v>23</v>
      </c>
      <c r="E5961" t="s">
        <v>5</v>
      </c>
      <c r="G5961" t="s">
        <v>24</v>
      </c>
      <c r="H5961">
        <v>3029384</v>
      </c>
      <c r="I5961">
        <v>3030052</v>
      </c>
      <c r="J5961" t="s">
        <v>61</v>
      </c>
      <c r="Q5961" t="s">
        <v>6283</v>
      </c>
      <c r="R5961">
        <v>669</v>
      </c>
      <c r="U5961">
        <f t="shared" si="93"/>
        <v>668</v>
      </c>
    </row>
    <row r="5962" spans="1:21" x14ac:dyDescent="0.25">
      <c r="A5962" t="s">
        <v>27</v>
      </c>
      <c r="B5962" t="s">
        <v>21</v>
      </c>
      <c r="C5962" t="s">
        <v>22</v>
      </c>
      <c r="D5962" t="s">
        <v>23</v>
      </c>
      <c r="E5962" t="s">
        <v>5</v>
      </c>
      <c r="G5962" t="s">
        <v>24</v>
      </c>
      <c r="H5962">
        <v>3030049</v>
      </c>
      <c r="I5962">
        <v>3031599</v>
      </c>
      <c r="J5962" t="s">
        <v>61</v>
      </c>
      <c r="Q5962" t="s">
        <v>6285</v>
      </c>
      <c r="R5962">
        <v>1551</v>
      </c>
      <c r="U5962">
        <f t="shared" si="93"/>
        <v>1550</v>
      </c>
    </row>
    <row r="5963" spans="1:21" x14ac:dyDescent="0.25">
      <c r="A5963" t="s">
        <v>27</v>
      </c>
      <c r="B5963" t="s">
        <v>21</v>
      </c>
      <c r="C5963" t="s">
        <v>22</v>
      </c>
      <c r="D5963" t="s">
        <v>23</v>
      </c>
      <c r="E5963" t="s">
        <v>5</v>
      </c>
      <c r="G5963" t="s">
        <v>24</v>
      </c>
      <c r="H5963">
        <v>3031629</v>
      </c>
      <c r="I5963">
        <v>3031877</v>
      </c>
      <c r="J5963" t="s">
        <v>61</v>
      </c>
      <c r="Q5963" t="s">
        <v>6287</v>
      </c>
      <c r="R5963">
        <v>249</v>
      </c>
      <c r="U5963">
        <f t="shared" si="93"/>
        <v>248</v>
      </c>
    </row>
    <row r="5964" spans="1:21" x14ac:dyDescent="0.25">
      <c r="A5964" t="s">
        <v>27</v>
      </c>
      <c r="B5964" t="s">
        <v>21</v>
      </c>
      <c r="C5964" t="s">
        <v>22</v>
      </c>
      <c r="D5964" t="s">
        <v>23</v>
      </c>
      <c r="E5964" t="s">
        <v>5</v>
      </c>
      <c r="G5964" t="s">
        <v>24</v>
      </c>
      <c r="H5964">
        <v>3031900</v>
      </c>
      <c r="I5964">
        <v>3033252</v>
      </c>
      <c r="J5964" t="s">
        <v>61</v>
      </c>
      <c r="Q5964" t="s">
        <v>6289</v>
      </c>
      <c r="R5964">
        <v>1353</v>
      </c>
      <c r="U5964">
        <f t="shared" si="93"/>
        <v>1352</v>
      </c>
    </row>
    <row r="5965" spans="1:21" x14ac:dyDescent="0.25">
      <c r="A5965" t="s">
        <v>27</v>
      </c>
      <c r="B5965" t="s">
        <v>21</v>
      </c>
      <c r="C5965" t="s">
        <v>22</v>
      </c>
      <c r="D5965" t="s">
        <v>23</v>
      </c>
      <c r="E5965" t="s">
        <v>5</v>
      </c>
      <c r="G5965" t="s">
        <v>24</v>
      </c>
      <c r="H5965">
        <v>3033258</v>
      </c>
      <c r="I5965">
        <v>3034508</v>
      </c>
      <c r="J5965" t="s">
        <v>61</v>
      </c>
      <c r="Q5965" t="s">
        <v>6292</v>
      </c>
      <c r="R5965">
        <v>1251</v>
      </c>
      <c r="U5965">
        <f t="shared" si="93"/>
        <v>1250</v>
      </c>
    </row>
    <row r="5966" spans="1:21" x14ac:dyDescent="0.25">
      <c r="A5966" t="s">
        <v>27</v>
      </c>
      <c r="B5966" t="s">
        <v>21</v>
      </c>
      <c r="C5966" t="s">
        <v>22</v>
      </c>
      <c r="D5966" t="s">
        <v>23</v>
      </c>
      <c r="E5966" t="s">
        <v>5</v>
      </c>
      <c r="G5966" t="s">
        <v>24</v>
      </c>
      <c r="H5966">
        <v>3034518</v>
      </c>
      <c r="I5966">
        <v>3035228</v>
      </c>
      <c r="J5966" t="s">
        <v>61</v>
      </c>
      <c r="Q5966" t="s">
        <v>6295</v>
      </c>
      <c r="R5966">
        <v>711</v>
      </c>
      <c r="U5966">
        <f t="shared" si="93"/>
        <v>710</v>
      </c>
    </row>
    <row r="5967" spans="1:21" x14ac:dyDescent="0.25">
      <c r="A5967" t="s">
        <v>27</v>
      </c>
      <c r="B5967" t="s">
        <v>21</v>
      </c>
      <c r="C5967" t="s">
        <v>22</v>
      </c>
      <c r="D5967" t="s">
        <v>23</v>
      </c>
      <c r="E5967" t="s">
        <v>5</v>
      </c>
      <c r="G5967" t="s">
        <v>24</v>
      </c>
      <c r="H5967">
        <v>3035355</v>
      </c>
      <c r="I5967">
        <v>3036047</v>
      </c>
      <c r="J5967" t="s">
        <v>61</v>
      </c>
      <c r="Q5967" t="s">
        <v>6297</v>
      </c>
      <c r="R5967">
        <v>693</v>
      </c>
      <c r="U5967">
        <f t="shared" si="93"/>
        <v>692</v>
      </c>
    </row>
    <row r="5968" spans="1:21" x14ac:dyDescent="0.25">
      <c r="A5968" t="s">
        <v>27</v>
      </c>
      <c r="B5968" t="s">
        <v>21</v>
      </c>
      <c r="C5968" t="s">
        <v>22</v>
      </c>
      <c r="D5968" t="s">
        <v>23</v>
      </c>
      <c r="E5968" t="s">
        <v>5</v>
      </c>
      <c r="G5968" t="s">
        <v>24</v>
      </c>
      <c r="H5968">
        <v>3036133</v>
      </c>
      <c r="I5968">
        <v>3037242</v>
      </c>
      <c r="J5968" t="s">
        <v>61</v>
      </c>
      <c r="Q5968" t="s">
        <v>6300</v>
      </c>
      <c r="R5968">
        <v>1110</v>
      </c>
      <c r="U5968">
        <f t="shared" si="93"/>
        <v>1109</v>
      </c>
    </row>
    <row r="5969" spans="1:21" x14ac:dyDescent="0.25">
      <c r="A5969" t="s">
        <v>27</v>
      </c>
      <c r="B5969" t="s">
        <v>21</v>
      </c>
      <c r="C5969" t="s">
        <v>22</v>
      </c>
      <c r="D5969" t="s">
        <v>23</v>
      </c>
      <c r="E5969" t="s">
        <v>5</v>
      </c>
      <c r="G5969" t="s">
        <v>24</v>
      </c>
      <c r="H5969">
        <v>3037286</v>
      </c>
      <c r="I5969">
        <v>3038443</v>
      </c>
      <c r="J5969" t="s">
        <v>61</v>
      </c>
      <c r="Q5969" t="s">
        <v>6302</v>
      </c>
      <c r="R5969">
        <v>1158</v>
      </c>
      <c r="U5969">
        <f t="shared" si="93"/>
        <v>1157</v>
      </c>
    </row>
    <row r="5970" spans="1:21" x14ac:dyDescent="0.25">
      <c r="A5970" t="s">
        <v>27</v>
      </c>
      <c r="B5970" t="s">
        <v>21</v>
      </c>
      <c r="C5970" t="s">
        <v>22</v>
      </c>
      <c r="D5970" t="s">
        <v>23</v>
      </c>
      <c r="E5970" t="s">
        <v>5</v>
      </c>
      <c r="G5970" t="s">
        <v>24</v>
      </c>
      <c r="H5970">
        <v>3038459</v>
      </c>
      <c r="I5970">
        <v>3039973</v>
      </c>
      <c r="J5970" t="s">
        <v>61</v>
      </c>
      <c r="Q5970" t="s">
        <v>6304</v>
      </c>
      <c r="R5970">
        <v>1515</v>
      </c>
      <c r="U5970">
        <f t="shared" si="93"/>
        <v>1514</v>
      </c>
    </row>
    <row r="5971" spans="1:21" x14ac:dyDescent="0.25">
      <c r="A5971" t="s">
        <v>27</v>
      </c>
      <c r="B5971" t="s">
        <v>21</v>
      </c>
      <c r="C5971" t="s">
        <v>22</v>
      </c>
      <c r="D5971" t="s">
        <v>23</v>
      </c>
      <c r="E5971" t="s">
        <v>5</v>
      </c>
      <c r="G5971" t="s">
        <v>24</v>
      </c>
      <c r="H5971">
        <v>3039991</v>
      </c>
      <c r="I5971">
        <v>3041130</v>
      </c>
      <c r="J5971" t="s">
        <v>61</v>
      </c>
      <c r="Q5971" t="s">
        <v>6306</v>
      </c>
      <c r="R5971">
        <v>1140</v>
      </c>
      <c r="U5971">
        <f t="shared" si="93"/>
        <v>1139</v>
      </c>
    </row>
    <row r="5972" spans="1:21" x14ac:dyDescent="0.25">
      <c r="A5972" t="s">
        <v>27</v>
      </c>
      <c r="B5972" t="s">
        <v>21</v>
      </c>
      <c r="C5972" t="s">
        <v>22</v>
      </c>
      <c r="D5972" t="s">
        <v>23</v>
      </c>
      <c r="E5972" t="s">
        <v>5</v>
      </c>
      <c r="G5972" t="s">
        <v>24</v>
      </c>
      <c r="H5972">
        <v>3041156</v>
      </c>
      <c r="I5972">
        <v>3041407</v>
      </c>
      <c r="J5972" t="s">
        <v>61</v>
      </c>
      <c r="Q5972" t="s">
        <v>6308</v>
      </c>
      <c r="R5972">
        <v>252</v>
      </c>
      <c r="U5972">
        <f t="shared" si="93"/>
        <v>251</v>
      </c>
    </row>
    <row r="5973" spans="1:21" x14ac:dyDescent="0.25">
      <c r="A5973" t="s">
        <v>27</v>
      </c>
      <c r="B5973" t="s">
        <v>21</v>
      </c>
      <c r="C5973" t="s">
        <v>22</v>
      </c>
      <c r="D5973" t="s">
        <v>23</v>
      </c>
      <c r="E5973" t="s">
        <v>5</v>
      </c>
      <c r="G5973" t="s">
        <v>24</v>
      </c>
      <c r="H5973">
        <v>3041435</v>
      </c>
      <c r="I5973">
        <v>3043006</v>
      </c>
      <c r="J5973" t="s">
        <v>61</v>
      </c>
      <c r="Q5973" t="s">
        <v>6310</v>
      </c>
      <c r="R5973">
        <v>1572</v>
      </c>
      <c r="U5973">
        <f t="shared" si="93"/>
        <v>1571</v>
      </c>
    </row>
    <row r="5974" spans="1:21" x14ac:dyDescent="0.25">
      <c r="A5974" t="s">
        <v>27</v>
      </c>
      <c r="B5974" t="s">
        <v>21</v>
      </c>
      <c r="C5974" t="s">
        <v>22</v>
      </c>
      <c r="D5974" t="s">
        <v>23</v>
      </c>
      <c r="E5974" t="s">
        <v>5</v>
      </c>
      <c r="G5974" t="s">
        <v>24</v>
      </c>
      <c r="H5974">
        <v>3043025</v>
      </c>
      <c r="I5974">
        <v>3043864</v>
      </c>
      <c r="J5974" t="s">
        <v>61</v>
      </c>
      <c r="Q5974" t="s">
        <v>6313</v>
      </c>
      <c r="R5974">
        <v>840</v>
      </c>
      <c r="U5974">
        <f t="shared" si="93"/>
        <v>839</v>
      </c>
    </row>
    <row r="5975" spans="1:21" x14ac:dyDescent="0.25">
      <c r="A5975" t="s">
        <v>27</v>
      </c>
      <c r="B5975" t="s">
        <v>21</v>
      </c>
      <c r="C5975" t="s">
        <v>22</v>
      </c>
      <c r="D5975" t="s">
        <v>23</v>
      </c>
      <c r="E5975" t="s">
        <v>5</v>
      </c>
      <c r="G5975" t="s">
        <v>24</v>
      </c>
      <c r="H5975">
        <v>3043868</v>
      </c>
      <c r="I5975">
        <v>3044656</v>
      </c>
      <c r="J5975" t="s">
        <v>61</v>
      </c>
      <c r="Q5975" t="s">
        <v>6315</v>
      </c>
      <c r="R5975">
        <v>789</v>
      </c>
      <c r="U5975">
        <f t="shared" si="93"/>
        <v>788</v>
      </c>
    </row>
    <row r="5976" spans="1:21" x14ac:dyDescent="0.25">
      <c r="A5976" t="s">
        <v>27</v>
      </c>
      <c r="B5976" t="s">
        <v>21</v>
      </c>
      <c r="C5976" t="s">
        <v>22</v>
      </c>
      <c r="D5976" t="s">
        <v>23</v>
      </c>
      <c r="E5976" t="s">
        <v>5</v>
      </c>
      <c r="G5976" t="s">
        <v>24</v>
      </c>
      <c r="H5976">
        <v>3044631</v>
      </c>
      <c r="I5976">
        <v>3045641</v>
      </c>
      <c r="J5976" t="s">
        <v>61</v>
      </c>
      <c r="Q5976" t="s">
        <v>6317</v>
      </c>
      <c r="R5976">
        <v>1011</v>
      </c>
      <c r="U5976">
        <f t="shared" si="93"/>
        <v>1010</v>
      </c>
    </row>
    <row r="5977" spans="1:21" x14ac:dyDescent="0.25">
      <c r="A5977" t="s">
        <v>27</v>
      </c>
      <c r="B5977" t="s">
        <v>21</v>
      </c>
      <c r="C5977" t="s">
        <v>22</v>
      </c>
      <c r="D5977" t="s">
        <v>23</v>
      </c>
      <c r="E5977" t="s">
        <v>5</v>
      </c>
      <c r="G5977" t="s">
        <v>24</v>
      </c>
      <c r="H5977">
        <v>3045857</v>
      </c>
      <c r="I5977">
        <v>3046399</v>
      </c>
      <c r="J5977" t="s">
        <v>61</v>
      </c>
      <c r="Q5977" t="s">
        <v>6319</v>
      </c>
      <c r="R5977">
        <v>543</v>
      </c>
      <c r="U5977">
        <f t="shared" si="93"/>
        <v>542</v>
      </c>
    </row>
    <row r="5978" spans="1:21" x14ac:dyDescent="0.25">
      <c r="A5978" t="s">
        <v>27</v>
      </c>
      <c r="B5978" t="s">
        <v>21</v>
      </c>
      <c r="C5978" t="s">
        <v>22</v>
      </c>
      <c r="D5978" t="s">
        <v>23</v>
      </c>
      <c r="E5978" t="s">
        <v>5</v>
      </c>
      <c r="G5978" t="s">
        <v>24</v>
      </c>
      <c r="H5978">
        <v>3046396</v>
      </c>
      <c r="I5978">
        <v>3046659</v>
      </c>
      <c r="J5978" t="s">
        <v>61</v>
      </c>
      <c r="Q5978" t="s">
        <v>6322</v>
      </c>
      <c r="R5978">
        <v>264</v>
      </c>
      <c r="U5978">
        <f t="shared" si="93"/>
        <v>263</v>
      </c>
    </row>
    <row r="5979" spans="1:21" x14ac:dyDescent="0.25">
      <c r="A5979" t="s">
        <v>27</v>
      </c>
      <c r="B5979" t="s">
        <v>21</v>
      </c>
      <c r="C5979" t="s">
        <v>22</v>
      </c>
      <c r="D5979" t="s">
        <v>23</v>
      </c>
      <c r="E5979" t="s">
        <v>5</v>
      </c>
      <c r="G5979" t="s">
        <v>24</v>
      </c>
      <c r="H5979">
        <v>3046982</v>
      </c>
      <c r="I5979">
        <v>3048115</v>
      </c>
      <c r="J5979" t="s">
        <v>61</v>
      </c>
      <c r="Q5979" t="s">
        <v>6325</v>
      </c>
      <c r="R5979">
        <v>1134</v>
      </c>
      <c r="U5979">
        <f t="shared" si="93"/>
        <v>1133</v>
      </c>
    </row>
    <row r="5980" spans="1:21" x14ac:dyDescent="0.25">
      <c r="A5980" t="s">
        <v>27</v>
      </c>
      <c r="B5980" t="s">
        <v>21</v>
      </c>
      <c r="C5980" t="s">
        <v>22</v>
      </c>
      <c r="D5980" t="s">
        <v>23</v>
      </c>
      <c r="E5980" t="s">
        <v>5</v>
      </c>
      <c r="G5980" t="s">
        <v>24</v>
      </c>
      <c r="H5980">
        <v>3048264</v>
      </c>
      <c r="I5980">
        <v>3050306</v>
      </c>
      <c r="J5980" t="s">
        <v>61</v>
      </c>
      <c r="Q5980" t="s">
        <v>6327</v>
      </c>
      <c r="R5980">
        <v>2043</v>
      </c>
      <c r="U5980">
        <f t="shared" si="93"/>
        <v>2042</v>
      </c>
    </row>
    <row r="5981" spans="1:21" x14ac:dyDescent="0.25">
      <c r="A5981" t="s">
        <v>27</v>
      </c>
      <c r="B5981" t="s">
        <v>21</v>
      </c>
      <c r="C5981" t="s">
        <v>22</v>
      </c>
      <c r="D5981" t="s">
        <v>23</v>
      </c>
      <c r="E5981" t="s">
        <v>5</v>
      </c>
      <c r="G5981" t="s">
        <v>24</v>
      </c>
      <c r="H5981">
        <v>3050899</v>
      </c>
      <c r="I5981">
        <v>3051429</v>
      </c>
      <c r="J5981" t="s">
        <v>25</v>
      </c>
      <c r="Q5981" t="s">
        <v>6329</v>
      </c>
      <c r="R5981">
        <v>531</v>
      </c>
      <c r="U5981">
        <f t="shared" si="93"/>
        <v>530</v>
      </c>
    </row>
    <row r="5982" spans="1:21" x14ac:dyDescent="0.25">
      <c r="A5982" t="s">
        <v>27</v>
      </c>
      <c r="B5982" t="s">
        <v>21</v>
      </c>
      <c r="C5982" t="s">
        <v>22</v>
      </c>
      <c r="D5982" t="s">
        <v>23</v>
      </c>
      <c r="E5982" t="s">
        <v>5</v>
      </c>
      <c r="G5982" t="s">
        <v>24</v>
      </c>
      <c r="H5982">
        <v>3051474</v>
      </c>
      <c r="I5982">
        <v>3053246</v>
      </c>
      <c r="J5982" t="s">
        <v>25</v>
      </c>
      <c r="Q5982" t="s">
        <v>6331</v>
      </c>
      <c r="R5982">
        <v>1773</v>
      </c>
      <c r="U5982">
        <f t="shared" si="93"/>
        <v>1772</v>
      </c>
    </row>
    <row r="5983" spans="1:21" x14ac:dyDescent="0.25">
      <c r="A5983" t="s">
        <v>27</v>
      </c>
      <c r="B5983" t="s">
        <v>21</v>
      </c>
      <c r="C5983" t="s">
        <v>22</v>
      </c>
      <c r="D5983" t="s">
        <v>23</v>
      </c>
      <c r="E5983" t="s">
        <v>5</v>
      </c>
      <c r="G5983" t="s">
        <v>24</v>
      </c>
      <c r="H5983">
        <v>3053432</v>
      </c>
      <c r="I5983">
        <v>3056266</v>
      </c>
      <c r="J5983" t="s">
        <v>61</v>
      </c>
      <c r="Q5983" t="s">
        <v>6333</v>
      </c>
      <c r="R5983">
        <v>2835</v>
      </c>
      <c r="U5983">
        <f t="shared" si="93"/>
        <v>2834</v>
      </c>
    </row>
    <row r="5984" spans="1:21" x14ac:dyDescent="0.25">
      <c r="A5984" t="s">
        <v>27</v>
      </c>
      <c r="B5984" t="s">
        <v>21</v>
      </c>
      <c r="C5984" t="s">
        <v>22</v>
      </c>
      <c r="D5984" t="s">
        <v>23</v>
      </c>
      <c r="E5984" t="s">
        <v>5</v>
      </c>
      <c r="G5984" t="s">
        <v>24</v>
      </c>
      <c r="H5984">
        <v>3056289</v>
      </c>
      <c r="I5984">
        <v>3057527</v>
      </c>
      <c r="J5984" t="s">
        <v>61</v>
      </c>
      <c r="Q5984" t="s">
        <v>6335</v>
      </c>
      <c r="R5984">
        <v>1239</v>
      </c>
      <c r="U5984">
        <f t="shared" si="93"/>
        <v>1238</v>
      </c>
    </row>
    <row r="5985" spans="1:21" x14ac:dyDescent="0.25">
      <c r="A5985" t="s">
        <v>27</v>
      </c>
      <c r="B5985" t="s">
        <v>21</v>
      </c>
      <c r="C5985" t="s">
        <v>22</v>
      </c>
      <c r="D5985" t="s">
        <v>23</v>
      </c>
      <c r="E5985" t="s">
        <v>5</v>
      </c>
      <c r="G5985" t="s">
        <v>24</v>
      </c>
      <c r="H5985">
        <v>3057606</v>
      </c>
      <c r="I5985">
        <v>3057962</v>
      </c>
      <c r="J5985" t="s">
        <v>61</v>
      </c>
      <c r="Q5985" t="s">
        <v>6338</v>
      </c>
      <c r="R5985">
        <v>357</v>
      </c>
      <c r="U5985">
        <f t="shared" si="93"/>
        <v>356</v>
      </c>
    </row>
    <row r="5986" spans="1:21" x14ac:dyDescent="0.25">
      <c r="A5986" t="s">
        <v>27</v>
      </c>
      <c r="B5986" t="s">
        <v>21</v>
      </c>
      <c r="C5986" t="s">
        <v>22</v>
      </c>
      <c r="D5986" t="s">
        <v>23</v>
      </c>
      <c r="E5986" t="s">
        <v>5</v>
      </c>
      <c r="G5986" t="s">
        <v>24</v>
      </c>
      <c r="H5986">
        <v>3058132</v>
      </c>
      <c r="I5986">
        <v>3058422</v>
      </c>
      <c r="J5986" t="s">
        <v>61</v>
      </c>
      <c r="Q5986" t="s">
        <v>6340</v>
      </c>
      <c r="R5986">
        <v>291</v>
      </c>
      <c r="U5986">
        <f t="shared" si="93"/>
        <v>290</v>
      </c>
    </row>
    <row r="5987" spans="1:21" x14ac:dyDescent="0.25">
      <c r="A5987" t="s">
        <v>27</v>
      </c>
      <c r="B5987" t="s">
        <v>21</v>
      </c>
      <c r="C5987" t="s">
        <v>22</v>
      </c>
      <c r="D5987" t="s">
        <v>23</v>
      </c>
      <c r="E5987" t="s">
        <v>5</v>
      </c>
      <c r="G5987" t="s">
        <v>24</v>
      </c>
      <c r="H5987">
        <v>3058505</v>
      </c>
      <c r="I5987">
        <v>3059494</v>
      </c>
      <c r="J5987" t="s">
        <v>61</v>
      </c>
      <c r="Q5987" t="s">
        <v>6342</v>
      </c>
      <c r="R5987">
        <v>990</v>
      </c>
      <c r="U5987">
        <f t="shared" si="93"/>
        <v>989</v>
      </c>
    </row>
    <row r="5988" spans="1:21" x14ac:dyDescent="0.25">
      <c r="A5988" t="s">
        <v>27</v>
      </c>
      <c r="B5988" t="s">
        <v>21</v>
      </c>
      <c r="C5988" t="s">
        <v>22</v>
      </c>
      <c r="D5988" t="s">
        <v>23</v>
      </c>
      <c r="E5988" t="s">
        <v>5</v>
      </c>
      <c r="G5988" t="s">
        <v>24</v>
      </c>
      <c r="H5988">
        <v>3059527</v>
      </c>
      <c r="I5988">
        <v>3060777</v>
      </c>
      <c r="J5988" t="s">
        <v>61</v>
      </c>
      <c r="Q5988" t="s">
        <v>6345</v>
      </c>
      <c r="R5988">
        <v>1251</v>
      </c>
      <c r="U5988">
        <f t="shared" si="93"/>
        <v>1250</v>
      </c>
    </row>
    <row r="5989" spans="1:21" x14ac:dyDescent="0.25">
      <c r="A5989" t="s">
        <v>27</v>
      </c>
      <c r="B5989" t="s">
        <v>21</v>
      </c>
      <c r="C5989" t="s">
        <v>22</v>
      </c>
      <c r="D5989" t="s">
        <v>23</v>
      </c>
      <c r="E5989" t="s">
        <v>5</v>
      </c>
      <c r="G5989" t="s">
        <v>24</v>
      </c>
      <c r="H5989">
        <v>3060809</v>
      </c>
      <c r="I5989">
        <v>3061501</v>
      </c>
      <c r="J5989" t="s">
        <v>61</v>
      </c>
      <c r="Q5989" t="s">
        <v>6348</v>
      </c>
      <c r="R5989">
        <v>693</v>
      </c>
      <c r="U5989">
        <f t="shared" si="93"/>
        <v>692</v>
      </c>
    </row>
    <row r="5990" spans="1:21" x14ac:dyDescent="0.25">
      <c r="A5990" t="s">
        <v>27</v>
      </c>
      <c r="B5990" t="s">
        <v>21</v>
      </c>
      <c r="C5990" t="s">
        <v>22</v>
      </c>
      <c r="D5990" t="s">
        <v>23</v>
      </c>
      <c r="E5990" t="s">
        <v>5</v>
      </c>
      <c r="G5990" t="s">
        <v>24</v>
      </c>
      <c r="H5990">
        <v>3061580</v>
      </c>
      <c r="I5990">
        <v>3062842</v>
      </c>
      <c r="J5990" t="s">
        <v>61</v>
      </c>
      <c r="Q5990" t="s">
        <v>6351</v>
      </c>
      <c r="R5990">
        <v>1263</v>
      </c>
      <c r="U5990">
        <f t="shared" si="93"/>
        <v>1262</v>
      </c>
    </row>
    <row r="5991" spans="1:21" x14ac:dyDescent="0.25">
      <c r="A5991" t="s">
        <v>27</v>
      </c>
      <c r="B5991" t="s">
        <v>21</v>
      </c>
      <c r="C5991" t="s">
        <v>22</v>
      </c>
      <c r="D5991" t="s">
        <v>23</v>
      </c>
      <c r="E5991" t="s">
        <v>5</v>
      </c>
      <c r="G5991" t="s">
        <v>24</v>
      </c>
      <c r="H5991">
        <v>3062842</v>
      </c>
      <c r="I5991">
        <v>3063924</v>
      </c>
      <c r="J5991" t="s">
        <v>61</v>
      </c>
      <c r="Q5991" t="s">
        <v>6353</v>
      </c>
      <c r="R5991">
        <v>1083</v>
      </c>
      <c r="U5991">
        <f t="shared" si="93"/>
        <v>1082</v>
      </c>
    </row>
    <row r="5992" spans="1:21" x14ac:dyDescent="0.25">
      <c r="A5992" t="s">
        <v>27</v>
      </c>
      <c r="B5992" t="s">
        <v>21</v>
      </c>
      <c r="C5992" t="s">
        <v>22</v>
      </c>
      <c r="D5992" t="s">
        <v>23</v>
      </c>
      <c r="E5992" t="s">
        <v>5</v>
      </c>
      <c r="G5992" t="s">
        <v>24</v>
      </c>
      <c r="H5992">
        <v>3063933</v>
      </c>
      <c r="I5992">
        <v>3064877</v>
      </c>
      <c r="J5992" t="s">
        <v>61</v>
      </c>
      <c r="Q5992" t="s">
        <v>6355</v>
      </c>
      <c r="R5992">
        <v>945</v>
      </c>
      <c r="U5992">
        <f t="shared" si="93"/>
        <v>944</v>
      </c>
    </row>
    <row r="5993" spans="1:21" x14ac:dyDescent="0.25">
      <c r="A5993" t="s">
        <v>27</v>
      </c>
      <c r="B5993" t="s">
        <v>21</v>
      </c>
      <c r="C5993" t="s">
        <v>22</v>
      </c>
      <c r="D5993" t="s">
        <v>23</v>
      </c>
      <c r="E5993" t="s">
        <v>5</v>
      </c>
      <c r="G5993" t="s">
        <v>24</v>
      </c>
      <c r="H5993">
        <v>3064942</v>
      </c>
      <c r="I5993">
        <v>3065316</v>
      </c>
      <c r="J5993" t="s">
        <v>61</v>
      </c>
      <c r="Q5993" t="s">
        <v>6357</v>
      </c>
      <c r="R5993">
        <v>375</v>
      </c>
      <c r="U5993">
        <f t="shared" si="93"/>
        <v>374</v>
      </c>
    </row>
    <row r="5994" spans="1:21" x14ac:dyDescent="0.25">
      <c r="A5994" t="s">
        <v>27</v>
      </c>
      <c r="B5994" t="s">
        <v>21</v>
      </c>
      <c r="C5994" t="s">
        <v>22</v>
      </c>
      <c r="D5994" t="s">
        <v>23</v>
      </c>
      <c r="E5994" t="s">
        <v>5</v>
      </c>
      <c r="G5994" t="s">
        <v>24</v>
      </c>
      <c r="H5994">
        <v>3065340</v>
      </c>
      <c r="I5994">
        <v>3065711</v>
      </c>
      <c r="J5994" t="s">
        <v>61</v>
      </c>
      <c r="Q5994" t="s">
        <v>6359</v>
      </c>
      <c r="R5994">
        <v>372</v>
      </c>
      <c r="U5994">
        <f t="shared" si="93"/>
        <v>371</v>
      </c>
    </row>
    <row r="5995" spans="1:21" x14ac:dyDescent="0.25">
      <c r="A5995" t="s">
        <v>27</v>
      </c>
      <c r="B5995" t="s">
        <v>21</v>
      </c>
      <c r="C5995" t="s">
        <v>22</v>
      </c>
      <c r="D5995" t="s">
        <v>23</v>
      </c>
      <c r="E5995" t="s">
        <v>5</v>
      </c>
      <c r="G5995" t="s">
        <v>24</v>
      </c>
      <c r="H5995">
        <v>3065903</v>
      </c>
      <c r="I5995">
        <v>3067081</v>
      </c>
      <c r="J5995" t="s">
        <v>25</v>
      </c>
      <c r="Q5995" t="s">
        <v>6361</v>
      </c>
      <c r="R5995">
        <v>1179</v>
      </c>
      <c r="U5995">
        <f t="shared" si="93"/>
        <v>1178</v>
      </c>
    </row>
    <row r="5996" spans="1:21" x14ac:dyDescent="0.25">
      <c r="A5996" t="s">
        <v>27</v>
      </c>
      <c r="B5996" t="s">
        <v>21</v>
      </c>
      <c r="C5996" t="s">
        <v>22</v>
      </c>
      <c r="D5996" t="s">
        <v>23</v>
      </c>
      <c r="E5996" t="s">
        <v>5</v>
      </c>
      <c r="G5996" t="s">
        <v>24</v>
      </c>
      <c r="H5996">
        <v>3067084</v>
      </c>
      <c r="I5996">
        <v>3068223</v>
      </c>
      <c r="J5996" t="s">
        <v>61</v>
      </c>
      <c r="Q5996" t="s">
        <v>6363</v>
      </c>
      <c r="R5996">
        <v>1140</v>
      </c>
      <c r="U5996">
        <f t="shared" si="93"/>
        <v>1139</v>
      </c>
    </row>
    <row r="5997" spans="1:21" x14ac:dyDescent="0.25">
      <c r="A5997" t="s">
        <v>27</v>
      </c>
      <c r="B5997" t="s">
        <v>21</v>
      </c>
      <c r="C5997" t="s">
        <v>22</v>
      </c>
      <c r="D5997" t="s">
        <v>23</v>
      </c>
      <c r="E5997" t="s">
        <v>5</v>
      </c>
      <c r="G5997" t="s">
        <v>24</v>
      </c>
      <c r="H5997">
        <v>3068437</v>
      </c>
      <c r="I5997">
        <v>3069426</v>
      </c>
      <c r="J5997" t="s">
        <v>25</v>
      </c>
      <c r="Q5997" t="s">
        <v>6365</v>
      </c>
      <c r="R5997">
        <v>990</v>
      </c>
      <c r="U5997">
        <f t="shared" si="93"/>
        <v>989</v>
      </c>
    </row>
    <row r="5998" spans="1:21" x14ac:dyDescent="0.25">
      <c r="A5998" t="s">
        <v>27</v>
      </c>
      <c r="B5998" t="s">
        <v>21</v>
      </c>
      <c r="C5998" t="s">
        <v>22</v>
      </c>
      <c r="D5998" t="s">
        <v>23</v>
      </c>
      <c r="E5998" t="s">
        <v>5</v>
      </c>
      <c r="G5998" t="s">
        <v>24</v>
      </c>
      <c r="H5998">
        <v>3069493</v>
      </c>
      <c r="I5998">
        <v>3069933</v>
      </c>
      <c r="J5998" t="s">
        <v>61</v>
      </c>
      <c r="Q5998" t="s">
        <v>6367</v>
      </c>
      <c r="R5998">
        <v>441</v>
      </c>
      <c r="U5998">
        <f t="shared" si="93"/>
        <v>440</v>
      </c>
    </row>
    <row r="5999" spans="1:21" x14ac:dyDescent="0.25">
      <c r="A5999" t="s">
        <v>27</v>
      </c>
      <c r="B5999" t="s">
        <v>21</v>
      </c>
      <c r="C5999" t="s">
        <v>22</v>
      </c>
      <c r="D5999" t="s">
        <v>23</v>
      </c>
      <c r="E5999" t="s">
        <v>5</v>
      </c>
      <c r="G5999" t="s">
        <v>24</v>
      </c>
      <c r="H5999">
        <v>3069973</v>
      </c>
      <c r="I5999">
        <v>3071367</v>
      </c>
      <c r="J5999" t="s">
        <v>61</v>
      </c>
      <c r="Q5999" t="s">
        <v>6370</v>
      </c>
      <c r="R5999">
        <v>1395</v>
      </c>
      <c r="U5999">
        <f t="shared" si="93"/>
        <v>1394</v>
      </c>
    </row>
    <row r="6000" spans="1:21" x14ac:dyDescent="0.25">
      <c r="A6000" t="s">
        <v>27</v>
      </c>
      <c r="B6000" t="s">
        <v>21</v>
      </c>
      <c r="C6000" t="s">
        <v>22</v>
      </c>
      <c r="D6000" t="s">
        <v>23</v>
      </c>
      <c r="E6000" t="s">
        <v>5</v>
      </c>
      <c r="G6000" t="s">
        <v>24</v>
      </c>
      <c r="H6000">
        <v>3071360</v>
      </c>
      <c r="I6000">
        <v>3072205</v>
      </c>
      <c r="J6000" t="s">
        <v>61</v>
      </c>
      <c r="Q6000" t="s">
        <v>6373</v>
      </c>
      <c r="R6000">
        <v>846</v>
      </c>
      <c r="U6000">
        <f t="shared" si="93"/>
        <v>845</v>
      </c>
    </row>
    <row r="6001" spans="1:21" x14ac:dyDescent="0.25">
      <c r="A6001" t="s">
        <v>27</v>
      </c>
      <c r="B6001" t="s">
        <v>21</v>
      </c>
      <c r="C6001" t="s">
        <v>22</v>
      </c>
      <c r="D6001" t="s">
        <v>23</v>
      </c>
      <c r="E6001" t="s">
        <v>5</v>
      </c>
      <c r="G6001" t="s">
        <v>24</v>
      </c>
      <c r="H6001">
        <v>3072339</v>
      </c>
      <c r="I6001">
        <v>3073244</v>
      </c>
      <c r="J6001" t="s">
        <v>61</v>
      </c>
      <c r="Q6001" t="s">
        <v>6375</v>
      </c>
      <c r="R6001">
        <v>906</v>
      </c>
      <c r="U6001">
        <f t="shared" si="93"/>
        <v>905</v>
      </c>
    </row>
    <row r="6002" spans="1:21" x14ac:dyDescent="0.25">
      <c r="A6002" t="s">
        <v>27</v>
      </c>
      <c r="B6002" t="s">
        <v>21</v>
      </c>
      <c r="C6002" t="s">
        <v>22</v>
      </c>
      <c r="D6002" t="s">
        <v>23</v>
      </c>
      <c r="E6002" t="s">
        <v>5</v>
      </c>
      <c r="G6002" t="s">
        <v>24</v>
      </c>
      <c r="H6002">
        <v>3073273</v>
      </c>
      <c r="I6002">
        <v>3074130</v>
      </c>
      <c r="J6002" t="s">
        <v>61</v>
      </c>
      <c r="Q6002" t="s">
        <v>6377</v>
      </c>
      <c r="R6002">
        <v>858</v>
      </c>
      <c r="U6002">
        <f t="shared" si="93"/>
        <v>857</v>
      </c>
    </row>
    <row r="6003" spans="1:21" x14ac:dyDescent="0.25">
      <c r="A6003" t="s">
        <v>27</v>
      </c>
      <c r="B6003" t="s">
        <v>21</v>
      </c>
      <c r="C6003" t="s">
        <v>22</v>
      </c>
      <c r="D6003" t="s">
        <v>23</v>
      </c>
      <c r="E6003" t="s">
        <v>5</v>
      </c>
      <c r="G6003" t="s">
        <v>24</v>
      </c>
      <c r="H6003">
        <v>3074307</v>
      </c>
      <c r="I6003">
        <v>3075323</v>
      </c>
      <c r="J6003" t="s">
        <v>25</v>
      </c>
      <c r="Q6003" t="s">
        <v>6379</v>
      </c>
      <c r="R6003">
        <v>1017</v>
      </c>
      <c r="U6003">
        <f t="shared" si="93"/>
        <v>1016</v>
      </c>
    </row>
    <row r="6004" spans="1:21" x14ac:dyDescent="0.25">
      <c r="A6004" t="s">
        <v>27</v>
      </c>
      <c r="B6004" t="s">
        <v>21</v>
      </c>
      <c r="C6004" t="s">
        <v>22</v>
      </c>
      <c r="D6004" t="s">
        <v>23</v>
      </c>
      <c r="E6004" t="s">
        <v>5</v>
      </c>
      <c r="G6004" t="s">
        <v>24</v>
      </c>
      <c r="H6004">
        <v>3075343</v>
      </c>
      <c r="I6004">
        <v>3075597</v>
      </c>
      <c r="J6004" t="s">
        <v>25</v>
      </c>
      <c r="Q6004" t="s">
        <v>6382</v>
      </c>
      <c r="R6004">
        <v>255</v>
      </c>
      <c r="U6004">
        <f t="shared" si="93"/>
        <v>254</v>
      </c>
    </row>
    <row r="6005" spans="1:21" x14ac:dyDescent="0.25">
      <c r="A6005" t="s">
        <v>27</v>
      </c>
      <c r="B6005" t="s">
        <v>21</v>
      </c>
      <c r="C6005" t="s">
        <v>22</v>
      </c>
      <c r="D6005" t="s">
        <v>23</v>
      </c>
      <c r="E6005" t="s">
        <v>5</v>
      </c>
      <c r="G6005" t="s">
        <v>24</v>
      </c>
      <c r="H6005">
        <v>3075788</v>
      </c>
      <c r="I6005">
        <v>3076834</v>
      </c>
      <c r="J6005" t="s">
        <v>25</v>
      </c>
      <c r="Q6005" t="s">
        <v>6384</v>
      </c>
      <c r="R6005">
        <v>1047</v>
      </c>
      <c r="U6005">
        <f t="shared" si="93"/>
        <v>1046</v>
      </c>
    </row>
    <row r="6006" spans="1:21" x14ac:dyDescent="0.25">
      <c r="A6006" t="s">
        <v>27</v>
      </c>
      <c r="B6006" t="s">
        <v>21</v>
      </c>
      <c r="C6006" t="s">
        <v>22</v>
      </c>
      <c r="D6006" t="s">
        <v>23</v>
      </c>
      <c r="E6006" t="s">
        <v>5</v>
      </c>
      <c r="G6006" t="s">
        <v>24</v>
      </c>
      <c r="H6006">
        <v>3076992</v>
      </c>
      <c r="I6006">
        <v>3077345</v>
      </c>
      <c r="J6006" t="s">
        <v>25</v>
      </c>
      <c r="Q6006" t="s">
        <v>6386</v>
      </c>
      <c r="R6006">
        <v>354</v>
      </c>
      <c r="U6006">
        <f t="shared" si="93"/>
        <v>353</v>
      </c>
    </row>
    <row r="6007" spans="1:21" x14ac:dyDescent="0.25">
      <c r="A6007" t="s">
        <v>27</v>
      </c>
      <c r="B6007" t="s">
        <v>21</v>
      </c>
      <c r="C6007" t="s">
        <v>22</v>
      </c>
      <c r="D6007" t="s">
        <v>23</v>
      </c>
      <c r="E6007" t="s">
        <v>5</v>
      </c>
      <c r="G6007" t="s">
        <v>24</v>
      </c>
      <c r="H6007">
        <v>3077491</v>
      </c>
      <c r="I6007">
        <v>3078537</v>
      </c>
      <c r="J6007" t="s">
        <v>61</v>
      </c>
      <c r="Q6007" t="s">
        <v>6388</v>
      </c>
      <c r="R6007">
        <v>1047</v>
      </c>
      <c r="U6007">
        <f t="shared" si="93"/>
        <v>1046</v>
      </c>
    </row>
    <row r="6008" spans="1:21" x14ac:dyDescent="0.25">
      <c r="A6008" t="s">
        <v>27</v>
      </c>
      <c r="B6008" t="s">
        <v>21</v>
      </c>
      <c r="C6008" t="s">
        <v>22</v>
      </c>
      <c r="D6008" t="s">
        <v>23</v>
      </c>
      <c r="E6008" t="s">
        <v>5</v>
      </c>
      <c r="G6008" t="s">
        <v>24</v>
      </c>
      <c r="H6008">
        <v>3078625</v>
      </c>
      <c r="I6008">
        <v>3078972</v>
      </c>
      <c r="J6008" t="s">
        <v>61</v>
      </c>
      <c r="Q6008" t="s">
        <v>6390</v>
      </c>
      <c r="R6008">
        <v>348</v>
      </c>
      <c r="U6008">
        <f t="shared" si="93"/>
        <v>347</v>
      </c>
    </row>
    <row r="6009" spans="1:21" x14ac:dyDescent="0.25">
      <c r="A6009" t="s">
        <v>27</v>
      </c>
      <c r="B6009" t="s">
        <v>21</v>
      </c>
      <c r="C6009" t="s">
        <v>22</v>
      </c>
      <c r="D6009" t="s">
        <v>23</v>
      </c>
      <c r="E6009" t="s">
        <v>5</v>
      </c>
      <c r="G6009" t="s">
        <v>24</v>
      </c>
      <c r="H6009">
        <v>3078987</v>
      </c>
      <c r="I6009">
        <v>3079133</v>
      </c>
      <c r="J6009" t="s">
        <v>61</v>
      </c>
      <c r="Q6009" t="s">
        <v>6392</v>
      </c>
      <c r="R6009">
        <v>147</v>
      </c>
      <c r="U6009">
        <f t="shared" si="93"/>
        <v>146</v>
      </c>
    </row>
    <row r="6010" spans="1:21" x14ac:dyDescent="0.25">
      <c r="A6010" t="s">
        <v>27</v>
      </c>
      <c r="B6010" t="s">
        <v>21</v>
      </c>
      <c r="C6010" t="s">
        <v>22</v>
      </c>
      <c r="D6010" t="s">
        <v>23</v>
      </c>
      <c r="E6010" t="s">
        <v>5</v>
      </c>
      <c r="G6010" t="s">
        <v>24</v>
      </c>
      <c r="H6010">
        <v>3079106</v>
      </c>
      <c r="I6010">
        <v>3079498</v>
      </c>
      <c r="J6010" t="s">
        <v>61</v>
      </c>
      <c r="Q6010" t="s">
        <v>6394</v>
      </c>
      <c r="R6010">
        <v>393</v>
      </c>
      <c r="U6010">
        <f t="shared" si="93"/>
        <v>392</v>
      </c>
    </row>
    <row r="6011" spans="1:21" x14ac:dyDescent="0.25">
      <c r="A6011" t="s">
        <v>27</v>
      </c>
      <c r="B6011" t="s">
        <v>21</v>
      </c>
      <c r="C6011" t="s">
        <v>22</v>
      </c>
      <c r="D6011" t="s">
        <v>23</v>
      </c>
      <c r="E6011" t="s">
        <v>5</v>
      </c>
      <c r="G6011" t="s">
        <v>24</v>
      </c>
      <c r="H6011">
        <v>3079523</v>
      </c>
      <c r="I6011">
        <v>3079807</v>
      </c>
      <c r="J6011" t="s">
        <v>61</v>
      </c>
      <c r="Q6011" t="s">
        <v>6397</v>
      </c>
      <c r="R6011">
        <v>285</v>
      </c>
      <c r="U6011">
        <f t="shared" si="93"/>
        <v>284</v>
      </c>
    </row>
    <row r="6012" spans="1:21" x14ac:dyDescent="0.25">
      <c r="A6012" t="s">
        <v>27</v>
      </c>
      <c r="B6012" t="s">
        <v>21</v>
      </c>
      <c r="C6012" t="s">
        <v>22</v>
      </c>
      <c r="D6012" t="s">
        <v>23</v>
      </c>
      <c r="E6012" t="s">
        <v>5</v>
      </c>
      <c r="G6012" t="s">
        <v>24</v>
      </c>
      <c r="H6012">
        <v>3079822</v>
      </c>
      <c r="I6012">
        <v>3080622</v>
      </c>
      <c r="J6012" t="s">
        <v>61</v>
      </c>
      <c r="Q6012" t="s">
        <v>6400</v>
      </c>
      <c r="R6012">
        <v>801</v>
      </c>
      <c r="U6012">
        <f t="shared" si="93"/>
        <v>800</v>
      </c>
    </row>
    <row r="6013" spans="1:21" x14ac:dyDescent="0.25">
      <c r="A6013" t="s">
        <v>27</v>
      </c>
      <c r="B6013" t="s">
        <v>21</v>
      </c>
      <c r="C6013" t="s">
        <v>22</v>
      </c>
      <c r="D6013" t="s">
        <v>23</v>
      </c>
      <c r="E6013" t="s">
        <v>5</v>
      </c>
      <c r="G6013" t="s">
        <v>24</v>
      </c>
      <c r="H6013">
        <v>3080792</v>
      </c>
      <c r="I6013">
        <v>3081481</v>
      </c>
      <c r="J6013" t="s">
        <v>61</v>
      </c>
      <c r="Q6013" t="s">
        <v>6403</v>
      </c>
      <c r="R6013">
        <v>690</v>
      </c>
      <c r="U6013">
        <f t="shared" si="93"/>
        <v>689</v>
      </c>
    </row>
    <row r="6014" spans="1:21" x14ac:dyDescent="0.25">
      <c r="A6014" t="s">
        <v>27</v>
      </c>
      <c r="B6014" t="s">
        <v>21</v>
      </c>
      <c r="C6014" t="s">
        <v>22</v>
      </c>
      <c r="D6014" t="s">
        <v>23</v>
      </c>
      <c r="E6014" t="s">
        <v>5</v>
      </c>
      <c r="G6014" t="s">
        <v>24</v>
      </c>
      <c r="H6014">
        <v>3081522</v>
      </c>
      <c r="I6014">
        <v>3083624</v>
      </c>
      <c r="J6014" t="s">
        <v>61</v>
      </c>
      <c r="Q6014" t="s">
        <v>6406</v>
      </c>
      <c r="R6014">
        <v>2103</v>
      </c>
      <c r="U6014">
        <f t="shared" si="93"/>
        <v>2102</v>
      </c>
    </row>
    <row r="6015" spans="1:21" x14ac:dyDescent="0.25">
      <c r="A6015" t="s">
        <v>27</v>
      </c>
      <c r="B6015" t="s">
        <v>21</v>
      </c>
      <c r="C6015" t="s">
        <v>22</v>
      </c>
      <c r="D6015" t="s">
        <v>23</v>
      </c>
      <c r="E6015" t="s">
        <v>5</v>
      </c>
      <c r="G6015" t="s">
        <v>24</v>
      </c>
      <c r="H6015">
        <v>3083668</v>
      </c>
      <c r="I6015">
        <v>3084180</v>
      </c>
      <c r="J6015" t="s">
        <v>61</v>
      </c>
      <c r="Q6015" t="s">
        <v>6409</v>
      </c>
      <c r="R6015">
        <v>513</v>
      </c>
      <c r="U6015">
        <f t="shared" si="93"/>
        <v>512</v>
      </c>
    </row>
    <row r="6016" spans="1:21" x14ac:dyDescent="0.25">
      <c r="A6016" t="s">
        <v>27</v>
      </c>
      <c r="B6016" t="s">
        <v>21</v>
      </c>
      <c r="C6016" t="s">
        <v>22</v>
      </c>
      <c r="D6016" t="s">
        <v>23</v>
      </c>
      <c r="E6016" t="s">
        <v>5</v>
      </c>
      <c r="G6016" t="s">
        <v>24</v>
      </c>
      <c r="H6016">
        <v>3084177</v>
      </c>
      <c r="I6016">
        <v>3085037</v>
      </c>
      <c r="J6016" t="s">
        <v>61</v>
      </c>
      <c r="Q6016" t="s">
        <v>6412</v>
      </c>
      <c r="R6016">
        <v>861</v>
      </c>
      <c r="U6016">
        <f t="shared" si="93"/>
        <v>860</v>
      </c>
    </row>
    <row r="6017" spans="1:21" x14ac:dyDescent="0.25">
      <c r="A6017" t="s">
        <v>27</v>
      </c>
      <c r="B6017" t="s">
        <v>21</v>
      </c>
      <c r="C6017" t="s">
        <v>22</v>
      </c>
      <c r="D6017" t="s">
        <v>23</v>
      </c>
      <c r="E6017" t="s">
        <v>5</v>
      </c>
      <c r="G6017" t="s">
        <v>24</v>
      </c>
      <c r="H6017">
        <v>3085084</v>
      </c>
      <c r="I6017">
        <v>3086106</v>
      </c>
      <c r="J6017" t="s">
        <v>61</v>
      </c>
      <c r="Q6017" t="s">
        <v>6415</v>
      </c>
      <c r="R6017">
        <v>1023</v>
      </c>
      <c r="U6017">
        <f t="shared" si="93"/>
        <v>1022</v>
      </c>
    </row>
    <row r="6018" spans="1:21" x14ac:dyDescent="0.25">
      <c r="A6018" t="s">
        <v>27</v>
      </c>
      <c r="B6018" t="s">
        <v>21</v>
      </c>
      <c r="C6018" t="s">
        <v>22</v>
      </c>
      <c r="D6018" t="s">
        <v>23</v>
      </c>
      <c r="E6018" t="s">
        <v>5</v>
      </c>
      <c r="G6018" t="s">
        <v>24</v>
      </c>
      <c r="H6018">
        <v>3086133</v>
      </c>
      <c r="I6018">
        <v>3086822</v>
      </c>
      <c r="J6018" t="s">
        <v>61</v>
      </c>
      <c r="Q6018" t="s">
        <v>6418</v>
      </c>
      <c r="R6018">
        <v>690</v>
      </c>
      <c r="U6018">
        <f t="shared" si="93"/>
        <v>689</v>
      </c>
    </row>
    <row r="6019" spans="1:21" x14ac:dyDescent="0.25">
      <c r="A6019" t="s">
        <v>27</v>
      </c>
      <c r="B6019" t="s">
        <v>21</v>
      </c>
      <c r="C6019" t="s">
        <v>22</v>
      </c>
      <c r="D6019" t="s">
        <v>23</v>
      </c>
      <c r="E6019" t="s">
        <v>5</v>
      </c>
      <c r="G6019" t="s">
        <v>24</v>
      </c>
      <c r="H6019">
        <v>3087008</v>
      </c>
      <c r="I6019">
        <v>3087589</v>
      </c>
      <c r="J6019" t="s">
        <v>61</v>
      </c>
      <c r="Q6019" t="s">
        <v>6421</v>
      </c>
      <c r="R6019">
        <v>582</v>
      </c>
      <c r="U6019">
        <f t="shared" ref="U6019:U6082" si="94">I6019-H6019</f>
        <v>581</v>
      </c>
    </row>
    <row r="6020" spans="1:21" x14ac:dyDescent="0.25">
      <c r="A6020" t="s">
        <v>27</v>
      </c>
      <c r="B6020" t="s">
        <v>21</v>
      </c>
      <c r="C6020" t="s">
        <v>22</v>
      </c>
      <c r="D6020" t="s">
        <v>23</v>
      </c>
      <c r="E6020" t="s">
        <v>5</v>
      </c>
      <c r="G6020" t="s">
        <v>24</v>
      </c>
      <c r="H6020">
        <v>3087872</v>
      </c>
      <c r="I6020">
        <v>3088486</v>
      </c>
      <c r="J6020" t="s">
        <v>25</v>
      </c>
      <c r="Q6020" t="s">
        <v>6424</v>
      </c>
      <c r="R6020">
        <v>615</v>
      </c>
      <c r="U6020">
        <f t="shared" si="94"/>
        <v>614</v>
      </c>
    </row>
    <row r="6021" spans="1:21" x14ac:dyDescent="0.25">
      <c r="A6021" t="s">
        <v>27</v>
      </c>
      <c r="B6021" t="s">
        <v>21</v>
      </c>
      <c r="C6021" t="s">
        <v>22</v>
      </c>
      <c r="D6021" t="s">
        <v>23</v>
      </c>
      <c r="E6021" t="s">
        <v>5</v>
      </c>
      <c r="G6021" t="s">
        <v>24</v>
      </c>
      <c r="H6021">
        <v>3088542</v>
      </c>
      <c r="I6021">
        <v>3089612</v>
      </c>
      <c r="J6021" t="s">
        <v>61</v>
      </c>
      <c r="Q6021" t="s">
        <v>6427</v>
      </c>
      <c r="R6021">
        <v>1071</v>
      </c>
      <c r="U6021">
        <f t="shared" si="94"/>
        <v>1070</v>
      </c>
    </row>
    <row r="6022" spans="1:21" x14ac:dyDescent="0.25">
      <c r="A6022" t="s">
        <v>27</v>
      </c>
      <c r="B6022" t="s">
        <v>21</v>
      </c>
      <c r="C6022" t="s">
        <v>22</v>
      </c>
      <c r="D6022" t="s">
        <v>23</v>
      </c>
      <c r="E6022" t="s">
        <v>5</v>
      </c>
      <c r="G6022" t="s">
        <v>24</v>
      </c>
      <c r="H6022">
        <v>3089763</v>
      </c>
      <c r="I6022">
        <v>3092102</v>
      </c>
      <c r="J6022" t="s">
        <v>61</v>
      </c>
      <c r="Q6022" t="s">
        <v>6430</v>
      </c>
      <c r="R6022">
        <v>2340</v>
      </c>
      <c r="U6022">
        <f t="shared" si="94"/>
        <v>2339</v>
      </c>
    </row>
    <row r="6023" spans="1:21" x14ac:dyDescent="0.25">
      <c r="A6023" t="s">
        <v>27</v>
      </c>
      <c r="B6023" t="s">
        <v>21</v>
      </c>
      <c r="C6023" t="s">
        <v>22</v>
      </c>
      <c r="D6023" t="s">
        <v>23</v>
      </c>
      <c r="E6023" t="s">
        <v>5</v>
      </c>
      <c r="G6023" t="s">
        <v>24</v>
      </c>
      <c r="H6023">
        <v>3092206</v>
      </c>
      <c r="I6023">
        <v>3093948</v>
      </c>
      <c r="J6023" t="s">
        <v>61</v>
      </c>
      <c r="Q6023" t="s">
        <v>6433</v>
      </c>
      <c r="R6023">
        <v>1743</v>
      </c>
      <c r="U6023">
        <f t="shared" si="94"/>
        <v>1742</v>
      </c>
    </row>
    <row r="6024" spans="1:21" x14ac:dyDescent="0.25">
      <c r="A6024" t="s">
        <v>27</v>
      </c>
      <c r="B6024" t="s">
        <v>21</v>
      </c>
      <c r="C6024" t="s">
        <v>22</v>
      </c>
      <c r="D6024" t="s">
        <v>23</v>
      </c>
      <c r="E6024" t="s">
        <v>5</v>
      </c>
      <c r="G6024" t="s">
        <v>24</v>
      </c>
      <c r="H6024">
        <v>3094194</v>
      </c>
      <c r="I6024">
        <v>3095564</v>
      </c>
      <c r="J6024" t="s">
        <v>25</v>
      </c>
      <c r="Q6024" t="s">
        <v>6436</v>
      </c>
      <c r="R6024">
        <v>1371</v>
      </c>
      <c r="U6024">
        <f t="shared" si="94"/>
        <v>1370</v>
      </c>
    </row>
    <row r="6025" spans="1:21" x14ac:dyDescent="0.25">
      <c r="A6025" t="s">
        <v>27</v>
      </c>
      <c r="B6025" t="s">
        <v>21</v>
      </c>
      <c r="C6025" t="s">
        <v>22</v>
      </c>
      <c r="D6025" t="s">
        <v>23</v>
      </c>
      <c r="E6025" t="s">
        <v>5</v>
      </c>
      <c r="G6025" t="s">
        <v>24</v>
      </c>
      <c r="H6025">
        <v>3095600</v>
      </c>
      <c r="I6025">
        <v>3096952</v>
      </c>
      <c r="J6025" t="s">
        <v>61</v>
      </c>
      <c r="Q6025" t="s">
        <v>6438</v>
      </c>
      <c r="R6025">
        <v>1353</v>
      </c>
      <c r="U6025">
        <f t="shared" si="94"/>
        <v>1352</v>
      </c>
    </row>
    <row r="6026" spans="1:21" x14ac:dyDescent="0.25">
      <c r="A6026" t="s">
        <v>27</v>
      </c>
      <c r="B6026" t="s">
        <v>21</v>
      </c>
      <c r="C6026" t="s">
        <v>22</v>
      </c>
      <c r="D6026" t="s">
        <v>23</v>
      </c>
      <c r="E6026" t="s">
        <v>5</v>
      </c>
      <c r="G6026" t="s">
        <v>24</v>
      </c>
      <c r="H6026">
        <v>3097273</v>
      </c>
      <c r="I6026">
        <v>3097767</v>
      </c>
      <c r="J6026" t="s">
        <v>61</v>
      </c>
      <c r="Q6026" t="s">
        <v>6441</v>
      </c>
      <c r="R6026">
        <v>495</v>
      </c>
      <c r="U6026">
        <f t="shared" si="94"/>
        <v>494</v>
      </c>
    </row>
    <row r="6027" spans="1:21" x14ac:dyDescent="0.25">
      <c r="A6027" t="s">
        <v>27</v>
      </c>
      <c r="B6027" t="s">
        <v>21</v>
      </c>
      <c r="C6027" t="s">
        <v>22</v>
      </c>
      <c r="D6027" t="s">
        <v>23</v>
      </c>
      <c r="E6027" t="s">
        <v>5</v>
      </c>
      <c r="G6027" t="s">
        <v>24</v>
      </c>
      <c r="H6027">
        <v>3097968</v>
      </c>
      <c r="I6027">
        <v>3098621</v>
      </c>
      <c r="J6027" t="s">
        <v>25</v>
      </c>
      <c r="Q6027" t="s">
        <v>6443</v>
      </c>
      <c r="R6027">
        <v>654</v>
      </c>
      <c r="U6027">
        <f t="shared" si="94"/>
        <v>653</v>
      </c>
    </row>
    <row r="6028" spans="1:21" x14ac:dyDescent="0.25">
      <c r="A6028" t="s">
        <v>27</v>
      </c>
      <c r="B6028" t="s">
        <v>21</v>
      </c>
      <c r="C6028" t="s">
        <v>22</v>
      </c>
      <c r="D6028" t="s">
        <v>23</v>
      </c>
      <c r="E6028" t="s">
        <v>5</v>
      </c>
      <c r="G6028" t="s">
        <v>24</v>
      </c>
      <c r="H6028">
        <v>3098672</v>
      </c>
      <c r="I6028">
        <v>3100066</v>
      </c>
      <c r="J6028" t="s">
        <v>61</v>
      </c>
      <c r="Q6028" t="s">
        <v>6445</v>
      </c>
      <c r="R6028">
        <v>1395</v>
      </c>
      <c r="U6028">
        <f t="shared" si="94"/>
        <v>1394</v>
      </c>
    </row>
    <row r="6029" spans="1:21" x14ac:dyDescent="0.25">
      <c r="A6029" t="s">
        <v>27</v>
      </c>
      <c r="B6029" t="s">
        <v>21</v>
      </c>
      <c r="C6029" t="s">
        <v>22</v>
      </c>
      <c r="D6029" t="s">
        <v>23</v>
      </c>
      <c r="E6029" t="s">
        <v>5</v>
      </c>
      <c r="G6029" t="s">
        <v>24</v>
      </c>
      <c r="H6029">
        <v>3100190</v>
      </c>
      <c r="I6029">
        <v>3101200</v>
      </c>
      <c r="J6029" t="s">
        <v>61</v>
      </c>
      <c r="Q6029" t="s">
        <v>6448</v>
      </c>
      <c r="R6029">
        <v>1011</v>
      </c>
      <c r="U6029">
        <f t="shared" si="94"/>
        <v>1010</v>
      </c>
    </row>
    <row r="6030" spans="1:21" x14ac:dyDescent="0.25">
      <c r="A6030" t="s">
        <v>27</v>
      </c>
      <c r="B6030" t="s">
        <v>21</v>
      </c>
      <c r="C6030" t="s">
        <v>22</v>
      </c>
      <c r="D6030" t="s">
        <v>23</v>
      </c>
      <c r="E6030" t="s">
        <v>5</v>
      </c>
      <c r="G6030" t="s">
        <v>24</v>
      </c>
      <c r="H6030">
        <v>3101377</v>
      </c>
      <c r="I6030">
        <v>3102585</v>
      </c>
      <c r="J6030" t="s">
        <v>61</v>
      </c>
      <c r="Q6030" t="s">
        <v>6451</v>
      </c>
      <c r="R6030">
        <v>1209</v>
      </c>
      <c r="U6030">
        <f t="shared" si="94"/>
        <v>1208</v>
      </c>
    </row>
    <row r="6031" spans="1:21" x14ac:dyDescent="0.25">
      <c r="A6031" t="s">
        <v>27</v>
      </c>
      <c r="B6031" t="s">
        <v>21</v>
      </c>
      <c r="C6031" t="s">
        <v>22</v>
      </c>
      <c r="D6031" t="s">
        <v>23</v>
      </c>
      <c r="E6031" t="s">
        <v>5</v>
      </c>
      <c r="G6031" t="s">
        <v>24</v>
      </c>
      <c r="H6031">
        <v>3102915</v>
      </c>
      <c r="I6031">
        <v>3111386</v>
      </c>
      <c r="J6031" t="s">
        <v>61</v>
      </c>
      <c r="Q6031" t="s">
        <v>6454</v>
      </c>
      <c r="R6031">
        <v>8472</v>
      </c>
      <c r="U6031">
        <f t="shared" si="94"/>
        <v>8471</v>
      </c>
    </row>
    <row r="6032" spans="1:21" x14ac:dyDescent="0.25">
      <c r="A6032" t="s">
        <v>27</v>
      </c>
      <c r="B6032" t="s">
        <v>21</v>
      </c>
      <c r="C6032" t="s">
        <v>22</v>
      </c>
      <c r="D6032" t="s">
        <v>23</v>
      </c>
      <c r="E6032" t="s">
        <v>5</v>
      </c>
      <c r="G6032" t="s">
        <v>24</v>
      </c>
      <c r="H6032">
        <v>3111504</v>
      </c>
      <c r="I6032">
        <v>3112085</v>
      </c>
      <c r="J6032" t="s">
        <v>61</v>
      </c>
      <c r="Q6032" t="s">
        <v>6457</v>
      </c>
      <c r="R6032">
        <v>582</v>
      </c>
      <c r="U6032">
        <f t="shared" si="94"/>
        <v>581</v>
      </c>
    </row>
    <row r="6033" spans="1:21" x14ac:dyDescent="0.25">
      <c r="A6033" t="s">
        <v>27</v>
      </c>
      <c r="B6033" t="s">
        <v>21</v>
      </c>
      <c r="C6033" t="s">
        <v>22</v>
      </c>
      <c r="D6033" t="s">
        <v>23</v>
      </c>
      <c r="E6033" t="s">
        <v>5</v>
      </c>
      <c r="G6033" t="s">
        <v>24</v>
      </c>
      <c r="H6033">
        <v>3112268</v>
      </c>
      <c r="I6033">
        <v>3112714</v>
      </c>
      <c r="J6033" t="s">
        <v>25</v>
      </c>
      <c r="Q6033" t="s">
        <v>6459</v>
      </c>
      <c r="R6033">
        <v>447</v>
      </c>
      <c r="U6033">
        <f t="shared" si="94"/>
        <v>446</v>
      </c>
    </row>
    <row r="6034" spans="1:21" x14ac:dyDescent="0.25">
      <c r="A6034" t="s">
        <v>27</v>
      </c>
      <c r="B6034" t="s">
        <v>21</v>
      </c>
      <c r="C6034" t="s">
        <v>22</v>
      </c>
      <c r="D6034" t="s">
        <v>23</v>
      </c>
      <c r="E6034" t="s">
        <v>5</v>
      </c>
      <c r="G6034" t="s">
        <v>24</v>
      </c>
      <c r="H6034">
        <v>3112797</v>
      </c>
      <c r="I6034">
        <v>3112979</v>
      </c>
      <c r="J6034" t="s">
        <v>25</v>
      </c>
      <c r="Q6034" t="s">
        <v>6461</v>
      </c>
      <c r="R6034">
        <v>183</v>
      </c>
      <c r="U6034">
        <f t="shared" si="94"/>
        <v>182</v>
      </c>
    </row>
    <row r="6035" spans="1:21" x14ac:dyDescent="0.25">
      <c r="A6035" t="s">
        <v>27</v>
      </c>
      <c r="B6035" t="s">
        <v>21</v>
      </c>
      <c r="C6035" t="s">
        <v>22</v>
      </c>
      <c r="D6035" t="s">
        <v>23</v>
      </c>
      <c r="E6035" t="s">
        <v>5</v>
      </c>
      <c r="G6035" t="s">
        <v>24</v>
      </c>
      <c r="H6035">
        <v>3112984</v>
      </c>
      <c r="I6035">
        <v>3113706</v>
      </c>
      <c r="J6035" t="s">
        <v>61</v>
      </c>
      <c r="Q6035" t="s">
        <v>6463</v>
      </c>
      <c r="R6035">
        <v>723</v>
      </c>
      <c r="U6035">
        <f t="shared" si="94"/>
        <v>722</v>
      </c>
    </row>
    <row r="6036" spans="1:21" x14ac:dyDescent="0.25">
      <c r="A6036" t="s">
        <v>27</v>
      </c>
      <c r="B6036" t="s">
        <v>21</v>
      </c>
      <c r="C6036" t="s">
        <v>22</v>
      </c>
      <c r="D6036" t="s">
        <v>23</v>
      </c>
      <c r="E6036" t="s">
        <v>5</v>
      </c>
      <c r="G6036" t="s">
        <v>24</v>
      </c>
      <c r="H6036">
        <v>3113820</v>
      </c>
      <c r="I6036">
        <v>3116048</v>
      </c>
      <c r="J6036" t="s">
        <v>61</v>
      </c>
      <c r="Q6036" t="s">
        <v>6466</v>
      </c>
      <c r="R6036">
        <v>2229</v>
      </c>
      <c r="U6036">
        <f t="shared" si="94"/>
        <v>2228</v>
      </c>
    </row>
    <row r="6037" spans="1:21" x14ac:dyDescent="0.25">
      <c r="A6037" t="s">
        <v>27</v>
      </c>
      <c r="B6037" t="s">
        <v>21</v>
      </c>
      <c r="C6037" t="s">
        <v>22</v>
      </c>
      <c r="D6037" t="s">
        <v>23</v>
      </c>
      <c r="E6037" t="s">
        <v>5</v>
      </c>
      <c r="G6037" t="s">
        <v>24</v>
      </c>
      <c r="H6037">
        <v>3116273</v>
      </c>
      <c r="I6037">
        <v>3117742</v>
      </c>
      <c r="J6037" t="s">
        <v>61</v>
      </c>
      <c r="Q6037" t="s">
        <v>6468</v>
      </c>
      <c r="R6037">
        <v>1470</v>
      </c>
      <c r="U6037">
        <f t="shared" si="94"/>
        <v>1469</v>
      </c>
    </row>
    <row r="6038" spans="1:21" x14ac:dyDescent="0.25">
      <c r="A6038" t="s">
        <v>27</v>
      </c>
      <c r="B6038" t="s">
        <v>21</v>
      </c>
      <c r="C6038" t="s">
        <v>22</v>
      </c>
      <c r="D6038" t="s">
        <v>23</v>
      </c>
      <c r="E6038" t="s">
        <v>5</v>
      </c>
      <c r="G6038" t="s">
        <v>24</v>
      </c>
      <c r="H6038">
        <v>3118061</v>
      </c>
      <c r="I6038">
        <v>3118435</v>
      </c>
      <c r="J6038" t="s">
        <v>61</v>
      </c>
      <c r="Q6038" t="s">
        <v>6470</v>
      </c>
      <c r="R6038">
        <v>375</v>
      </c>
      <c r="U6038">
        <f t="shared" si="94"/>
        <v>374</v>
      </c>
    </row>
    <row r="6039" spans="1:21" x14ac:dyDescent="0.25">
      <c r="A6039" t="s">
        <v>27</v>
      </c>
      <c r="B6039" t="s">
        <v>21</v>
      </c>
      <c r="C6039" t="s">
        <v>22</v>
      </c>
      <c r="D6039" t="s">
        <v>23</v>
      </c>
      <c r="E6039" t="s">
        <v>5</v>
      </c>
      <c r="G6039" t="s">
        <v>24</v>
      </c>
      <c r="H6039">
        <v>3118494</v>
      </c>
      <c r="I6039">
        <v>3119816</v>
      </c>
      <c r="J6039" t="s">
        <v>61</v>
      </c>
      <c r="Q6039" t="s">
        <v>6472</v>
      </c>
      <c r="R6039">
        <v>1323</v>
      </c>
      <c r="U6039">
        <f t="shared" si="94"/>
        <v>1322</v>
      </c>
    </row>
    <row r="6040" spans="1:21" x14ac:dyDescent="0.25">
      <c r="A6040" t="s">
        <v>27</v>
      </c>
      <c r="B6040" t="s">
        <v>21</v>
      </c>
      <c r="C6040" t="s">
        <v>22</v>
      </c>
      <c r="D6040" t="s">
        <v>23</v>
      </c>
      <c r="E6040" t="s">
        <v>5</v>
      </c>
      <c r="G6040" t="s">
        <v>24</v>
      </c>
      <c r="H6040">
        <v>3119908</v>
      </c>
      <c r="I6040">
        <v>3121038</v>
      </c>
      <c r="J6040" t="s">
        <v>61</v>
      </c>
      <c r="Q6040" t="s">
        <v>6475</v>
      </c>
      <c r="R6040">
        <v>1131</v>
      </c>
      <c r="U6040">
        <f t="shared" si="94"/>
        <v>1130</v>
      </c>
    </row>
    <row r="6041" spans="1:21" x14ac:dyDescent="0.25">
      <c r="A6041" t="s">
        <v>27</v>
      </c>
      <c r="B6041" t="s">
        <v>21</v>
      </c>
      <c r="C6041" t="s">
        <v>22</v>
      </c>
      <c r="D6041" t="s">
        <v>23</v>
      </c>
      <c r="E6041" t="s">
        <v>5</v>
      </c>
      <c r="G6041" t="s">
        <v>24</v>
      </c>
      <c r="H6041">
        <v>3121079</v>
      </c>
      <c r="I6041">
        <v>3121801</v>
      </c>
      <c r="J6041" t="s">
        <v>61</v>
      </c>
      <c r="Q6041" t="s">
        <v>6478</v>
      </c>
      <c r="R6041">
        <v>723</v>
      </c>
      <c r="U6041">
        <f t="shared" si="94"/>
        <v>722</v>
      </c>
    </row>
    <row r="6042" spans="1:21" x14ac:dyDescent="0.25">
      <c r="A6042" t="s">
        <v>27</v>
      </c>
      <c r="B6042" t="s">
        <v>21</v>
      </c>
      <c r="C6042" t="s">
        <v>22</v>
      </c>
      <c r="D6042" t="s">
        <v>23</v>
      </c>
      <c r="E6042" t="s">
        <v>5</v>
      </c>
      <c r="G6042" t="s">
        <v>24</v>
      </c>
      <c r="H6042">
        <v>3121794</v>
      </c>
      <c r="I6042">
        <v>3122459</v>
      </c>
      <c r="J6042" t="s">
        <v>61</v>
      </c>
      <c r="Q6042" t="s">
        <v>6480</v>
      </c>
      <c r="R6042">
        <v>666</v>
      </c>
      <c r="U6042">
        <f t="shared" si="94"/>
        <v>665</v>
      </c>
    </row>
    <row r="6043" spans="1:21" x14ac:dyDescent="0.25">
      <c r="A6043" t="s">
        <v>27</v>
      </c>
      <c r="B6043" t="s">
        <v>21</v>
      </c>
      <c r="C6043" t="s">
        <v>22</v>
      </c>
      <c r="D6043" t="s">
        <v>23</v>
      </c>
      <c r="E6043" t="s">
        <v>5</v>
      </c>
      <c r="G6043" t="s">
        <v>24</v>
      </c>
      <c r="H6043">
        <v>3122558</v>
      </c>
      <c r="I6043">
        <v>3123364</v>
      </c>
      <c r="J6043" t="s">
        <v>61</v>
      </c>
      <c r="Q6043" t="s">
        <v>6482</v>
      </c>
      <c r="R6043">
        <v>807</v>
      </c>
      <c r="U6043">
        <f t="shared" si="94"/>
        <v>806</v>
      </c>
    </row>
    <row r="6044" spans="1:21" x14ac:dyDescent="0.25">
      <c r="A6044" t="s">
        <v>27</v>
      </c>
      <c r="B6044" t="s">
        <v>21</v>
      </c>
      <c r="C6044" t="s">
        <v>22</v>
      </c>
      <c r="D6044" t="s">
        <v>23</v>
      </c>
      <c r="E6044" t="s">
        <v>5</v>
      </c>
      <c r="G6044" t="s">
        <v>24</v>
      </c>
      <c r="H6044">
        <v>3123715</v>
      </c>
      <c r="I6044">
        <v>3124638</v>
      </c>
      <c r="J6044" t="s">
        <v>25</v>
      </c>
      <c r="Q6044" t="s">
        <v>6484</v>
      </c>
      <c r="R6044">
        <v>924</v>
      </c>
      <c r="U6044">
        <f t="shared" si="94"/>
        <v>923</v>
      </c>
    </row>
    <row r="6045" spans="1:21" x14ac:dyDescent="0.25">
      <c r="A6045" t="s">
        <v>27</v>
      </c>
      <c r="B6045" t="s">
        <v>21</v>
      </c>
      <c r="C6045" t="s">
        <v>22</v>
      </c>
      <c r="D6045" t="s">
        <v>23</v>
      </c>
      <c r="E6045" t="s">
        <v>5</v>
      </c>
      <c r="G6045" t="s">
        <v>24</v>
      </c>
      <c r="H6045">
        <v>3124789</v>
      </c>
      <c r="I6045">
        <v>3125874</v>
      </c>
      <c r="J6045" t="s">
        <v>25</v>
      </c>
      <c r="Q6045" t="s">
        <v>6486</v>
      </c>
      <c r="R6045">
        <v>1086</v>
      </c>
      <c r="U6045">
        <f t="shared" si="94"/>
        <v>1085</v>
      </c>
    </row>
    <row r="6046" spans="1:21" x14ac:dyDescent="0.25">
      <c r="A6046" t="s">
        <v>27</v>
      </c>
      <c r="B6046" t="s">
        <v>21</v>
      </c>
      <c r="C6046" t="s">
        <v>22</v>
      </c>
      <c r="D6046" t="s">
        <v>23</v>
      </c>
      <c r="E6046" t="s">
        <v>5</v>
      </c>
      <c r="G6046" t="s">
        <v>24</v>
      </c>
      <c r="H6046">
        <v>3126030</v>
      </c>
      <c r="I6046">
        <v>3128492</v>
      </c>
      <c r="J6046" t="s">
        <v>25</v>
      </c>
      <c r="Q6046" t="s">
        <v>6489</v>
      </c>
      <c r="R6046">
        <v>2463</v>
      </c>
      <c r="U6046">
        <f t="shared" si="94"/>
        <v>2462</v>
      </c>
    </row>
    <row r="6047" spans="1:21" x14ac:dyDescent="0.25">
      <c r="A6047" t="s">
        <v>27</v>
      </c>
      <c r="B6047" t="s">
        <v>21</v>
      </c>
      <c r="C6047" t="s">
        <v>22</v>
      </c>
      <c r="D6047" t="s">
        <v>23</v>
      </c>
      <c r="E6047" t="s">
        <v>5</v>
      </c>
      <c r="G6047" t="s">
        <v>24</v>
      </c>
      <c r="H6047">
        <v>3128573</v>
      </c>
      <c r="I6047">
        <v>3128953</v>
      </c>
      <c r="J6047" t="s">
        <v>61</v>
      </c>
      <c r="Q6047" t="s">
        <v>6491</v>
      </c>
      <c r="R6047">
        <v>381</v>
      </c>
      <c r="U6047">
        <f t="shared" si="94"/>
        <v>380</v>
      </c>
    </row>
    <row r="6048" spans="1:21" x14ac:dyDescent="0.25">
      <c r="A6048" t="s">
        <v>27</v>
      </c>
      <c r="B6048" t="s">
        <v>21</v>
      </c>
      <c r="C6048" t="s">
        <v>22</v>
      </c>
      <c r="D6048" t="s">
        <v>23</v>
      </c>
      <c r="E6048" t="s">
        <v>5</v>
      </c>
      <c r="G6048" t="s">
        <v>24</v>
      </c>
      <c r="H6048">
        <v>3128975</v>
      </c>
      <c r="I6048">
        <v>3130273</v>
      </c>
      <c r="J6048" t="s">
        <v>61</v>
      </c>
      <c r="Q6048" t="s">
        <v>6494</v>
      </c>
      <c r="R6048">
        <v>1299</v>
      </c>
      <c r="U6048">
        <f t="shared" si="94"/>
        <v>1298</v>
      </c>
    </row>
    <row r="6049" spans="1:21" x14ac:dyDescent="0.25">
      <c r="A6049" t="s">
        <v>27</v>
      </c>
      <c r="B6049" t="s">
        <v>21</v>
      </c>
      <c r="C6049" t="s">
        <v>22</v>
      </c>
      <c r="D6049" t="s">
        <v>23</v>
      </c>
      <c r="E6049" t="s">
        <v>5</v>
      </c>
      <c r="G6049" t="s">
        <v>24</v>
      </c>
      <c r="H6049">
        <v>3130283</v>
      </c>
      <c r="I6049">
        <v>3131779</v>
      </c>
      <c r="J6049" t="s">
        <v>61</v>
      </c>
      <c r="Q6049" t="s">
        <v>6497</v>
      </c>
      <c r="R6049">
        <v>1497</v>
      </c>
      <c r="U6049">
        <f t="shared" si="94"/>
        <v>1496</v>
      </c>
    </row>
    <row r="6050" spans="1:21" x14ac:dyDescent="0.25">
      <c r="A6050" t="s">
        <v>27</v>
      </c>
      <c r="B6050" t="s">
        <v>21</v>
      </c>
      <c r="C6050" t="s">
        <v>22</v>
      </c>
      <c r="D6050" t="s">
        <v>23</v>
      </c>
      <c r="E6050" t="s">
        <v>5</v>
      </c>
      <c r="G6050" t="s">
        <v>24</v>
      </c>
      <c r="H6050">
        <v>3131951</v>
      </c>
      <c r="I6050">
        <v>3132262</v>
      </c>
      <c r="J6050" t="s">
        <v>61</v>
      </c>
      <c r="Q6050" t="s">
        <v>6499</v>
      </c>
      <c r="R6050">
        <v>312</v>
      </c>
      <c r="U6050">
        <f t="shared" si="94"/>
        <v>311</v>
      </c>
    </row>
    <row r="6051" spans="1:21" x14ac:dyDescent="0.25">
      <c r="A6051" t="s">
        <v>27</v>
      </c>
      <c r="B6051" t="s">
        <v>21</v>
      </c>
      <c r="C6051" t="s">
        <v>22</v>
      </c>
      <c r="D6051" t="s">
        <v>23</v>
      </c>
      <c r="E6051" t="s">
        <v>5</v>
      </c>
      <c r="G6051" t="s">
        <v>24</v>
      </c>
      <c r="H6051">
        <v>3132255</v>
      </c>
      <c r="I6051">
        <v>3133001</v>
      </c>
      <c r="J6051" t="s">
        <v>61</v>
      </c>
      <c r="Q6051" t="s">
        <v>6502</v>
      </c>
      <c r="R6051">
        <v>747</v>
      </c>
      <c r="U6051">
        <f t="shared" si="94"/>
        <v>746</v>
      </c>
    </row>
    <row r="6052" spans="1:21" x14ac:dyDescent="0.25">
      <c r="A6052" t="s">
        <v>27</v>
      </c>
      <c r="B6052" t="s">
        <v>21</v>
      </c>
      <c r="C6052" t="s">
        <v>22</v>
      </c>
      <c r="D6052" t="s">
        <v>23</v>
      </c>
      <c r="E6052" t="s">
        <v>5</v>
      </c>
      <c r="G6052" t="s">
        <v>24</v>
      </c>
      <c r="H6052">
        <v>3133134</v>
      </c>
      <c r="I6052">
        <v>3133418</v>
      </c>
      <c r="J6052" t="s">
        <v>61</v>
      </c>
      <c r="Q6052" t="s">
        <v>6505</v>
      </c>
      <c r="R6052">
        <v>285</v>
      </c>
      <c r="U6052">
        <f t="shared" si="94"/>
        <v>284</v>
      </c>
    </row>
    <row r="6053" spans="1:21" x14ac:dyDescent="0.25">
      <c r="A6053" t="s">
        <v>27</v>
      </c>
      <c r="B6053" t="s">
        <v>21</v>
      </c>
      <c r="C6053" t="s">
        <v>22</v>
      </c>
      <c r="D6053" t="s">
        <v>23</v>
      </c>
      <c r="E6053" t="s">
        <v>5</v>
      </c>
      <c r="G6053" t="s">
        <v>24</v>
      </c>
      <c r="H6053">
        <v>3133433</v>
      </c>
      <c r="I6053">
        <v>3134560</v>
      </c>
      <c r="J6053" t="s">
        <v>61</v>
      </c>
      <c r="Q6053" t="s">
        <v>6507</v>
      </c>
      <c r="R6053">
        <v>1128</v>
      </c>
      <c r="U6053">
        <f t="shared" si="94"/>
        <v>1127</v>
      </c>
    </row>
    <row r="6054" spans="1:21" x14ac:dyDescent="0.25">
      <c r="A6054" t="s">
        <v>27</v>
      </c>
      <c r="B6054" t="s">
        <v>21</v>
      </c>
      <c r="C6054" t="s">
        <v>22</v>
      </c>
      <c r="D6054" t="s">
        <v>23</v>
      </c>
      <c r="E6054" t="s">
        <v>5</v>
      </c>
      <c r="G6054" t="s">
        <v>24</v>
      </c>
      <c r="H6054">
        <v>3134587</v>
      </c>
      <c r="I6054">
        <v>3136047</v>
      </c>
      <c r="J6054" t="s">
        <v>61</v>
      </c>
      <c r="Q6054" t="s">
        <v>6509</v>
      </c>
      <c r="R6054">
        <v>1461</v>
      </c>
      <c r="U6054">
        <f t="shared" si="94"/>
        <v>1460</v>
      </c>
    </row>
    <row r="6055" spans="1:21" x14ac:dyDescent="0.25">
      <c r="A6055" t="s">
        <v>27</v>
      </c>
      <c r="B6055" t="s">
        <v>21</v>
      </c>
      <c r="C6055" t="s">
        <v>22</v>
      </c>
      <c r="D6055" t="s">
        <v>23</v>
      </c>
      <c r="E6055" t="s">
        <v>5</v>
      </c>
      <c r="G6055" t="s">
        <v>24</v>
      </c>
      <c r="H6055">
        <v>3136127</v>
      </c>
      <c r="I6055">
        <v>3136288</v>
      </c>
      <c r="J6055" t="s">
        <v>61</v>
      </c>
      <c r="Q6055" t="s">
        <v>6511</v>
      </c>
      <c r="R6055">
        <v>162</v>
      </c>
      <c r="U6055">
        <f t="shared" si="94"/>
        <v>161</v>
      </c>
    </row>
    <row r="6056" spans="1:21" x14ac:dyDescent="0.25">
      <c r="A6056" t="s">
        <v>27</v>
      </c>
      <c r="B6056" t="s">
        <v>21</v>
      </c>
      <c r="C6056" t="s">
        <v>22</v>
      </c>
      <c r="D6056" t="s">
        <v>23</v>
      </c>
      <c r="E6056" t="s">
        <v>5</v>
      </c>
      <c r="G6056" t="s">
        <v>24</v>
      </c>
      <c r="H6056">
        <v>3136649</v>
      </c>
      <c r="I6056">
        <v>3137419</v>
      </c>
      <c r="J6056" t="s">
        <v>61</v>
      </c>
      <c r="Q6056" t="s">
        <v>6513</v>
      </c>
      <c r="R6056">
        <v>771</v>
      </c>
      <c r="U6056">
        <f t="shared" si="94"/>
        <v>770</v>
      </c>
    </row>
    <row r="6057" spans="1:21" x14ac:dyDescent="0.25">
      <c r="A6057" t="s">
        <v>27</v>
      </c>
      <c r="B6057" t="s">
        <v>21</v>
      </c>
      <c r="C6057" t="s">
        <v>22</v>
      </c>
      <c r="D6057" t="s">
        <v>23</v>
      </c>
      <c r="E6057" t="s">
        <v>5</v>
      </c>
      <c r="G6057" t="s">
        <v>24</v>
      </c>
      <c r="H6057">
        <v>3137481</v>
      </c>
      <c r="I6057">
        <v>3138497</v>
      </c>
      <c r="J6057" t="s">
        <v>61</v>
      </c>
      <c r="Q6057" t="s">
        <v>6516</v>
      </c>
      <c r="R6057">
        <v>1017</v>
      </c>
      <c r="U6057">
        <f t="shared" si="94"/>
        <v>1016</v>
      </c>
    </row>
    <row r="6058" spans="1:21" x14ac:dyDescent="0.25">
      <c r="A6058" t="s">
        <v>27</v>
      </c>
      <c r="B6058" t="s">
        <v>21</v>
      </c>
      <c r="C6058" t="s">
        <v>22</v>
      </c>
      <c r="D6058" t="s">
        <v>23</v>
      </c>
      <c r="E6058" t="s">
        <v>5</v>
      </c>
      <c r="G6058" t="s">
        <v>24</v>
      </c>
      <c r="H6058">
        <v>3138652</v>
      </c>
      <c r="I6058">
        <v>3139032</v>
      </c>
      <c r="J6058" t="s">
        <v>25</v>
      </c>
      <c r="Q6058" t="s">
        <v>6519</v>
      </c>
      <c r="R6058">
        <v>381</v>
      </c>
      <c r="U6058">
        <f t="shared" si="94"/>
        <v>380</v>
      </c>
    </row>
    <row r="6059" spans="1:21" x14ac:dyDescent="0.25">
      <c r="A6059" t="s">
        <v>27</v>
      </c>
      <c r="B6059" t="s">
        <v>21</v>
      </c>
      <c r="C6059" t="s">
        <v>22</v>
      </c>
      <c r="D6059" t="s">
        <v>23</v>
      </c>
      <c r="E6059" t="s">
        <v>5</v>
      </c>
      <c r="G6059" t="s">
        <v>24</v>
      </c>
      <c r="H6059">
        <v>3139029</v>
      </c>
      <c r="I6059">
        <v>3139928</v>
      </c>
      <c r="J6059" t="s">
        <v>25</v>
      </c>
      <c r="Q6059" t="s">
        <v>6521</v>
      </c>
      <c r="R6059">
        <v>900</v>
      </c>
      <c r="U6059">
        <f t="shared" si="94"/>
        <v>899</v>
      </c>
    </row>
    <row r="6060" spans="1:21" x14ac:dyDescent="0.25">
      <c r="A6060" t="s">
        <v>27</v>
      </c>
      <c r="B6060" t="s">
        <v>21</v>
      </c>
      <c r="C6060" t="s">
        <v>22</v>
      </c>
      <c r="D6060" t="s">
        <v>23</v>
      </c>
      <c r="E6060" t="s">
        <v>5</v>
      </c>
      <c r="G6060" t="s">
        <v>24</v>
      </c>
      <c r="H6060">
        <v>3139903</v>
      </c>
      <c r="I6060">
        <v>3141582</v>
      </c>
      <c r="J6060" t="s">
        <v>25</v>
      </c>
      <c r="Q6060" t="s">
        <v>6523</v>
      </c>
      <c r="R6060">
        <v>1680</v>
      </c>
      <c r="U6060">
        <f t="shared" si="94"/>
        <v>1679</v>
      </c>
    </row>
    <row r="6061" spans="1:21" x14ac:dyDescent="0.25">
      <c r="A6061" t="s">
        <v>27</v>
      </c>
      <c r="B6061" t="s">
        <v>21</v>
      </c>
      <c r="C6061" t="s">
        <v>22</v>
      </c>
      <c r="D6061" t="s">
        <v>23</v>
      </c>
      <c r="E6061" t="s">
        <v>5</v>
      </c>
      <c r="G6061" t="s">
        <v>24</v>
      </c>
      <c r="H6061">
        <v>3141651</v>
      </c>
      <c r="I6061">
        <v>3142370</v>
      </c>
      <c r="J6061" t="s">
        <v>61</v>
      </c>
      <c r="Q6061" t="s">
        <v>6525</v>
      </c>
      <c r="R6061">
        <v>720</v>
      </c>
      <c r="U6061">
        <f t="shared" si="94"/>
        <v>719</v>
      </c>
    </row>
    <row r="6062" spans="1:21" x14ac:dyDescent="0.25">
      <c r="A6062" t="s">
        <v>27</v>
      </c>
      <c r="B6062" t="s">
        <v>21</v>
      </c>
      <c r="C6062" t="s">
        <v>22</v>
      </c>
      <c r="D6062" t="s">
        <v>23</v>
      </c>
      <c r="E6062" t="s">
        <v>5</v>
      </c>
      <c r="G6062" t="s">
        <v>24</v>
      </c>
      <c r="H6062">
        <v>3142385</v>
      </c>
      <c r="I6062">
        <v>3143236</v>
      </c>
      <c r="J6062" t="s">
        <v>61</v>
      </c>
      <c r="Q6062" t="s">
        <v>6527</v>
      </c>
      <c r="R6062">
        <v>852</v>
      </c>
      <c r="U6062">
        <f t="shared" si="94"/>
        <v>851</v>
      </c>
    </row>
    <row r="6063" spans="1:21" x14ac:dyDescent="0.25">
      <c r="A6063" t="s">
        <v>27</v>
      </c>
      <c r="B6063" t="s">
        <v>21</v>
      </c>
      <c r="C6063" t="s">
        <v>22</v>
      </c>
      <c r="D6063" t="s">
        <v>23</v>
      </c>
      <c r="E6063" t="s">
        <v>5</v>
      </c>
      <c r="G6063" t="s">
        <v>24</v>
      </c>
      <c r="H6063">
        <v>3143233</v>
      </c>
      <c r="I6063">
        <v>3143601</v>
      </c>
      <c r="J6063" t="s">
        <v>61</v>
      </c>
      <c r="Q6063" t="s">
        <v>6529</v>
      </c>
      <c r="R6063">
        <v>369</v>
      </c>
      <c r="U6063">
        <f t="shared" si="94"/>
        <v>368</v>
      </c>
    </row>
    <row r="6064" spans="1:21" x14ac:dyDescent="0.25">
      <c r="A6064" t="s">
        <v>27</v>
      </c>
      <c r="B6064" t="s">
        <v>21</v>
      </c>
      <c r="C6064" t="s">
        <v>22</v>
      </c>
      <c r="D6064" t="s">
        <v>23</v>
      </c>
      <c r="E6064" t="s">
        <v>5</v>
      </c>
      <c r="G6064" t="s">
        <v>24</v>
      </c>
      <c r="H6064">
        <v>3143812</v>
      </c>
      <c r="I6064">
        <v>3144804</v>
      </c>
      <c r="J6064" t="s">
        <v>25</v>
      </c>
      <c r="Q6064" t="s">
        <v>6531</v>
      </c>
      <c r="R6064">
        <v>993</v>
      </c>
      <c r="U6064">
        <f t="shared" si="94"/>
        <v>992</v>
      </c>
    </row>
    <row r="6065" spans="1:21" x14ac:dyDescent="0.25">
      <c r="A6065" t="s">
        <v>27</v>
      </c>
      <c r="B6065" t="s">
        <v>21</v>
      </c>
      <c r="C6065" t="s">
        <v>22</v>
      </c>
      <c r="D6065" t="s">
        <v>23</v>
      </c>
      <c r="E6065" t="s">
        <v>5</v>
      </c>
      <c r="G6065" t="s">
        <v>24</v>
      </c>
      <c r="H6065">
        <v>3144797</v>
      </c>
      <c r="I6065">
        <v>3145927</v>
      </c>
      <c r="J6065" t="s">
        <v>61</v>
      </c>
      <c r="Q6065" t="s">
        <v>6533</v>
      </c>
      <c r="R6065">
        <v>1131</v>
      </c>
      <c r="U6065">
        <f t="shared" si="94"/>
        <v>1130</v>
      </c>
    </row>
    <row r="6066" spans="1:21" x14ac:dyDescent="0.25">
      <c r="A6066" t="s">
        <v>27</v>
      </c>
      <c r="B6066" t="s">
        <v>21</v>
      </c>
      <c r="C6066" t="s">
        <v>22</v>
      </c>
      <c r="D6066" t="s">
        <v>23</v>
      </c>
      <c r="E6066" t="s">
        <v>5</v>
      </c>
      <c r="G6066" t="s">
        <v>24</v>
      </c>
      <c r="H6066">
        <v>3146030</v>
      </c>
      <c r="I6066">
        <v>3147013</v>
      </c>
      <c r="J6066" t="s">
        <v>61</v>
      </c>
      <c r="Q6066" t="s">
        <v>6536</v>
      </c>
      <c r="R6066">
        <v>984</v>
      </c>
      <c r="U6066">
        <f t="shared" si="94"/>
        <v>983</v>
      </c>
    </row>
    <row r="6067" spans="1:21" x14ac:dyDescent="0.25">
      <c r="A6067" t="s">
        <v>27</v>
      </c>
      <c r="B6067" t="s">
        <v>21</v>
      </c>
      <c r="C6067" t="s">
        <v>22</v>
      </c>
      <c r="D6067" t="s">
        <v>23</v>
      </c>
      <c r="E6067" t="s">
        <v>5</v>
      </c>
      <c r="G6067" t="s">
        <v>24</v>
      </c>
      <c r="H6067">
        <v>3147133</v>
      </c>
      <c r="I6067">
        <v>3148035</v>
      </c>
      <c r="J6067" t="s">
        <v>61</v>
      </c>
      <c r="Q6067" t="s">
        <v>6539</v>
      </c>
      <c r="R6067">
        <v>903</v>
      </c>
      <c r="U6067">
        <f t="shared" si="94"/>
        <v>902</v>
      </c>
    </row>
    <row r="6068" spans="1:21" x14ac:dyDescent="0.25">
      <c r="A6068" t="s">
        <v>27</v>
      </c>
      <c r="B6068" t="s">
        <v>21</v>
      </c>
      <c r="C6068" t="s">
        <v>22</v>
      </c>
      <c r="D6068" t="s">
        <v>23</v>
      </c>
      <c r="E6068" t="s">
        <v>5</v>
      </c>
      <c r="G6068" t="s">
        <v>24</v>
      </c>
      <c r="H6068">
        <v>3148181</v>
      </c>
      <c r="I6068">
        <v>3149161</v>
      </c>
      <c r="J6068" t="s">
        <v>61</v>
      </c>
      <c r="Q6068" t="s">
        <v>6542</v>
      </c>
      <c r="R6068">
        <v>981</v>
      </c>
      <c r="U6068">
        <f t="shared" si="94"/>
        <v>980</v>
      </c>
    </row>
    <row r="6069" spans="1:21" x14ac:dyDescent="0.25">
      <c r="A6069" t="s">
        <v>27</v>
      </c>
      <c r="B6069" t="s">
        <v>21</v>
      </c>
      <c r="C6069" t="s">
        <v>22</v>
      </c>
      <c r="D6069" t="s">
        <v>23</v>
      </c>
      <c r="E6069" t="s">
        <v>5</v>
      </c>
      <c r="G6069" t="s">
        <v>24</v>
      </c>
      <c r="H6069">
        <v>3149437</v>
      </c>
      <c r="I6069">
        <v>3150285</v>
      </c>
      <c r="J6069" t="s">
        <v>25</v>
      </c>
      <c r="Q6069" t="s">
        <v>6544</v>
      </c>
      <c r="R6069">
        <v>849</v>
      </c>
      <c r="U6069">
        <f t="shared" si="94"/>
        <v>848</v>
      </c>
    </row>
    <row r="6070" spans="1:21" x14ac:dyDescent="0.25">
      <c r="A6070" t="s">
        <v>27</v>
      </c>
      <c r="B6070" t="s">
        <v>21</v>
      </c>
      <c r="C6070" t="s">
        <v>22</v>
      </c>
      <c r="D6070" t="s">
        <v>23</v>
      </c>
      <c r="E6070" t="s">
        <v>5</v>
      </c>
      <c r="G6070" t="s">
        <v>24</v>
      </c>
      <c r="H6070">
        <v>3150416</v>
      </c>
      <c r="I6070">
        <v>3151327</v>
      </c>
      <c r="J6070" t="s">
        <v>61</v>
      </c>
      <c r="Q6070" t="s">
        <v>6546</v>
      </c>
      <c r="R6070">
        <v>912</v>
      </c>
      <c r="U6070">
        <f t="shared" si="94"/>
        <v>911</v>
      </c>
    </row>
    <row r="6071" spans="1:21" x14ac:dyDescent="0.25">
      <c r="A6071" t="s">
        <v>27</v>
      </c>
      <c r="B6071" t="s">
        <v>21</v>
      </c>
      <c r="C6071" t="s">
        <v>22</v>
      </c>
      <c r="D6071" t="s">
        <v>23</v>
      </c>
      <c r="E6071" t="s">
        <v>5</v>
      </c>
      <c r="G6071" t="s">
        <v>24</v>
      </c>
      <c r="H6071">
        <v>3151305</v>
      </c>
      <c r="I6071">
        <v>3152456</v>
      </c>
      <c r="J6071" t="s">
        <v>61</v>
      </c>
      <c r="Q6071" t="s">
        <v>6549</v>
      </c>
      <c r="R6071">
        <v>1152</v>
      </c>
      <c r="U6071">
        <f t="shared" si="94"/>
        <v>1151</v>
      </c>
    </row>
    <row r="6072" spans="1:21" x14ac:dyDescent="0.25">
      <c r="A6072" t="s">
        <v>27</v>
      </c>
      <c r="B6072" t="s">
        <v>21</v>
      </c>
      <c r="C6072" t="s">
        <v>22</v>
      </c>
      <c r="D6072" t="s">
        <v>23</v>
      </c>
      <c r="E6072" t="s">
        <v>5</v>
      </c>
      <c r="G6072" t="s">
        <v>24</v>
      </c>
      <c r="H6072">
        <v>3152665</v>
      </c>
      <c r="I6072">
        <v>3153432</v>
      </c>
      <c r="J6072" t="s">
        <v>61</v>
      </c>
      <c r="Q6072" t="s">
        <v>6551</v>
      </c>
      <c r="R6072">
        <v>768</v>
      </c>
      <c r="U6072">
        <f t="shared" si="94"/>
        <v>767</v>
      </c>
    </row>
    <row r="6073" spans="1:21" x14ac:dyDescent="0.25">
      <c r="A6073" t="s">
        <v>27</v>
      </c>
      <c r="B6073" t="s">
        <v>21</v>
      </c>
      <c r="C6073" t="s">
        <v>22</v>
      </c>
      <c r="D6073" t="s">
        <v>23</v>
      </c>
      <c r="E6073" t="s">
        <v>5</v>
      </c>
      <c r="G6073" t="s">
        <v>24</v>
      </c>
      <c r="H6073">
        <v>3153774</v>
      </c>
      <c r="I6073">
        <v>3154304</v>
      </c>
      <c r="J6073" t="s">
        <v>61</v>
      </c>
      <c r="Q6073" t="s">
        <v>6553</v>
      </c>
      <c r="R6073">
        <v>531</v>
      </c>
      <c r="U6073">
        <f t="shared" si="94"/>
        <v>530</v>
      </c>
    </row>
    <row r="6074" spans="1:21" x14ac:dyDescent="0.25">
      <c r="A6074" t="s">
        <v>27</v>
      </c>
      <c r="B6074" t="s">
        <v>21</v>
      </c>
      <c r="C6074" t="s">
        <v>22</v>
      </c>
      <c r="D6074" t="s">
        <v>23</v>
      </c>
      <c r="E6074" t="s">
        <v>5</v>
      </c>
      <c r="G6074" t="s">
        <v>24</v>
      </c>
      <c r="H6074">
        <v>3154645</v>
      </c>
      <c r="I6074">
        <v>3155794</v>
      </c>
      <c r="J6074" t="s">
        <v>25</v>
      </c>
      <c r="Q6074" t="s">
        <v>6555</v>
      </c>
      <c r="R6074">
        <v>1150</v>
      </c>
      <c r="T6074" t="s">
        <v>1120</v>
      </c>
      <c r="U6074">
        <f t="shared" si="94"/>
        <v>1149</v>
      </c>
    </row>
    <row r="6075" spans="1:21" x14ac:dyDescent="0.25">
      <c r="A6075" t="s">
        <v>27</v>
      </c>
      <c r="B6075" t="s">
        <v>21</v>
      </c>
      <c r="C6075" t="s">
        <v>22</v>
      </c>
      <c r="D6075" t="s">
        <v>23</v>
      </c>
      <c r="E6075" t="s">
        <v>5</v>
      </c>
      <c r="G6075" t="s">
        <v>24</v>
      </c>
      <c r="H6075">
        <v>3155954</v>
      </c>
      <c r="I6075">
        <v>3158455</v>
      </c>
      <c r="J6075" t="s">
        <v>61</v>
      </c>
      <c r="Q6075" t="s">
        <v>6557</v>
      </c>
      <c r="R6075">
        <v>2502</v>
      </c>
      <c r="U6075">
        <f t="shared" si="94"/>
        <v>2501</v>
      </c>
    </row>
    <row r="6076" spans="1:21" x14ac:dyDescent="0.25">
      <c r="A6076" t="s">
        <v>27</v>
      </c>
      <c r="B6076" t="s">
        <v>21</v>
      </c>
      <c r="C6076" t="s">
        <v>22</v>
      </c>
      <c r="D6076" t="s">
        <v>23</v>
      </c>
      <c r="E6076" t="s">
        <v>5</v>
      </c>
      <c r="G6076" t="s">
        <v>24</v>
      </c>
      <c r="H6076">
        <v>3158686</v>
      </c>
      <c r="I6076">
        <v>3159360</v>
      </c>
      <c r="J6076" t="s">
        <v>61</v>
      </c>
      <c r="Q6076" t="s">
        <v>6560</v>
      </c>
      <c r="R6076">
        <v>675</v>
      </c>
      <c r="U6076">
        <f t="shared" si="94"/>
        <v>674</v>
      </c>
    </row>
    <row r="6077" spans="1:21" x14ac:dyDescent="0.25">
      <c r="A6077" t="s">
        <v>27</v>
      </c>
      <c r="B6077" t="s">
        <v>21</v>
      </c>
      <c r="C6077" t="s">
        <v>22</v>
      </c>
      <c r="D6077" t="s">
        <v>23</v>
      </c>
      <c r="E6077" t="s">
        <v>5</v>
      </c>
      <c r="G6077" t="s">
        <v>24</v>
      </c>
      <c r="H6077">
        <v>3159411</v>
      </c>
      <c r="I6077">
        <v>3160088</v>
      </c>
      <c r="J6077" t="s">
        <v>61</v>
      </c>
      <c r="Q6077" t="s">
        <v>6562</v>
      </c>
      <c r="R6077">
        <v>678</v>
      </c>
      <c r="U6077">
        <f t="shared" si="94"/>
        <v>677</v>
      </c>
    </row>
    <row r="6078" spans="1:21" x14ac:dyDescent="0.25">
      <c r="A6078" t="s">
        <v>27</v>
      </c>
      <c r="B6078" t="s">
        <v>527</v>
      </c>
      <c r="C6078" t="s">
        <v>22</v>
      </c>
      <c r="D6078" t="s">
        <v>23</v>
      </c>
      <c r="E6078" t="s">
        <v>5</v>
      </c>
      <c r="G6078" t="s">
        <v>24</v>
      </c>
      <c r="H6078">
        <v>3160103</v>
      </c>
      <c r="I6078">
        <v>3163245</v>
      </c>
      <c r="J6078" t="s">
        <v>61</v>
      </c>
      <c r="Q6078" t="s">
        <v>6564</v>
      </c>
      <c r="R6078">
        <v>3143</v>
      </c>
      <c r="T6078" t="s">
        <v>529</v>
      </c>
      <c r="U6078">
        <f t="shared" si="94"/>
        <v>3142</v>
      </c>
    </row>
    <row r="6079" spans="1:21" x14ac:dyDescent="0.25">
      <c r="A6079" t="s">
        <v>27</v>
      </c>
      <c r="B6079" t="s">
        <v>21</v>
      </c>
      <c r="C6079" t="s">
        <v>22</v>
      </c>
      <c r="D6079" t="s">
        <v>23</v>
      </c>
      <c r="E6079" t="s">
        <v>5</v>
      </c>
      <c r="G6079" t="s">
        <v>24</v>
      </c>
      <c r="H6079">
        <v>3160327</v>
      </c>
      <c r="I6079">
        <v>3160665</v>
      </c>
      <c r="J6079" t="s">
        <v>25</v>
      </c>
      <c r="Q6079" t="s">
        <v>6565</v>
      </c>
      <c r="R6079">
        <v>339</v>
      </c>
      <c r="U6079">
        <f t="shared" si="94"/>
        <v>338</v>
      </c>
    </row>
    <row r="6080" spans="1:21" x14ac:dyDescent="0.25">
      <c r="A6080" t="s">
        <v>27</v>
      </c>
      <c r="B6080" t="s">
        <v>21</v>
      </c>
      <c r="C6080" t="s">
        <v>22</v>
      </c>
      <c r="D6080" t="s">
        <v>23</v>
      </c>
      <c r="E6080" t="s">
        <v>5</v>
      </c>
      <c r="G6080" t="s">
        <v>24</v>
      </c>
      <c r="H6080">
        <v>3160659</v>
      </c>
      <c r="I6080">
        <v>3161015</v>
      </c>
      <c r="J6080" t="s">
        <v>25</v>
      </c>
      <c r="Q6080" t="s">
        <v>6567</v>
      </c>
      <c r="R6080">
        <v>357</v>
      </c>
      <c r="U6080">
        <f t="shared" si="94"/>
        <v>356</v>
      </c>
    </row>
    <row r="6081" spans="1:21" x14ac:dyDescent="0.25">
      <c r="A6081" t="s">
        <v>27</v>
      </c>
      <c r="B6081" t="s">
        <v>21</v>
      </c>
      <c r="C6081" t="s">
        <v>22</v>
      </c>
      <c r="D6081" t="s">
        <v>23</v>
      </c>
      <c r="E6081" t="s">
        <v>5</v>
      </c>
      <c r="G6081" t="s">
        <v>24</v>
      </c>
      <c r="H6081">
        <v>3161091</v>
      </c>
      <c r="I6081">
        <v>3162680</v>
      </c>
      <c r="J6081" t="s">
        <v>25</v>
      </c>
      <c r="Q6081" t="s">
        <v>6569</v>
      </c>
      <c r="R6081">
        <v>1590</v>
      </c>
      <c r="U6081">
        <f t="shared" si="94"/>
        <v>1589</v>
      </c>
    </row>
    <row r="6082" spans="1:21" x14ac:dyDescent="0.25">
      <c r="A6082" t="s">
        <v>27</v>
      </c>
      <c r="B6082" t="s">
        <v>21</v>
      </c>
      <c r="C6082" t="s">
        <v>22</v>
      </c>
      <c r="D6082" t="s">
        <v>23</v>
      </c>
      <c r="E6082" t="s">
        <v>5</v>
      </c>
      <c r="G6082" t="s">
        <v>24</v>
      </c>
      <c r="H6082">
        <v>3163265</v>
      </c>
      <c r="I6082">
        <v>3164101</v>
      </c>
      <c r="J6082" t="s">
        <v>61</v>
      </c>
      <c r="Q6082" t="s">
        <v>6571</v>
      </c>
      <c r="R6082">
        <v>837</v>
      </c>
      <c r="U6082">
        <f t="shared" si="94"/>
        <v>836</v>
      </c>
    </row>
    <row r="6083" spans="1:21" x14ac:dyDescent="0.25">
      <c r="A6083" t="s">
        <v>27</v>
      </c>
      <c r="B6083" t="s">
        <v>21</v>
      </c>
      <c r="C6083" t="s">
        <v>22</v>
      </c>
      <c r="D6083" t="s">
        <v>23</v>
      </c>
      <c r="E6083" t="s">
        <v>5</v>
      </c>
      <c r="G6083" t="s">
        <v>24</v>
      </c>
      <c r="H6083">
        <v>3164116</v>
      </c>
      <c r="I6083">
        <v>3164901</v>
      </c>
      <c r="J6083" t="s">
        <v>61</v>
      </c>
      <c r="Q6083" t="s">
        <v>6573</v>
      </c>
      <c r="R6083">
        <v>786</v>
      </c>
      <c r="U6083">
        <f t="shared" ref="U6083:U6146" si="95">I6083-H6083</f>
        <v>785</v>
      </c>
    </row>
    <row r="6084" spans="1:21" x14ac:dyDescent="0.25">
      <c r="A6084" t="s">
        <v>27</v>
      </c>
      <c r="B6084" t="s">
        <v>21</v>
      </c>
      <c r="C6084" t="s">
        <v>22</v>
      </c>
      <c r="D6084" t="s">
        <v>23</v>
      </c>
      <c r="E6084" t="s">
        <v>5</v>
      </c>
      <c r="G6084" t="s">
        <v>24</v>
      </c>
      <c r="H6084">
        <v>3164894</v>
      </c>
      <c r="I6084">
        <v>3165781</v>
      </c>
      <c r="J6084" t="s">
        <v>61</v>
      </c>
      <c r="Q6084" t="s">
        <v>6575</v>
      </c>
      <c r="R6084">
        <v>888</v>
      </c>
      <c r="U6084">
        <f t="shared" si="95"/>
        <v>887</v>
      </c>
    </row>
    <row r="6085" spans="1:21" x14ac:dyDescent="0.25">
      <c r="A6085" t="s">
        <v>27</v>
      </c>
      <c r="B6085" t="s">
        <v>21</v>
      </c>
      <c r="C6085" t="s">
        <v>22</v>
      </c>
      <c r="D6085" t="s">
        <v>23</v>
      </c>
      <c r="E6085" t="s">
        <v>5</v>
      </c>
      <c r="G6085" t="s">
        <v>24</v>
      </c>
      <c r="H6085">
        <v>3165893</v>
      </c>
      <c r="I6085">
        <v>3166276</v>
      </c>
      <c r="J6085" t="s">
        <v>61</v>
      </c>
      <c r="Q6085" t="s">
        <v>6577</v>
      </c>
      <c r="R6085">
        <v>384</v>
      </c>
      <c r="U6085">
        <f t="shared" si="95"/>
        <v>383</v>
      </c>
    </row>
    <row r="6086" spans="1:21" x14ac:dyDescent="0.25">
      <c r="A6086" t="s">
        <v>27</v>
      </c>
      <c r="B6086" t="s">
        <v>21</v>
      </c>
      <c r="C6086" t="s">
        <v>22</v>
      </c>
      <c r="D6086" t="s">
        <v>23</v>
      </c>
      <c r="E6086" t="s">
        <v>5</v>
      </c>
      <c r="G6086" t="s">
        <v>24</v>
      </c>
      <c r="H6086">
        <v>3166552</v>
      </c>
      <c r="I6086">
        <v>3171762</v>
      </c>
      <c r="J6086" t="s">
        <v>61</v>
      </c>
      <c r="Q6086" t="s">
        <v>6579</v>
      </c>
      <c r="R6086">
        <v>5211</v>
      </c>
      <c r="U6086">
        <f t="shared" si="95"/>
        <v>5210</v>
      </c>
    </row>
    <row r="6087" spans="1:21" x14ac:dyDescent="0.25">
      <c r="A6087" t="s">
        <v>27</v>
      </c>
      <c r="B6087" t="s">
        <v>21</v>
      </c>
      <c r="C6087" t="s">
        <v>22</v>
      </c>
      <c r="D6087" t="s">
        <v>23</v>
      </c>
      <c r="E6087" t="s">
        <v>5</v>
      </c>
      <c r="G6087" t="s">
        <v>24</v>
      </c>
      <c r="H6087">
        <v>3171779</v>
      </c>
      <c r="I6087">
        <v>3173206</v>
      </c>
      <c r="J6087" t="s">
        <v>61</v>
      </c>
      <c r="Q6087" t="s">
        <v>6581</v>
      </c>
      <c r="R6087">
        <v>1428</v>
      </c>
      <c r="U6087">
        <f t="shared" si="95"/>
        <v>1427</v>
      </c>
    </row>
    <row r="6088" spans="1:21" x14ac:dyDescent="0.25">
      <c r="A6088" t="s">
        <v>27</v>
      </c>
      <c r="B6088" t="s">
        <v>21</v>
      </c>
      <c r="C6088" t="s">
        <v>22</v>
      </c>
      <c r="D6088" t="s">
        <v>23</v>
      </c>
      <c r="E6088" t="s">
        <v>5</v>
      </c>
      <c r="G6088" t="s">
        <v>24</v>
      </c>
      <c r="H6088">
        <v>3173773</v>
      </c>
      <c r="I6088">
        <v>3174609</v>
      </c>
      <c r="J6088" t="s">
        <v>61</v>
      </c>
      <c r="Q6088" t="s">
        <v>6583</v>
      </c>
      <c r="R6088">
        <v>837</v>
      </c>
      <c r="U6088">
        <f t="shared" si="95"/>
        <v>836</v>
      </c>
    </row>
    <row r="6089" spans="1:21" x14ac:dyDescent="0.25">
      <c r="A6089" t="s">
        <v>27</v>
      </c>
      <c r="B6089" t="s">
        <v>21</v>
      </c>
      <c r="C6089" t="s">
        <v>22</v>
      </c>
      <c r="D6089" t="s">
        <v>23</v>
      </c>
      <c r="E6089" t="s">
        <v>5</v>
      </c>
      <c r="G6089" t="s">
        <v>24</v>
      </c>
      <c r="H6089">
        <v>3174599</v>
      </c>
      <c r="I6089">
        <v>3175111</v>
      </c>
      <c r="J6089" t="s">
        <v>61</v>
      </c>
      <c r="Q6089" t="s">
        <v>6585</v>
      </c>
      <c r="R6089">
        <v>513</v>
      </c>
      <c r="U6089">
        <f t="shared" si="95"/>
        <v>512</v>
      </c>
    </row>
    <row r="6090" spans="1:21" x14ac:dyDescent="0.25">
      <c r="A6090" t="s">
        <v>27</v>
      </c>
      <c r="B6090" t="s">
        <v>21</v>
      </c>
      <c r="C6090" t="s">
        <v>22</v>
      </c>
      <c r="D6090" t="s">
        <v>23</v>
      </c>
      <c r="E6090" t="s">
        <v>5</v>
      </c>
      <c r="G6090" t="s">
        <v>24</v>
      </c>
      <c r="H6090">
        <v>3175300</v>
      </c>
      <c r="I6090">
        <v>3176760</v>
      </c>
      <c r="J6090" t="s">
        <v>61</v>
      </c>
      <c r="Q6090" t="s">
        <v>6587</v>
      </c>
      <c r="R6090">
        <v>1461</v>
      </c>
      <c r="U6090">
        <f t="shared" si="95"/>
        <v>1460</v>
      </c>
    </row>
    <row r="6091" spans="1:21" x14ac:dyDescent="0.25">
      <c r="A6091" t="s">
        <v>27</v>
      </c>
      <c r="B6091" t="s">
        <v>527</v>
      </c>
      <c r="C6091" t="s">
        <v>22</v>
      </c>
      <c r="D6091" t="s">
        <v>23</v>
      </c>
      <c r="E6091" t="s">
        <v>5</v>
      </c>
      <c r="G6091" t="s">
        <v>24</v>
      </c>
      <c r="H6091">
        <v>3176898</v>
      </c>
      <c r="I6091">
        <v>3176996</v>
      </c>
      <c r="J6091" t="s">
        <v>61</v>
      </c>
      <c r="Q6091" t="s">
        <v>6589</v>
      </c>
      <c r="R6091">
        <v>99</v>
      </c>
      <c r="T6091" t="s">
        <v>529</v>
      </c>
      <c r="U6091">
        <f t="shared" si="95"/>
        <v>98</v>
      </c>
    </row>
    <row r="6092" spans="1:21" x14ac:dyDescent="0.25">
      <c r="A6092" t="s">
        <v>27</v>
      </c>
      <c r="B6092" t="s">
        <v>21</v>
      </c>
      <c r="C6092" t="s">
        <v>22</v>
      </c>
      <c r="D6092" t="s">
        <v>23</v>
      </c>
      <c r="E6092" t="s">
        <v>5</v>
      </c>
      <c r="G6092" t="s">
        <v>24</v>
      </c>
      <c r="H6092">
        <v>3177098</v>
      </c>
      <c r="I6092">
        <v>3177919</v>
      </c>
      <c r="J6092" t="s">
        <v>61</v>
      </c>
      <c r="Q6092" t="s">
        <v>6590</v>
      </c>
      <c r="R6092">
        <v>822</v>
      </c>
      <c r="U6092">
        <f t="shared" si="95"/>
        <v>821</v>
      </c>
    </row>
    <row r="6093" spans="1:21" x14ac:dyDescent="0.25">
      <c r="A6093" t="s">
        <v>27</v>
      </c>
      <c r="B6093" t="s">
        <v>527</v>
      </c>
      <c r="C6093" t="s">
        <v>22</v>
      </c>
      <c r="D6093" t="s">
        <v>23</v>
      </c>
      <c r="E6093" t="s">
        <v>5</v>
      </c>
      <c r="G6093" t="s">
        <v>24</v>
      </c>
      <c r="H6093">
        <v>3177990</v>
      </c>
      <c r="I6093">
        <v>3178350</v>
      </c>
      <c r="J6093" t="s">
        <v>61</v>
      </c>
      <c r="Q6093" t="s">
        <v>6592</v>
      </c>
      <c r="R6093">
        <v>361</v>
      </c>
      <c r="T6093" t="s">
        <v>529</v>
      </c>
      <c r="U6093">
        <f t="shared" si="95"/>
        <v>360</v>
      </c>
    </row>
    <row r="6094" spans="1:21" x14ac:dyDescent="0.25">
      <c r="A6094" t="s">
        <v>27</v>
      </c>
      <c r="B6094" t="s">
        <v>527</v>
      </c>
      <c r="C6094" t="s">
        <v>22</v>
      </c>
      <c r="D6094" t="s">
        <v>23</v>
      </c>
      <c r="E6094" t="s">
        <v>5</v>
      </c>
      <c r="G6094" t="s">
        <v>24</v>
      </c>
      <c r="H6094">
        <v>3178447</v>
      </c>
      <c r="I6094">
        <v>3178746</v>
      </c>
      <c r="J6094" t="s">
        <v>61</v>
      </c>
      <c r="Q6094" t="s">
        <v>6593</v>
      </c>
      <c r="R6094">
        <v>300</v>
      </c>
      <c r="T6094" t="s">
        <v>529</v>
      </c>
      <c r="U6094">
        <f t="shared" si="95"/>
        <v>299</v>
      </c>
    </row>
    <row r="6095" spans="1:21" x14ac:dyDescent="0.25">
      <c r="A6095" t="s">
        <v>27</v>
      </c>
      <c r="B6095" t="s">
        <v>21</v>
      </c>
      <c r="C6095" t="s">
        <v>22</v>
      </c>
      <c r="D6095" t="s">
        <v>23</v>
      </c>
      <c r="E6095" t="s">
        <v>5</v>
      </c>
      <c r="G6095" t="s">
        <v>24</v>
      </c>
      <c r="H6095">
        <v>3179549</v>
      </c>
      <c r="I6095">
        <v>3180820</v>
      </c>
      <c r="J6095" t="s">
        <v>25</v>
      </c>
      <c r="Q6095" t="s">
        <v>6594</v>
      </c>
      <c r="R6095">
        <v>1272</v>
      </c>
      <c r="U6095">
        <f t="shared" si="95"/>
        <v>1271</v>
      </c>
    </row>
    <row r="6096" spans="1:21" x14ac:dyDescent="0.25">
      <c r="A6096" t="s">
        <v>27</v>
      </c>
      <c r="B6096" t="s">
        <v>21</v>
      </c>
      <c r="C6096" t="s">
        <v>22</v>
      </c>
      <c r="D6096" t="s">
        <v>23</v>
      </c>
      <c r="E6096" t="s">
        <v>5</v>
      </c>
      <c r="G6096" t="s">
        <v>24</v>
      </c>
      <c r="H6096">
        <v>3181005</v>
      </c>
      <c r="I6096">
        <v>3183674</v>
      </c>
      <c r="J6096" t="s">
        <v>25</v>
      </c>
      <c r="Q6096" t="s">
        <v>6596</v>
      </c>
      <c r="R6096">
        <v>2670</v>
      </c>
      <c r="U6096">
        <f t="shared" si="95"/>
        <v>2669</v>
      </c>
    </row>
    <row r="6097" spans="1:21" x14ac:dyDescent="0.25">
      <c r="A6097" t="s">
        <v>27</v>
      </c>
      <c r="B6097" t="s">
        <v>21</v>
      </c>
      <c r="C6097" t="s">
        <v>22</v>
      </c>
      <c r="D6097" t="s">
        <v>23</v>
      </c>
      <c r="E6097" t="s">
        <v>5</v>
      </c>
      <c r="G6097" t="s">
        <v>24</v>
      </c>
      <c r="H6097">
        <v>3183812</v>
      </c>
      <c r="I6097">
        <v>3185200</v>
      </c>
      <c r="J6097" t="s">
        <v>61</v>
      </c>
      <c r="Q6097" t="s">
        <v>6598</v>
      </c>
      <c r="R6097">
        <v>1389</v>
      </c>
      <c r="U6097">
        <f t="shared" si="95"/>
        <v>1388</v>
      </c>
    </row>
    <row r="6098" spans="1:21" x14ac:dyDescent="0.25">
      <c r="A6098" t="s">
        <v>27</v>
      </c>
      <c r="B6098" t="s">
        <v>21</v>
      </c>
      <c r="C6098" t="s">
        <v>22</v>
      </c>
      <c r="D6098" t="s">
        <v>23</v>
      </c>
      <c r="E6098" t="s">
        <v>5</v>
      </c>
      <c r="G6098" t="s">
        <v>24</v>
      </c>
      <c r="H6098">
        <v>3185260</v>
      </c>
      <c r="I6098">
        <v>3191796</v>
      </c>
      <c r="J6098" t="s">
        <v>61</v>
      </c>
      <c r="Q6098" t="s">
        <v>6601</v>
      </c>
      <c r="R6098">
        <v>6537</v>
      </c>
      <c r="U6098">
        <f t="shared" si="95"/>
        <v>6536</v>
      </c>
    </row>
    <row r="6099" spans="1:21" x14ac:dyDescent="0.25">
      <c r="A6099" t="s">
        <v>27</v>
      </c>
      <c r="B6099" t="s">
        <v>21</v>
      </c>
      <c r="C6099" t="s">
        <v>22</v>
      </c>
      <c r="D6099" t="s">
        <v>23</v>
      </c>
      <c r="E6099" t="s">
        <v>5</v>
      </c>
      <c r="G6099" t="s">
        <v>24</v>
      </c>
      <c r="H6099">
        <v>3191910</v>
      </c>
      <c r="I6099">
        <v>3192248</v>
      </c>
      <c r="J6099" t="s">
        <v>61</v>
      </c>
      <c r="Q6099" t="s">
        <v>6604</v>
      </c>
      <c r="R6099">
        <v>339</v>
      </c>
      <c r="U6099">
        <f t="shared" si="95"/>
        <v>338</v>
      </c>
    </row>
    <row r="6100" spans="1:21" x14ac:dyDescent="0.25">
      <c r="A6100" t="s">
        <v>27</v>
      </c>
      <c r="B6100" t="s">
        <v>21</v>
      </c>
      <c r="C6100" t="s">
        <v>22</v>
      </c>
      <c r="D6100" t="s">
        <v>23</v>
      </c>
      <c r="E6100" t="s">
        <v>5</v>
      </c>
      <c r="G6100" t="s">
        <v>24</v>
      </c>
      <c r="H6100">
        <v>3192410</v>
      </c>
      <c r="I6100">
        <v>3193168</v>
      </c>
      <c r="J6100" t="s">
        <v>25</v>
      </c>
      <c r="Q6100" t="s">
        <v>6606</v>
      </c>
      <c r="R6100">
        <v>759</v>
      </c>
      <c r="U6100">
        <f t="shared" si="95"/>
        <v>758</v>
      </c>
    </row>
    <row r="6101" spans="1:21" x14ac:dyDescent="0.25">
      <c r="A6101" t="s">
        <v>27</v>
      </c>
      <c r="B6101" t="s">
        <v>21</v>
      </c>
      <c r="C6101" t="s">
        <v>22</v>
      </c>
      <c r="D6101" t="s">
        <v>23</v>
      </c>
      <c r="E6101" t="s">
        <v>5</v>
      </c>
      <c r="G6101" t="s">
        <v>24</v>
      </c>
      <c r="H6101">
        <v>3193165</v>
      </c>
      <c r="I6101">
        <v>3194445</v>
      </c>
      <c r="J6101" t="s">
        <v>25</v>
      </c>
      <c r="Q6101" t="s">
        <v>6608</v>
      </c>
      <c r="R6101">
        <v>1281</v>
      </c>
      <c r="U6101">
        <f t="shared" si="95"/>
        <v>1280</v>
      </c>
    </row>
    <row r="6102" spans="1:21" x14ac:dyDescent="0.25">
      <c r="A6102" t="s">
        <v>27</v>
      </c>
      <c r="B6102" t="s">
        <v>21</v>
      </c>
      <c r="C6102" t="s">
        <v>22</v>
      </c>
      <c r="D6102" t="s">
        <v>23</v>
      </c>
      <c r="E6102" t="s">
        <v>5</v>
      </c>
      <c r="G6102" t="s">
        <v>24</v>
      </c>
      <c r="H6102">
        <v>3194597</v>
      </c>
      <c r="I6102">
        <v>3195025</v>
      </c>
      <c r="J6102" t="s">
        <v>61</v>
      </c>
      <c r="Q6102" t="s">
        <v>6610</v>
      </c>
      <c r="R6102">
        <v>429</v>
      </c>
      <c r="U6102">
        <f t="shared" si="95"/>
        <v>428</v>
      </c>
    </row>
    <row r="6103" spans="1:21" x14ac:dyDescent="0.25">
      <c r="A6103" t="s">
        <v>27</v>
      </c>
      <c r="B6103" t="s">
        <v>21</v>
      </c>
      <c r="C6103" t="s">
        <v>22</v>
      </c>
      <c r="D6103" t="s">
        <v>23</v>
      </c>
      <c r="E6103" t="s">
        <v>5</v>
      </c>
      <c r="G6103" t="s">
        <v>24</v>
      </c>
      <c r="H6103">
        <v>3195006</v>
      </c>
      <c r="I6103">
        <v>3195896</v>
      </c>
      <c r="J6103" t="s">
        <v>61</v>
      </c>
      <c r="Q6103" t="s">
        <v>6612</v>
      </c>
      <c r="R6103">
        <v>891</v>
      </c>
      <c r="U6103">
        <f t="shared" si="95"/>
        <v>890</v>
      </c>
    </row>
    <row r="6104" spans="1:21" x14ac:dyDescent="0.25">
      <c r="A6104" t="s">
        <v>27</v>
      </c>
      <c r="B6104" t="s">
        <v>21</v>
      </c>
      <c r="C6104" t="s">
        <v>22</v>
      </c>
      <c r="D6104" t="s">
        <v>23</v>
      </c>
      <c r="E6104" t="s">
        <v>5</v>
      </c>
      <c r="G6104" t="s">
        <v>24</v>
      </c>
      <c r="H6104">
        <v>3196300</v>
      </c>
      <c r="I6104">
        <v>3197220</v>
      </c>
      <c r="J6104" t="s">
        <v>25</v>
      </c>
      <c r="Q6104" t="s">
        <v>6614</v>
      </c>
      <c r="R6104">
        <v>921</v>
      </c>
      <c r="U6104">
        <f t="shared" si="95"/>
        <v>920</v>
      </c>
    </row>
    <row r="6105" spans="1:21" x14ac:dyDescent="0.25">
      <c r="A6105" t="s">
        <v>27</v>
      </c>
      <c r="B6105" t="s">
        <v>21</v>
      </c>
      <c r="C6105" t="s">
        <v>22</v>
      </c>
      <c r="D6105" t="s">
        <v>23</v>
      </c>
      <c r="E6105" t="s">
        <v>5</v>
      </c>
      <c r="G6105" t="s">
        <v>24</v>
      </c>
      <c r="H6105">
        <v>3197447</v>
      </c>
      <c r="I6105">
        <v>3197986</v>
      </c>
      <c r="J6105" t="s">
        <v>61</v>
      </c>
      <c r="Q6105" t="s">
        <v>6616</v>
      </c>
      <c r="R6105">
        <v>540</v>
      </c>
      <c r="U6105">
        <f t="shared" si="95"/>
        <v>539</v>
      </c>
    </row>
    <row r="6106" spans="1:21" x14ac:dyDescent="0.25">
      <c r="A6106" t="s">
        <v>27</v>
      </c>
      <c r="B6106" t="s">
        <v>21</v>
      </c>
      <c r="C6106" t="s">
        <v>22</v>
      </c>
      <c r="D6106" t="s">
        <v>23</v>
      </c>
      <c r="E6106" t="s">
        <v>5</v>
      </c>
      <c r="G6106" t="s">
        <v>24</v>
      </c>
      <c r="H6106">
        <v>3198102</v>
      </c>
      <c r="I6106">
        <v>3198431</v>
      </c>
      <c r="J6106" t="s">
        <v>61</v>
      </c>
      <c r="Q6106" t="s">
        <v>6618</v>
      </c>
      <c r="R6106">
        <v>330</v>
      </c>
      <c r="U6106">
        <f t="shared" si="95"/>
        <v>329</v>
      </c>
    </row>
    <row r="6107" spans="1:21" x14ac:dyDescent="0.25">
      <c r="A6107" t="s">
        <v>27</v>
      </c>
      <c r="B6107" t="s">
        <v>21</v>
      </c>
      <c r="C6107" t="s">
        <v>22</v>
      </c>
      <c r="D6107" t="s">
        <v>23</v>
      </c>
      <c r="E6107" t="s">
        <v>5</v>
      </c>
      <c r="G6107" t="s">
        <v>24</v>
      </c>
      <c r="H6107">
        <v>3198416</v>
      </c>
      <c r="I6107">
        <v>3199768</v>
      </c>
      <c r="J6107" t="s">
        <v>61</v>
      </c>
      <c r="Q6107" t="s">
        <v>6620</v>
      </c>
      <c r="R6107">
        <v>1353</v>
      </c>
      <c r="U6107">
        <f t="shared" si="95"/>
        <v>1352</v>
      </c>
    </row>
    <row r="6108" spans="1:21" x14ac:dyDescent="0.25">
      <c r="A6108" t="s">
        <v>27</v>
      </c>
      <c r="B6108" t="s">
        <v>21</v>
      </c>
      <c r="C6108" t="s">
        <v>22</v>
      </c>
      <c r="D6108" t="s">
        <v>23</v>
      </c>
      <c r="E6108" t="s">
        <v>5</v>
      </c>
      <c r="G6108" t="s">
        <v>24</v>
      </c>
      <c r="H6108">
        <v>3199819</v>
      </c>
      <c r="I6108">
        <v>3200712</v>
      </c>
      <c r="J6108" t="s">
        <v>61</v>
      </c>
      <c r="Q6108" t="s">
        <v>6623</v>
      </c>
      <c r="R6108">
        <v>894</v>
      </c>
      <c r="U6108">
        <f t="shared" si="95"/>
        <v>893</v>
      </c>
    </row>
    <row r="6109" spans="1:21" x14ac:dyDescent="0.25">
      <c r="A6109" t="s">
        <v>27</v>
      </c>
      <c r="B6109" t="s">
        <v>21</v>
      </c>
      <c r="C6109" t="s">
        <v>22</v>
      </c>
      <c r="D6109" t="s">
        <v>23</v>
      </c>
      <c r="E6109" t="s">
        <v>5</v>
      </c>
      <c r="G6109" t="s">
        <v>24</v>
      </c>
      <c r="H6109">
        <v>3200925</v>
      </c>
      <c r="I6109">
        <v>3202877</v>
      </c>
      <c r="J6109" t="s">
        <v>61</v>
      </c>
      <c r="Q6109" t="s">
        <v>6625</v>
      </c>
      <c r="R6109">
        <v>1953</v>
      </c>
      <c r="U6109">
        <f t="shared" si="95"/>
        <v>1952</v>
      </c>
    </row>
    <row r="6110" spans="1:21" x14ac:dyDescent="0.25">
      <c r="A6110" t="s">
        <v>27</v>
      </c>
      <c r="B6110" t="s">
        <v>527</v>
      </c>
      <c r="C6110" t="s">
        <v>22</v>
      </c>
      <c r="D6110" t="s">
        <v>23</v>
      </c>
      <c r="E6110" t="s">
        <v>5</v>
      </c>
      <c r="G6110" t="s">
        <v>24</v>
      </c>
      <c r="H6110">
        <v>3202909</v>
      </c>
      <c r="I6110">
        <v>3203082</v>
      </c>
      <c r="J6110" t="s">
        <v>61</v>
      </c>
      <c r="Q6110" t="s">
        <v>6627</v>
      </c>
      <c r="R6110">
        <v>174</v>
      </c>
      <c r="T6110" t="s">
        <v>529</v>
      </c>
      <c r="U6110">
        <f t="shared" si="95"/>
        <v>173</v>
      </c>
    </row>
    <row r="6111" spans="1:21" x14ac:dyDescent="0.25">
      <c r="A6111" t="s">
        <v>27</v>
      </c>
      <c r="B6111" t="s">
        <v>21</v>
      </c>
      <c r="C6111" t="s">
        <v>22</v>
      </c>
      <c r="D6111" t="s">
        <v>23</v>
      </c>
      <c r="E6111" t="s">
        <v>5</v>
      </c>
      <c r="G6111" t="s">
        <v>24</v>
      </c>
      <c r="H6111">
        <v>3203415</v>
      </c>
      <c r="I6111">
        <v>3204503</v>
      </c>
      <c r="J6111" t="s">
        <v>61</v>
      </c>
      <c r="Q6111" t="s">
        <v>6628</v>
      </c>
      <c r="R6111">
        <v>1089</v>
      </c>
      <c r="U6111">
        <f t="shared" si="95"/>
        <v>1088</v>
      </c>
    </row>
    <row r="6112" spans="1:21" x14ac:dyDescent="0.25">
      <c r="A6112" t="s">
        <v>27</v>
      </c>
      <c r="B6112" t="s">
        <v>21</v>
      </c>
      <c r="C6112" t="s">
        <v>22</v>
      </c>
      <c r="D6112" t="s">
        <v>23</v>
      </c>
      <c r="E6112" t="s">
        <v>5</v>
      </c>
      <c r="G6112" t="s">
        <v>24</v>
      </c>
      <c r="H6112">
        <v>3204493</v>
      </c>
      <c r="I6112">
        <v>3205197</v>
      </c>
      <c r="J6112" t="s">
        <v>61</v>
      </c>
      <c r="Q6112" t="s">
        <v>6630</v>
      </c>
      <c r="R6112">
        <v>705</v>
      </c>
      <c r="U6112">
        <f t="shared" si="95"/>
        <v>704</v>
      </c>
    </row>
    <row r="6113" spans="1:21" x14ac:dyDescent="0.25">
      <c r="A6113" t="s">
        <v>27</v>
      </c>
      <c r="B6113" t="s">
        <v>21</v>
      </c>
      <c r="C6113" t="s">
        <v>22</v>
      </c>
      <c r="D6113" t="s">
        <v>23</v>
      </c>
      <c r="E6113" t="s">
        <v>5</v>
      </c>
      <c r="G6113" t="s">
        <v>24</v>
      </c>
      <c r="H6113">
        <v>3205310</v>
      </c>
      <c r="I6113">
        <v>3207298</v>
      </c>
      <c r="J6113" t="s">
        <v>61</v>
      </c>
      <c r="Q6113" t="s">
        <v>6632</v>
      </c>
      <c r="R6113">
        <v>1989</v>
      </c>
      <c r="U6113">
        <f t="shared" si="95"/>
        <v>1988</v>
      </c>
    </row>
    <row r="6114" spans="1:21" x14ac:dyDescent="0.25">
      <c r="A6114" t="s">
        <v>27</v>
      </c>
      <c r="B6114" t="s">
        <v>21</v>
      </c>
      <c r="C6114" t="s">
        <v>22</v>
      </c>
      <c r="D6114" t="s">
        <v>23</v>
      </c>
      <c r="E6114" t="s">
        <v>5</v>
      </c>
      <c r="G6114" t="s">
        <v>24</v>
      </c>
      <c r="H6114">
        <v>3207511</v>
      </c>
      <c r="I6114">
        <v>3208263</v>
      </c>
      <c r="J6114" t="s">
        <v>61</v>
      </c>
      <c r="Q6114" t="s">
        <v>6634</v>
      </c>
      <c r="R6114">
        <v>753</v>
      </c>
      <c r="U6114">
        <f t="shared" si="95"/>
        <v>752</v>
      </c>
    </row>
    <row r="6115" spans="1:21" x14ac:dyDescent="0.25">
      <c r="A6115" t="s">
        <v>27</v>
      </c>
      <c r="B6115" t="s">
        <v>21</v>
      </c>
      <c r="C6115" t="s">
        <v>22</v>
      </c>
      <c r="D6115" t="s">
        <v>23</v>
      </c>
      <c r="E6115" t="s">
        <v>5</v>
      </c>
      <c r="G6115" t="s">
        <v>24</v>
      </c>
      <c r="H6115">
        <v>3208260</v>
      </c>
      <c r="I6115">
        <v>3209318</v>
      </c>
      <c r="J6115" t="s">
        <v>61</v>
      </c>
      <c r="Q6115" t="s">
        <v>6636</v>
      </c>
      <c r="R6115">
        <v>1059</v>
      </c>
      <c r="U6115">
        <f t="shared" si="95"/>
        <v>1058</v>
      </c>
    </row>
    <row r="6116" spans="1:21" x14ac:dyDescent="0.25">
      <c r="A6116" t="s">
        <v>27</v>
      </c>
      <c r="B6116" t="s">
        <v>21</v>
      </c>
      <c r="C6116" t="s">
        <v>22</v>
      </c>
      <c r="D6116" t="s">
        <v>23</v>
      </c>
      <c r="E6116" t="s">
        <v>5</v>
      </c>
      <c r="G6116" t="s">
        <v>24</v>
      </c>
      <c r="H6116">
        <v>3209315</v>
      </c>
      <c r="I6116">
        <v>3210325</v>
      </c>
      <c r="J6116" t="s">
        <v>61</v>
      </c>
      <c r="Q6116" t="s">
        <v>6639</v>
      </c>
      <c r="R6116">
        <v>1011</v>
      </c>
      <c r="U6116">
        <f t="shared" si="95"/>
        <v>1010</v>
      </c>
    </row>
    <row r="6117" spans="1:21" x14ac:dyDescent="0.25">
      <c r="A6117" t="s">
        <v>27</v>
      </c>
      <c r="B6117" t="s">
        <v>21</v>
      </c>
      <c r="C6117" t="s">
        <v>22</v>
      </c>
      <c r="D6117" t="s">
        <v>23</v>
      </c>
      <c r="E6117" t="s">
        <v>5</v>
      </c>
      <c r="G6117" t="s">
        <v>24</v>
      </c>
      <c r="H6117">
        <v>3210347</v>
      </c>
      <c r="I6117">
        <v>3211369</v>
      </c>
      <c r="J6117" t="s">
        <v>61</v>
      </c>
      <c r="Q6117" t="s">
        <v>6641</v>
      </c>
      <c r="R6117">
        <v>1023</v>
      </c>
      <c r="U6117">
        <f t="shared" si="95"/>
        <v>1022</v>
      </c>
    </row>
    <row r="6118" spans="1:21" x14ac:dyDescent="0.25">
      <c r="A6118" t="s">
        <v>27</v>
      </c>
      <c r="B6118" t="s">
        <v>21</v>
      </c>
      <c r="C6118" t="s">
        <v>22</v>
      </c>
      <c r="D6118" t="s">
        <v>23</v>
      </c>
      <c r="E6118" t="s">
        <v>5</v>
      </c>
      <c r="G6118" t="s">
        <v>24</v>
      </c>
      <c r="H6118">
        <v>3212313</v>
      </c>
      <c r="I6118">
        <v>3212501</v>
      </c>
      <c r="J6118" t="s">
        <v>61</v>
      </c>
      <c r="Q6118" t="s">
        <v>6644</v>
      </c>
      <c r="R6118">
        <v>189</v>
      </c>
      <c r="U6118">
        <f t="shared" si="95"/>
        <v>188</v>
      </c>
    </row>
    <row r="6119" spans="1:21" x14ac:dyDescent="0.25">
      <c r="A6119" t="s">
        <v>27</v>
      </c>
      <c r="B6119" t="s">
        <v>527</v>
      </c>
      <c r="C6119" t="s">
        <v>22</v>
      </c>
      <c r="D6119" t="s">
        <v>23</v>
      </c>
      <c r="E6119" t="s">
        <v>5</v>
      </c>
      <c r="G6119" t="s">
        <v>24</v>
      </c>
      <c r="H6119">
        <v>3212722</v>
      </c>
      <c r="I6119">
        <v>3213770</v>
      </c>
      <c r="J6119" t="s">
        <v>61</v>
      </c>
      <c r="Q6119" t="s">
        <v>6646</v>
      </c>
      <c r="R6119">
        <v>1049</v>
      </c>
      <c r="T6119" t="s">
        <v>529</v>
      </c>
      <c r="U6119">
        <f t="shared" si="95"/>
        <v>1048</v>
      </c>
    </row>
    <row r="6120" spans="1:21" x14ac:dyDescent="0.25">
      <c r="A6120" t="s">
        <v>27</v>
      </c>
      <c r="B6120" t="s">
        <v>21</v>
      </c>
      <c r="C6120" t="s">
        <v>22</v>
      </c>
      <c r="D6120" t="s">
        <v>23</v>
      </c>
      <c r="E6120" t="s">
        <v>5</v>
      </c>
      <c r="G6120" t="s">
        <v>24</v>
      </c>
      <c r="H6120">
        <v>3213782</v>
      </c>
      <c r="I6120">
        <v>3214312</v>
      </c>
      <c r="J6120" t="s">
        <v>61</v>
      </c>
      <c r="Q6120" t="s">
        <v>6647</v>
      </c>
      <c r="R6120">
        <v>531</v>
      </c>
      <c r="U6120">
        <f t="shared" si="95"/>
        <v>530</v>
      </c>
    </row>
    <row r="6121" spans="1:21" x14ac:dyDescent="0.25">
      <c r="A6121" t="s">
        <v>27</v>
      </c>
      <c r="B6121" t="s">
        <v>21</v>
      </c>
      <c r="C6121" t="s">
        <v>22</v>
      </c>
      <c r="D6121" t="s">
        <v>23</v>
      </c>
      <c r="E6121" t="s">
        <v>5</v>
      </c>
      <c r="G6121" t="s">
        <v>24</v>
      </c>
      <c r="H6121">
        <v>3214626</v>
      </c>
      <c r="I6121">
        <v>3214733</v>
      </c>
      <c r="J6121" t="s">
        <v>25</v>
      </c>
      <c r="Q6121" t="s">
        <v>6649</v>
      </c>
      <c r="R6121">
        <v>108</v>
      </c>
      <c r="U6121">
        <f t="shared" si="95"/>
        <v>107</v>
      </c>
    </row>
    <row r="6122" spans="1:21" x14ac:dyDescent="0.25">
      <c r="A6122" t="s">
        <v>27</v>
      </c>
      <c r="B6122" t="s">
        <v>21</v>
      </c>
      <c r="C6122" t="s">
        <v>22</v>
      </c>
      <c r="D6122" t="s">
        <v>23</v>
      </c>
      <c r="E6122" t="s">
        <v>5</v>
      </c>
      <c r="G6122" t="s">
        <v>24</v>
      </c>
      <c r="H6122">
        <v>3215657</v>
      </c>
      <c r="I6122">
        <v>3215893</v>
      </c>
      <c r="J6122" t="s">
        <v>61</v>
      </c>
      <c r="Q6122" t="s">
        <v>6651</v>
      </c>
      <c r="R6122">
        <v>237</v>
      </c>
      <c r="U6122">
        <f t="shared" si="95"/>
        <v>236</v>
      </c>
    </row>
    <row r="6123" spans="1:21" x14ac:dyDescent="0.25">
      <c r="A6123" t="s">
        <v>27</v>
      </c>
      <c r="B6123" t="s">
        <v>21</v>
      </c>
      <c r="C6123" t="s">
        <v>22</v>
      </c>
      <c r="D6123" t="s">
        <v>23</v>
      </c>
      <c r="E6123" t="s">
        <v>5</v>
      </c>
      <c r="G6123" t="s">
        <v>24</v>
      </c>
      <c r="H6123">
        <v>3216073</v>
      </c>
      <c r="I6123">
        <v>3217680</v>
      </c>
      <c r="J6123" t="s">
        <v>61</v>
      </c>
      <c r="Q6123" t="s">
        <v>6653</v>
      </c>
      <c r="R6123">
        <v>1608</v>
      </c>
      <c r="U6123">
        <f t="shared" si="95"/>
        <v>1607</v>
      </c>
    </row>
    <row r="6124" spans="1:21" x14ac:dyDescent="0.25">
      <c r="A6124" t="s">
        <v>27</v>
      </c>
      <c r="B6124" t="s">
        <v>21</v>
      </c>
      <c r="C6124" t="s">
        <v>22</v>
      </c>
      <c r="D6124" t="s">
        <v>23</v>
      </c>
      <c r="E6124" t="s">
        <v>5</v>
      </c>
      <c r="G6124" t="s">
        <v>24</v>
      </c>
      <c r="H6124">
        <v>3217784</v>
      </c>
      <c r="I6124">
        <v>3218656</v>
      </c>
      <c r="J6124" t="s">
        <v>61</v>
      </c>
      <c r="Q6124" t="s">
        <v>6655</v>
      </c>
      <c r="R6124">
        <v>873</v>
      </c>
      <c r="U6124">
        <f t="shared" si="95"/>
        <v>872</v>
      </c>
    </row>
    <row r="6125" spans="1:21" x14ac:dyDescent="0.25">
      <c r="A6125" t="s">
        <v>27</v>
      </c>
      <c r="B6125" t="s">
        <v>21</v>
      </c>
      <c r="C6125" t="s">
        <v>22</v>
      </c>
      <c r="D6125" t="s">
        <v>23</v>
      </c>
      <c r="E6125" t="s">
        <v>5</v>
      </c>
      <c r="G6125" t="s">
        <v>24</v>
      </c>
      <c r="H6125">
        <v>3218787</v>
      </c>
      <c r="I6125">
        <v>3219245</v>
      </c>
      <c r="J6125" t="s">
        <v>61</v>
      </c>
      <c r="Q6125" t="s">
        <v>6657</v>
      </c>
      <c r="R6125">
        <v>459</v>
      </c>
      <c r="U6125">
        <f t="shared" si="95"/>
        <v>458</v>
      </c>
    </row>
    <row r="6126" spans="1:21" x14ac:dyDescent="0.25">
      <c r="A6126" t="s">
        <v>27</v>
      </c>
      <c r="B6126" t="s">
        <v>21</v>
      </c>
      <c r="C6126" t="s">
        <v>22</v>
      </c>
      <c r="D6126" t="s">
        <v>23</v>
      </c>
      <c r="E6126" t="s">
        <v>5</v>
      </c>
      <c r="G6126" t="s">
        <v>24</v>
      </c>
      <c r="H6126">
        <v>3219269</v>
      </c>
      <c r="I6126">
        <v>3220090</v>
      </c>
      <c r="J6126" t="s">
        <v>61</v>
      </c>
      <c r="Q6126" t="s">
        <v>6659</v>
      </c>
      <c r="R6126">
        <v>822</v>
      </c>
      <c r="U6126">
        <f t="shared" si="95"/>
        <v>821</v>
      </c>
    </row>
    <row r="6127" spans="1:21" x14ac:dyDescent="0.25">
      <c r="A6127" t="s">
        <v>27</v>
      </c>
      <c r="B6127" t="s">
        <v>527</v>
      </c>
      <c r="C6127" t="s">
        <v>22</v>
      </c>
      <c r="D6127" t="s">
        <v>23</v>
      </c>
      <c r="E6127" t="s">
        <v>5</v>
      </c>
      <c r="G6127" t="s">
        <v>24</v>
      </c>
      <c r="H6127">
        <v>3220384</v>
      </c>
      <c r="I6127">
        <v>3221249</v>
      </c>
      <c r="J6127" t="s">
        <v>61</v>
      </c>
      <c r="Q6127" t="s">
        <v>6661</v>
      </c>
      <c r="R6127">
        <v>866</v>
      </c>
      <c r="T6127" t="s">
        <v>529</v>
      </c>
      <c r="U6127">
        <f t="shared" si="95"/>
        <v>865</v>
      </c>
    </row>
    <row r="6128" spans="1:21" x14ac:dyDescent="0.25">
      <c r="A6128" t="s">
        <v>27</v>
      </c>
      <c r="B6128" t="s">
        <v>21</v>
      </c>
      <c r="C6128" t="s">
        <v>22</v>
      </c>
      <c r="D6128" t="s">
        <v>23</v>
      </c>
      <c r="E6128" t="s">
        <v>5</v>
      </c>
      <c r="G6128" t="s">
        <v>24</v>
      </c>
      <c r="H6128">
        <v>3221865</v>
      </c>
      <c r="I6128">
        <v>3223148</v>
      </c>
      <c r="J6128" t="s">
        <v>25</v>
      </c>
      <c r="Q6128" t="s">
        <v>6662</v>
      </c>
      <c r="R6128">
        <v>1284</v>
      </c>
      <c r="U6128">
        <f t="shared" si="95"/>
        <v>1283</v>
      </c>
    </row>
    <row r="6129" spans="1:21" x14ac:dyDescent="0.25">
      <c r="A6129" t="s">
        <v>27</v>
      </c>
      <c r="B6129" t="s">
        <v>21</v>
      </c>
      <c r="C6129" t="s">
        <v>22</v>
      </c>
      <c r="D6129" t="s">
        <v>23</v>
      </c>
      <c r="E6129" t="s">
        <v>5</v>
      </c>
      <c r="G6129" t="s">
        <v>24</v>
      </c>
      <c r="H6129">
        <v>3223849</v>
      </c>
      <c r="I6129">
        <v>3225045</v>
      </c>
      <c r="J6129" t="s">
        <v>25</v>
      </c>
      <c r="Q6129" t="s">
        <v>6664</v>
      </c>
      <c r="R6129">
        <v>1197</v>
      </c>
      <c r="U6129">
        <f t="shared" si="95"/>
        <v>1196</v>
      </c>
    </row>
    <row r="6130" spans="1:21" x14ac:dyDescent="0.25">
      <c r="A6130" t="s">
        <v>27</v>
      </c>
      <c r="B6130" t="s">
        <v>21</v>
      </c>
      <c r="C6130" t="s">
        <v>22</v>
      </c>
      <c r="D6130" t="s">
        <v>23</v>
      </c>
      <c r="E6130" t="s">
        <v>5</v>
      </c>
      <c r="G6130" t="s">
        <v>24</v>
      </c>
      <c r="H6130">
        <v>3225140</v>
      </c>
      <c r="I6130">
        <v>3226186</v>
      </c>
      <c r="J6130" t="s">
        <v>25</v>
      </c>
      <c r="Q6130" t="s">
        <v>6666</v>
      </c>
      <c r="R6130">
        <v>1047</v>
      </c>
      <c r="U6130">
        <f t="shared" si="95"/>
        <v>1046</v>
      </c>
    </row>
    <row r="6131" spans="1:21" x14ac:dyDescent="0.25">
      <c r="A6131" t="s">
        <v>27</v>
      </c>
      <c r="B6131" t="s">
        <v>527</v>
      </c>
      <c r="C6131" t="s">
        <v>22</v>
      </c>
      <c r="D6131" t="s">
        <v>23</v>
      </c>
      <c r="E6131" t="s">
        <v>5</v>
      </c>
      <c r="G6131" t="s">
        <v>24</v>
      </c>
      <c r="H6131">
        <v>3226398</v>
      </c>
      <c r="I6131">
        <v>3226592</v>
      </c>
      <c r="J6131" t="s">
        <v>61</v>
      </c>
      <c r="Q6131" t="s">
        <v>6668</v>
      </c>
      <c r="R6131">
        <v>195</v>
      </c>
      <c r="T6131" t="s">
        <v>529</v>
      </c>
      <c r="U6131">
        <f t="shared" si="95"/>
        <v>194</v>
      </c>
    </row>
    <row r="6132" spans="1:21" x14ac:dyDescent="0.25">
      <c r="A6132" t="s">
        <v>27</v>
      </c>
      <c r="B6132" t="s">
        <v>21</v>
      </c>
      <c r="C6132" t="s">
        <v>22</v>
      </c>
      <c r="D6132" t="s">
        <v>23</v>
      </c>
      <c r="E6132" t="s">
        <v>5</v>
      </c>
      <c r="G6132" t="s">
        <v>24</v>
      </c>
      <c r="H6132">
        <v>3226841</v>
      </c>
      <c r="I6132">
        <v>3227695</v>
      </c>
      <c r="J6132" t="s">
        <v>61</v>
      </c>
      <c r="Q6132" t="s">
        <v>6669</v>
      </c>
      <c r="R6132">
        <v>855</v>
      </c>
      <c r="U6132">
        <f t="shared" si="95"/>
        <v>854</v>
      </c>
    </row>
    <row r="6133" spans="1:21" x14ac:dyDescent="0.25">
      <c r="A6133" t="s">
        <v>27</v>
      </c>
      <c r="B6133" t="s">
        <v>527</v>
      </c>
      <c r="C6133" t="s">
        <v>22</v>
      </c>
      <c r="D6133" t="s">
        <v>23</v>
      </c>
      <c r="E6133" t="s">
        <v>5</v>
      </c>
      <c r="G6133" t="s">
        <v>24</v>
      </c>
      <c r="H6133">
        <v>3228180</v>
      </c>
      <c r="I6133">
        <v>3228293</v>
      </c>
      <c r="J6133" t="s">
        <v>61</v>
      </c>
      <c r="Q6133" t="s">
        <v>6671</v>
      </c>
      <c r="R6133">
        <v>114</v>
      </c>
      <c r="T6133" t="s">
        <v>529</v>
      </c>
      <c r="U6133">
        <f t="shared" si="95"/>
        <v>113</v>
      </c>
    </row>
    <row r="6134" spans="1:21" x14ac:dyDescent="0.25">
      <c r="A6134" t="s">
        <v>27</v>
      </c>
      <c r="B6134" t="s">
        <v>21</v>
      </c>
      <c r="C6134" t="s">
        <v>22</v>
      </c>
      <c r="D6134" t="s">
        <v>23</v>
      </c>
      <c r="E6134" t="s">
        <v>5</v>
      </c>
      <c r="G6134" t="s">
        <v>24</v>
      </c>
      <c r="H6134">
        <v>3228459</v>
      </c>
      <c r="I6134">
        <v>3229121</v>
      </c>
      <c r="J6134" t="s">
        <v>61</v>
      </c>
      <c r="Q6134" t="s">
        <v>6672</v>
      </c>
      <c r="R6134">
        <v>663</v>
      </c>
      <c r="U6134">
        <f t="shared" si="95"/>
        <v>662</v>
      </c>
    </row>
    <row r="6135" spans="1:21" x14ac:dyDescent="0.25">
      <c r="A6135" t="s">
        <v>27</v>
      </c>
      <c r="B6135" t="s">
        <v>21</v>
      </c>
      <c r="C6135" t="s">
        <v>22</v>
      </c>
      <c r="D6135" t="s">
        <v>23</v>
      </c>
      <c r="E6135" t="s">
        <v>5</v>
      </c>
      <c r="G6135" t="s">
        <v>24</v>
      </c>
      <c r="H6135">
        <v>3229139</v>
      </c>
      <c r="I6135">
        <v>3230383</v>
      </c>
      <c r="J6135" t="s">
        <v>61</v>
      </c>
      <c r="Q6135" t="s">
        <v>6675</v>
      </c>
      <c r="R6135">
        <v>1245</v>
      </c>
      <c r="U6135">
        <f t="shared" si="95"/>
        <v>1244</v>
      </c>
    </row>
    <row r="6136" spans="1:21" x14ac:dyDescent="0.25">
      <c r="A6136" t="s">
        <v>27</v>
      </c>
      <c r="B6136" t="s">
        <v>527</v>
      </c>
      <c r="C6136" t="s">
        <v>22</v>
      </c>
      <c r="D6136" t="s">
        <v>23</v>
      </c>
      <c r="E6136" t="s">
        <v>5</v>
      </c>
      <c r="G6136" t="s">
        <v>24</v>
      </c>
      <c r="H6136">
        <v>3230695</v>
      </c>
      <c r="I6136">
        <v>3230986</v>
      </c>
      <c r="J6136" t="s">
        <v>61</v>
      </c>
      <c r="Q6136" t="s">
        <v>6677</v>
      </c>
      <c r="R6136">
        <v>292</v>
      </c>
      <c r="T6136" t="s">
        <v>529</v>
      </c>
      <c r="U6136">
        <f t="shared" si="95"/>
        <v>291</v>
      </c>
    </row>
    <row r="6137" spans="1:21" x14ac:dyDescent="0.25">
      <c r="A6137" t="s">
        <v>27</v>
      </c>
      <c r="B6137" t="s">
        <v>527</v>
      </c>
      <c r="C6137" t="s">
        <v>22</v>
      </c>
      <c r="D6137" t="s">
        <v>23</v>
      </c>
      <c r="E6137" t="s">
        <v>5</v>
      </c>
      <c r="G6137" t="s">
        <v>24</v>
      </c>
      <c r="H6137">
        <v>3230973</v>
      </c>
      <c r="I6137">
        <v>3231225</v>
      </c>
      <c r="J6137" t="s">
        <v>61</v>
      </c>
      <c r="Q6137" t="s">
        <v>6678</v>
      </c>
      <c r="R6137">
        <v>253</v>
      </c>
      <c r="T6137" t="s">
        <v>529</v>
      </c>
      <c r="U6137">
        <f t="shared" si="95"/>
        <v>252</v>
      </c>
    </row>
    <row r="6138" spans="1:21" x14ac:dyDescent="0.25">
      <c r="A6138" t="s">
        <v>27</v>
      </c>
      <c r="B6138" t="s">
        <v>21</v>
      </c>
      <c r="C6138" t="s">
        <v>22</v>
      </c>
      <c r="D6138" t="s">
        <v>23</v>
      </c>
      <c r="E6138" t="s">
        <v>5</v>
      </c>
      <c r="G6138" t="s">
        <v>24</v>
      </c>
      <c r="H6138">
        <v>3231431</v>
      </c>
      <c r="I6138">
        <v>3232642</v>
      </c>
      <c r="J6138" t="s">
        <v>61</v>
      </c>
      <c r="Q6138" t="s">
        <v>6679</v>
      </c>
      <c r="R6138">
        <v>1212</v>
      </c>
      <c r="U6138">
        <f t="shared" si="95"/>
        <v>1211</v>
      </c>
    </row>
    <row r="6139" spans="1:21" x14ac:dyDescent="0.25">
      <c r="A6139" t="s">
        <v>27</v>
      </c>
      <c r="B6139" t="s">
        <v>21</v>
      </c>
      <c r="C6139" t="s">
        <v>22</v>
      </c>
      <c r="D6139" t="s">
        <v>23</v>
      </c>
      <c r="E6139" t="s">
        <v>5</v>
      </c>
      <c r="G6139" t="s">
        <v>24</v>
      </c>
      <c r="H6139">
        <v>3232688</v>
      </c>
      <c r="I6139">
        <v>3233734</v>
      </c>
      <c r="J6139" t="s">
        <v>25</v>
      </c>
      <c r="Q6139" t="s">
        <v>6681</v>
      </c>
      <c r="R6139">
        <v>1047</v>
      </c>
      <c r="U6139">
        <f t="shared" si="95"/>
        <v>1046</v>
      </c>
    </row>
    <row r="6140" spans="1:21" x14ac:dyDescent="0.25">
      <c r="A6140" t="s">
        <v>27</v>
      </c>
      <c r="B6140" t="s">
        <v>21</v>
      </c>
      <c r="C6140" t="s">
        <v>22</v>
      </c>
      <c r="D6140" t="s">
        <v>23</v>
      </c>
      <c r="E6140" t="s">
        <v>5</v>
      </c>
      <c r="G6140" t="s">
        <v>24</v>
      </c>
      <c r="H6140">
        <v>3233890</v>
      </c>
      <c r="I6140">
        <v>3235440</v>
      </c>
      <c r="J6140" t="s">
        <v>61</v>
      </c>
      <c r="Q6140" t="s">
        <v>6683</v>
      </c>
      <c r="R6140">
        <v>1551</v>
      </c>
      <c r="U6140">
        <f t="shared" si="95"/>
        <v>1550</v>
      </c>
    </row>
    <row r="6141" spans="1:21" x14ac:dyDescent="0.25">
      <c r="A6141" t="s">
        <v>27</v>
      </c>
      <c r="B6141" t="s">
        <v>21</v>
      </c>
      <c r="C6141" t="s">
        <v>22</v>
      </c>
      <c r="D6141" t="s">
        <v>23</v>
      </c>
      <c r="E6141" t="s">
        <v>5</v>
      </c>
      <c r="G6141" t="s">
        <v>24</v>
      </c>
      <c r="H6141">
        <v>3235551</v>
      </c>
      <c r="I6141">
        <v>3236630</v>
      </c>
      <c r="J6141" t="s">
        <v>61</v>
      </c>
      <c r="Q6141" t="s">
        <v>6685</v>
      </c>
      <c r="R6141">
        <v>1080</v>
      </c>
      <c r="U6141">
        <f t="shared" si="95"/>
        <v>1079</v>
      </c>
    </row>
    <row r="6142" spans="1:21" x14ac:dyDescent="0.25">
      <c r="A6142" t="s">
        <v>27</v>
      </c>
      <c r="B6142" t="s">
        <v>21</v>
      </c>
      <c r="C6142" t="s">
        <v>22</v>
      </c>
      <c r="D6142" t="s">
        <v>23</v>
      </c>
      <c r="E6142" t="s">
        <v>5</v>
      </c>
      <c r="G6142" t="s">
        <v>24</v>
      </c>
      <c r="H6142">
        <v>3236910</v>
      </c>
      <c r="I6142">
        <v>3237692</v>
      </c>
      <c r="J6142" t="s">
        <v>25</v>
      </c>
      <c r="Q6142" t="s">
        <v>6687</v>
      </c>
      <c r="R6142">
        <v>783</v>
      </c>
      <c r="U6142">
        <f t="shared" si="95"/>
        <v>782</v>
      </c>
    </row>
    <row r="6143" spans="1:21" x14ac:dyDescent="0.25">
      <c r="A6143" t="s">
        <v>27</v>
      </c>
      <c r="B6143" t="s">
        <v>21</v>
      </c>
      <c r="C6143" t="s">
        <v>22</v>
      </c>
      <c r="D6143" t="s">
        <v>23</v>
      </c>
      <c r="E6143" t="s">
        <v>5</v>
      </c>
      <c r="G6143" t="s">
        <v>24</v>
      </c>
      <c r="H6143">
        <v>3237729</v>
      </c>
      <c r="I6143">
        <v>3239243</v>
      </c>
      <c r="J6143" t="s">
        <v>25</v>
      </c>
      <c r="Q6143" t="s">
        <v>6689</v>
      </c>
      <c r="R6143">
        <v>1515</v>
      </c>
      <c r="U6143">
        <f t="shared" si="95"/>
        <v>1514</v>
      </c>
    </row>
    <row r="6144" spans="1:21" x14ac:dyDescent="0.25">
      <c r="A6144" t="s">
        <v>27</v>
      </c>
      <c r="B6144" t="s">
        <v>21</v>
      </c>
      <c r="C6144" t="s">
        <v>22</v>
      </c>
      <c r="D6144" t="s">
        <v>23</v>
      </c>
      <c r="E6144" t="s">
        <v>5</v>
      </c>
      <c r="G6144" t="s">
        <v>24</v>
      </c>
      <c r="H6144">
        <v>3239373</v>
      </c>
      <c r="I6144">
        <v>3240419</v>
      </c>
      <c r="J6144" t="s">
        <v>61</v>
      </c>
      <c r="Q6144" t="s">
        <v>6691</v>
      </c>
      <c r="R6144">
        <v>1047</v>
      </c>
      <c r="U6144">
        <f t="shared" si="95"/>
        <v>1046</v>
      </c>
    </row>
    <row r="6145" spans="1:21" x14ac:dyDescent="0.25">
      <c r="A6145" t="s">
        <v>27</v>
      </c>
      <c r="B6145" t="s">
        <v>527</v>
      </c>
      <c r="C6145" t="s">
        <v>22</v>
      </c>
      <c r="D6145" t="s">
        <v>23</v>
      </c>
      <c r="E6145" t="s">
        <v>5</v>
      </c>
      <c r="G6145" t="s">
        <v>24</v>
      </c>
      <c r="H6145">
        <v>3240792</v>
      </c>
      <c r="I6145">
        <v>3240938</v>
      </c>
      <c r="J6145" t="s">
        <v>61</v>
      </c>
      <c r="Q6145" t="s">
        <v>6693</v>
      </c>
      <c r="R6145">
        <v>147</v>
      </c>
      <c r="T6145" t="s">
        <v>529</v>
      </c>
      <c r="U6145">
        <f t="shared" si="95"/>
        <v>146</v>
      </c>
    </row>
    <row r="6146" spans="1:21" x14ac:dyDescent="0.25">
      <c r="A6146" t="s">
        <v>27</v>
      </c>
      <c r="B6146" t="s">
        <v>527</v>
      </c>
      <c r="C6146" t="s">
        <v>22</v>
      </c>
      <c r="D6146" t="s">
        <v>23</v>
      </c>
      <c r="E6146" t="s">
        <v>5</v>
      </c>
      <c r="G6146" t="s">
        <v>24</v>
      </c>
      <c r="H6146">
        <v>3241575</v>
      </c>
      <c r="I6146">
        <v>3243687</v>
      </c>
      <c r="J6146" t="s">
        <v>61</v>
      </c>
      <c r="Q6146" t="s">
        <v>6694</v>
      </c>
      <c r="R6146">
        <v>2113</v>
      </c>
      <c r="T6146" t="s">
        <v>529</v>
      </c>
      <c r="U6146">
        <f t="shared" si="95"/>
        <v>2112</v>
      </c>
    </row>
    <row r="6147" spans="1:21" x14ac:dyDescent="0.25">
      <c r="A6147" t="s">
        <v>27</v>
      </c>
      <c r="B6147" t="s">
        <v>21</v>
      </c>
      <c r="C6147" t="s">
        <v>22</v>
      </c>
      <c r="D6147" t="s">
        <v>23</v>
      </c>
      <c r="E6147" t="s">
        <v>5</v>
      </c>
      <c r="G6147" t="s">
        <v>24</v>
      </c>
      <c r="H6147">
        <v>3242081</v>
      </c>
      <c r="I6147">
        <v>3243127</v>
      </c>
      <c r="J6147" t="s">
        <v>61</v>
      </c>
      <c r="Q6147" t="s">
        <v>6695</v>
      </c>
      <c r="R6147">
        <v>1047</v>
      </c>
      <c r="U6147">
        <f t="shared" ref="U6147:U6210" si="96">I6147-H6147</f>
        <v>1046</v>
      </c>
    </row>
    <row r="6148" spans="1:21" x14ac:dyDescent="0.25">
      <c r="A6148" t="s">
        <v>27</v>
      </c>
      <c r="B6148" t="s">
        <v>21</v>
      </c>
      <c r="C6148" t="s">
        <v>22</v>
      </c>
      <c r="D6148" t="s">
        <v>23</v>
      </c>
      <c r="E6148" t="s">
        <v>5</v>
      </c>
      <c r="G6148" t="s">
        <v>24</v>
      </c>
      <c r="H6148">
        <v>3243735</v>
      </c>
      <c r="I6148">
        <v>3244019</v>
      </c>
      <c r="J6148" t="s">
        <v>61</v>
      </c>
      <c r="Q6148" t="s">
        <v>6697</v>
      </c>
      <c r="R6148">
        <v>285</v>
      </c>
      <c r="U6148">
        <f t="shared" si="96"/>
        <v>284</v>
      </c>
    </row>
    <row r="6149" spans="1:21" x14ac:dyDescent="0.25">
      <c r="A6149" t="s">
        <v>27</v>
      </c>
      <c r="B6149" t="s">
        <v>527</v>
      </c>
      <c r="C6149" t="s">
        <v>22</v>
      </c>
      <c r="D6149" t="s">
        <v>23</v>
      </c>
      <c r="E6149" t="s">
        <v>5</v>
      </c>
      <c r="G6149" t="s">
        <v>24</v>
      </c>
      <c r="H6149">
        <v>3244120</v>
      </c>
      <c r="I6149">
        <v>3247107</v>
      </c>
      <c r="J6149" t="s">
        <v>61</v>
      </c>
      <c r="Q6149" t="s">
        <v>6699</v>
      </c>
      <c r="R6149">
        <v>2988</v>
      </c>
      <c r="T6149" t="s">
        <v>529</v>
      </c>
      <c r="U6149">
        <f t="shared" si="96"/>
        <v>2987</v>
      </c>
    </row>
    <row r="6150" spans="1:21" x14ac:dyDescent="0.25">
      <c r="A6150" t="s">
        <v>27</v>
      </c>
      <c r="B6150" t="s">
        <v>21</v>
      </c>
      <c r="C6150" t="s">
        <v>22</v>
      </c>
      <c r="D6150" t="s">
        <v>23</v>
      </c>
      <c r="E6150" t="s">
        <v>5</v>
      </c>
      <c r="G6150" t="s">
        <v>24</v>
      </c>
      <c r="H6150">
        <v>3247497</v>
      </c>
      <c r="I6150">
        <v>3248258</v>
      </c>
      <c r="J6150" t="s">
        <v>61</v>
      </c>
      <c r="Q6150" t="s">
        <v>6700</v>
      </c>
      <c r="R6150">
        <v>762</v>
      </c>
      <c r="U6150">
        <f t="shared" si="96"/>
        <v>761</v>
      </c>
    </row>
    <row r="6151" spans="1:21" x14ac:dyDescent="0.25">
      <c r="A6151" t="s">
        <v>27</v>
      </c>
      <c r="B6151" t="s">
        <v>527</v>
      </c>
      <c r="C6151" t="s">
        <v>22</v>
      </c>
      <c r="D6151" t="s">
        <v>23</v>
      </c>
      <c r="E6151" t="s">
        <v>5</v>
      </c>
      <c r="G6151" t="s">
        <v>24</v>
      </c>
      <c r="H6151">
        <v>3248440</v>
      </c>
      <c r="I6151">
        <v>3248626</v>
      </c>
      <c r="J6151" t="s">
        <v>61</v>
      </c>
      <c r="Q6151" t="s">
        <v>6703</v>
      </c>
      <c r="R6151">
        <v>187</v>
      </c>
      <c r="T6151" t="s">
        <v>529</v>
      </c>
      <c r="U6151">
        <f t="shared" si="96"/>
        <v>186</v>
      </c>
    </row>
    <row r="6152" spans="1:21" x14ac:dyDescent="0.25">
      <c r="A6152" t="s">
        <v>27</v>
      </c>
      <c r="B6152" t="s">
        <v>21</v>
      </c>
      <c r="C6152" t="s">
        <v>22</v>
      </c>
      <c r="D6152" t="s">
        <v>23</v>
      </c>
      <c r="E6152" t="s">
        <v>5</v>
      </c>
      <c r="G6152" t="s">
        <v>24</v>
      </c>
      <c r="H6152">
        <v>3248733</v>
      </c>
      <c r="I6152">
        <v>3249317</v>
      </c>
      <c r="J6152" t="s">
        <v>61</v>
      </c>
      <c r="Q6152" t="s">
        <v>6704</v>
      </c>
      <c r="R6152">
        <v>585</v>
      </c>
      <c r="U6152">
        <f t="shared" si="96"/>
        <v>584</v>
      </c>
    </row>
    <row r="6153" spans="1:21" x14ac:dyDescent="0.25">
      <c r="A6153" t="s">
        <v>27</v>
      </c>
      <c r="B6153" t="s">
        <v>21</v>
      </c>
      <c r="C6153" t="s">
        <v>22</v>
      </c>
      <c r="D6153" t="s">
        <v>23</v>
      </c>
      <c r="E6153" t="s">
        <v>5</v>
      </c>
      <c r="G6153" t="s">
        <v>24</v>
      </c>
      <c r="H6153">
        <v>3249379</v>
      </c>
      <c r="I6153">
        <v>3250552</v>
      </c>
      <c r="J6153" t="s">
        <v>61</v>
      </c>
      <c r="Q6153" t="s">
        <v>6706</v>
      </c>
      <c r="R6153">
        <v>1174</v>
      </c>
      <c r="T6153" t="s">
        <v>1120</v>
      </c>
      <c r="U6153">
        <f t="shared" si="96"/>
        <v>1173</v>
      </c>
    </row>
    <row r="6154" spans="1:21" x14ac:dyDescent="0.25">
      <c r="A6154" t="s">
        <v>27</v>
      </c>
      <c r="B6154" t="s">
        <v>527</v>
      </c>
      <c r="C6154" t="s">
        <v>22</v>
      </c>
      <c r="D6154" t="s">
        <v>23</v>
      </c>
      <c r="E6154" t="s">
        <v>5</v>
      </c>
      <c r="G6154" t="s">
        <v>24</v>
      </c>
      <c r="H6154">
        <v>3250833</v>
      </c>
      <c r="I6154">
        <v>3256583</v>
      </c>
      <c r="J6154" t="s">
        <v>61</v>
      </c>
      <c r="Q6154" t="s">
        <v>6708</v>
      </c>
      <c r="R6154">
        <v>5751</v>
      </c>
      <c r="T6154" t="s">
        <v>529</v>
      </c>
      <c r="U6154">
        <f t="shared" si="96"/>
        <v>5750</v>
      </c>
    </row>
    <row r="6155" spans="1:21" x14ac:dyDescent="0.25">
      <c r="A6155" t="s">
        <v>27</v>
      </c>
      <c r="B6155" t="s">
        <v>21</v>
      </c>
      <c r="C6155" t="s">
        <v>22</v>
      </c>
      <c r="D6155" t="s">
        <v>23</v>
      </c>
      <c r="E6155" t="s">
        <v>5</v>
      </c>
      <c r="G6155" t="s">
        <v>24</v>
      </c>
      <c r="H6155">
        <v>3252666</v>
      </c>
      <c r="I6155">
        <v>3253949</v>
      </c>
      <c r="J6155" t="s">
        <v>61</v>
      </c>
      <c r="Q6155" t="s">
        <v>6709</v>
      </c>
      <c r="R6155">
        <v>1284</v>
      </c>
      <c r="U6155">
        <f t="shared" si="96"/>
        <v>1283</v>
      </c>
    </row>
    <row r="6156" spans="1:21" x14ac:dyDescent="0.25">
      <c r="A6156" t="s">
        <v>27</v>
      </c>
      <c r="B6156" t="s">
        <v>21</v>
      </c>
      <c r="C6156" t="s">
        <v>22</v>
      </c>
      <c r="D6156" t="s">
        <v>23</v>
      </c>
      <c r="E6156" t="s">
        <v>5</v>
      </c>
      <c r="G6156" t="s">
        <v>24</v>
      </c>
      <c r="H6156">
        <v>3254813</v>
      </c>
      <c r="I6156">
        <v>3255962</v>
      </c>
      <c r="J6156" t="s">
        <v>25</v>
      </c>
      <c r="Q6156" t="s">
        <v>6711</v>
      </c>
      <c r="R6156">
        <v>1150</v>
      </c>
      <c r="T6156" t="s">
        <v>1120</v>
      </c>
      <c r="U6156">
        <f t="shared" si="96"/>
        <v>1149</v>
      </c>
    </row>
    <row r="6157" spans="1:21" x14ac:dyDescent="0.25">
      <c r="A6157" t="s">
        <v>27</v>
      </c>
      <c r="B6157" t="s">
        <v>21</v>
      </c>
      <c r="C6157" t="s">
        <v>22</v>
      </c>
      <c r="D6157" t="s">
        <v>23</v>
      </c>
      <c r="E6157" t="s">
        <v>5</v>
      </c>
      <c r="G6157" t="s">
        <v>24</v>
      </c>
      <c r="H6157">
        <v>3256576</v>
      </c>
      <c r="I6157">
        <v>3257343</v>
      </c>
      <c r="J6157" t="s">
        <v>61</v>
      </c>
      <c r="Q6157" t="s">
        <v>6713</v>
      </c>
      <c r="R6157">
        <v>768</v>
      </c>
      <c r="U6157">
        <f t="shared" si="96"/>
        <v>767</v>
      </c>
    </row>
    <row r="6158" spans="1:21" x14ac:dyDescent="0.25">
      <c r="A6158" t="s">
        <v>27</v>
      </c>
      <c r="B6158" t="s">
        <v>527</v>
      </c>
      <c r="C6158" t="s">
        <v>22</v>
      </c>
      <c r="D6158" t="s">
        <v>23</v>
      </c>
      <c r="E6158" t="s">
        <v>5</v>
      </c>
      <c r="G6158" t="s">
        <v>24</v>
      </c>
      <c r="H6158">
        <v>3257365</v>
      </c>
      <c r="I6158">
        <v>3258125</v>
      </c>
      <c r="J6158" t="s">
        <v>61</v>
      </c>
      <c r="Q6158" t="s">
        <v>6715</v>
      </c>
      <c r="R6158">
        <v>761</v>
      </c>
      <c r="T6158" t="s">
        <v>529</v>
      </c>
      <c r="U6158">
        <f t="shared" si="96"/>
        <v>760</v>
      </c>
    </row>
    <row r="6159" spans="1:21" x14ac:dyDescent="0.25">
      <c r="A6159" t="s">
        <v>27</v>
      </c>
      <c r="B6159" t="s">
        <v>21</v>
      </c>
      <c r="C6159" t="s">
        <v>22</v>
      </c>
      <c r="D6159" t="s">
        <v>23</v>
      </c>
      <c r="E6159" t="s">
        <v>5</v>
      </c>
      <c r="G6159" t="s">
        <v>24</v>
      </c>
      <c r="H6159">
        <v>3258260</v>
      </c>
      <c r="I6159">
        <v>3258598</v>
      </c>
      <c r="J6159" t="s">
        <v>25</v>
      </c>
      <c r="Q6159" t="s">
        <v>6716</v>
      </c>
      <c r="R6159">
        <v>339</v>
      </c>
      <c r="U6159">
        <f t="shared" si="96"/>
        <v>338</v>
      </c>
    </row>
    <row r="6160" spans="1:21" x14ac:dyDescent="0.25">
      <c r="A6160" t="s">
        <v>27</v>
      </c>
      <c r="B6160" t="s">
        <v>21</v>
      </c>
      <c r="C6160" t="s">
        <v>22</v>
      </c>
      <c r="D6160" t="s">
        <v>23</v>
      </c>
      <c r="E6160" t="s">
        <v>5</v>
      </c>
      <c r="G6160" t="s">
        <v>24</v>
      </c>
      <c r="H6160">
        <v>3258592</v>
      </c>
      <c r="I6160">
        <v>3258948</v>
      </c>
      <c r="J6160" t="s">
        <v>25</v>
      </c>
      <c r="Q6160" t="s">
        <v>6718</v>
      </c>
      <c r="R6160">
        <v>357</v>
      </c>
      <c r="U6160">
        <f t="shared" si="96"/>
        <v>356</v>
      </c>
    </row>
    <row r="6161" spans="1:21" x14ac:dyDescent="0.25">
      <c r="A6161" t="s">
        <v>27</v>
      </c>
      <c r="B6161" t="s">
        <v>21</v>
      </c>
      <c r="C6161" t="s">
        <v>22</v>
      </c>
      <c r="D6161" t="s">
        <v>23</v>
      </c>
      <c r="E6161" t="s">
        <v>5</v>
      </c>
      <c r="G6161" t="s">
        <v>24</v>
      </c>
      <c r="H6161">
        <v>3259024</v>
      </c>
      <c r="I6161">
        <v>3260613</v>
      </c>
      <c r="J6161" t="s">
        <v>25</v>
      </c>
      <c r="Q6161" t="s">
        <v>6720</v>
      </c>
      <c r="R6161">
        <v>1590</v>
      </c>
      <c r="U6161">
        <f t="shared" si="96"/>
        <v>1589</v>
      </c>
    </row>
    <row r="6162" spans="1:21" x14ac:dyDescent="0.25">
      <c r="A6162" t="s">
        <v>27</v>
      </c>
      <c r="B6162" t="s">
        <v>21</v>
      </c>
      <c r="C6162" t="s">
        <v>22</v>
      </c>
      <c r="D6162" t="s">
        <v>23</v>
      </c>
      <c r="E6162" t="s">
        <v>5</v>
      </c>
      <c r="G6162" t="s">
        <v>24</v>
      </c>
      <c r="H6162">
        <v>3260928</v>
      </c>
      <c r="I6162">
        <v>3261974</v>
      </c>
      <c r="J6162" t="s">
        <v>61</v>
      </c>
      <c r="Q6162" t="s">
        <v>6722</v>
      </c>
      <c r="R6162">
        <v>1047</v>
      </c>
      <c r="U6162">
        <f t="shared" si="96"/>
        <v>1046</v>
      </c>
    </row>
    <row r="6163" spans="1:21" x14ac:dyDescent="0.25">
      <c r="A6163" t="s">
        <v>27</v>
      </c>
      <c r="B6163" t="s">
        <v>21</v>
      </c>
      <c r="C6163" t="s">
        <v>22</v>
      </c>
      <c r="D6163" t="s">
        <v>23</v>
      </c>
      <c r="E6163" t="s">
        <v>5</v>
      </c>
      <c r="G6163" t="s">
        <v>24</v>
      </c>
      <c r="H6163">
        <v>3262296</v>
      </c>
      <c r="I6163">
        <v>3265406</v>
      </c>
      <c r="J6163" t="s">
        <v>61</v>
      </c>
      <c r="Q6163" t="s">
        <v>6724</v>
      </c>
      <c r="R6163">
        <v>3111</v>
      </c>
      <c r="U6163">
        <f t="shared" si="96"/>
        <v>3110</v>
      </c>
    </row>
    <row r="6164" spans="1:21" x14ac:dyDescent="0.25">
      <c r="A6164" t="s">
        <v>27</v>
      </c>
      <c r="B6164" t="s">
        <v>21</v>
      </c>
      <c r="C6164" t="s">
        <v>22</v>
      </c>
      <c r="D6164" t="s">
        <v>23</v>
      </c>
      <c r="E6164" t="s">
        <v>5</v>
      </c>
      <c r="G6164" t="s">
        <v>24</v>
      </c>
      <c r="H6164">
        <v>3265390</v>
      </c>
      <c r="I6164">
        <v>3265935</v>
      </c>
      <c r="J6164" t="s">
        <v>61</v>
      </c>
      <c r="Q6164" t="s">
        <v>6726</v>
      </c>
      <c r="R6164">
        <v>546</v>
      </c>
      <c r="U6164">
        <f t="shared" si="96"/>
        <v>545</v>
      </c>
    </row>
    <row r="6165" spans="1:21" x14ac:dyDescent="0.25">
      <c r="A6165" t="s">
        <v>27</v>
      </c>
      <c r="B6165" t="s">
        <v>21</v>
      </c>
      <c r="C6165" t="s">
        <v>22</v>
      </c>
      <c r="D6165" t="s">
        <v>23</v>
      </c>
      <c r="E6165" t="s">
        <v>5</v>
      </c>
      <c r="G6165" t="s">
        <v>24</v>
      </c>
      <c r="H6165">
        <v>3265925</v>
      </c>
      <c r="I6165">
        <v>3267241</v>
      </c>
      <c r="J6165" t="s">
        <v>61</v>
      </c>
      <c r="Q6165" t="s">
        <v>6728</v>
      </c>
      <c r="R6165">
        <v>1317</v>
      </c>
      <c r="U6165">
        <f t="shared" si="96"/>
        <v>1316</v>
      </c>
    </row>
    <row r="6166" spans="1:21" x14ac:dyDescent="0.25">
      <c r="A6166" t="s">
        <v>27</v>
      </c>
      <c r="B6166" t="s">
        <v>21</v>
      </c>
      <c r="C6166" t="s">
        <v>22</v>
      </c>
      <c r="D6166" t="s">
        <v>23</v>
      </c>
      <c r="E6166" t="s">
        <v>5</v>
      </c>
      <c r="G6166" t="s">
        <v>24</v>
      </c>
      <c r="H6166">
        <v>3267238</v>
      </c>
      <c r="I6166">
        <v>3268287</v>
      </c>
      <c r="J6166" t="s">
        <v>61</v>
      </c>
      <c r="Q6166" t="s">
        <v>6730</v>
      </c>
      <c r="R6166">
        <v>1050</v>
      </c>
      <c r="U6166">
        <f t="shared" si="96"/>
        <v>1049</v>
      </c>
    </row>
    <row r="6167" spans="1:21" x14ac:dyDescent="0.25">
      <c r="A6167" t="s">
        <v>27</v>
      </c>
      <c r="B6167" t="s">
        <v>21</v>
      </c>
      <c r="C6167" t="s">
        <v>22</v>
      </c>
      <c r="D6167" t="s">
        <v>23</v>
      </c>
      <c r="E6167" t="s">
        <v>5</v>
      </c>
      <c r="G6167" t="s">
        <v>24</v>
      </c>
      <c r="H6167">
        <v>3268624</v>
      </c>
      <c r="I6167">
        <v>3268890</v>
      </c>
      <c r="J6167" t="s">
        <v>61</v>
      </c>
      <c r="Q6167" t="s">
        <v>6733</v>
      </c>
      <c r="R6167">
        <v>267</v>
      </c>
      <c r="U6167">
        <f t="shared" si="96"/>
        <v>266</v>
      </c>
    </row>
    <row r="6168" spans="1:21" x14ac:dyDescent="0.25">
      <c r="A6168" t="s">
        <v>27</v>
      </c>
      <c r="B6168" t="s">
        <v>21</v>
      </c>
      <c r="C6168" t="s">
        <v>22</v>
      </c>
      <c r="D6168" t="s">
        <v>23</v>
      </c>
      <c r="E6168" t="s">
        <v>5</v>
      </c>
      <c r="G6168" t="s">
        <v>24</v>
      </c>
      <c r="H6168">
        <v>3269034</v>
      </c>
      <c r="I6168">
        <v>3269279</v>
      </c>
      <c r="J6168" t="s">
        <v>61</v>
      </c>
      <c r="Q6168" t="s">
        <v>6735</v>
      </c>
      <c r="R6168">
        <v>246</v>
      </c>
      <c r="U6168">
        <f t="shared" si="96"/>
        <v>245</v>
      </c>
    </row>
    <row r="6169" spans="1:21" x14ac:dyDescent="0.25">
      <c r="A6169" t="s">
        <v>27</v>
      </c>
      <c r="B6169" t="s">
        <v>21</v>
      </c>
      <c r="C6169" t="s">
        <v>22</v>
      </c>
      <c r="D6169" t="s">
        <v>23</v>
      </c>
      <c r="E6169" t="s">
        <v>5</v>
      </c>
      <c r="G6169" t="s">
        <v>24</v>
      </c>
      <c r="H6169">
        <v>3269290</v>
      </c>
      <c r="I6169">
        <v>3269457</v>
      </c>
      <c r="J6169" t="s">
        <v>61</v>
      </c>
      <c r="Q6169" t="s">
        <v>6737</v>
      </c>
      <c r="R6169">
        <v>168</v>
      </c>
      <c r="U6169">
        <f t="shared" si="96"/>
        <v>167</v>
      </c>
    </row>
    <row r="6170" spans="1:21" x14ac:dyDescent="0.25">
      <c r="A6170" t="s">
        <v>27</v>
      </c>
      <c r="B6170" t="s">
        <v>21</v>
      </c>
      <c r="C6170" t="s">
        <v>22</v>
      </c>
      <c r="D6170" t="s">
        <v>23</v>
      </c>
      <c r="E6170" t="s">
        <v>5</v>
      </c>
      <c r="G6170" t="s">
        <v>24</v>
      </c>
      <c r="H6170">
        <v>3269612</v>
      </c>
      <c r="I6170">
        <v>3272335</v>
      </c>
      <c r="J6170" t="s">
        <v>61</v>
      </c>
      <c r="Q6170" t="s">
        <v>6739</v>
      </c>
      <c r="R6170">
        <v>2724</v>
      </c>
      <c r="U6170">
        <f t="shared" si="96"/>
        <v>2723</v>
      </c>
    </row>
    <row r="6171" spans="1:21" x14ac:dyDescent="0.25">
      <c r="A6171" t="s">
        <v>27</v>
      </c>
      <c r="B6171" t="s">
        <v>21</v>
      </c>
      <c r="C6171" t="s">
        <v>22</v>
      </c>
      <c r="D6171" t="s">
        <v>23</v>
      </c>
      <c r="E6171" t="s">
        <v>5</v>
      </c>
      <c r="G6171" t="s">
        <v>24</v>
      </c>
      <c r="H6171">
        <v>3272328</v>
      </c>
      <c r="I6171">
        <v>3275213</v>
      </c>
      <c r="J6171" t="s">
        <v>61</v>
      </c>
      <c r="Q6171" t="s">
        <v>6741</v>
      </c>
      <c r="R6171">
        <v>2886</v>
      </c>
      <c r="U6171">
        <f t="shared" si="96"/>
        <v>2885</v>
      </c>
    </row>
    <row r="6172" spans="1:21" x14ac:dyDescent="0.25">
      <c r="A6172" t="s">
        <v>27</v>
      </c>
      <c r="B6172" t="s">
        <v>21</v>
      </c>
      <c r="C6172" t="s">
        <v>22</v>
      </c>
      <c r="D6172" t="s">
        <v>23</v>
      </c>
      <c r="E6172" t="s">
        <v>5</v>
      </c>
      <c r="G6172" t="s">
        <v>24</v>
      </c>
      <c r="H6172">
        <v>3275354</v>
      </c>
      <c r="I6172">
        <v>3275728</v>
      </c>
      <c r="J6172" t="s">
        <v>61</v>
      </c>
      <c r="Q6172" t="s">
        <v>6743</v>
      </c>
      <c r="R6172">
        <v>375</v>
      </c>
      <c r="U6172">
        <f t="shared" si="96"/>
        <v>374</v>
      </c>
    </row>
    <row r="6173" spans="1:21" x14ac:dyDescent="0.25">
      <c r="A6173" t="s">
        <v>27</v>
      </c>
      <c r="B6173" t="s">
        <v>21</v>
      </c>
      <c r="C6173" t="s">
        <v>22</v>
      </c>
      <c r="D6173" t="s">
        <v>23</v>
      </c>
      <c r="E6173" t="s">
        <v>5</v>
      </c>
      <c r="G6173" t="s">
        <v>24</v>
      </c>
      <c r="H6173">
        <v>3275712</v>
      </c>
      <c r="I6173">
        <v>3276905</v>
      </c>
      <c r="J6173" t="s">
        <v>61</v>
      </c>
      <c r="Q6173" t="s">
        <v>6745</v>
      </c>
      <c r="R6173">
        <v>1194</v>
      </c>
      <c r="U6173">
        <f t="shared" si="96"/>
        <v>1193</v>
      </c>
    </row>
    <row r="6174" spans="1:21" x14ac:dyDescent="0.25">
      <c r="A6174" t="s">
        <v>27</v>
      </c>
      <c r="B6174" t="s">
        <v>21</v>
      </c>
      <c r="C6174" t="s">
        <v>22</v>
      </c>
      <c r="D6174" t="s">
        <v>23</v>
      </c>
      <c r="E6174" t="s">
        <v>5</v>
      </c>
      <c r="G6174" t="s">
        <v>24</v>
      </c>
      <c r="H6174">
        <v>3276929</v>
      </c>
      <c r="I6174">
        <v>3277915</v>
      </c>
      <c r="J6174" t="s">
        <v>61</v>
      </c>
      <c r="Q6174" t="s">
        <v>6747</v>
      </c>
      <c r="R6174">
        <v>987</v>
      </c>
      <c r="U6174">
        <f t="shared" si="96"/>
        <v>986</v>
      </c>
    </row>
    <row r="6175" spans="1:21" x14ac:dyDescent="0.25">
      <c r="A6175" t="s">
        <v>27</v>
      </c>
      <c r="B6175" t="s">
        <v>21</v>
      </c>
      <c r="C6175" t="s">
        <v>22</v>
      </c>
      <c r="D6175" t="s">
        <v>23</v>
      </c>
      <c r="E6175" t="s">
        <v>5</v>
      </c>
      <c r="G6175" t="s">
        <v>24</v>
      </c>
      <c r="H6175">
        <v>3278373</v>
      </c>
      <c r="I6175">
        <v>3279098</v>
      </c>
      <c r="J6175" t="s">
        <v>61</v>
      </c>
      <c r="Q6175" t="s">
        <v>6749</v>
      </c>
      <c r="R6175">
        <v>726</v>
      </c>
      <c r="U6175">
        <f t="shared" si="96"/>
        <v>725</v>
      </c>
    </row>
    <row r="6176" spans="1:21" x14ac:dyDescent="0.25">
      <c r="A6176" t="s">
        <v>27</v>
      </c>
      <c r="B6176" t="s">
        <v>21</v>
      </c>
      <c r="C6176" t="s">
        <v>22</v>
      </c>
      <c r="D6176" t="s">
        <v>23</v>
      </c>
      <c r="E6176" t="s">
        <v>5</v>
      </c>
      <c r="G6176" t="s">
        <v>24</v>
      </c>
      <c r="H6176">
        <v>3279523</v>
      </c>
      <c r="I6176">
        <v>3280680</v>
      </c>
      <c r="J6176" t="s">
        <v>25</v>
      </c>
      <c r="Q6176" t="s">
        <v>6751</v>
      </c>
      <c r="R6176">
        <v>1158</v>
      </c>
      <c r="U6176">
        <f t="shared" si="96"/>
        <v>1157</v>
      </c>
    </row>
    <row r="6177" spans="1:21" x14ac:dyDescent="0.25">
      <c r="A6177" t="s">
        <v>27</v>
      </c>
      <c r="B6177" t="s">
        <v>21</v>
      </c>
      <c r="C6177" t="s">
        <v>22</v>
      </c>
      <c r="D6177" t="s">
        <v>23</v>
      </c>
      <c r="E6177" t="s">
        <v>5</v>
      </c>
      <c r="G6177" t="s">
        <v>24</v>
      </c>
      <c r="H6177">
        <v>3280764</v>
      </c>
      <c r="I6177">
        <v>3281705</v>
      </c>
      <c r="J6177" t="s">
        <v>25</v>
      </c>
      <c r="Q6177" t="s">
        <v>6754</v>
      </c>
      <c r="R6177">
        <v>942</v>
      </c>
      <c r="U6177">
        <f t="shared" si="96"/>
        <v>941</v>
      </c>
    </row>
    <row r="6178" spans="1:21" x14ac:dyDescent="0.25">
      <c r="A6178" t="s">
        <v>27</v>
      </c>
      <c r="B6178" t="s">
        <v>21</v>
      </c>
      <c r="C6178" t="s">
        <v>22</v>
      </c>
      <c r="D6178" t="s">
        <v>23</v>
      </c>
      <c r="E6178" t="s">
        <v>5</v>
      </c>
      <c r="G6178" t="s">
        <v>24</v>
      </c>
      <c r="H6178">
        <v>3281712</v>
      </c>
      <c r="I6178">
        <v>3282941</v>
      </c>
      <c r="J6178" t="s">
        <v>61</v>
      </c>
      <c r="Q6178" t="s">
        <v>6756</v>
      </c>
      <c r="R6178">
        <v>1230</v>
      </c>
      <c r="U6178">
        <f t="shared" si="96"/>
        <v>1229</v>
      </c>
    </row>
    <row r="6179" spans="1:21" x14ac:dyDescent="0.25">
      <c r="A6179" t="s">
        <v>27</v>
      </c>
      <c r="B6179" t="s">
        <v>21</v>
      </c>
      <c r="C6179" t="s">
        <v>22</v>
      </c>
      <c r="D6179" t="s">
        <v>23</v>
      </c>
      <c r="E6179" t="s">
        <v>5</v>
      </c>
      <c r="G6179" t="s">
        <v>24</v>
      </c>
      <c r="H6179">
        <v>3283006</v>
      </c>
      <c r="I6179">
        <v>3284583</v>
      </c>
      <c r="J6179" t="s">
        <v>61</v>
      </c>
      <c r="Q6179" t="s">
        <v>6758</v>
      </c>
      <c r="R6179">
        <v>1578</v>
      </c>
      <c r="U6179">
        <f t="shared" si="96"/>
        <v>1577</v>
      </c>
    </row>
    <row r="6180" spans="1:21" x14ac:dyDescent="0.25">
      <c r="A6180" t="s">
        <v>27</v>
      </c>
      <c r="B6180" t="s">
        <v>21</v>
      </c>
      <c r="C6180" t="s">
        <v>22</v>
      </c>
      <c r="D6180" t="s">
        <v>23</v>
      </c>
      <c r="E6180" t="s">
        <v>5</v>
      </c>
      <c r="G6180" t="s">
        <v>24</v>
      </c>
      <c r="H6180">
        <v>3284580</v>
      </c>
      <c r="I6180">
        <v>3287705</v>
      </c>
      <c r="J6180" t="s">
        <v>61</v>
      </c>
      <c r="Q6180" t="s">
        <v>6761</v>
      </c>
      <c r="R6180">
        <v>3126</v>
      </c>
      <c r="U6180">
        <f t="shared" si="96"/>
        <v>3125</v>
      </c>
    </row>
    <row r="6181" spans="1:21" x14ac:dyDescent="0.25">
      <c r="A6181" t="s">
        <v>27</v>
      </c>
      <c r="B6181" t="s">
        <v>527</v>
      </c>
      <c r="C6181" t="s">
        <v>22</v>
      </c>
      <c r="D6181" t="s">
        <v>23</v>
      </c>
      <c r="E6181" t="s">
        <v>5</v>
      </c>
      <c r="G6181" t="s">
        <v>24</v>
      </c>
      <c r="H6181">
        <v>3288974</v>
      </c>
      <c r="I6181">
        <v>3289255</v>
      </c>
      <c r="J6181" t="s">
        <v>61</v>
      </c>
      <c r="Q6181" t="s">
        <v>6764</v>
      </c>
      <c r="R6181">
        <v>282</v>
      </c>
      <c r="T6181" t="s">
        <v>529</v>
      </c>
      <c r="U6181">
        <f t="shared" si="96"/>
        <v>281</v>
      </c>
    </row>
    <row r="6182" spans="1:21" x14ac:dyDescent="0.25">
      <c r="A6182" t="s">
        <v>27</v>
      </c>
      <c r="B6182" t="s">
        <v>527</v>
      </c>
      <c r="C6182" t="s">
        <v>22</v>
      </c>
      <c r="D6182" t="s">
        <v>23</v>
      </c>
      <c r="E6182" t="s">
        <v>5</v>
      </c>
      <c r="G6182" t="s">
        <v>24</v>
      </c>
      <c r="H6182">
        <v>3289259</v>
      </c>
      <c r="I6182">
        <v>3289521</v>
      </c>
      <c r="J6182" t="s">
        <v>61</v>
      </c>
      <c r="Q6182" t="s">
        <v>6765</v>
      </c>
      <c r="R6182">
        <v>263</v>
      </c>
      <c r="T6182" t="s">
        <v>529</v>
      </c>
      <c r="U6182">
        <f t="shared" si="96"/>
        <v>262</v>
      </c>
    </row>
    <row r="6183" spans="1:21" x14ac:dyDescent="0.25">
      <c r="A6183" t="s">
        <v>27</v>
      </c>
      <c r="B6183" t="s">
        <v>21</v>
      </c>
      <c r="C6183" t="s">
        <v>22</v>
      </c>
      <c r="D6183" t="s">
        <v>23</v>
      </c>
      <c r="E6183" t="s">
        <v>5</v>
      </c>
      <c r="G6183" t="s">
        <v>24</v>
      </c>
      <c r="H6183">
        <v>3289580</v>
      </c>
      <c r="I6183">
        <v>3291187</v>
      </c>
      <c r="J6183" t="s">
        <v>61</v>
      </c>
      <c r="Q6183" t="s">
        <v>6766</v>
      </c>
      <c r="R6183">
        <v>1608</v>
      </c>
      <c r="U6183">
        <f t="shared" si="96"/>
        <v>1607</v>
      </c>
    </row>
    <row r="6184" spans="1:21" x14ac:dyDescent="0.25">
      <c r="A6184" t="s">
        <v>27</v>
      </c>
      <c r="B6184" t="s">
        <v>21</v>
      </c>
      <c r="C6184" t="s">
        <v>22</v>
      </c>
      <c r="D6184" t="s">
        <v>23</v>
      </c>
      <c r="E6184" t="s">
        <v>5</v>
      </c>
      <c r="G6184" t="s">
        <v>24</v>
      </c>
      <c r="H6184">
        <v>3291157</v>
      </c>
      <c r="I6184">
        <v>3292137</v>
      </c>
      <c r="J6184" t="s">
        <v>61</v>
      </c>
      <c r="Q6184" t="s">
        <v>6768</v>
      </c>
      <c r="R6184">
        <v>981</v>
      </c>
      <c r="U6184">
        <f t="shared" si="96"/>
        <v>980</v>
      </c>
    </row>
    <row r="6185" spans="1:21" x14ac:dyDescent="0.25">
      <c r="A6185" t="s">
        <v>27</v>
      </c>
      <c r="B6185" t="s">
        <v>21</v>
      </c>
      <c r="C6185" t="s">
        <v>22</v>
      </c>
      <c r="D6185" t="s">
        <v>23</v>
      </c>
      <c r="E6185" t="s">
        <v>5</v>
      </c>
      <c r="G6185" t="s">
        <v>24</v>
      </c>
      <c r="H6185">
        <v>3292153</v>
      </c>
      <c r="I6185">
        <v>3293733</v>
      </c>
      <c r="J6185" t="s">
        <v>61</v>
      </c>
      <c r="Q6185" t="s">
        <v>6770</v>
      </c>
      <c r="R6185">
        <v>1581</v>
      </c>
      <c r="U6185">
        <f t="shared" si="96"/>
        <v>1580</v>
      </c>
    </row>
    <row r="6186" spans="1:21" x14ac:dyDescent="0.25">
      <c r="A6186" t="s">
        <v>27</v>
      </c>
      <c r="B6186" t="s">
        <v>21</v>
      </c>
      <c r="C6186" t="s">
        <v>22</v>
      </c>
      <c r="D6186" t="s">
        <v>23</v>
      </c>
      <c r="E6186" t="s">
        <v>5</v>
      </c>
      <c r="G6186" t="s">
        <v>24</v>
      </c>
      <c r="H6186">
        <v>3293815</v>
      </c>
      <c r="I6186">
        <v>3293976</v>
      </c>
      <c r="J6186" t="s">
        <v>61</v>
      </c>
      <c r="Q6186" t="s">
        <v>6772</v>
      </c>
      <c r="R6186">
        <v>162</v>
      </c>
      <c r="U6186">
        <f t="shared" si="96"/>
        <v>161</v>
      </c>
    </row>
    <row r="6187" spans="1:21" x14ac:dyDescent="0.25">
      <c r="A6187" t="s">
        <v>27</v>
      </c>
      <c r="B6187" t="s">
        <v>21</v>
      </c>
      <c r="C6187" t="s">
        <v>22</v>
      </c>
      <c r="D6187" t="s">
        <v>23</v>
      </c>
      <c r="E6187" t="s">
        <v>5</v>
      </c>
      <c r="G6187" t="s">
        <v>24</v>
      </c>
      <c r="H6187">
        <v>3293990</v>
      </c>
      <c r="I6187">
        <v>3294370</v>
      </c>
      <c r="J6187" t="s">
        <v>61</v>
      </c>
      <c r="Q6187" t="s">
        <v>6774</v>
      </c>
      <c r="R6187">
        <v>381</v>
      </c>
      <c r="U6187">
        <f t="shared" si="96"/>
        <v>380</v>
      </c>
    </row>
    <row r="6188" spans="1:21" x14ac:dyDescent="0.25">
      <c r="A6188" t="s">
        <v>27</v>
      </c>
      <c r="B6188" t="s">
        <v>21</v>
      </c>
      <c r="C6188" t="s">
        <v>22</v>
      </c>
      <c r="D6188" t="s">
        <v>23</v>
      </c>
      <c r="E6188" t="s">
        <v>5</v>
      </c>
      <c r="G6188" t="s">
        <v>24</v>
      </c>
      <c r="H6188">
        <v>3294953</v>
      </c>
      <c r="I6188">
        <v>3295345</v>
      </c>
      <c r="J6188" t="s">
        <v>61</v>
      </c>
      <c r="Q6188" t="s">
        <v>6776</v>
      </c>
      <c r="R6188">
        <v>393</v>
      </c>
      <c r="U6188">
        <f t="shared" si="96"/>
        <v>392</v>
      </c>
    </row>
    <row r="6189" spans="1:21" x14ac:dyDescent="0.25">
      <c r="A6189" t="s">
        <v>27</v>
      </c>
      <c r="B6189" t="s">
        <v>21</v>
      </c>
      <c r="C6189" t="s">
        <v>22</v>
      </c>
      <c r="D6189" t="s">
        <v>23</v>
      </c>
      <c r="E6189" t="s">
        <v>5</v>
      </c>
      <c r="G6189" t="s">
        <v>24</v>
      </c>
      <c r="H6189">
        <v>3296650</v>
      </c>
      <c r="I6189">
        <v>3297243</v>
      </c>
      <c r="J6189" t="s">
        <v>61</v>
      </c>
      <c r="Q6189" t="s">
        <v>6778</v>
      </c>
      <c r="R6189">
        <v>594</v>
      </c>
      <c r="U6189">
        <f t="shared" si="96"/>
        <v>593</v>
      </c>
    </row>
    <row r="6190" spans="1:21" x14ac:dyDescent="0.25">
      <c r="A6190" t="s">
        <v>27</v>
      </c>
      <c r="B6190" t="s">
        <v>21</v>
      </c>
      <c r="C6190" t="s">
        <v>22</v>
      </c>
      <c r="D6190" t="s">
        <v>23</v>
      </c>
      <c r="E6190" t="s">
        <v>5</v>
      </c>
      <c r="G6190" t="s">
        <v>24</v>
      </c>
      <c r="H6190">
        <v>3297417</v>
      </c>
      <c r="I6190">
        <v>3297833</v>
      </c>
      <c r="J6190" t="s">
        <v>61</v>
      </c>
      <c r="Q6190" t="s">
        <v>6780</v>
      </c>
      <c r="R6190">
        <v>417</v>
      </c>
      <c r="U6190">
        <f t="shared" si="96"/>
        <v>416</v>
      </c>
    </row>
    <row r="6191" spans="1:21" x14ac:dyDescent="0.25">
      <c r="A6191" t="s">
        <v>27</v>
      </c>
      <c r="B6191" t="s">
        <v>21</v>
      </c>
      <c r="C6191" t="s">
        <v>22</v>
      </c>
      <c r="D6191" t="s">
        <v>23</v>
      </c>
      <c r="E6191" t="s">
        <v>5</v>
      </c>
      <c r="G6191" t="s">
        <v>24</v>
      </c>
      <c r="H6191">
        <v>3298342</v>
      </c>
      <c r="I6191">
        <v>3298602</v>
      </c>
      <c r="J6191" t="s">
        <v>61</v>
      </c>
      <c r="Q6191" t="s">
        <v>6782</v>
      </c>
      <c r="R6191">
        <v>261</v>
      </c>
      <c r="U6191">
        <f t="shared" si="96"/>
        <v>260</v>
      </c>
    </row>
    <row r="6192" spans="1:21" x14ac:dyDescent="0.25">
      <c r="A6192" t="s">
        <v>27</v>
      </c>
      <c r="B6192" t="s">
        <v>21</v>
      </c>
      <c r="C6192" t="s">
        <v>22</v>
      </c>
      <c r="D6192" t="s">
        <v>23</v>
      </c>
      <c r="E6192" t="s">
        <v>5</v>
      </c>
      <c r="G6192" t="s">
        <v>24</v>
      </c>
      <c r="H6192">
        <v>3298613</v>
      </c>
      <c r="I6192">
        <v>3300433</v>
      </c>
      <c r="J6192" t="s">
        <v>61</v>
      </c>
      <c r="Q6192" t="s">
        <v>6784</v>
      </c>
      <c r="R6192">
        <v>1821</v>
      </c>
      <c r="U6192">
        <f t="shared" si="96"/>
        <v>1820</v>
      </c>
    </row>
    <row r="6193" spans="1:21" x14ac:dyDescent="0.25">
      <c r="A6193" t="s">
        <v>27</v>
      </c>
      <c r="B6193" t="s">
        <v>21</v>
      </c>
      <c r="C6193" t="s">
        <v>22</v>
      </c>
      <c r="D6193" t="s">
        <v>23</v>
      </c>
      <c r="E6193" t="s">
        <v>5</v>
      </c>
      <c r="G6193" t="s">
        <v>24</v>
      </c>
      <c r="H6193">
        <v>3300498</v>
      </c>
      <c r="I6193">
        <v>3300965</v>
      </c>
      <c r="J6193" t="s">
        <v>25</v>
      </c>
      <c r="Q6193" t="s">
        <v>6787</v>
      </c>
      <c r="R6193">
        <v>468</v>
      </c>
      <c r="U6193">
        <f t="shared" si="96"/>
        <v>467</v>
      </c>
    </row>
    <row r="6194" spans="1:21" x14ac:dyDescent="0.25">
      <c r="A6194" t="s">
        <v>27</v>
      </c>
      <c r="B6194" t="s">
        <v>21</v>
      </c>
      <c r="C6194" t="s">
        <v>22</v>
      </c>
      <c r="D6194" t="s">
        <v>23</v>
      </c>
      <c r="E6194" t="s">
        <v>5</v>
      </c>
      <c r="G6194" t="s">
        <v>24</v>
      </c>
      <c r="H6194">
        <v>3301003</v>
      </c>
      <c r="I6194">
        <v>3301935</v>
      </c>
      <c r="J6194" t="s">
        <v>61</v>
      </c>
      <c r="Q6194" t="s">
        <v>6789</v>
      </c>
      <c r="R6194">
        <v>933</v>
      </c>
      <c r="U6194">
        <f t="shared" si="96"/>
        <v>932</v>
      </c>
    </row>
    <row r="6195" spans="1:21" x14ac:dyDescent="0.25">
      <c r="A6195" t="s">
        <v>27</v>
      </c>
      <c r="B6195" t="s">
        <v>21</v>
      </c>
      <c r="C6195" t="s">
        <v>22</v>
      </c>
      <c r="D6195" t="s">
        <v>23</v>
      </c>
      <c r="E6195" t="s">
        <v>5</v>
      </c>
      <c r="G6195" t="s">
        <v>24</v>
      </c>
      <c r="H6195">
        <v>3302070</v>
      </c>
      <c r="I6195">
        <v>3303119</v>
      </c>
      <c r="J6195" t="s">
        <v>61</v>
      </c>
      <c r="Q6195" t="s">
        <v>6791</v>
      </c>
      <c r="R6195">
        <v>1050</v>
      </c>
      <c r="U6195">
        <f t="shared" si="96"/>
        <v>1049</v>
      </c>
    </row>
    <row r="6196" spans="1:21" x14ac:dyDescent="0.25">
      <c r="A6196" t="s">
        <v>27</v>
      </c>
      <c r="B6196" t="s">
        <v>527</v>
      </c>
      <c r="C6196" t="s">
        <v>22</v>
      </c>
      <c r="D6196" t="s">
        <v>23</v>
      </c>
      <c r="E6196" t="s">
        <v>5</v>
      </c>
      <c r="G6196" t="s">
        <v>24</v>
      </c>
      <c r="H6196">
        <v>3303381</v>
      </c>
      <c r="I6196">
        <v>3304555</v>
      </c>
      <c r="J6196" t="s">
        <v>25</v>
      </c>
      <c r="Q6196" t="s">
        <v>6794</v>
      </c>
      <c r="R6196">
        <v>1175</v>
      </c>
      <c r="T6196" t="s">
        <v>529</v>
      </c>
      <c r="U6196">
        <f t="shared" si="96"/>
        <v>1174</v>
      </c>
    </row>
    <row r="6197" spans="1:21" x14ac:dyDescent="0.25">
      <c r="A6197" t="s">
        <v>27</v>
      </c>
      <c r="B6197" t="s">
        <v>527</v>
      </c>
      <c r="C6197" t="s">
        <v>22</v>
      </c>
      <c r="D6197" t="s">
        <v>23</v>
      </c>
      <c r="E6197" t="s">
        <v>5</v>
      </c>
      <c r="G6197" t="s">
        <v>24</v>
      </c>
      <c r="H6197">
        <v>3304786</v>
      </c>
      <c r="I6197">
        <v>3305025</v>
      </c>
      <c r="J6197" t="s">
        <v>61</v>
      </c>
      <c r="Q6197" t="s">
        <v>6795</v>
      </c>
      <c r="R6197">
        <v>240</v>
      </c>
      <c r="T6197" t="s">
        <v>529</v>
      </c>
      <c r="U6197">
        <f t="shared" si="96"/>
        <v>239</v>
      </c>
    </row>
    <row r="6198" spans="1:21" x14ac:dyDescent="0.25">
      <c r="A6198" t="s">
        <v>27</v>
      </c>
      <c r="B6198" t="s">
        <v>21</v>
      </c>
      <c r="C6198" t="s">
        <v>22</v>
      </c>
      <c r="D6198" t="s">
        <v>23</v>
      </c>
      <c r="E6198" t="s">
        <v>5</v>
      </c>
      <c r="G6198" t="s">
        <v>24</v>
      </c>
      <c r="H6198">
        <v>3305132</v>
      </c>
      <c r="I6198">
        <v>3305950</v>
      </c>
      <c r="J6198" t="s">
        <v>61</v>
      </c>
      <c r="Q6198" t="s">
        <v>6796</v>
      </c>
      <c r="R6198">
        <v>819</v>
      </c>
      <c r="U6198">
        <f t="shared" si="96"/>
        <v>818</v>
      </c>
    </row>
    <row r="6199" spans="1:21" x14ac:dyDescent="0.25">
      <c r="A6199" t="s">
        <v>27</v>
      </c>
      <c r="B6199" t="s">
        <v>527</v>
      </c>
      <c r="C6199" t="s">
        <v>22</v>
      </c>
      <c r="D6199" t="s">
        <v>23</v>
      </c>
      <c r="E6199" t="s">
        <v>5</v>
      </c>
      <c r="G6199" t="s">
        <v>24</v>
      </c>
      <c r="H6199">
        <v>3306450</v>
      </c>
      <c r="I6199">
        <v>3309331</v>
      </c>
      <c r="J6199" t="s">
        <v>61</v>
      </c>
      <c r="Q6199" t="s">
        <v>6798</v>
      </c>
      <c r="R6199">
        <v>2882</v>
      </c>
      <c r="T6199" t="s">
        <v>529</v>
      </c>
      <c r="U6199">
        <f t="shared" si="96"/>
        <v>2881</v>
      </c>
    </row>
    <row r="6200" spans="1:21" x14ac:dyDescent="0.25">
      <c r="A6200" t="s">
        <v>27</v>
      </c>
      <c r="B6200" t="s">
        <v>21</v>
      </c>
      <c r="C6200" t="s">
        <v>22</v>
      </c>
      <c r="D6200" t="s">
        <v>23</v>
      </c>
      <c r="E6200" t="s">
        <v>5</v>
      </c>
      <c r="G6200" t="s">
        <v>24</v>
      </c>
      <c r="H6200">
        <v>3309391</v>
      </c>
      <c r="I6200">
        <v>3309804</v>
      </c>
      <c r="J6200" t="s">
        <v>61</v>
      </c>
      <c r="Q6200" t="s">
        <v>6799</v>
      </c>
      <c r="R6200">
        <v>414</v>
      </c>
      <c r="U6200">
        <f t="shared" si="96"/>
        <v>413</v>
      </c>
    </row>
    <row r="6201" spans="1:21" x14ac:dyDescent="0.25">
      <c r="A6201" t="s">
        <v>27</v>
      </c>
      <c r="B6201" t="s">
        <v>21</v>
      </c>
      <c r="C6201" t="s">
        <v>22</v>
      </c>
      <c r="D6201" t="s">
        <v>23</v>
      </c>
      <c r="E6201" t="s">
        <v>5</v>
      </c>
      <c r="G6201" t="s">
        <v>24</v>
      </c>
      <c r="H6201">
        <v>3310199</v>
      </c>
      <c r="I6201">
        <v>3310450</v>
      </c>
      <c r="J6201" t="s">
        <v>61</v>
      </c>
      <c r="Q6201" t="s">
        <v>6801</v>
      </c>
      <c r="R6201">
        <v>252</v>
      </c>
      <c r="U6201">
        <f t="shared" si="96"/>
        <v>251</v>
      </c>
    </row>
    <row r="6202" spans="1:21" x14ac:dyDescent="0.25">
      <c r="A6202" t="s">
        <v>27</v>
      </c>
      <c r="B6202" t="s">
        <v>21</v>
      </c>
      <c r="C6202" t="s">
        <v>22</v>
      </c>
      <c r="D6202" t="s">
        <v>23</v>
      </c>
      <c r="E6202" t="s">
        <v>5</v>
      </c>
      <c r="G6202" t="s">
        <v>24</v>
      </c>
      <c r="H6202">
        <v>3310496</v>
      </c>
      <c r="I6202">
        <v>3310858</v>
      </c>
      <c r="J6202" t="s">
        <v>61</v>
      </c>
      <c r="Q6202" t="s">
        <v>6803</v>
      </c>
      <c r="R6202">
        <v>363</v>
      </c>
      <c r="U6202">
        <f t="shared" si="96"/>
        <v>362</v>
      </c>
    </row>
    <row r="6203" spans="1:21" x14ac:dyDescent="0.25">
      <c r="A6203" t="s">
        <v>27</v>
      </c>
      <c r="B6203" t="s">
        <v>21</v>
      </c>
      <c r="C6203" t="s">
        <v>22</v>
      </c>
      <c r="D6203" t="s">
        <v>23</v>
      </c>
      <c r="E6203" t="s">
        <v>5</v>
      </c>
      <c r="G6203" t="s">
        <v>24</v>
      </c>
      <c r="H6203">
        <v>3310855</v>
      </c>
      <c r="I6203">
        <v>3311991</v>
      </c>
      <c r="J6203" t="s">
        <v>61</v>
      </c>
      <c r="Q6203" t="s">
        <v>6805</v>
      </c>
      <c r="R6203">
        <v>1137</v>
      </c>
      <c r="U6203">
        <f t="shared" si="96"/>
        <v>1136</v>
      </c>
    </row>
    <row r="6204" spans="1:21" x14ac:dyDescent="0.25">
      <c r="A6204" t="s">
        <v>27</v>
      </c>
      <c r="B6204" t="s">
        <v>527</v>
      </c>
      <c r="C6204" t="s">
        <v>22</v>
      </c>
      <c r="D6204" t="s">
        <v>23</v>
      </c>
      <c r="E6204" t="s">
        <v>5</v>
      </c>
      <c r="G6204" t="s">
        <v>24</v>
      </c>
      <c r="H6204">
        <v>3311996</v>
      </c>
      <c r="I6204">
        <v>3315192</v>
      </c>
      <c r="J6204" t="s">
        <v>61</v>
      </c>
      <c r="Q6204" t="s">
        <v>6807</v>
      </c>
      <c r="R6204">
        <v>3197</v>
      </c>
      <c r="T6204" t="s">
        <v>529</v>
      </c>
      <c r="U6204">
        <f t="shared" si="96"/>
        <v>3196</v>
      </c>
    </row>
    <row r="6205" spans="1:21" x14ac:dyDescent="0.25">
      <c r="A6205" t="s">
        <v>27</v>
      </c>
      <c r="B6205" t="s">
        <v>21</v>
      </c>
      <c r="C6205" t="s">
        <v>22</v>
      </c>
      <c r="D6205" t="s">
        <v>23</v>
      </c>
      <c r="E6205" t="s">
        <v>5</v>
      </c>
      <c r="G6205" t="s">
        <v>24</v>
      </c>
      <c r="H6205">
        <v>3312394</v>
      </c>
      <c r="I6205">
        <v>3314250</v>
      </c>
      <c r="J6205" t="s">
        <v>61</v>
      </c>
      <c r="Q6205" t="s">
        <v>6808</v>
      </c>
      <c r="R6205">
        <v>1857</v>
      </c>
      <c r="U6205">
        <f t="shared" si="96"/>
        <v>1856</v>
      </c>
    </row>
    <row r="6206" spans="1:21" x14ac:dyDescent="0.25">
      <c r="A6206" t="s">
        <v>27</v>
      </c>
      <c r="B6206" t="s">
        <v>21</v>
      </c>
      <c r="C6206" t="s">
        <v>22</v>
      </c>
      <c r="D6206" t="s">
        <v>23</v>
      </c>
      <c r="E6206" t="s">
        <v>5</v>
      </c>
      <c r="G6206" t="s">
        <v>24</v>
      </c>
      <c r="H6206">
        <v>3315230</v>
      </c>
      <c r="I6206">
        <v>3316258</v>
      </c>
      <c r="J6206" t="s">
        <v>61</v>
      </c>
      <c r="Q6206" t="s">
        <v>6811</v>
      </c>
      <c r="R6206">
        <v>1029</v>
      </c>
      <c r="U6206">
        <f t="shared" si="96"/>
        <v>1028</v>
      </c>
    </row>
    <row r="6207" spans="1:21" x14ac:dyDescent="0.25">
      <c r="A6207" t="s">
        <v>27</v>
      </c>
      <c r="B6207" t="s">
        <v>21</v>
      </c>
      <c r="C6207" t="s">
        <v>22</v>
      </c>
      <c r="D6207" t="s">
        <v>23</v>
      </c>
      <c r="E6207" t="s">
        <v>5</v>
      </c>
      <c r="G6207" t="s">
        <v>24</v>
      </c>
      <c r="H6207">
        <v>3316322</v>
      </c>
      <c r="I6207">
        <v>3318154</v>
      </c>
      <c r="J6207" t="s">
        <v>61</v>
      </c>
      <c r="Q6207" t="s">
        <v>6813</v>
      </c>
      <c r="R6207">
        <v>1833</v>
      </c>
      <c r="U6207">
        <f t="shared" si="96"/>
        <v>1832</v>
      </c>
    </row>
    <row r="6208" spans="1:21" x14ac:dyDescent="0.25">
      <c r="A6208" t="s">
        <v>27</v>
      </c>
      <c r="B6208" t="s">
        <v>527</v>
      </c>
      <c r="C6208" t="s">
        <v>22</v>
      </c>
      <c r="D6208" t="s">
        <v>23</v>
      </c>
      <c r="E6208" t="s">
        <v>5</v>
      </c>
      <c r="G6208" t="s">
        <v>24</v>
      </c>
      <c r="H6208">
        <v>3318342</v>
      </c>
      <c r="I6208">
        <v>3318932</v>
      </c>
      <c r="J6208" t="s">
        <v>61</v>
      </c>
      <c r="Q6208" t="s">
        <v>6815</v>
      </c>
      <c r="R6208">
        <v>591</v>
      </c>
      <c r="T6208" t="s">
        <v>529</v>
      </c>
      <c r="U6208">
        <f t="shared" si="96"/>
        <v>590</v>
      </c>
    </row>
    <row r="6209" spans="1:21" x14ac:dyDescent="0.25">
      <c r="A6209" t="s">
        <v>27</v>
      </c>
      <c r="B6209" t="s">
        <v>21</v>
      </c>
      <c r="C6209" t="s">
        <v>22</v>
      </c>
      <c r="D6209" t="s">
        <v>23</v>
      </c>
      <c r="E6209" t="s">
        <v>5</v>
      </c>
      <c r="G6209" t="s">
        <v>24</v>
      </c>
      <c r="H6209">
        <v>3318933</v>
      </c>
      <c r="I6209">
        <v>3319193</v>
      </c>
      <c r="J6209" t="s">
        <v>61</v>
      </c>
      <c r="Q6209" t="s">
        <v>6816</v>
      </c>
      <c r="R6209">
        <v>261</v>
      </c>
      <c r="U6209">
        <f t="shared" si="96"/>
        <v>260</v>
      </c>
    </row>
    <row r="6210" spans="1:21" x14ac:dyDescent="0.25">
      <c r="A6210" t="s">
        <v>27</v>
      </c>
      <c r="B6210" t="s">
        <v>21</v>
      </c>
      <c r="C6210" t="s">
        <v>22</v>
      </c>
      <c r="D6210" t="s">
        <v>23</v>
      </c>
      <c r="E6210" t="s">
        <v>5</v>
      </c>
      <c r="G6210" t="s">
        <v>24</v>
      </c>
      <c r="H6210">
        <v>3319678</v>
      </c>
      <c r="I6210">
        <v>3320517</v>
      </c>
      <c r="J6210" t="s">
        <v>61</v>
      </c>
      <c r="Q6210" t="s">
        <v>6818</v>
      </c>
      <c r="R6210">
        <v>840</v>
      </c>
      <c r="U6210">
        <f t="shared" si="96"/>
        <v>839</v>
      </c>
    </row>
    <row r="6211" spans="1:21" x14ac:dyDescent="0.25">
      <c r="A6211" t="s">
        <v>27</v>
      </c>
      <c r="B6211" t="s">
        <v>527</v>
      </c>
      <c r="C6211" t="s">
        <v>22</v>
      </c>
      <c r="D6211" t="s">
        <v>23</v>
      </c>
      <c r="E6211" t="s">
        <v>5</v>
      </c>
      <c r="G6211" t="s">
        <v>24</v>
      </c>
      <c r="H6211">
        <v>3320849</v>
      </c>
      <c r="I6211">
        <v>3321002</v>
      </c>
      <c r="J6211" t="s">
        <v>61</v>
      </c>
      <c r="Q6211" t="s">
        <v>6821</v>
      </c>
      <c r="R6211">
        <v>154</v>
      </c>
      <c r="T6211" t="s">
        <v>529</v>
      </c>
      <c r="U6211">
        <f t="shared" ref="U6211:U6274" si="97">I6211-H6211</f>
        <v>153</v>
      </c>
    </row>
    <row r="6212" spans="1:21" x14ac:dyDescent="0.25">
      <c r="A6212" t="s">
        <v>27</v>
      </c>
      <c r="B6212" t="s">
        <v>527</v>
      </c>
      <c r="C6212" t="s">
        <v>22</v>
      </c>
      <c r="D6212" t="s">
        <v>23</v>
      </c>
      <c r="E6212" t="s">
        <v>5</v>
      </c>
      <c r="G6212" t="s">
        <v>24</v>
      </c>
      <c r="H6212">
        <v>3320993</v>
      </c>
      <c r="I6212">
        <v>3321094</v>
      </c>
      <c r="J6212" t="s">
        <v>61</v>
      </c>
      <c r="Q6212" t="s">
        <v>6822</v>
      </c>
      <c r="R6212">
        <v>102</v>
      </c>
      <c r="T6212" t="s">
        <v>529</v>
      </c>
      <c r="U6212">
        <f t="shared" si="97"/>
        <v>101</v>
      </c>
    </row>
    <row r="6213" spans="1:21" x14ac:dyDescent="0.25">
      <c r="A6213" t="s">
        <v>27</v>
      </c>
      <c r="B6213" t="s">
        <v>21</v>
      </c>
      <c r="C6213" t="s">
        <v>22</v>
      </c>
      <c r="D6213" t="s">
        <v>23</v>
      </c>
      <c r="E6213" t="s">
        <v>5</v>
      </c>
      <c r="G6213" t="s">
        <v>24</v>
      </c>
      <c r="H6213">
        <v>3321231</v>
      </c>
      <c r="I6213">
        <v>3321428</v>
      </c>
      <c r="J6213" t="s">
        <v>61</v>
      </c>
      <c r="Q6213" t="s">
        <v>6823</v>
      </c>
      <c r="R6213">
        <v>198</v>
      </c>
      <c r="U6213">
        <f t="shared" si="97"/>
        <v>197</v>
      </c>
    </row>
    <row r="6214" spans="1:21" x14ac:dyDescent="0.25">
      <c r="A6214" t="s">
        <v>27</v>
      </c>
      <c r="B6214" t="s">
        <v>21</v>
      </c>
      <c r="C6214" t="s">
        <v>22</v>
      </c>
      <c r="D6214" t="s">
        <v>23</v>
      </c>
      <c r="E6214" t="s">
        <v>5</v>
      </c>
      <c r="G6214" t="s">
        <v>24</v>
      </c>
      <c r="H6214">
        <v>3321695</v>
      </c>
      <c r="I6214">
        <v>3322282</v>
      </c>
      <c r="J6214" t="s">
        <v>61</v>
      </c>
      <c r="Q6214" t="s">
        <v>6825</v>
      </c>
      <c r="R6214">
        <v>588</v>
      </c>
      <c r="U6214">
        <f t="shared" si="97"/>
        <v>587</v>
      </c>
    </row>
    <row r="6215" spans="1:21" x14ac:dyDescent="0.25">
      <c r="A6215" t="s">
        <v>27</v>
      </c>
      <c r="B6215" t="s">
        <v>21</v>
      </c>
      <c r="C6215" t="s">
        <v>22</v>
      </c>
      <c r="D6215" t="s">
        <v>23</v>
      </c>
      <c r="E6215" t="s">
        <v>5</v>
      </c>
      <c r="G6215" t="s">
        <v>24</v>
      </c>
      <c r="H6215">
        <v>3322300</v>
      </c>
      <c r="I6215">
        <v>3323940</v>
      </c>
      <c r="J6215" t="s">
        <v>61</v>
      </c>
      <c r="Q6215" t="s">
        <v>6827</v>
      </c>
      <c r="R6215">
        <v>1641</v>
      </c>
      <c r="U6215">
        <f t="shared" si="97"/>
        <v>1640</v>
      </c>
    </row>
    <row r="6216" spans="1:21" x14ac:dyDescent="0.25">
      <c r="A6216" t="s">
        <v>27</v>
      </c>
      <c r="B6216" t="s">
        <v>527</v>
      </c>
      <c r="C6216" t="s">
        <v>22</v>
      </c>
      <c r="D6216" t="s">
        <v>23</v>
      </c>
      <c r="E6216" t="s">
        <v>5</v>
      </c>
      <c r="G6216" t="s">
        <v>24</v>
      </c>
      <c r="H6216">
        <v>3324041</v>
      </c>
      <c r="I6216">
        <v>3325749</v>
      </c>
      <c r="J6216" t="s">
        <v>61</v>
      </c>
      <c r="Q6216" t="s">
        <v>6829</v>
      </c>
      <c r="R6216">
        <v>1709</v>
      </c>
      <c r="T6216" t="s">
        <v>529</v>
      </c>
      <c r="U6216">
        <f t="shared" si="97"/>
        <v>1708</v>
      </c>
    </row>
    <row r="6217" spans="1:21" x14ac:dyDescent="0.25">
      <c r="A6217" t="s">
        <v>27</v>
      </c>
      <c r="B6217" t="s">
        <v>527</v>
      </c>
      <c r="C6217" t="s">
        <v>22</v>
      </c>
      <c r="D6217" t="s">
        <v>23</v>
      </c>
      <c r="E6217" t="s">
        <v>5</v>
      </c>
      <c r="G6217" t="s">
        <v>24</v>
      </c>
      <c r="H6217">
        <v>3325746</v>
      </c>
      <c r="I6217">
        <v>3325973</v>
      </c>
      <c r="J6217" t="s">
        <v>61</v>
      </c>
      <c r="Q6217" t="s">
        <v>6830</v>
      </c>
      <c r="R6217">
        <v>228</v>
      </c>
      <c r="T6217" t="s">
        <v>529</v>
      </c>
      <c r="U6217">
        <f t="shared" si="97"/>
        <v>227</v>
      </c>
    </row>
    <row r="6218" spans="1:21" x14ac:dyDescent="0.25">
      <c r="A6218" t="s">
        <v>27</v>
      </c>
      <c r="B6218" t="s">
        <v>21</v>
      </c>
      <c r="C6218" t="s">
        <v>22</v>
      </c>
      <c r="D6218" t="s">
        <v>23</v>
      </c>
      <c r="E6218" t="s">
        <v>5</v>
      </c>
      <c r="G6218" t="s">
        <v>24</v>
      </c>
      <c r="H6218">
        <v>3326044</v>
      </c>
      <c r="I6218">
        <v>3326904</v>
      </c>
      <c r="J6218" t="s">
        <v>61</v>
      </c>
      <c r="Q6218" t="s">
        <v>6831</v>
      </c>
      <c r="R6218">
        <v>861</v>
      </c>
      <c r="U6218">
        <f t="shared" si="97"/>
        <v>860</v>
      </c>
    </row>
    <row r="6219" spans="1:21" x14ac:dyDescent="0.25">
      <c r="A6219" t="s">
        <v>27</v>
      </c>
      <c r="B6219" t="s">
        <v>527</v>
      </c>
      <c r="C6219" t="s">
        <v>22</v>
      </c>
      <c r="D6219" t="s">
        <v>23</v>
      </c>
      <c r="E6219" t="s">
        <v>5</v>
      </c>
      <c r="G6219" t="s">
        <v>24</v>
      </c>
      <c r="H6219">
        <v>3326971</v>
      </c>
      <c r="I6219">
        <v>3327051</v>
      </c>
      <c r="J6219" t="s">
        <v>61</v>
      </c>
      <c r="Q6219" t="s">
        <v>6833</v>
      </c>
      <c r="R6219">
        <v>81</v>
      </c>
      <c r="T6219" t="s">
        <v>529</v>
      </c>
      <c r="U6219">
        <f t="shared" si="97"/>
        <v>80</v>
      </c>
    </row>
    <row r="6220" spans="1:21" x14ac:dyDescent="0.25">
      <c r="A6220" t="s">
        <v>27</v>
      </c>
      <c r="B6220" t="s">
        <v>527</v>
      </c>
      <c r="C6220" t="s">
        <v>22</v>
      </c>
      <c r="D6220" t="s">
        <v>23</v>
      </c>
      <c r="E6220" t="s">
        <v>5</v>
      </c>
      <c r="G6220" t="s">
        <v>24</v>
      </c>
      <c r="H6220">
        <v>3327189</v>
      </c>
      <c r="I6220">
        <v>3329084</v>
      </c>
      <c r="J6220" t="s">
        <v>61</v>
      </c>
      <c r="Q6220" t="s">
        <v>6834</v>
      </c>
      <c r="R6220">
        <v>1896</v>
      </c>
      <c r="T6220" t="s">
        <v>529</v>
      </c>
      <c r="U6220">
        <f t="shared" si="97"/>
        <v>1895</v>
      </c>
    </row>
    <row r="6221" spans="1:21" x14ac:dyDescent="0.25">
      <c r="A6221" t="s">
        <v>27</v>
      </c>
      <c r="B6221" t="s">
        <v>21</v>
      </c>
      <c r="C6221" t="s">
        <v>22</v>
      </c>
      <c r="D6221" t="s">
        <v>23</v>
      </c>
      <c r="E6221" t="s">
        <v>5</v>
      </c>
      <c r="G6221" t="s">
        <v>24</v>
      </c>
      <c r="H6221">
        <v>3329233</v>
      </c>
      <c r="I6221">
        <v>3329328</v>
      </c>
      <c r="J6221" t="s">
        <v>61</v>
      </c>
      <c r="Q6221" t="s">
        <v>6835</v>
      </c>
      <c r="R6221">
        <v>96</v>
      </c>
      <c r="U6221">
        <f t="shared" si="97"/>
        <v>95</v>
      </c>
    </row>
    <row r="6222" spans="1:21" x14ac:dyDescent="0.25">
      <c r="A6222" t="s">
        <v>27</v>
      </c>
      <c r="B6222" t="s">
        <v>21</v>
      </c>
      <c r="C6222" t="s">
        <v>22</v>
      </c>
      <c r="D6222" t="s">
        <v>23</v>
      </c>
      <c r="E6222" t="s">
        <v>5</v>
      </c>
      <c r="G6222" t="s">
        <v>24</v>
      </c>
      <c r="H6222">
        <v>3329788</v>
      </c>
      <c r="I6222">
        <v>3330066</v>
      </c>
      <c r="J6222" t="s">
        <v>61</v>
      </c>
      <c r="Q6222" t="s">
        <v>6837</v>
      </c>
      <c r="R6222">
        <v>279</v>
      </c>
      <c r="U6222">
        <f t="shared" si="97"/>
        <v>278</v>
      </c>
    </row>
    <row r="6223" spans="1:21" x14ac:dyDescent="0.25">
      <c r="A6223" t="s">
        <v>27</v>
      </c>
      <c r="B6223" t="s">
        <v>21</v>
      </c>
      <c r="C6223" t="s">
        <v>22</v>
      </c>
      <c r="D6223" t="s">
        <v>23</v>
      </c>
      <c r="E6223" t="s">
        <v>5</v>
      </c>
      <c r="G6223" t="s">
        <v>24</v>
      </c>
      <c r="H6223">
        <v>3330151</v>
      </c>
      <c r="I6223">
        <v>3331875</v>
      </c>
      <c r="J6223" t="s">
        <v>61</v>
      </c>
      <c r="Q6223" t="s">
        <v>6839</v>
      </c>
      <c r="R6223">
        <v>1725</v>
      </c>
      <c r="U6223">
        <f t="shared" si="97"/>
        <v>1724</v>
      </c>
    </row>
    <row r="6224" spans="1:21" x14ac:dyDescent="0.25">
      <c r="A6224" t="s">
        <v>27</v>
      </c>
      <c r="B6224" t="s">
        <v>21</v>
      </c>
      <c r="C6224" t="s">
        <v>22</v>
      </c>
      <c r="D6224" t="s">
        <v>23</v>
      </c>
      <c r="E6224" t="s">
        <v>5</v>
      </c>
      <c r="G6224" t="s">
        <v>24</v>
      </c>
      <c r="H6224">
        <v>3331947</v>
      </c>
      <c r="I6224">
        <v>3332498</v>
      </c>
      <c r="J6224" t="s">
        <v>61</v>
      </c>
      <c r="Q6224" t="s">
        <v>6841</v>
      </c>
      <c r="R6224">
        <v>552</v>
      </c>
      <c r="U6224">
        <f t="shared" si="97"/>
        <v>551</v>
      </c>
    </row>
    <row r="6225" spans="1:21" x14ac:dyDescent="0.25">
      <c r="A6225" t="s">
        <v>27</v>
      </c>
      <c r="B6225" t="s">
        <v>21</v>
      </c>
      <c r="C6225" t="s">
        <v>22</v>
      </c>
      <c r="D6225" t="s">
        <v>23</v>
      </c>
      <c r="E6225" t="s">
        <v>5</v>
      </c>
      <c r="G6225" t="s">
        <v>24</v>
      </c>
      <c r="H6225">
        <v>3332597</v>
      </c>
      <c r="I6225">
        <v>3333142</v>
      </c>
      <c r="J6225" t="s">
        <v>61</v>
      </c>
      <c r="Q6225" t="s">
        <v>6843</v>
      </c>
      <c r="R6225">
        <v>546</v>
      </c>
      <c r="U6225">
        <f t="shared" si="97"/>
        <v>545</v>
      </c>
    </row>
    <row r="6226" spans="1:21" x14ac:dyDescent="0.25">
      <c r="A6226" t="s">
        <v>27</v>
      </c>
      <c r="B6226" t="s">
        <v>21</v>
      </c>
      <c r="C6226" t="s">
        <v>22</v>
      </c>
      <c r="D6226" t="s">
        <v>23</v>
      </c>
      <c r="E6226" t="s">
        <v>5</v>
      </c>
      <c r="G6226" t="s">
        <v>24</v>
      </c>
      <c r="H6226">
        <v>3333139</v>
      </c>
      <c r="I6226">
        <v>3333465</v>
      </c>
      <c r="J6226" t="s">
        <v>61</v>
      </c>
      <c r="Q6226" t="s">
        <v>6845</v>
      </c>
      <c r="R6226">
        <v>327</v>
      </c>
      <c r="U6226">
        <f t="shared" si="97"/>
        <v>326</v>
      </c>
    </row>
    <row r="6227" spans="1:21" x14ac:dyDescent="0.25">
      <c r="A6227" t="s">
        <v>27</v>
      </c>
      <c r="B6227" t="s">
        <v>21</v>
      </c>
      <c r="C6227" t="s">
        <v>22</v>
      </c>
      <c r="D6227" t="s">
        <v>23</v>
      </c>
      <c r="E6227" t="s">
        <v>5</v>
      </c>
      <c r="G6227" t="s">
        <v>24</v>
      </c>
      <c r="H6227">
        <v>3333503</v>
      </c>
      <c r="I6227">
        <v>3333649</v>
      </c>
      <c r="J6227" t="s">
        <v>61</v>
      </c>
      <c r="Q6227" t="s">
        <v>6847</v>
      </c>
      <c r="R6227">
        <v>147</v>
      </c>
      <c r="U6227">
        <f t="shared" si="97"/>
        <v>146</v>
      </c>
    </row>
    <row r="6228" spans="1:21" x14ac:dyDescent="0.25">
      <c r="A6228" t="s">
        <v>27</v>
      </c>
      <c r="B6228" t="s">
        <v>21</v>
      </c>
      <c r="C6228" t="s">
        <v>22</v>
      </c>
      <c r="D6228" t="s">
        <v>23</v>
      </c>
      <c r="E6228" t="s">
        <v>5</v>
      </c>
      <c r="G6228" t="s">
        <v>24</v>
      </c>
      <c r="H6228">
        <v>3333664</v>
      </c>
      <c r="I6228">
        <v>3334536</v>
      </c>
      <c r="J6228" t="s">
        <v>61</v>
      </c>
      <c r="Q6228" t="s">
        <v>6849</v>
      </c>
      <c r="R6228">
        <v>873</v>
      </c>
      <c r="U6228">
        <f t="shared" si="97"/>
        <v>872</v>
      </c>
    </row>
    <row r="6229" spans="1:21" x14ac:dyDescent="0.25">
      <c r="A6229" t="s">
        <v>27</v>
      </c>
      <c r="B6229" t="s">
        <v>21</v>
      </c>
      <c r="C6229" t="s">
        <v>22</v>
      </c>
      <c r="D6229" t="s">
        <v>23</v>
      </c>
      <c r="E6229" t="s">
        <v>5</v>
      </c>
      <c r="G6229" t="s">
        <v>24</v>
      </c>
      <c r="H6229">
        <v>3334542</v>
      </c>
      <c r="I6229">
        <v>3335471</v>
      </c>
      <c r="J6229" t="s">
        <v>61</v>
      </c>
      <c r="Q6229" t="s">
        <v>6851</v>
      </c>
      <c r="R6229">
        <v>930</v>
      </c>
      <c r="U6229">
        <f t="shared" si="97"/>
        <v>929</v>
      </c>
    </row>
    <row r="6230" spans="1:21" x14ac:dyDescent="0.25">
      <c r="A6230" t="s">
        <v>27</v>
      </c>
      <c r="B6230" t="s">
        <v>21</v>
      </c>
      <c r="C6230" t="s">
        <v>22</v>
      </c>
      <c r="D6230" t="s">
        <v>23</v>
      </c>
      <c r="E6230" t="s">
        <v>5</v>
      </c>
      <c r="G6230" t="s">
        <v>24</v>
      </c>
      <c r="H6230">
        <v>3335468</v>
      </c>
      <c r="I6230">
        <v>3336979</v>
      </c>
      <c r="J6230" t="s">
        <v>61</v>
      </c>
      <c r="Q6230" t="s">
        <v>6853</v>
      </c>
      <c r="R6230">
        <v>1512</v>
      </c>
      <c r="U6230">
        <f t="shared" si="97"/>
        <v>1511</v>
      </c>
    </row>
    <row r="6231" spans="1:21" x14ac:dyDescent="0.25">
      <c r="A6231" t="s">
        <v>27</v>
      </c>
      <c r="B6231" t="s">
        <v>21</v>
      </c>
      <c r="C6231" t="s">
        <v>22</v>
      </c>
      <c r="D6231" t="s">
        <v>23</v>
      </c>
      <c r="E6231" t="s">
        <v>5</v>
      </c>
      <c r="G6231" t="s">
        <v>24</v>
      </c>
      <c r="H6231">
        <v>3336976</v>
      </c>
      <c r="I6231">
        <v>3337791</v>
      </c>
      <c r="J6231" t="s">
        <v>61</v>
      </c>
      <c r="Q6231" t="s">
        <v>6855</v>
      </c>
      <c r="R6231">
        <v>816</v>
      </c>
      <c r="U6231">
        <f t="shared" si="97"/>
        <v>815</v>
      </c>
    </row>
    <row r="6232" spans="1:21" x14ac:dyDescent="0.25">
      <c r="A6232" t="s">
        <v>27</v>
      </c>
      <c r="B6232" t="s">
        <v>21</v>
      </c>
      <c r="C6232" t="s">
        <v>22</v>
      </c>
      <c r="D6232" t="s">
        <v>23</v>
      </c>
      <c r="E6232" t="s">
        <v>5</v>
      </c>
      <c r="G6232" t="s">
        <v>24</v>
      </c>
      <c r="H6232">
        <v>3337791</v>
      </c>
      <c r="I6232">
        <v>3338675</v>
      </c>
      <c r="J6232" t="s">
        <v>61</v>
      </c>
      <c r="Q6232" t="s">
        <v>6857</v>
      </c>
      <c r="R6232">
        <v>885</v>
      </c>
      <c r="U6232">
        <f t="shared" si="97"/>
        <v>884</v>
      </c>
    </row>
    <row r="6233" spans="1:21" x14ac:dyDescent="0.25">
      <c r="A6233" t="s">
        <v>27</v>
      </c>
      <c r="B6233" t="s">
        <v>21</v>
      </c>
      <c r="C6233" t="s">
        <v>22</v>
      </c>
      <c r="D6233" t="s">
        <v>23</v>
      </c>
      <c r="E6233" t="s">
        <v>5</v>
      </c>
      <c r="G6233" t="s">
        <v>24</v>
      </c>
      <c r="H6233">
        <v>3338672</v>
      </c>
      <c r="I6233">
        <v>3339133</v>
      </c>
      <c r="J6233" t="s">
        <v>61</v>
      </c>
      <c r="Q6233" t="s">
        <v>6859</v>
      </c>
      <c r="R6233">
        <v>462</v>
      </c>
      <c r="U6233">
        <f t="shared" si="97"/>
        <v>461</v>
      </c>
    </row>
    <row r="6234" spans="1:21" x14ac:dyDescent="0.25">
      <c r="A6234" t="s">
        <v>27</v>
      </c>
      <c r="B6234" t="s">
        <v>21</v>
      </c>
      <c r="C6234" t="s">
        <v>22</v>
      </c>
      <c r="D6234" t="s">
        <v>23</v>
      </c>
      <c r="E6234" t="s">
        <v>5</v>
      </c>
      <c r="G6234" t="s">
        <v>24</v>
      </c>
      <c r="H6234">
        <v>3339123</v>
      </c>
      <c r="I6234">
        <v>3339341</v>
      </c>
      <c r="J6234" t="s">
        <v>61</v>
      </c>
      <c r="Q6234" t="s">
        <v>6861</v>
      </c>
      <c r="R6234">
        <v>219</v>
      </c>
      <c r="U6234">
        <f t="shared" si="97"/>
        <v>218</v>
      </c>
    </row>
    <row r="6235" spans="1:21" x14ac:dyDescent="0.25">
      <c r="A6235" t="s">
        <v>27</v>
      </c>
      <c r="B6235" t="s">
        <v>21</v>
      </c>
      <c r="C6235" t="s">
        <v>22</v>
      </c>
      <c r="D6235" t="s">
        <v>23</v>
      </c>
      <c r="E6235" t="s">
        <v>5</v>
      </c>
      <c r="G6235" t="s">
        <v>24</v>
      </c>
      <c r="H6235">
        <v>3339398</v>
      </c>
      <c r="I6235">
        <v>3339778</v>
      </c>
      <c r="J6235" t="s">
        <v>61</v>
      </c>
      <c r="Q6235" t="s">
        <v>6863</v>
      </c>
      <c r="R6235">
        <v>381</v>
      </c>
      <c r="U6235">
        <f t="shared" si="97"/>
        <v>380</v>
      </c>
    </row>
    <row r="6236" spans="1:21" x14ac:dyDescent="0.25">
      <c r="A6236" t="s">
        <v>27</v>
      </c>
      <c r="B6236" t="s">
        <v>21</v>
      </c>
      <c r="C6236" t="s">
        <v>22</v>
      </c>
      <c r="D6236" t="s">
        <v>23</v>
      </c>
      <c r="E6236" t="s">
        <v>5</v>
      </c>
      <c r="G6236" t="s">
        <v>24</v>
      </c>
      <c r="H6236">
        <v>3339845</v>
      </c>
      <c r="I6236">
        <v>3340399</v>
      </c>
      <c r="J6236" t="s">
        <v>61</v>
      </c>
      <c r="Q6236" t="s">
        <v>6866</v>
      </c>
      <c r="R6236">
        <v>555</v>
      </c>
      <c r="U6236">
        <f t="shared" si="97"/>
        <v>554</v>
      </c>
    </row>
    <row r="6237" spans="1:21" x14ac:dyDescent="0.25">
      <c r="A6237" t="s">
        <v>27</v>
      </c>
      <c r="B6237" t="s">
        <v>21</v>
      </c>
      <c r="C6237" t="s">
        <v>22</v>
      </c>
      <c r="D6237" t="s">
        <v>23</v>
      </c>
      <c r="E6237" t="s">
        <v>5</v>
      </c>
      <c r="G6237" t="s">
        <v>24</v>
      </c>
      <c r="H6237">
        <v>3340430</v>
      </c>
      <c r="I6237">
        <v>3343894</v>
      </c>
      <c r="J6237" t="s">
        <v>61</v>
      </c>
      <c r="Q6237" t="s">
        <v>6868</v>
      </c>
      <c r="R6237">
        <v>3465</v>
      </c>
      <c r="U6237">
        <f t="shared" si="97"/>
        <v>3464</v>
      </c>
    </row>
    <row r="6238" spans="1:21" x14ac:dyDescent="0.25">
      <c r="A6238" t="s">
        <v>27</v>
      </c>
      <c r="B6238" t="s">
        <v>21</v>
      </c>
      <c r="C6238" t="s">
        <v>22</v>
      </c>
      <c r="D6238" t="s">
        <v>23</v>
      </c>
      <c r="E6238" t="s">
        <v>5</v>
      </c>
      <c r="G6238" t="s">
        <v>24</v>
      </c>
      <c r="H6238">
        <v>3344002</v>
      </c>
      <c r="I6238">
        <v>3344586</v>
      </c>
      <c r="J6238" t="s">
        <v>61</v>
      </c>
      <c r="Q6238" t="s">
        <v>6870</v>
      </c>
      <c r="R6238">
        <v>585</v>
      </c>
      <c r="U6238">
        <f t="shared" si="97"/>
        <v>584</v>
      </c>
    </row>
    <row r="6239" spans="1:21" x14ac:dyDescent="0.25">
      <c r="A6239" t="s">
        <v>27</v>
      </c>
      <c r="B6239" t="s">
        <v>21</v>
      </c>
      <c r="C6239" t="s">
        <v>22</v>
      </c>
      <c r="D6239" t="s">
        <v>23</v>
      </c>
      <c r="E6239" t="s">
        <v>5</v>
      </c>
      <c r="G6239" t="s">
        <v>24</v>
      </c>
      <c r="H6239">
        <v>3344583</v>
      </c>
      <c r="I6239">
        <v>3344876</v>
      </c>
      <c r="J6239" t="s">
        <v>61</v>
      </c>
      <c r="Q6239" t="s">
        <v>6872</v>
      </c>
      <c r="R6239">
        <v>294</v>
      </c>
      <c r="U6239">
        <f t="shared" si="97"/>
        <v>293</v>
      </c>
    </row>
    <row r="6240" spans="1:21" x14ac:dyDescent="0.25">
      <c r="A6240" t="s">
        <v>27</v>
      </c>
      <c r="B6240" t="s">
        <v>21</v>
      </c>
      <c r="C6240" t="s">
        <v>22</v>
      </c>
      <c r="D6240" t="s">
        <v>23</v>
      </c>
      <c r="E6240" t="s">
        <v>5</v>
      </c>
      <c r="G6240" t="s">
        <v>24</v>
      </c>
      <c r="H6240">
        <v>3344869</v>
      </c>
      <c r="I6240">
        <v>3345288</v>
      </c>
      <c r="J6240" t="s">
        <v>61</v>
      </c>
      <c r="Q6240" t="s">
        <v>6875</v>
      </c>
      <c r="R6240">
        <v>420</v>
      </c>
      <c r="U6240">
        <f t="shared" si="97"/>
        <v>419</v>
      </c>
    </row>
    <row r="6241" spans="1:21" x14ac:dyDescent="0.25">
      <c r="A6241" t="s">
        <v>27</v>
      </c>
      <c r="B6241" t="s">
        <v>21</v>
      </c>
      <c r="C6241" t="s">
        <v>22</v>
      </c>
      <c r="D6241" t="s">
        <v>23</v>
      </c>
      <c r="E6241" t="s">
        <v>5</v>
      </c>
      <c r="G6241" t="s">
        <v>24</v>
      </c>
      <c r="H6241">
        <v>3345417</v>
      </c>
      <c r="I6241">
        <v>3346334</v>
      </c>
      <c r="J6241" t="s">
        <v>61</v>
      </c>
      <c r="Q6241" t="s">
        <v>6877</v>
      </c>
      <c r="R6241">
        <v>918</v>
      </c>
      <c r="U6241">
        <f t="shared" si="97"/>
        <v>917</v>
      </c>
    </row>
    <row r="6242" spans="1:21" x14ac:dyDescent="0.25">
      <c r="A6242" t="s">
        <v>27</v>
      </c>
      <c r="B6242" t="s">
        <v>21</v>
      </c>
      <c r="C6242" t="s">
        <v>22</v>
      </c>
      <c r="D6242" t="s">
        <v>23</v>
      </c>
      <c r="E6242" t="s">
        <v>5</v>
      </c>
      <c r="G6242" t="s">
        <v>24</v>
      </c>
      <c r="H6242">
        <v>3346344</v>
      </c>
      <c r="I6242">
        <v>3346541</v>
      </c>
      <c r="J6242" t="s">
        <v>61</v>
      </c>
      <c r="Q6242" t="s">
        <v>6880</v>
      </c>
      <c r="R6242">
        <v>198</v>
      </c>
      <c r="U6242">
        <f t="shared" si="97"/>
        <v>197</v>
      </c>
    </row>
    <row r="6243" spans="1:21" x14ac:dyDescent="0.25">
      <c r="A6243" t="s">
        <v>27</v>
      </c>
      <c r="B6243" t="s">
        <v>21</v>
      </c>
      <c r="C6243" t="s">
        <v>22</v>
      </c>
      <c r="D6243" t="s">
        <v>23</v>
      </c>
      <c r="E6243" t="s">
        <v>5</v>
      </c>
      <c r="G6243" t="s">
        <v>24</v>
      </c>
      <c r="H6243">
        <v>3348169</v>
      </c>
      <c r="I6243">
        <v>3349281</v>
      </c>
      <c r="J6243" t="s">
        <v>61</v>
      </c>
      <c r="Q6243" t="s">
        <v>6882</v>
      </c>
      <c r="R6243">
        <v>1113</v>
      </c>
      <c r="U6243">
        <f t="shared" si="97"/>
        <v>1112</v>
      </c>
    </row>
    <row r="6244" spans="1:21" x14ac:dyDescent="0.25">
      <c r="A6244" t="s">
        <v>27</v>
      </c>
      <c r="B6244" t="s">
        <v>21</v>
      </c>
      <c r="C6244" t="s">
        <v>22</v>
      </c>
      <c r="D6244" t="s">
        <v>23</v>
      </c>
      <c r="E6244" t="s">
        <v>5</v>
      </c>
      <c r="G6244" t="s">
        <v>24</v>
      </c>
      <c r="H6244">
        <v>3349531</v>
      </c>
      <c r="I6244">
        <v>3349932</v>
      </c>
      <c r="J6244" t="s">
        <v>25</v>
      </c>
      <c r="Q6244" t="s">
        <v>6884</v>
      </c>
      <c r="R6244">
        <v>402</v>
      </c>
      <c r="U6244">
        <f t="shared" si="97"/>
        <v>401</v>
      </c>
    </row>
    <row r="6245" spans="1:21" x14ac:dyDescent="0.25">
      <c r="A6245" t="s">
        <v>27</v>
      </c>
      <c r="B6245" t="s">
        <v>21</v>
      </c>
      <c r="C6245" t="s">
        <v>22</v>
      </c>
      <c r="D6245" t="s">
        <v>23</v>
      </c>
      <c r="E6245" t="s">
        <v>5</v>
      </c>
      <c r="G6245" t="s">
        <v>24</v>
      </c>
      <c r="H6245">
        <v>3349983</v>
      </c>
      <c r="I6245">
        <v>3350129</v>
      </c>
      <c r="J6245" t="s">
        <v>61</v>
      </c>
      <c r="Q6245" t="s">
        <v>6886</v>
      </c>
      <c r="R6245">
        <v>147</v>
      </c>
      <c r="U6245">
        <f t="shared" si="97"/>
        <v>146</v>
      </c>
    </row>
    <row r="6246" spans="1:21" x14ac:dyDescent="0.25">
      <c r="A6246" t="s">
        <v>27</v>
      </c>
      <c r="B6246" t="s">
        <v>21</v>
      </c>
      <c r="C6246" t="s">
        <v>22</v>
      </c>
      <c r="D6246" t="s">
        <v>23</v>
      </c>
      <c r="E6246" t="s">
        <v>5</v>
      </c>
      <c r="G6246" t="s">
        <v>24</v>
      </c>
      <c r="H6246">
        <v>3350158</v>
      </c>
      <c r="I6246">
        <v>3350967</v>
      </c>
      <c r="J6246" t="s">
        <v>61</v>
      </c>
      <c r="Q6246" t="s">
        <v>6888</v>
      </c>
      <c r="R6246">
        <v>810</v>
      </c>
      <c r="U6246">
        <f t="shared" si="97"/>
        <v>809</v>
      </c>
    </row>
    <row r="6247" spans="1:21" x14ac:dyDescent="0.25">
      <c r="A6247" t="s">
        <v>27</v>
      </c>
      <c r="B6247" t="s">
        <v>21</v>
      </c>
      <c r="C6247" t="s">
        <v>22</v>
      </c>
      <c r="D6247" t="s">
        <v>23</v>
      </c>
      <c r="E6247" t="s">
        <v>5</v>
      </c>
      <c r="G6247" t="s">
        <v>24</v>
      </c>
      <c r="H6247">
        <v>3351178</v>
      </c>
      <c r="I6247">
        <v>3351504</v>
      </c>
      <c r="J6247" t="s">
        <v>25</v>
      </c>
      <c r="Q6247" t="s">
        <v>6890</v>
      </c>
      <c r="R6247">
        <v>327</v>
      </c>
      <c r="U6247">
        <f t="shared" si="97"/>
        <v>326</v>
      </c>
    </row>
    <row r="6248" spans="1:21" x14ac:dyDescent="0.25">
      <c r="A6248" t="s">
        <v>27</v>
      </c>
      <c r="B6248" t="s">
        <v>527</v>
      </c>
      <c r="C6248" t="s">
        <v>22</v>
      </c>
      <c r="D6248" t="s">
        <v>23</v>
      </c>
      <c r="E6248" t="s">
        <v>5</v>
      </c>
      <c r="G6248" t="s">
        <v>24</v>
      </c>
      <c r="H6248">
        <v>3351775</v>
      </c>
      <c r="I6248">
        <v>3352244</v>
      </c>
      <c r="J6248" t="s">
        <v>61</v>
      </c>
      <c r="Q6248" t="s">
        <v>6892</v>
      </c>
      <c r="R6248">
        <v>470</v>
      </c>
      <c r="T6248" t="s">
        <v>529</v>
      </c>
      <c r="U6248">
        <f t="shared" si="97"/>
        <v>469</v>
      </c>
    </row>
    <row r="6249" spans="1:21" x14ac:dyDescent="0.25">
      <c r="A6249" t="s">
        <v>27</v>
      </c>
      <c r="B6249" t="s">
        <v>21</v>
      </c>
      <c r="C6249" t="s">
        <v>22</v>
      </c>
      <c r="D6249" t="s">
        <v>23</v>
      </c>
      <c r="E6249" t="s">
        <v>5</v>
      </c>
      <c r="G6249" t="s">
        <v>24</v>
      </c>
      <c r="H6249">
        <v>3352433</v>
      </c>
      <c r="I6249">
        <v>3352927</v>
      </c>
      <c r="J6249" t="s">
        <v>61</v>
      </c>
      <c r="Q6249" t="s">
        <v>6893</v>
      </c>
      <c r="R6249">
        <v>495</v>
      </c>
      <c r="U6249">
        <f t="shared" si="97"/>
        <v>494</v>
      </c>
    </row>
    <row r="6250" spans="1:21" x14ac:dyDescent="0.25">
      <c r="A6250" t="s">
        <v>27</v>
      </c>
      <c r="B6250" t="s">
        <v>21</v>
      </c>
      <c r="C6250" t="s">
        <v>22</v>
      </c>
      <c r="D6250" t="s">
        <v>23</v>
      </c>
      <c r="E6250" t="s">
        <v>5</v>
      </c>
      <c r="G6250" t="s">
        <v>24</v>
      </c>
      <c r="H6250">
        <v>3353039</v>
      </c>
      <c r="I6250">
        <v>3354250</v>
      </c>
      <c r="J6250" t="s">
        <v>61</v>
      </c>
      <c r="Q6250" t="s">
        <v>6895</v>
      </c>
      <c r="R6250">
        <v>1212</v>
      </c>
      <c r="U6250">
        <f t="shared" si="97"/>
        <v>1211</v>
      </c>
    </row>
    <row r="6251" spans="1:21" x14ac:dyDescent="0.25">
      <c r="A6251" t="s">
        <v>27</v>
      </c>
      <c r="B6251" t="s">
        <v>21</v>
      </c>
      <c r="C6251" t="s">
        <v>22</v>
      </c>
      <c r="D6251" t="s">
        <v>23</v>
      </c>
      <c r="E6251" t="s">
        <v>5</v>
      </c>
      <c r="G6251" t="s">
        <v>24</v>
      </c>
      <c r="H6251">
        <v>3354392</v>
      </c>
      <c r="I6251">
        <v>3354706</v>
      </c>
      <c r="J6251" t="s">
        <v>61</v>
      </c>
      <c r="Q6251" t="s">
        <v>6897</v>
      </c>
      <c r="R6251">
        <v>315</v>
      </c>
      <c r="U6251">
        <f t="shared" si="97"/>
        <v>314</v>
      </c>
    </row>
    <row r="6252" spans="1:21" x14ac:dyDescent="0.25">
      <c r="A6252" t="s">
        <v>27</v>
      </c>
      <c r="B6252" t="s">
        <v>21</v>
      </c>
      <c r="C6252" t="s">
        <v>22</v>
      </c>
      <c r="D6252" t="s">
        <v>23</v>
      </c>
      <c r="E6252" t="s">
        <v>5</v>
      </c>
      <c r="G6252" t="s">
        <v>24</v>
      </c>
      <c r="H6252">
        <v>3354923</v>
      </c>
      <c r="I6252">
        <v>3355555</v>
      </c>
      <c r="J6252" t="s">
        <v>61</v>
      </c>
      <c r="Q6252" t="s">
        <v>6899</v>
      </c>
      <c r="R6252">
        <v>633</v>
      </c>
      <c r="U6252">
        <f t="shared" si="97"/>
        <v>632</v>
      </c>
    </row>
    <row r="6253" spans="1:21" x14ac:dyDescent="0.25">
      <c r="A6253" t="s">
        <v>27</v>
      </c>
      <c r="B6253" t="s">
        <v>527</v>
      </c>
      <c r="C6253" t="s">
        <v>22</v>
      </c>
      <c r="D6253" t="s">
        <v>23</v>
      </c>
      <c r="E6253" t="s">
        <v>5</v>
      </c>
      <c r="G6253" t="s">
        <v>24</v>
      </c>
      <c r="H6253">
        <v>3355617</v>
      </c>
      <c r="I6253">
        <v>3355776</v>
      </c>
      <c r="J6253" t="s">
        <v>61</v>
      </c>
      <c r="Q6253" t="s">
        <v>6901</v>
      </c>
      <c r="R6253">
        <v>160</v>
      </c>
      <c r="T6253" t="s">
        <v>529</v>
      </c>
      <c r="U6253">
        <f t="shared" si="97"/>
        <v>159</v>
      </c>
    </row>
    <row r="6254" spans="1:21" x14ac:dyDescent="0.25">
      <c r="A6254" t="s">
        <v>27</v>
      </c>
      <c r="B6254" t="s">
        <v>527</v>
      </c>
      <c r="C6254" t="s">
        <v>22</v>
      </c>
      <c r="D6254" t="s">
        <v>23</v>
      </c>
      <c r="E6254" t="s">
        <v>5</v>
      </c>
      <c r="G6254" t="s">
        <v>24</v>
      </c>
      <c r="H6254">
        <v>3356066</v>
      </c>
      <c r="I6254">
        <v>3356172</v>
      </c>
      <c r="J6254" t="s">
        <v>25</v>
      </c>
      <c r="Q6254" t="s">
        <v>6902</v>
      </c>
      <c r="R6254">
        <v>107</v>
      </c>
      <c r="T6254" t="s">
        <v>529</v>
      </c>
      <c r="U6254">
        <f t="shared" si="97"/>
        <v>106</v>
      </c>
    </row>
    <row r="6255" spans="1:21" x14ac:dyDescent="0.25">
      <c r="A6255" t="s">
        <v>27</v>
      </c>
      <c r="B6255" t="s">
        <v>21</v>
      </c>
      <c r="C6255" t="s">
        <v>22</v>
      </c>
      <c r="D6255" t="s">
        <v>23</v>
      </c>
      <c r="E6255" t="s">
        <v>5</v>
      </c>
      <c r="G6255" t="s">
        <v>24</v>
      </c>
      <c r="H6255">
        <v>3356311</v>
      </c>
      <c r="I6255">
        <v>3357087</v>
      </c>
      <c r="J6255" t="s">
        <v>61</v>
      </c>
      <c r="Q6255" t="s">
        <v>6903</v>
      </c>
      <c r="R6255">
        <v>777</v>
      </c>
      <c r="U6255">
        <f t="shared" si="97"/>
        <v>776</v>
      </c>
    </row>
    <row r="6256" spans="1:21" x14ac:dyDescent="0.25">
      <c r="A6256" t="s">
        <v>27</v>
      </c>
      <c r="B6256" t="s">
        <v>527</v>
      </c>
      <c r="C6256" t="s">
        <v>22</v>
      </c>
      <c r="D6256" t="s">
        <v>23</v>
      </c>
      <c r="E6256" t="s">
        <v>5</v>
      </c>
      <c r="G6256" t="s">
        <v>24</v>
      </c>
      <c r="H6256">
        <v>3357767</v>
      </c>
      <c r="I6256">
        <v>3358268</v>
      </c>
      <c r="J6256" t="s">
        <v>61</v>
      </c>
      <c r="Q6256" t="s">
        <v>6905</v>
      </c>
      <c r="R6256">
        <v>502</v>
      </c>
      <c r="T6256" t="s">
        <v>529</v>
      </c>
      <c r="U6256">
        <f t="shared" si="97"/>
        <v>501</v>
      </c>
    </row>
    <row r="6257" spans="1:21" x14ac:dyDescent="0.25">
      <c r="A6257" t="s">
        <v>27</v>
      </c>
      <c r="B6257" t="s">
        <v>21</v>
      </c>
      <c r="C6257" t="s">
        <v>22</v>
      </c>
      <c r="D6257" t="s">
        <v>23</v>
      </c>
      <c r="E6257" t="s">
        <v>5</v>
      </c>
      <c r="G6257" t="s">
        <v>24</v>
      </c>
      <c r="H6257">
        <v>3358477</v>
      </c>
      <c r="I6257">
        <v>3360060</v>
      </c>
      <c r="J6257" t="s">
        <v>61</v>
      </c>
      <c r="Q6257" t="s">
        <v>6906</v>
      </c>
      <c r="R6257">
        <v>1584</v>
      </c>
      <c r="U6257">
        <f t="shared" si="97"/>
        <v>1583</v>
      </c>
    </row>
    <row r="6258" spans="1:21" x14ac:dyDescent="0.25">
      <c r="A6258" t="s">
        <v>27</v>
      </c>
      <c r="B6258" t="s">
        <v>21</v>
      </c>
      <c r="C6258" t="s">
        <v>22</v>
      </c>
      <c r="D6258" t="s">
        <v>23</v>
      </c>
      <c r="E6258" t="s">
        <v>5</v>
      </c>
      <c r="G6258" t="s">
        <v>24</v>
      </c>
      <c r="H6258">
        <v>3360346</v>
      </c>
      <c r="I6258">
        <v>3361329</v>
      </c>
      <c r="J6258" t="s">
        <v>61</v>
      </c>
      <c r="Q6258" t="s">
        <v>6909</v>
      </c>
      <c r="R6258">
        <v>984</v>
      </c>
      <c r="U6258">
        <f t="shared" si="97"/>
        <v>983</v>
      </c>
    </row>
    <row r="6259" spans="1:21" x14ac:dyDescent="0.25">
      <c r="A6259" t="s">
        <v>27</v>
      </c>
      <c r="B6259" t="s">
        <v>21</v>
      </c>
      <c r="C6259" t="s">
        <v>22</v>
      </c>
      <c r="D6259" t="s">
        <v>23</v>
      </c>
      <c r="E6259" t="s">
        <v>5</v>
      </c>
      <c r="G6259" t="s">
        <v>24</v>
      </c>
      <c r="H6259">
        <v>3361329</v>
      </c>
      <c r="I6259">
        <v>3362306</v>
      </c>
      <c r="J6259" t="s">
        <v>61</v>
      </c>
      <c r="Q6259" t="s">
        <v>6911</v>
      </c>
      <c r="R6259">
        <v>978</v>
      </c>
      <c r="U6259">
        <f t="shared" si="97"/>
        <v>977</v>
      </c>
    </row>
    <row r="6260" spans="1:21" x14ac:dyDescent="0.25">
      <c r="A6260" t="s">
        <v>27</v>
      </c>
      <c r="B6260" t="s">
        <v>21</v>
      </c>
      <c r="C6260" t="s">
        <v>22</v>
      </c>
      <c r="D6260" t="s">
        <v>23</v>
      </c>
      <c r="E6260" t="s">
        <v>5</v>
      </c>
      <c r="G6260" t="s">
        <v>24</v>
      </c>
      <c r="H6260">
        <v>3362308</v>
      </c>
      <c r="I6260">
        <v>3363261</v>
      </c>
      <c r="J6260" t="s">
        <v>61</v>
      </c>
      <c r="Q6260" t="s">
        <v>6913</v>
      </c>
      <c r="R6260">
        <v>954</v>
      </c>
      <c r="U6260">
        <f t="shared" si="97"/>
        <v>953</v>
      </c>
    </row>
    <row r="6261" spans="1:21" x14ac:dyDescent="0.25">
      <c r="A6261" t="s">
        <v>27</v>
      </c>
      <c r="B6261" t="s">
        <v>21</v>
      </c>
      <c r="C6261" t="s">
        <v>22</v>
      </c>
      <c r="D6261" t="s">
        <v>23</v>
      </c>
      <c r="E6261" t="s">
        <v>5</v>
      </c>
      <c r="G6261" t="s">
        <v>24</v>
      </c>
      <c r="H6261">
        <v>3363410</v>
      </c>
      <c r="I6261">
        <v>3364696</v>
      </c>
      <c r="J6261" t="s">
        <v>25</v>
      </c>
      <c r="Q6261" t="s">
        <v>6915</v>
      </c>
      <c r="R6261">
        <v>1287</v>
      </c>
      <c r="U6261">
        <f t="shared" si="97"/>
        <v>1286</v>
      </c>
    </row>
    <row r="6262" spans="1:21" x14ac:dyDescent="0.25">
      <c r="A6262" t="s">
        <v>27</v>
      </c>
      <c r="B6262" t="s">
        <v>21</v>
      </c>
      <c r="C6262" t="s">
        <v>22</v>
      </c>
      <c r="D6262" t="s">
        <v>23</v>
      </c>
      <c r="E6262" t="s">
        <v>5</v>
      </c>
      <c r="G6262" t="s">
        <v>24</v>
      </c>
      <c r="H6262">
        <v>3365305</v>
      </c>
      <c r="I6262">
        <v>3366123</v>
      </c>
      <c r="J6262" t="s">
        <v>61</v>
      </c>
      <c r="Q6262" t="s">
        <v>6918</v>
      </c>
      <c r="R6262">
        <v>819</v>
      </c>
      <c r="U6262">
        <f t="shared" si="97"/>
        <v>818</v>
      </c>
    </row>
    <row r="6263" spans="1:21" x14ac:dyDescent="0.25">
      <c r="A6263" t="s">
        <v>27</v>
      </c>
      <c r="B6263" t="s">
        <v>21</v>
      </c>
      <c r="C6263" t="s">
        <v>22</v>
      </c>
      <c r="D6263" t="s">
        <v>23</v>
      </c>
      <c r="E6263" t="s">
        <v>5</v>
      </c>
      <c r="G6263" t="s">
        <v>24</v>
      </c>
      <c r="H6263">
        <v>3366196</v>
      </c>
      <c r="I6263">
        <v>3367416</v>
      </c>
      <c r="J6263" t="s">
        <v>61</v>
      </c>
      <c r="Q6263" t="s">
        <v>6921</v>
      </c>
      <c r="R6263">
        <v>1221</v>
      </c>
      <c r="U6263">
        <f t="shared" si="97"/>
        <v>1220</v>
      </c>
    </row>
    <row r="6264" spans="1:21" x14ac:dyDescent="0.25">
      <c r="A6264" t="s">
        <v>27</v>
      </c>
      <c r="B6264" t="s">
        <v>21</v>
      </c>
      <c r="C6264" t="s">
        <v>22</v>
      </c>
      <c r="D6264" t="s">
        <v>23</v>
      </c>
      <c r="E6264" t="s">
        <v>5</v>
      </c>
      <c r="G6264" t="s">
        <v>24</v>
      </c>
      <c r="H6264">
        <v>3367457</v>
      </c>
      <c r="I6264">
        <v>3368197</v>
      </c>
      <c r="J6264" t="s">
        <v>61</v>
      </c>
      <c r="Q6264" t="s">
        <v>6924</v>
      </c>
      <c r="R6264">
        <v>741</v>
      </c>
      <c r="U6264">
        <f t="shared" si="97"/>
        <v>740</v>
      </c>
    </row>
    <row r="6265" spans="1:21" x14ac:dyDescent="0.25">
      <c r="A6265" t="s">
        <v>27</v>
      </c>
      <c r="B6265" t="s">
        <v>21</v>
      </c>
      <c r="C6265" t="s">
        <v>22</v>
      </c>
      <c r="D6265" t="s">
        <v>23</v>
      </c>
      <c r="E6265" t="s">
        <v>5</v>
      </c>
      <c r="G6265" t="s">
        <v>24</v>
      </c>
      <c r="H6265">
        <v>3368178</v>
      </c>
      <c r="I6265">
        <v>3369047</v>
      </c>
      <c r="J6265" t="s">
        <v>61</v>
      </c>
      <c r="Q6265" t="s">
        <v>6926</v>
      </c>
      <c r="R6265">
        <v>870</v>
      </c>
      <c r="U6265">
        <f t="shared" si="97"/>
        <v>869</v>
      </c>
    </row>
    <row r="6266" spans="1:21" x14ac:dyDescent="0.25">
      <c r="A6266" t="s">
        <v>27</v>
      </c>
      <c r="B6266" t="s">
        <v>21</v>
      </c>
      <c r="C6266" t="s">
        <v>22</v>
      </c>
      <c r="D6266" t="s">
        <v>23</v>
      </c>
      <c r="E6266" t="s">
        <v>5</v>
      </c>
      <c r="G6266" t="s">
        <v>24</v>
      </c>
      <c r="H6266">
        <v>3369063</v>
      </c>
      <c r="I6266">
        <v>3370061</v>
      </c>
      <c r="J6266" t="s">
        <v>61</v>
      </c>
      <c r="Q6266" t="s">
        <v>6928</v>
      </c>
      <c r="R6266">
        <v>999</v>
      </c>
      <c r="U6266">
        <f t="shared" si="97"/>
        <v>998</v>
      </c>
    </row>
    <row r="6267" spans="1:21" x14ac:dyDescent="0.25">
      <c r="A6267" t="s">
        <v>27</v>
      </c>
      <c r="B6267" t="s">
        <v>21</v>
      </c>
      <c r="C6267" t="s">
        <v>22</v>
      </c>
      <c r="D6267" t="s">
        <v>23</v>
      </c>
      <c r="E6267" t="s">
        <v>5</v>
      </c>
      <c r="G6267" t="s">
        <v>24</v>
      </c>
      <c r="H6267">
        <v>3370096</v>
      </c>
      <c r="I6267">
        <v>3370608</v>
      </c>
      <c r="J6267" t="s">
        <v>61</v>
      </c>
      <c r="Q6267" t="s">
        <v>6930</v>
      </c>
      <c r="R6267">
        <v>513</v>
      </c>
      <c r="U6267">
        <f t="shared" si="97"/>
        <v>512</v>
      </c>
    </row>
    <row r="6268" spans="1:21" x14ac:dyDescent="0.25">
      <c r="A6268" t="s">
        <v>27</v>
      </c>
      <c r="B6268" t="s">
        <v>21</v>
      </c>
      <c r="C6268" t="s">
        <v>22</v>
      </c>
      <c r="D6268" t="s">
        <v>23</v>
      </c>
      <c r="E6268" t="s">
        <v>5</v>
      </c>
      <c r="G6268" t="s">
        <v>24</v>
      </c>
      <c r="H6268">
        <v>3370767</v>
      </c>
      <c r="I6268">
        <v>3372338</v>
      </c>
      <c r="J6268" t="s">
        <v>61</v>
      </c>
      <c r="Q6268" t="s">
        <v>6932</v>
      </c>
      <c r="R6268">
        <v>1572</v>
      </c>
      <c r="U6268">
        <f t="shared" si="97"/>
        <v>1571</v>
      </c>
    </row>
    <row r="6269" spans="1:21" x14ac:dyDescent="0.25">
      <c r="A6269" t="s">
        <v>27</v>
      </c>
      <c r="B6269" t="s">
        <v>21</v>
      </c>
      <c r="C6269" t="s">
        <v>22</v>
      </c>
      <c r="D6269" t="s">
        <v>23</v>
      </c>
      <c r="E6269" t="s">
        <v>5</v>
      </c>
      <c r="G6269" t="s">
        <v>24</v>
      </c>
      <c r="H6269">
        <v>3372342</v>
      </c>
      <c r="I6269">
        <v>3372755</v>
      </c>
      <c r="J6269" t="s">
        <v>61</v>
      </c>
      <c r="Q6269" t="s">
        <v>6934</v>
      </c>
      <c r="R6269">
        <v>414</v>
      </c>
      <c r="U6269">
        <f t="shared" si="97"/>
        <v>413</v>
      </c>
    </row>
    <row r="6270" spans="1:21" x14ac:dyDescent="0.25">
      <c r="A6270" t="s">
        <v>27</v>
      </c>
      <c r="B6270" t="s">
        <v>21</v>
      </c>
      <c r="C6270" t="s">
        <v>22</v>
      </c>
      <c r="D6270" t="s">
        <v>23</v>
      </c>
      <c r="E6270" t="s">
        <v>5</v>
      </c>
      <c r="G6270" t="s">
        <v>24</v>
      </c>
      <c r="H6270">
        <v>3372756</v>
      </c>
      <c r="I6270">
        <v>3374321</v>
      </c>
      <c r="J6270" t="s">
        <v>61</v>
      </c>
      <c r="Q6270" t="s">
        <v>6936</v>
      </c>
      <c r="R6270">
        <v>1566</v>
      </c>
      <c r="U6270">
        <f t="shared" si="97"/>
        <v>1565</v>
      </c>
    </row>
    <row r="6271" spans="1:21" x14ac:dyDescent="0.25">
      <c r="A6271" t="s">
        <v>27</v>
      </c>
      <c r="B6271" t="s">
        <v>21</v>
      </c>
      <c r="C6271" t="s">
        <v>22</v>
      </c>
      <c r="D6271" t="s">
        <v>23</v>
      </c>
      <c r="E6271" t="s">
        <v>5</v>
      </c>
      <c r="G6271" t="s">
        <v>24</v>
      </c>
      <c r="H6271">
        <v>3374383</v>
      </c>
      <c r="I6271">
        <v>3374619</v>
      </c>
      <c r="J6271" t="s">
        <v>61</v>
      </c>
      <c r="Q6271" t="s">
        <v>6938</v>
      </c>
      <c r="R6271">
        <v>237</v>
      </c>
      <c r="U6271">
        <f t="shared" si="97"/>
        <v>236</v>
      </c>
    </row>
    <row r="6272" spans="1:21" x14ac:dyDescent="0.25">
      <c r="A6272" t="s">
        <v>27</v>
      </c>
      <c r="B6272" t="s">
        <v>21</v>
      </c>
      <c r="C6272" t="s">
        <v>22</v>
      </c>
      <c r="D6272" t="s">
        <v>23</v>
      </c>
      <c r="E6272" t="s">
        <v>5</v>
      </c>
      <c r="G6272" t="s">
        <v>24</v>
      </c>
      <c r="H6272">
        <v>3374814</v>
      </c>
      <c r="I6272">
        <v>3375515</v>
      </c>
      <c r="J6272" t="s">
        <v>61</v>
      </c>
      <c r="Q6272" t="s">
        <v>6940</v>
      </c>
      <c r="R6272">
        <v>702</v>
      </c>
      <c r="U6272">
        <f t="shared" si="97"/>
        <v>701</v>
      </c>
    </row>
    <row r="6273" spans="1:21" x14ac:dyDescent="0.25">
      <c r="A6273" t="s">
        <v>27</v>
      </c>
      <c r="B6273" t="s">
        <v>21</v>
      </c>
      <c r="C6273" t="s">
        <v>22</v>
      </c>
      <c r="D6273" t="s">
        <v>23</v>
      </c>
      <c r="E6273" t="s">
        <v>5</v>
      </c>
      <c r="G6273" t="s">
        <v>24</v>
      </c>
      <c r="H6273">
        <v>3375512</v>
      </c>
      <c r="I6273">
        <v>3375928</v>
      </c>
      <c r="J6273" t="s">
        <v>61</v>
      </c>
      <c r="Q6273" t="s">
        <v>6943</v>
      </c>
      <c r="R6273">
        <v>417</v>
      </c>
      <c r="U6273">
        <f t="shared" si="97"/>
        <v>416</v>
      </c>
    </row>
    <row r="6274" spans="1:21" x14ac:dyDescent="0.25">
      <c r="A6274" t="s">
        <v>27</v>
      </c>
      <c r="B6274" t="s">
        <v>21</v>
      </c>
      <c r="C6274" t="s">
        <v>22</v>
      </c>
      <c r="D6274" t="s">
        <v>23</v>
      </c>
      <c r="E6274" t="s">
        <v>5</v>
      </c>
      <c r="G6274" t="s">
        <v>24</v>
      </c>
      <c r="H6274">
        <v>3376013</v>
      </c>
      <c r="I6274">
        <v>3378481</v>
      </c>
      <c r="J6274" t="s">
        <v>61</v>
      </c>
      <c r="Q6274" t="s">
        <v>6946</v>
      </c>
      <c r="R6274">
        <v>2469</v>
      </c>
      <c r="U6274">
        <f t="shared" si="97"/>
        <v>2468</v>
      </c>
    </row>
    <row r="6275" spans="1:21" x14ac:dyDescent="0.25">
      <c r="A6275" t="s">
        <v>27</v>
      </c>
      <c r="B6275" t="s">
        <v>21</v>
      </c>
      <c r="C6275" t="s">
        <v>22</v>
      </c>
      <c r="D6275" t="s">
        <v>23</v>
      </c>
      <c r="E6275" t="s">
        <v>5</v>
      </c>
      <c r="G6275" t="s">
        <v>24</v>
      </c>
      <c r="H6275">
        <v>3378478</v>
      </c>
      <c r="I6275">
        <v>3379047</v>
      </c>
      <c r="J6275" t="s">
        <v>61</v>
      </c>
      <c r="Q6275" t="s">
        <v>6948</v>
      </c>
      <c r="R6275">
        <v>570</v>
      </c>
      <c r="U6275">
        <f t="shared" ref="U6275:U6338" si="98">I6275-H6275</f>
        <v>569</v>
      </c>
    </row>
    <row r="6276" spans="1:21" x14ac:dyDescent="0.25">
      <c r="A6276" t="s">
        <v>27</v>
      </c>
      <c r="B6276" t="s">
        <v>21</v>
      </c>
      <c r="C6276" t="s">
        <v>22</v>
      </c>
      <c r="D6276" t="s">
        <v>23</v>
      </c>
      <c r="E6276" t="s">
        <v>5</v>
      </c>
      <c r="G6276" t="s">
        <v>24</v>
      </c>
      <c r="H6276">
        <v>3379057</v>
      </c>
      <c r="I6276">
        <v>3379260</v>
      </c>
      <c r="J6276" t="s">
        <v>61</v>
      </c>
      <c r="Q6276" t="s">
        <v>6950</v>
      </c>
      <c r="R6276">
        <v>204</v>
      </c>
      <c r="U6276">
        <f t="shared" si="98"/>
        <v>203</v>
      </c>
    </row>
    <row r="6277" spans="1:21" x14ac:dyDescent="0.25">
      <c r="A6277" t="s">
        <v>27</v>
      </c>
      <c r="B6277" t="s">
        <v>21</v>
      </c>
      <c r="C6277" t="s">
        <v>22</v>
      </c>
      <c r="D6277" t="s">
        <v>23</v>
      </c>
      <c r="E6277" t="s">
        <v>5</v>
      </c>
      <c r="G6277" t="s">
        <v>24</v>
      </c>
      <c r="H6277">
        <v>3379270</v>
      </c>
      <c r="I6277">
        <v>3381789</v>
      </c>
      <c r="J6277" t="s">
        <v>61</v>
      </c>
      <c r="Q6277" t="s">
        <v>6952</v>
      </c>
      <c r="R6277">
        <v>2520</v>
      </c>
      <c r="U6277">
        <f t="shared" si="98"/>
        <v>2519</v>
      </c>
    </row>
    <row r="6278" spans="1:21" x14ac:dyDescent="0.25">
      <c r="A6278" t="s">
        <v>27</v>
      </c>
      <c r="B6278" t="s">
        <v>21</v>
      </c>
      <c r="C6278" t="s">
        <v>22</v>
      </c>
      <c r="D6278" t="s">
        <v>23</v>
      </c>
      <c r="E6278" t="s">
        <v>5</v>
      </c>
      <c r="G6278" t="s">
        <v>24</v>
      </c>
      <c r="H6278">
        <v>3381795</v>
      </c>
      <c r="I6278">
        <v>3382568</v>
      </c>
      <c r="J6278" t="s">
        <v>61</v>
      </c>
      <c r="Q6278" t="s">
        <v>6955</v>
      </c>
      <c r="R6278">
        <v>774</v>
      </c>
      <c r="U6278">
        <f t="shared" si="98"/>
        <v>773</v>
      </c>
    </row>
    <row r="6279" spans="1:21" x14ac:dyDescent="0.25">
      <c r="A6279" t="s">
        <v>27</v>
      </c>
      <c r="B6279" t="s">
        <v>21</v>
      </c>
      <c r="C6279" t="s">
        <v>22</v>
      </c>
      <c r="D6279" t="s">
        <v>23</v>
      </c>
      <c r="E6279" t="s">
        <v>5</v>
      </c>
      <c r="G6279" t="s">
        <v>24</v>
      </c>
      <c r="H6279">
        <v>3382584</v>
      </c>
      <c r="I6279">
        <v>3385040</v>
      </c>
      <c r="J6279" t="s">
        <v>61</v>
      </c>
      <c r="Q6279" t="s">
        <v>6958</v>
      </c>
      <c r="R6279">
        <v>2457</v>
      </c>
      <c r="U6279">
        <f t="shared" si="98"/>
        <v>2456</v>
      </c>
    </row>
    <row r="6280" spans="1:21" x14ac:dyDescent="0.25">
      <c r="A6280" t="s">
        <v>27</v>
      </c>
      <c r="B6280" t="s">
        <v>21</v>
      </c>
      <c r="C6280" t="s">
        <v>22</v>
      </c>
      <c r="D6280" t="s">
        <v>23</v>
      </c>
      <c r="E6280" t="s">
        <v>5</v>
      </c>
      <c r="G6280" t="s">
        <v>24</v>
      </c>
      <c r="H6280">
        <v>3385059</v>
      </c>
      <c r="I6280">
        <v>3385238</v>
      </c>
      <c r="J6280" t="s">
        <v>61</v>
      </c>
      <c r="Q6280" t="s">
        <v>6960</v>
      </c>
      <c r="R6280">
        <v>180</v>
      </c>
      <c r="U6280">
        <f t="shared" si="98"/>
        <v>179</v>
      </c>
    </row>
    <row r="6281" spans="1:21" x14ac:dyDescent="0.25">
      <c r="A6281" t="s">
        <v>27</v>
      </c>
      <c r="B6281" t="s">
        <v>21</v>
      </c>
      <c r="C6281" t="s">
        <v>22</v>
      </c>
      <c r="D6281" t="s">
        <v>23</v>
      </c>
      <c r="E6281" t="s">
        <v>5</v>
      </c>
      <c r="G6281" t="s">
        <v>24</v>
      </c>
      <c r="H6281">
        <v>3385250</v>
      </c>
      <c r="I6281">
        <v>3385633</v>
      </c>
      <c r="J6281" t="s">
        <v>61</v>
      </c>
      <c r="Q6281" t="s">
        <v>6962</v>
      </c>
      <c r="R6281">
        <v>384</v>
      </c>
      <c r="U6281">
        <f t="shared" si="98"/>
        <v>383</v>
      </c>
    </row>
    <row r="6282" spans="1:21" x14ac:dyDescent="0.25">
      <c r="A6282" t="s">
        <v>27</v>
      </c>
      <c r="B6282" t="s">
        <v>21</v>
      </c>
      <c r="C6282" t="s">
        <v>22</v>
      </c>
      <c r="D6282" t="s">
        <v>23</v>
      </c>
      <c r="E6282" t="s">
        <v>5</v>
      </c>
      <c r="G6282" t="s">
        <v>24</v>
      </c>
      <c r="H6282">
        <v>3385636</v>
      </c>
      <c r="I6282">
        <v>3386235</v>
      </c>
      <c r="J6282" t="s">
        <v>61</v>
      </c>
      <c r="Q6282" t="s">
        <v>6964</v>
      </c>
      <c r="R6282">
        <v>600</v>
      </c>
      <c r="U6282">
        <f t="shared" si="98"/>
        <v>599</v>
      </c>
    </row>
    <row r="6283" spans="1:21" x14ac:dyDescent="0.25">
      <c r="A6283" t="s">
        <v>27</v>
      </c>
      <c r="B6283" t="s">
        <v>21</v>
      </c>
      <c r="C6283" t="s">
        <v>22</v>
      </c>
      <c r="D6283" t="s">
        <v>23</v>
      </c>
      <c r="E6283" t="s">
        <v>5</v>
      </c>
      <c r="G6283" t="s">
        <v>24</v>
      </c>
      <c r="H6283">
        <v>3386238</v>
      </c>
      <c r="I6283">
        <v>3386582</v>
      </c>
      <c r="J6283" t="s">
        <v>61</v>
      </c>
      <c r="Q6283" t="s">
        <v>6967</v>
      </c>
      <c r="R6283">
        <v>345</v>
      </c>
      <c r="U6283">
        <f t="shared" si="98"/>
        <v>344</v>
      </c>
    </row>
    <row r="6284" spans="1:21" x14ac:dyDescent="0.25">
      <c r="A6284" t="s">
        <v>27</v>
      </c>
      <c r="B6284" t="s">
        <v>21</v>
      </c>
      <c r="C6284" t="s">
        <v>22</v>
      </c>
      <c r="D6284" t="s">
        <v>23</v>
      </c>
      <c r="E6284" t="s">
        <v>5</v>
      </c>
      <c r="G6284" t="s">
        <v>24</v>
      </c>
      <c r="H6284">
        <v>3386579</v>
      </c>
      <c r="I6284">
        <v>3387010</v>
      </c>
      <c r="J6284" t="s">
        <v>61</v>
      </c>
      <c r="Q6284" t="s">
        <v>6969</v>
      </c>
      <c r="R6284">
        <v>432</v>
      </c>
      <c r="U6284">
        <f t="shared" si="98"/>
        <v>431</v>
      </c>
    </row>
    <row r="6285" spans="1:21" x14ac:dyDescent="0.25">
      <c r="A6285" t="s">
        <v>27</v>
      </c>
      <c r="B6285" t="s">
        <v>21</v>
      </c>
      <c r="C6285" t="s">
        <v>22</v>
      </c>
      <c r="D6285" t="s">
        <v>23</v>
      </c>
      <c r="E6285" t="s">
        <v>5</v>
      </c>
      <c r="G6285" t="s">
        <v>24</v>
      </c>
      <c r="H6285">
        <v>3387003</v>
      </c>
      <c r="I6285">
        <v>3387323</v>
      </c>
      <c r="J6285" t="s">
        <v>61</v>
      </c>
      <c r="Q6285" t="s">
        <v>6972</v>
      </c>
      <c r="R6285">
        <v>321</v>
      </c>
      <c r="U6285">
        <f t="shared" si="98"/>
        <v>320</v>
      </c>
    </row>
    <row r="6286" spans="1:21" x14ac:dyDescent="0.25">
      <c r="A6286" t="s">
        <v>27</v>
      </c>
      <c r="B6286" t="s">
        <v>21</v>
      </c>
      <c r="C6286" t="s">
        <v>22</v>
      </c>
      <c r="D6286" t="s">
        <v>23</v>
      </c>
      <c r="E6286" t="s">
        <v>5</v>
      </c>
      <c r="G6286" t="s">
        <v>24</v>
      </c>
      <c r="H6286">
        <v>3387340</v>
      </c>
      <c r="I6286">
        <v>3387660</v>
      </c>
      <c r="J6286" t="s">
        <v>61</v>
      </c>
      <c r="Q6286" t="s">
        <v>6975</v>
      </c>
      <c r="R6286">
        <v>321</v>
      </c>
      <c r="U6286">
        <f t="shared" si="98"/>
        <v>320</v>
      </c>
    </row>
    <row r="6287" spans="1:21" x14ac:dyDescent="0.25">
      <c r="A6287" t="s">
        <v>27</v>
      </c>
      <c r="B6287" t="s">
        <v>21</v>
      </c>
      <c r="C6287" t="s">
        <v>22</v>
      </c>
      <c r="D6287" t="s">
        <v>23</v>
      </c>
      <c r="E6287" t="s">
        <v>5</v>
      </c>
      <c r="G6287" t="s">
        <v>24</v>
      </c>
      <c r="H6287">
        <v>3387687</v>
      </c>
      <c r="I6287">
        <v>3387899</v>
      </c>
      <c r="J6287" t="s">
        <v>61</v>
      </c>
      <c r="Q6287" t="s">
        <v>6978</v>
      </c>
      <c r="R6287">
        <v>213</v>
      </c>
      <c r="U6287">
        <f t="shared" si="98"/>
        <v>212</v>
      </c>
    </row>
    <row r="6288" spans="1:21" x14ac:dyDescent="0.25">
      <c r="A6288" t="s">
        <v>27</v>
      </c>
      <c r="B6288" t="s">
        <v>21</v>
      </c>
      <c r="C6288" t="s">
        <v>22</v>
      </c>
      <c r="D6288" t="s">
        <v>23</v>
      </c>
      <c r="E6288" t="s">
        <v>5</v>
      </c>
      <c r="G6288" t="s">
        <v>24</v>
      </c>
      <c r="H6288">
        <v>3387912</v>
      </c>
      <c r="I6288">
        <v>3389105</v>
      </c>
      <c r="J6288" t="s">
        <v>61</v>
      </c>
      <c r="Q6288" t="s">
        <v>6980</v>
      </c>
      <c r="R6288">
        <v>1194</v>
      </c>
      <c r="U6288">
        <f t="shared" si="98"/>
        <v>1193</v>
      </c>
    </row>
    <row r="6289" spans="1:21" x14ac:dyDescent="0.25">
      <c r="A6289" t="s">
        <v>27</v>
      </c>
      <c r="B6289" t="s">
        <v>21</v>
      </c>
      <c r="C6289" t="s">
        <v>22</v>
      </c>
      <c r="D6289" t="s">
        <v>23</v>
      </c>
      <c r="E6289" t="s">
        <v>5</v>
      </c>
      <c r="G6289" t="s">
        <v>24</v>
      </c>
      <c r="H6289">
        <v>3389125</v>
      </c>
      <c r="I6289">
        <v>3389814</v>
      </c>
      <c r="J6289" t="s">
        <v>61</v>
      </c>
      <c r="Q6289" t="s">
        <v>6983</v>
      </c>
      <c r="R6289">
        <v>690</v>
      </c>
      <c r="U6289">
        <f t="shared" si="98"/>
        <v>689</v>
      </c>
    </row>
    <row r="6290" spans="1:21" x14ac:dyDescent="0.25">
      <c r="A6290" t="s">
        <v>27</v>
      </c>
      <c r="B6290" t="s">
        <v>21</v>
      </c>
      <c r="C6290" t="s">
        <v>22</v>
      </c>
      <c r="D6290" t="s">
        <v>23</v>
      </c>
      <c r="E6290" t="s">
        <v>5</v>
      </c>
      <c r="G6290" t="s">
        <v>24</v>
      </c>
      <c r="H6290">
        <v>3389815</v>
      </c>
      <c r="I6290">
        <v>3391059</v>
      </c>
      <c r="J6290" t="s">
        <v>61</v>
      </c>
      <c r="Q6290" t="s">
        <v>6985</v>
      </c>
      <c r="R6290">
        <v>1245</v>
      </c>
      <c r="U6290">
        <f t="shared" si="98"/>
        <v>1244</v>
      </c>
    </row>
    <row r="6291" spans="1:21" x14ac:dyDescent="0.25">
      <c r="A6291" t="s">
        <v>27</v>
      </c>
      <c r="B6291" t="s">
        <v>21</v>
      </c>
      <c r="C6291" t="s">
        <v>22</v>
      </c>
      <c r="D6291" t="s">
        <v>23</v>
      </c>
      <c r="E6291" t="s">
        <v>5</v>
      </c>
      <c r="G6291" t="s">
        <v>24</v>
      </c>
      <c r="H6291">
        <v>3391103</v>
      </c>
      <c r="I6291">
        <v>3392707</v>
      </c>
      <c r="J6291" t="s">
        <v>61</v>
      </c>
      <c r="Q6291" t="s">
        <v>6988</v>
      </c>
      <c r="R6291">
        <v>1605</v>
      </c>
      <c r="U6291">
        <f t="shared" si="98"/>
        <v>1604</v>
      </c>
    </row>
    <row r="6292" spans="1:21" x14ac:dyDescent="0.25">
      <c r="A6292" t="s">
        <v>27</v>
      </c>
      <c r="B6292" t="s">
        <v>21</v>
      </c>
      <c r="C6292" t="s">
        <v>22</v>
      </c>
      <c r="D6292" t="s">
        <v>23</v>
      </c>
      <c r="E6292" t="s">
        <v>5</v>
      </c>
      <c r="G6292" t="s">
        <v>24</v>
      </c>
      <c r="H6292">
        <v>3392797</v>
      </c>
      <c r="I6292">
        <v>3392985</v>
      </c>
      <c r="J6292" t="s">
        <v>61</v>
      </c>
      <c r="Q6292" t="s">
        <v>6991</v>
      </c>
      <c r="R6292">
        <v>189</v>
      </c>
      <c r="U6292">
        <f t="shared" si="98"/>
        <v>188</v>
      </c>
    </row>
    <row r="6293" spans="1:21" x14ac:dyDescent="0.25">
      <c r="A6293" t="s">
        <v>27</v>
      </c>
      <c r="B6293" t="s">
        <v>21</v>
      </c>
      <c r="C6293" t="s">
        <v>22</v>
      </c>
      <c r="D6293" t="s">
        <v>23</v>
      </c>
      <c r="E6293" t="s">
        <v>5</v>
      </c>
      <c r="G6293" t="s">
        <v>24</v>
      </c>
      <c r="H6293">
        <v>3393009</v>
      </c>
      <c r="I6293">
        <v>3393236</v>
      </c>
      <c r="J6293" t="s">
        <v>61</v>
      </c>
      <c r="Q6293" t="s">
        <v>6993</v>
      </c>
      <c r="R6293">
        <v>228</v>
      </c>
      <c r="U6293">
        <f t="shared" si="98"/>
        <v>227</v>
      </c>
    </row>
    <row r="6294" spans="1:21" x14ac:dyDescent="0.25">
      <c r="A6294" t="s">
        <v>27</v>
      </c>
      <c r="B6294" t="s">
        <v>21</v>
      </c>
      <c r="C6294" t="s">
        <v>22</v>
      </c>
      <c r="D6294" t="s">
        <v>23</v>
      </c>
      <c r="E6294" t="s">
        <v>5</v>
      </c>
      <c r="G6294" t="s">
        <v>24</v>
      </c>
      <c r="H6294">
        <v>3393233</v>
      </c>
      <c r="I6294">
        <v>3393925</v>
      </c>
      <c r="J6294" t="s">
        <v>61</v>
      </c>
      <c r="Q6294" t="s">
        <v>6995</v>
      </c>
      <c r="R6294">
        <v>693</v>
      </c>
      <c r="U6294">
        <f t="shared" si="98"/>
        <v>692</v>
      </c>
    </row>
    <row r="6295" spans="1:21" x14ac:dyDescent="0.25">
      <c r="A6295" t="s">
        <v>27</v>
      </c>
      <c r="B6295" t="s">
        <v>21</v>
      </c>
      <c r="C6295" t="s">
        <v>22</v>
      </c>
      <c r="D6295" t="s">
        <v>23</v>
      </c>
      <c r="E6295" t="s">
        <v>5</v>
      </c>
      <c r="G6295" t="s">
        <v>24</v>
      </c>
      <c r="H6295">
        <v>3394039</v>
      </c>
      <c r="I6295">
        <v>3396198</v>
      </c>
      <c r="J6295" t="s">
        <v>61</v>
      </c>
      <c r="Q6295" t="s">
        <v>6997</v>
      </c>
      <c r="R6295">
        <v>2160</v>
      </c>
      <c r="U6295">
        <f t="shared" si="98"/>
        <v>2159</v>
      </c>
    </row>
    <row r="6296" spans="1:21" x14ac:dyDescent="0.25">
      <c r="A6296" t="s">
        <v>27</v>
      </c>
      <c r="B6296" t="s">
        <v>21</v>
      </c>
      <c r="C6296" t="s">
        <v>22</v>
      </c>
      <c r="D6296" t="s">
        <v>23</v>
      </c>
      <c r="E6296" t="s">
        <v>5</v>
      </c>
      <c r="G6296" t="s">
        <v>24</v>
      </c>
      <c r="H6296">
        <v>3396191</v>
      </c>
      <c r="I6296">
        <v>3397432</v>
      </c>
      <c r="J6296" t="s">
        <v>61</v>
      </c>
      <c r="Q6296" t="s">
        <v>6999</v>
      </c>
      <c r="R6296">
        <v>1242</v>
      </c>
      <c r="U6296">
        <f t="shared" si="98"/>
        <v>1241</v>
      </c>
    </row>
    <row r="6297" spans="1:21" x14ac:dyDescent="0.25">
      <c r="A6297" t="s">
        <v>27</v>
      </c>
      <c r="B6297" t="s">
        <v>21</v>
      </c>
      <c r="C6297" t="s">
        <v>22</v>
      </c>
      <c r="D6297" t="s">
        <v>23</v>
      </c>
      <c r="E6297" t="s">
        <v>5</v>
      </c>
      <c r="G6297" t="s">
        <v>24</v>
      </c>
      <c r="H6297">
        <v>3397422</v>
      </c>
      <c r="I6297">
        <v>3398606</v>
      </c>
      <c r="J6297" t="s">
        <v>61</v>
      </c>
      <c r="Q6297" t="s">
        <v>7002</v>
      </c>
      <c r="R6297">
        <v>1185</v>
      </c>
      <c r="U6297">
        <f t="shared" si="98"/>
        <v>1184</v>
      </c>
    </row>
    <row r="6298" spans="1:21" x14ac:dyDescent="0.25">
      <c r="A6298" t="s">
        <v>27</v>
      </c>
      <c r="B6298" t="s">
        <v>21</v>
      </c>
      <c r="C6298" t="s">
        <v>22</v>
      </c>
      <c r="D6298" t="s">
        <v>23</v>
      </c>
      <c r="E6298" t="s">
        <v>5</v>
      </c>
      <c r="G6298" t="s">
        <v>24</v>
      </c>
      <c r="H6298">
        <v>3398609</v>
      </c>
      <c r="I6298">
        <v>3399160</v>
      </c>
      <c r="J6298" t="s">
        <v>61</v>
      </c>
      <c r="Q6298" t="s">
        <v>7004</v>
      </c>
      <c r="R6298">
        <v>552</v>
      </c>
      <c r="U6298">
        <f t="shared" si="98"/>
        <v>551</v>
      </c>
    </row>
    <row r="6299" spans="1:21" x14ac:dyDescent="0.25">
      <c r="A6299" t="s">
        <v>27</v>
      </c>
      <c r="B6299" t="s">
        <v>21</v>
      </c>
      <c r="C6299" t="s">
        <v>22</v>
      </c>
      <c r="D6299" t="s">
        <v>23</v>
      </c>
      <c r="E6299" t="s">
        <v>5</v>
      </c>
      <c r="G6299" t="s">
        <v>24</v>
      </c>
      <c r="H6299">
        <v>3399272</v>
      </c>
      <c r="I6299">
        <v>3399631</v>
      </c>
      <c r="J6299" t="s">
        <v>61</v>
      </c>
      <c r="Q6299" t="s">
        <v>7006</v>
      </c>
      <c r="R6299">
        <v>360</v>
      </c>
      <c r="U6299">
        <f t="shared" si="98"/>
        <v>359</v>
      </c>
    </row>
    <row r="6300" spans="1:21" x14ac:dyDescent="0.25">
      <c r="A6300" t="s">
        <v>27</v>
      </c>
      <c r="B6300" t="s">
        <v>21</v>
      </c>
      <c r="C6300" t="s">
        <v>22</v>
      </c>
      <c r="D6300" t="s">
        <v>23</v>
      </c>
      <c r="E6300" t="s">
        <v>5</v>
      </c>
      <c r="G6300" t="s">
        <v>24</v>
      </c>
      <c r="H6300">
        <v>3399787</v>
      </c>
      <c r="I6300">
        <v>3400200</v>
      </c>
      <c r="J6300" t="s">
        <v>61</v>
      </c>
      <c r="Q6300" t="s">
        <v>7009</v>
      </c>
      <c r="R6300">
        <v>414</v>
      </c>
      <c r="U6300">
        <f t="shared" si="98"/>
        <v>413</v>
      </c>
    </row>
    <row r="6301" spans="1:21" x14ac:dyDescent="0.25">
      <c r="A6301" t="s">
        <v>27</v>
      </c>
      <c r="B6301" t="s">
        <v>21</v>
      </c>
      <c r="C6301" t="s">
        <v>22</v>
      </c>
      <c r="D6301" t="s">
        <v>23</v>
      </c>
      <c r="E6301" t="s">
        <v>5</v>
      </c>
      <c r="G6301" t="s">
        <v>24</v>
      </c>
      <c r="H6301">
        <v>3400197</v>
      </c>
      <c r="I6301">
        <v>3400418</v>
      </c>
      <c r="J6301" t="s">
        <v>61</v>
      </c>
      <c r="Q6301" t="s">
        <v>7012</v>
      </c>
      <c r="R6301">
        <v>222</v>
      </c>
      <c r="U6301">
        <f t="shared" si="98"/>
        <v>221</v>
      </c>
    </row>
    <row r="6302" spans="1:21" x14ac:dyDescent="0.25">
      <c r="A6302" t="s">
        <v>27</v>
      </c>
      <c r="B6302" t="s">
        <v>21</v>
      </c>
      <c r="C6302" t="s">
        <v>22</v>
      </c>
      <c r="D6302" t="s">
        <v>23</v>
      </c>
      <c r="E6302" t="s">
        <v>5</v>
      </c>
      <c r="G6302" t="s">
        <v>24</v>
      </c>
      <c r="H6302">
        <v>3400415</v>
      </c>
      <c r="I6302">
        <v>3401776</v>
      </c>
      <c r="J6302" t="s">
        <v>61</v>
      </c>
      <c r="Q6302" t="s">
        <v>7014</v>
      </c>
      <c r="R6302">
        <v>1362</v>
      </c>
      <c r="U6302">
        <f t="shared" si="98"/>
        <v>1361</v>
      </c>
    </row>
    <row r="6303" spans="1:21" x14ac:dyDescent="0.25">
      <c r="A6303" t="s">
        <v>27</v>
      </c>
      <c r="B6303" t="s">
        <v>21</v>
      </c>
      <c r="C6303" t="s">
        <v>22</v>
      </c>
      <c r="D6303" t="s">
        <v>23</v>
      </c>
      <c r="E6303" t="s">
        <v>5</v>
      </c>
      <c r="G6303" t="s">
        <v>24</v>
      </c>
      <c r="H6303">
        <v>3401757</v>
      </c>
      <c r="I6303">
        <v>3402038</v>
      </c>
      <c r="J6303" t="s">
        <v>61</v>
      </c>
      <c r="Q6303" t="s">
        <v>7017</v>
      </c>
      <c r="R6303">
        <v>282</v>
      </c>
      <c r="U6303">
        <f t="shared" si="98"/>
        <v>281</v>
      </c>
    </row>
    <row r="6304" spans="1:21" x14ac:dyDescent="0.25">
      <c r="A6304" t="s">
        <v>27</v>
      </c>
      <c r="B6304" t="s">
        <v>21</v>
      </c>
      <c r="C6304" t="s">
        <v>22</v>
      </c>
      <c r="D6304" t="s">
        <v>23</v>
      </c>
      <c r="E6304" t="s">
        <v>5</v>
      </c>
      <c r="G6304" t="s">
        <v>24</v>
      </c>
      <c r="H6304">
        <v>3402258</v>
      </c>
      <c r="I6304">
        <v>3404624</v>
      </c>
      <c r="J6304" t="s">
        <v>61</v>
      </c>
      <c r="Q6304" t="s">
        <v>7020</v>
      </c>
      <c r="R6304">
        <v>2367</v>
      </c>
      <c r="U6304">
        <f t="shared" si="98"/>
        <v>2366</v>
      </c>
    </row>
    <row r="6305" spans="1:21" x14ac:dyDescent="0.25">
      <c r="A6305" t="s">
        <v>27</v>
      </c>
      <c r="B6305" t="s">
        <v>21</v>
      </c>
      <c r="C6305" t="s">
        <v>22</v>
      </c>
      <c r="D6305" t="s">
        <v>23</v>
      </c>
      <c r="E6305" t="s">
        <v>5</v>
      </c>
      <c r="G6305" t="s">
        <v>24</v>
      </c>
      <c r="H6305">
        <v>3404621</v>
      </c>
      <c r="I6305">
        <v>3405055</v>
      </c>
      <c r="J6305" t="s">
        <v>61</v>
      </c>
      <c r="Q6305" t="s">
        <v>7023</v>
      </c>
      <c r="R6305">
        <v>435</v>
      </c>
      <c r="U6305">
        <f t="shared" si="98"/>
        <v>434</v>
      </c>
    </row>
    <row r="6306" spans="1:21" x14ac:dyDescent="0.25">
      <c r="A6306" t="s">
        <v>27</v>
      </c>
      <c r="B6306" t="s">
        <v>21</v>
      </c>
      <c r="C6306" t="s">
        <v>22</v>
      </c>
      <c r="D6306" t="s">
        <v>23</v>
      </c>
      <c r="E6306" t="s">
        <v>5</v>
      </c>
      <c r="G6306" t="s">
        <v>24</v>
      </c>
      <c r="H6306">
        <v>3405055</v>
      </c>
      <c r="I6306">
        <v>3405807</v>
      </c>
      <c r="J6306" t="s">
        <v>61</v>
      </c>
      <c r="Q6306" t="s">
        <v>7025</v>
      </c>
      <c r="R6306">
        <v>753</v>
      </c>
      <c r="U6306">
        <f t="shared" si="98"/>
        <v>752</v>
      </c>
    </row>
    <row r="6307" spans="1:21" x14ac:dyDescent="0.25">
      <c r="A6307" t="s">
        <v>27</v>
      </c>
      <c r="B6307" t="s">
        <v>21</v>
      </c>
      <c r="C6307" t="s">
        <v>22</v>
      </c>
      <c r="D6307" t="s">
        <v>23</v>
      </c>
      <c r="E6307" t="s">
        <v>5</v>
      </c>
      <c r="G6307" t="s">
        <v>24</v>
      </c>
      <c r="H6307">
        <v>3406193</v>
      </c>
      <c r="I6307">
        <v>3406411</v>
      </c>
      <c r="J6307" t="s">
        <v>61</v>
      </c>
      <c r="Q6307" t="s">
        <v>7028</v>
      </c>
      <c r="R6307">
        <v>219</v>
      </c>
      <c r="U6307">
        <f t="shared" si="98"/>
        <v>218</v>
      </c>
    </row>
    <row r="6308" spans="1:21" x14ac:dyDescent="0.25">
      <c r="A6308" t="s">
        <v>27</v>
      </c>
      <c r="B6308" t="s">
        <v>21</v>
      </c>
      <c r="C6308" t="s">
        <v>22</v>
      </c>
      <c r="D6308" t="s">
        <v>23</v>
      </c>
      <c r="E6308" t="s">
        <v>5</v>
      </c>
      <c r="G6308" t="s">
        <v>24</v>
      </c>
      <c r="H6308">
        <v>3406437</v>
      </c>
      <c r="I6308">
        <v>3407150</v>
      </c>
      <c r="J6308" t="s">
        <v>61</v>
      </c>
      <c r="Q6308" t="s">
        <v>7030</v>
      </c>
      <c r="R6308">
        <v>714</v>
      </c>
      <c r="U6308">
        <f t="shared" si="98"/>
        <v>713</v>
      </c>
    </row>
    <row r="6309" spans="1:21" x14ac:dyDescent="0.25">
      <c r="A6309" t="s">
        <v>27</v>
      </c>
      <c r="B6309" t="s">
        <v>21</v>
      </c>
      <c r="C6309" t="s">
        <v>22</v>
      </c>
      <c r="D6309" t="s">
        <v>23</v>
      </c>
      <c r="E6309" t="s">
        <v>5</v>
      </c>
      <c r="G6309" t="s">
        <v>24</v>
      </c>
      <c r="H6309">
        <v>3407253</v>
      </c>
      <c r="I6309">
        <v>3407852</v>
      </c>
      <c r="J6309" t="s">
        <v>25</v>
      </c>
      <c r="Q6309" t="s">
        <v>7032</v>
      </c>
      <c r="R6309">
        <v>600</v>
      </c>
      <c r="U6309">
        <f t="shared" si="98"/>
        <v>599</v>
      </c>
    </row>
    <row r="6310" spans="1:21" x14ac:dyDescent="0.25">
      <c r="A6310" t="s">
        <v>27</v>
      </c>
      <c r="B6310" t="s">
        <v>21</v>
      </c>
      <c r="C6310" t="s">
        <v>22</v>
      </c>
      <c r="D6310" t="s">
        <v>23</v>
      </c>
      <c r="E6310" t="s">
        <v>5</v>
      </c>
      <c r="G6310" t="s">
        <v>24</v>
      </c>
      <c r="H6310">
        <v>3408136</v>
      </c>
      <c r="I6310">
        <v>3410079</v>
      </c>
      <c r="J6310" t="s">
        <v>61</v>
      </c>
      <c r="Q6310" t="s">
        <v>7034</v>
      </c>
      <c r="R6310">
        <v>1944</v>
      </c>
      <c r="U6310">
        <f t="shared" si="98"/>
        <v>1943</v>
      </c>
    </row>
    <row r="6311" spans="1:21" x14ac:dyDescent="0.25">
      <c r="A6311" t="s">
        <v>27</v>
      </c>
      <c r="B6311" t="s">
        <v>21</v>
      </c>
      <c r="C6311" t="s">
        <v>22</v>
      </c>
      <c r="D6311" t="s">
        <v>23</v>
      </c>
      <c r="E6311" t="s">
        <v>5</v>
      </c>
      <c r="G6311" t="s">
        <v>24</v>
      </c>
      <c r="H6311">
        <v>3410067</v>
      </c>
      <c r="I6311">
        <v>3410594</v>
      </c>
      <c r="J6311" t="s">
        <v>61</v>
      </c>
      <c r="Q6311" t="s">
        <v>7037</v>
      </c>
      <c r="R6311">
        <v>528</v>
      </c>
      <c r="U6311">
        <f t="shared" si="98"/>
        <v>527</v>
      </c>
    </row>
    <row r="6312" spans="1:21" x14ac:dyDescent="0.25">
      <c r="A6312" t="s">
        <v>27</v>
      </c>
      <c r="B6312" t="s">
        <v>21</v>
      </c>
      <c r="C6312" t="s">
        <v>22</v>
      </c>
      <c r="D6312" t="s">
        <v>23</v>
      </c>
      <c r="E6312" t="s">
        <v>5</v>
      </c>
      <c r="G6312" t="s">
        <v>24</v>
      </c>
      <c r="H6312">
        <v>3410668</v>
      </c>
      <c r="I6312">
        <v>3411216</v>
      </c>
      <c r="J6312" t="s">
        <v>61</v>
      </c>
      <c r="Q6312" t="s">
        <v>7039</v>
      </c>
      <c r="R6312">
        <v>549</v>
      </c>
      <c r="U6312">
        <f t="shared" si="98"/>
        <v>548</v>
      </c>
    </row>
    <row r="6313" spans="1:21" x14ac:dyDescent="0.25">
      <c r="A6313" t="s">
        <v>27</v>
      </c>
      <c r="B6313" t="s">
        <v>21</v>
      </c>
      <c r="C6313" t="s">
        <v>22</v>
      </c>
      <c r="D6313" t="s">
        <v>23</v>
      </c>
      <c r="E6313" t="s">
        <v>5</v>
      </c>
      <c r="G6313" t="s">
        <v>24</v>
      </c>
      <c r="H6313">
        <v>3411221</v>
      </c>
      <c r="I6313">
        <v>3412357</v>
      </c>
      <c r="J6313" t="s">
        <v>61</v>
      </c>
      <c r="Q6313" t="s">
        <v>7041</v>
      </c>
      <c r="R6313">
        <v>1137</v>
      </c>
      <c r="U6313">
        <f t="shared" si="98"/>
        <v>1136</v>
      </c>
    </row>
    <row r="6314" spans="1:21" x14ac:dyDescent="0.25">
      <c r="A6314" t="s">
        <v>27</v>
      </c>
      <c r="B6314" t="s">
        <v>21</v>
      </c>
      <c r="C6314" t="s">
        <v>22</v>
      </c>
      <c r="D6314" t="s">
        <v>23</v>
      </c>
      <c r="E6314" t="s">
        <v>5</v>
      </c>
      <c r="G6314" t="s">
        <v>24</v>
      </c>
      <c r="H6314">
        <v>3412350</v>
      </c>
      <c r="I6314">
        <v>3412673</v>
      </c>
      <c r="J6314" t="s">
        <v>61</v>
      </c>
      <c r="Q6314" t="s">
        <v>7043</v>
      </c>
      <c r="R6314">
        <v>324</v>
      </c>
      <c r="U6314">
        <f t="shared" si="98"/>
        <v>323</v>
      </c>
    </row>
    <row r="6315" spans="1:21" x14ac:dyDescent="0.25">
      <c r="A6315" t="s">
        <v>27</v>
      </c>
      <c r="B6315" t="s">
        <v>21</v>
      </c>
      <c r="C6315" t="s">
        <v>22</v>
      </c>
      <c r="D6315" t="s">
        <v>23</v>
      </c>
      <c r="E6315" t="s">
        <v>5</v>
      </c>
      <c r="G6315" t="s">
        <v>24</v>
      </c>
      <c r="H6315">
        <v>3412648</v>
      </c>
      <c r="I6315">
        <v>3412866</v>
      </c>
      <c r="J6315" t="s">
        <v>61</v>
      </c>
      <c r="Q6315" t="s">
        <v>7046</v>
      </c>
      <c r="R6315">
        <v>219</v>
      </c>
      <c r="U6315">
        <f t="shared" si="98"/>
        <v>218</v>
      </c>
    </row>
    <row r="6316" spans="1:21" x14ac:dyDescent="0.25">
      <c r="A6316" t="s">
        <v>27</v>
      </c>
      <c r="B6316" t="s">
        <v>21</v>
      </c>
      <c r="C6316" t="s">
        <v>22</v>
      </c>
      <c r="D6316" t="s">
        <v>23</v>
      </c>
      <c r="E6316" t="s">
        <v>5</v>
      </c>
      <c r="G6316" t="s">
        <v>24</v>
      </c>
      <c r="H6316">
        <v>3412913</v>
      </c>
      <c r="I6316">
        <v>3413446</v>
      </c>
      <c r="J6316" t="s">
        <v>61</v>
      </c>
      <c r="Q6316" t="s">
        <v>7048</v>
      </c>
      <c r="R6316">
        <v>534</v>
      </c>
      <c r="U6316">
        <f t="shared" si="98"/>
        <v>533</v>
      </c>
    </row>
    <row r="6317" spans="1:21" x14ac:dyDescent="0.25">
      <c r="A6317" t="s">
        <v>27</v>
      </c>
      <c r="B6317" t="s">
        <v>21</v>
      </c>
      <c r="C6317" t="s">
        <v>22</v>
      </c>
      <c r="D6317" t="s">
        <v>23</v>
      </c>
      <c r="E6317" t="s">
        <v>5</v>
      </c>
      <c r="G6317" t="s">
        <v>24</v>
      </c>
      <c r="H6317">
        <v>3413677</v>
      </c>
      <c r="I6317">
        <v>3413823</v>
      </c>
      <c r="J6317" t="s">
        <v>61</v>
      </c>
      <c r="Q6317" t="s">
        <v>7050</v>
      </c>
      <c r="R6317">
        <v>147</v>
      </c>
      <c r="U6317">
        <f t="shared" si="98"/>
        <v>146</v>
      </c>
    </row>
    <row r="6318" spans="1:21" x14ac:dyDescent="0.25">
      <c r="A6318" t="s">
        <v>27</v>
      </c>
      <c r="B6318" t="s">
        <v>21</v>
      </c>
      <c r="C6318" t="s">
        <v>22</v>
      </c>
      <c r="D6318" t="s">
        <v>23</v>
      </c>
      <c r="E6318" t="s">
        <v>5</v>
      </c>
      <c r="G6318" t="s">
        <v>24</v>
      </c>
      <c r="H6318">
        <v>3413919</v>
      </c>
      <c r="I6318">
        <v>3415787</v>
      </c>
      <c r="J6318" t="s">
        <v>61</v>
      </c>
      <c r="Q6318" t="s">
        <v>7052</v>
      </c>
      <c r="R6318">
        <v>1869</v>
      </c>
      <c r="U6318">
        <f t="shared" si="98"/>
        <v>1868</v>
      </c>
    </row>
    <row r="6319" spans="1:21" x14ac:dyDescent="0.25">
      <c r="A6319" t="s">
        <v>27</v>
      </c>
      <c r="B6319" t="s">
        <v>21</v>
      </c>
      <c r="C6319" t="s">
        <v>22</v>
      </c>
      <c r="D6319" t="s">
        <v>23</v>
      </c>
      <c r="E6319" t="s">
        <v>5</v>
      </c>
      <c r="G6319" t="s">
        <v>24</v>
      </c>
      <c r="H6319">
        <v>3415989</v>
      </c>
      <c r="I6319">
        <v>3416192</v>
      </c>
      <c r="J6319" t="s">
        <v>25</v>
      </c>
      <c r="Q6319" t="s">
        <v>7054</v>
      </c>
      <c r="R6319">
        <v>204</v>
      </c>
      <c r="U6319">
        <f t="shared" si="98"/>
        <v>203</v>
      </c>
    </row>
    <row r="6320" spans="1:21" x14ac:dyDescent="0.25">
      <c r="A6320" t="s">
        <v>27</v>
      </c>
      <c r="B6320" t="s">
        <v>21</v>
      </c>
      <c r="C6320" t="s">
        <v>22</v>
      </c>
      <c r="D6320" t="s">
        <v>23</v>
      </c>
      <c r="E6320" t="s">
        <v>5</v>
      </c>
      <c r="G6320" t="s">
        <v>24</v>
      </c>
      <c r="H6320">
        <v>3416249</v>
      </c>
      <c r="I6320">
        <v>3417448</v>
      </c>
      <c r="J6320" t="s">
        <v>25</v>
      </c>
      <c r="Q6320" t="s">
        <v>7056</v>
      </c>
      <c r="R6320">
        <v>1200</v>
      </c>
      <c r="U6320">
        <f t="shared" si="98"/>
        <v>1199</v>
      </c>
    </row>
    <row r="6321" spans="1:21" x14ac:dyDescent="0.25">
      <c r="A6321" t="s">
        <v>27</v>
      </c>
      <c r="B6321" t="s">
        <v>21</v>
      </c>
      <c r="C6321" t="s">
        <v>22</v>
      </c>
      <c r="D6321" t="s">
        <v>23</v>
      </c>
      <c r="E6321" t="s">
        <v>5</v>
      </c>
      <c r="G6321" t="s">
        <v>24</v>
      </c>
      <c r="H6321">
        <v>3417503</v>
      </c>
      <c r="I6321">
        <v>3418753</v>
      </c>
      <c r="J6321" t="s">
        <v>61</v>
      </c>
      <c r="Q6321" t="s">
        <v>7059</v>
      </c>
      <c r="R6321">
        <v>1251</v>
      </c>
      <c r="U6321">
        <f t="shared" si="98"/>
        <v>1250</v>
      </c>
    </row>
    <row r="6322" spans="1:21" x14ac:dyDescent="0.25">
      <c r="A6322" t="s">
        <v>27</v>
      </c>
      <c r="B6322" t="s">
        <v>21</v>
      </c>
      <c r="C6322" t="s">
        <v>22</v>
      </c>
      <c r="D6322" t="s">
        <v>23</v>
      </c>
      <c r="E6322" t="s">
        <v>5</v>
      </c>
      <c r="G6322" t="s">
        <v>24</v>
      </c>
      <c r="H6322">
        <v>3419162</v>
      </c>
      <c r="I6322">
        <v>3420544</v>
      </c>
      <c r="J6322" t="s">
        <v>61</v>
      </c>
      <c r="Q6322" t="s">
        <v>7061</v>
      </c>
      <c r="R6322">
        <v>1383</v>
      </c>
      <c r="U6322">
        <f t="shared" si="98"/>
        <v>1382</v>
      </c>
    </row>
    <row r="6323" spans="1:21" x14ac:dyDescent="0.25">
      <c r="A6323" t="s">
        <v>27</v>
      </c>
      <c r="B6323" t="s">
        <v>21</v>
      </c>
      <c r="C6323" t="s">
        <v>22</v>
      </c>
      <c r="D6323" t="s">
        <v>23</v>
      </c>
      <c r="E6323" t="s">
        <v>5</v>
      </c>
      <c r="G6323" t="s">
        <v>24</v>
      </c>
      <c r="H6323">
        <v>3420733</v>
      </c>
      <c r="I6323">
        <v>3420939</v>
      </c>
      <c r="J6323" t="s">
        <v>61</v>
      </c>
      <c r="Q6323" t="s">
        <v>7064</v>
      </c>
      <c r="R6323">
        <v>207</v>
      </c>
      <c r="U6323">
        <f t="shared" si="98"/>
        <v>206</v>
      </c>
    </row>
    <row r="6324" spans="1:21" x14ac:dyDescent="0.25">
      <c r="A6324" t="s">
        <v>27</v>
      </c>
      <c r="B6324" t="s">
        <v>21</v>
      </c>
      <c r="C6324" t="s">
        <v>22</v>
      </c>
      <c r="D6324" t="s">
        <v>23</v>
      </c>
      <c r="E6324" t="s">
        <v>5</v>
      </c>
      <c r="G6324" t="s">
        <v>24</v>
      </c>
      <c r="H6324">
        <v>3420955</v>
      </c>
      <c r="I6324">
        <v>3421506</v>
      </c>
      <c r="J6324" t="s">
        <v>61</v>
      </c>
      <c r="Q6324" t="s">
        <v>7066</v>
      </c>
      <c r="R6324">
        <v>552</v>
      </c>
      <c r="U6324">
        <f t="shared" si="98"/>
        <v>551</v>
      </c>
    </row>
    <row r="6325" spans="1:21" x14ac:dyDescent="0.25">
      <c r="A6325" t="s">
        <v>27</v>
      </c>
      <c r="B6325" t="s">
        <v>21</v>
      </c>
      <c r="C6325" t="s">
        <v>22</v>
      </c>
      <c r="D6325" t="s">
        <v>23</v>
      </c>
      <c r="E6325" t="s">
        <v>5</v>
      </c>
      <c r="G6325" t="s">
        <v>24</v>
      </c>
      <c r="H6325">
        <v>3421657</v>
      </c>
      <c r="I6325">
        <v>3422211</v>
      </c>
      <c r="J6325" t="s">
        <v>25</v>
      </c>
      <c r="Q6325" t="s">
        <v>7068</v>
      </c>
      <c r="R6325">
        <v>555</v>
      </c>
      <c r="U6325">
        <f t="shared" si="98"/>
        <v>554</v>
      </c>
    </row>
    <row r="6326" spans="1:21" x14ac:dyDescent="0.25">
      <c r="A6326" t="s">
        <v>27</v>
      </c>
      <c r="B6326" t="s">
        <v>21</v>
      </c>
      <c r="C6326" t="s">
        <v>22</v>
      </c>
      <c r="D6326" t="s">
        <v>23</v>
      </c>
      <c r="E6326" t="s">
        <v>5</v>
      </c>
      <c r="G6326" t="s">
        <v>24</v>
      </c>
      <c r="H6326">
        <v>3422196</v>
      </c>
      <c r="I6326">
        <v>3422645</v>
      </c>
      <c r="J6326" t="s">
        <v>25</v>
      </c>
      <c r="Q6326" t="s">
        <v>7071</v>
      </c>
      <c r="R6326">
        <v>450</v>
      </c>
      <c r="U6326">
        <f t="shared" si="98"/>
        <v>449</v>
      </c>
    </row>
    <row r="6327" spans="1:21" x14ac:dyDescent="0.25">
      <c r="A6327" t="s">
        <v>27</v>
      </c>
      <c r="B6327" t="s">
        <v>21</v>
      </c>
      <c r="C6327" t="s">
        <v>22</v>
      </c>
      <c r="D6327" t="s">
        <v>23</v>
      </c>
      <c r="E6327" t="s">
        <v>5</v>
      </c>
      <c r="G6327" t="s">
        <v>24</v>
      </c>
      <c r="H6327">
        <v>3422737</v>
      </c>
      <c r="I6327">
        <v>3423096</v>
      </c>
      <c r="J6327" t="s">
        <v>25</v>
      </c>
      <c r="Q6327" t="s">
        <v>7073</v>
      </c>
      <c r="R6327">
        <v>360</v>
      </c>
      <c r="U6327">
        <f t="shared" si="98"/>
        <v>359</v>
      </c>
    </row>
    <row r="6328" spans="1:21" x14ac:dyDescent="0.25">
      <c r="A6328" t="s">
        <v>27</v>
      </c>
      <c r="B6328" t="s">
        <v>21</v>
      </c>
      <c r="C6328" t="s">
        <v>22</v>
      </c>
      <c r="D6328" t="s">
        <v>23</v>
      </c>
      <c r="E6328" t="s">
        <v>5</v>
      </c>
      <c r="G6328" t="s">
        <v>24</v>
      </c>
      <c r="H6328">
        <v>3423278</v>
      </c>
      <c r="I6328">
        <v>3425593</v>
      </c>
      <c r="J6328" t="s">
        <v>61</v>
      </c>
      <c r="Q6328" t="s">
        <v>7076</v>
      </c>
      <c r="R6328">
        <v>2316</v>
      </c>
      <c r="U6328">
        <f t="shared" si="98"/>
        <v>2315</v>
      </c>
    </row>
    <row r="6329" spans="1:21" x14ac:dyDescent="0.25">
      <c r="A6329" t="s">
        <v>27</v>
      </c>
      <c r="B6329" t="s">
        <v>21</v>
      </c>
      <c r="C6329" t="s">
        <v>22</v>
      </c>
      <c r="D6329" t="s">
        <v>23</v>
      </c>
      <c r="E6329" t="s">
        <v>5</v>
      </c>
      <c r="G6329" t="s">
        <v>24</v>
      </c>
      <c r="H6329">
        <v>3425823</v>
      </c>
      <c r="I6329">
        <v>3426671</v>
      </c>
      <c r="J6329" t="s">
        <v>25</v>
      </c>
      <c r="Q6329" t="s">
        <v>7078</v>
      </c>
      <c r="R6329">
        <v>849</v>
      </c>
      <c r="U6329">
        <f t="shared" si="98"/>
        <v>848</v>
      </c>
    </row>
    <row r="6330" spans="1:21" x14ac:dyDescent="0.25">
      <c r="A6330" t="s">
        <v>27</v>
      </c>
      <c r="B6330" t="s">
        <v>21</v>
      </c>
      <c r="C6330" t="s">
        <v>22</v>
      </c>
      <c r="D6330" t="s">
        <v>23</v>
      </c>
      <c r="E6330" t="s">
        <v>5</v>
      </c>
      <c r="G6330" t="s">
        <v>24</v>
      </c>
      <c r="H6330">
        <v>3426895</v>
      </c>
      <c r="I6330">
        <v>3429480</v>
      </c>
      <c r="J6330" t="s">
        <v>25</v>
      </c>
      <c r="Q6330" t="s">
        <v>7080</v>
      </c>
      <c r="R6330">
        <v>2586</v>
      </c>
      <c r="U6330">
        <f t="shared" si="98"/>
        <v>2585</v>
      </c>
    </row>
    <row r="6331" spans="1:21" x14ac:dyDescent="0.25">
      <c r="A6331" t="s">
        <v>27</v>
      </c>
      <c r="B6331" t="s">
        <v>21</v>
      </c>
      <c r="C6331" t="s">
        <v>22</v>
      </c>
      <c r="D6331" t="s">
        <v>23</v>
      </c>
      <c r="E6331" t="s">
        <v>5</v>
      </c>
      <c r="G6331" t="s">
        <v>24</v>
      </c>
      <c r="H6331">
        <v>3429533</v>
      </c>
      <c r="I6331">
        <v>3430351</v>
      </c>
      <c r="J6331" t="s">
        <v>61</v>
      </c>
      <c r="Q6331" t="s">
        <v>7083</v>
      </c>
      <c r="R6331">
        <v>819</v>
      </c>
      <c r="U6331">
        <f t="shared" si="98"/>
        <v>818</v>
      </c>
    </row>
    <row r="6332" spans="1:21" x14ac:dyDescent="0.25">
      <c r="A6332" t="s">
        <v>27</v>
      </c>
      <c r="B6332" t="s">
        <v>21</v>
      </c>
      <c r="C6332" t="s">
        <v>22</v>
      </c>
      <c r="D6332" t="s">
        <v>23</v>
      </c>
      <c r="E6332" t="s">
        <v>5</v>
      </c>
      <c r="G6332" t="s">
        <v>24</v>
      </c>
      <c r="H6332">
        <v>3430435</v>
      </c>
      <c r="I6332">
        <v>3431127</v>
      </c>
      <c r="J6332" t="s">
        <v>61</v>
      </c>
      <c r="Q6332" t="s">
        <v>7086</v>
      </c>
      <c r="R6332">
        <v>693</v>
      </c>
      <c r="U6332">
        <f t="shared" si="98"/>
        <v>692</v>
      </c>
    </row>
    <row r="6333" spans="1:21" x14ac:dyDescent="0.25">
      <c r="A6333" t="s">
        <v>27</v>
      </c>
      <c r="B6333" t="s">
        <v>21</v>
      </c>
      <c r="C6333" t="s">
        <v>22</v>
      </c>
      <c r="D6333" t="s">
        <v>23</v>
      </c>
      <c r="E6333" t="s">
        <v>5</v>
      </c>
      <c r="G6333" t="s">
        <v>24</v>
      </c>
      <c r="H6333">
        <v>3431338</v>
      </c>
      <c r="I6333">
        <v>3433422</v>
      </c>
      <c r="J6333" t="s">
        <v>61</v>
      </c>
      <c r="Q6333" t="s">
        <v>7088</v>
      </c>
      <c r="R6333">
        <v>2085</v>
      </c>
      <c r="U6333">
        <f t="shared" si="98"/>
        <v>2084</v>
      </c>
    </row>
    <row r="6334" spans="1:21" x14ac:dyDescent="0.25">
      <c r="A6334" t="s">
        <v>27</v>
      </c>
      <c r="B6334" t="s">
        <v>21</v>
      </c>
      <c r="C6334" t="s">
        <v>22</v>
      </c>
      <c r="D6334" t="s">
        <v>23</v>
      </c>
      <c r="E6334" t="s">
        <v>5</v>
      </c>
      <c r="G6334" t="s">
        <v>24</v>
      </c>
      <c r="H6334">
        <v>3433865</v>
      </c>
      <c r="I6334">
        <v>3434890</v>
      </c>
      <c r="J6334" t="s">
        <v>25</v>
      </c>
      <c r="Q6334" t="s">
        <v>7090</v>
      </c>
      <c r="R6334">
        <v>1026</v>
      </c>
      <c r="U6334">
        <f t="shared" si="98"/>
        <v>1025</v>
      </c>
    </row>
    <row r="6335" spans="1:21" x14ac:dyDescent="0.25">
      <c r="A6335" t="s">
        <v>27</v>
      </c>
      <c r="B6335" t="s">
        <v>21</v>
      </c>
      <c r="C6335" t="s">
        <v>22</v>
      </c>
      <c r="D6335" t="s">
        <v>23</v>
      </c>
      <c r="E6335" t="s">
        <v>5</v>
      </c>
      <c r="G6335" t="s">
        <v>24</v>
      </c>
      <c r="H6335">
        <v>3434880</v>
      </c>
      <c r="I6335">
        <v>3435980</v>
      </c>
      <c r="J6335" t="s">
        <v>25</v>
      </c>
      <c r="Q6335" t="s">
        <v>7092</v>
      </c>
      <c r="R6335">
        <v>1101</v>
      </c>
      <c r="U6335">
        <f t="shared" si="98"/>
        <v>1100</v>
      </c>
    </row>
    <row r="6336" spans="1:21" x14ac:dyDescent="0.25">
      <c r="A6336" t="s">
        <v>27</v>
      </c>
      <c r="B6336" t="s">
        <v>21</v>
      </c>
      <c r="C6336" t="s">
        <v>22</v>
      </c>
      <c r="D6336" t="s">
        <v>23</v>
      </c>
      <c r="E6336" t="s">
        <v>5</v>
      </c>
      <c r="G6336" t="s">
        <v>24</v>
      </c>
      <c r="H6336">
        <v>3436029</v>
      </c>
      <c r="I6336">
        <v>3436667</v>
      </c>
      <c r="J6336" t="s">
        <v>61</v>
      </c>
      <c r="Q6336" t="s">
        <v>7095</v>
      </c>
      <c r="R6336">
        <v>639</v>
      </c>
      <c r="U6336">
        <f t="shared" si="98"/>
        <v>638</v>
      </c>
    </row>
    <row r="6337" spans="1:21" x14ac:dyDescent="0.25">
      <c r="A6337" t="s">
        <v>27</v>
      </c>
      <c r="B6337" t="s">
        <v>21</v>
      </c>
      <c r="C6337" t="s">
        <v>22</v>
      </c>
      <c r="D6337" t="s">
        <v>23</v>
      </c>
      <c r="E6337" t="s">
        <v>5</v>
      </c>
      <c r="G6337" t="s">
        <v>24</v>
      </c>
      <c r="H6337">
        <v>3436909</v>
      </c>
      <c r="I6337">
        <v>3439146</v>
      </c>
      <c r="J6337" t="s">
        <v>25</v>
      </c>
      <c r="Q6337" t="s">
        <v>7098</v>
      </c>
      <c r="R6337">
        <v>2238</v>
      </c>
      <c r="U6337">
        <f t="shared" si="98"/>
        <v>2237</v>
      </c>
    </row>
    <row r="6338" spans="1:21" x14ac:dyDescent="0.25">
      <c r="A6338" t="s">
        <v>27</v>
      </c>
      <c r="B6338" t="s">
        <v>21</v>
      </c>
      <c r="C6338" t="s">
        <v>22</v>
      </c>
      <c r="D6338" t="s">
        <v>23</v>
      </c>
      <c r="E6338" t="s">
        <v>5</v>
      </c>
      <c r="G6338" t="s">
        <v>24</v>
      </c>
      <c r="H6338">
        <v>3439328</v>
      </c>
      <c r="I6338">
        <v>3441232</v>
      </c>
      <c r="J6338" t="s">
        <v>61</v>
      </c>
      <c r="Q6338" t="s">
        <v>7101</v>
      </c>
      <c r="R6338">
        <v>1905</v>
      </c>
      <c r="U6338">
        <f t="shared" si="98"/>
        <v>1904</v>
      </c>
    </row>
    <row r="6339" spans="1:21" x14ac:dyDescent="0.25">
      <c r="A6339" t="s">
        <v>27</v>
      </c>
      <c r="B6339" t="s">
        <v>21</v>
      </c>
      <c r="C6339" t="s">
        <v>22</v>
      </c>
      <c r="D6339" t="s">
        <v>23</v>
      </c>
      <c r="E6339" t="s">
        <v>5</v>
      </c>
      <c r="G6339" t="s">
        <v>24</v>
      </c>
      <c r="H6339">
        <v>3441391</v>
      </c>
      <c r="I6339">
        <v>3442389</v>
      </c>
      <c r="J6339" t="s">
        <v>61</v>
      </c>
      <c r="Q6339" t="s">
        <v>7103</v>
      </c>
      <c r="R6339">
        <v>999</v>
      </c>
      <c r="U6339">
        <f t="shared" ref="U6339:U6402" si="99">I6339-H6339</f>
        <v>998</v>
      </c>
    </row>
    <row r="6340" spans="1:21" x14ac:dyDescent="0.25">
      <c r="A6340" t="s">
        <v>27</v>
      </c>
      <c r="B6340" t="s">
        <v>21</v>
      </c>
      <c r="C6340" t="s">
        <v>22</v>
      </c>
      <c r="D6340" t="s">
        <v>23</v>
      </c>
      <c r="E6340" t="s">
        <v>5</v>
      </c>
      <c r="G6340" t="s">
        <v>24</v>
      </c>
      <c r="H6340">
        <v>3442650</v>
      </c>
      <c r="I6340">
        <v>3444134</v>
      </c>
      <c r="J6340" t="s">
        <v>25</v>
      </c>
      <c r="Q6340" t="s">
        <v>7105</v>
      </c>
      <c r="R6340">
        <v>1485</v>
      </c>
      <c r="U6340">
        <f t="shared" si="99"/>
        <v>1484</v>
      </c>
    </row>
    <row r="6341" spans="1:21" x14ac:dyDescent="0.25">
      <c r="A6341" t="s">
        <v>27</v>
      </c>
      <c r="B6341" t="s">
        <v>21</v>
      </c>
      <c r="C6341" t="s">
        <v>22</v>
      </c>
      <c r="D6341" t="s">
        <v>23</v>
      </c>
      <c r="E6341" t="s">
        <v>5</v>
      </c>
      <c r="G6341" t="s">
        <v>24</v>
      </c>
      <c r="H6341">
        <v>3444203</v>
      </c>
      <c r="I6341">
        <v>3445201</v>
      </c>
      <c r="J6341" t="s">
        <v>61</v>
      </c>
      <c r="Q6341" t="s">
        <v>7107</v>
      </c>
      <c r="R6341">
        <v>999</v>
      </c>
      <c r="U6341">
        <f t="shared" si="99"/>
        <v>998</v>
      </c>
    </row>
    <row r="6342" spans="1:21" x14ac:dyDescent="0.25">
      <c r="A6342" t="s">
        <v>27</v>
      </c>
      <c r="B6342" t="s">
        <v>21</v>
      </c>
      <c r="C6342" t="s">
        <v>22</v>
      </c>
      <c r="D6342" t="s">
        <v>23</v>
      </c>
      <c r="E6342" t="s">
        <v>5</v>
      </c>
      <c r="G6342" t="s">
        <v>24</v>
      </c>
      <c r="H6342">
        <v>3445528</v>
      </c>
      <c r="I6342">
        <v>3447012</v>
      </c>
      <c r="J6342" t="s">
        <v>25</v>
      </c>
      <c r="Q6342" t="s">
        <v>7109</v>
      </c>
      <c r="R6342">
        <v>1485</v>
      </c>
      <c r="U6342">
        <f t="shared" si="99"/>
        <v>1484</v>
      </c>
    </row>
    <row r="6343" spans="1:21" x14ac:dyDescent="0.25">
      <c r="A6343" t="s">
        <v>27</v>
      </c>
      <c r="B6343" t="s">
        <v>21</v>
      </c>
      <c r="C6343" t="s">
        <v>22</v>
      </c>
      <c r="D6343" t="s">
        <v>23</v>
      </c>
      <c r="E6343" t="s">
        <v>5</v>
      </c>
      <c r="G6343" t="s">
        <v>24</v>
      </c>
      <c r="H6343">
        <v>3447152</v>
      </c>
      <c r="I6343">
        <v>3448198</v>
      </c>
      <c r="J6343" t="s">
        <v>25</v>
      </c>
      <c r="Q6343" t="s">
        <v>7111</v>
      </c>
      <c r="R6343">
        <v>1047</v>
      </c>
      <c r="U6343">
        <f t="shared" si="99"/>
        <v>1046</v>
      </c>
    </row>
    <row r="6344" spans="1:21" x14ac:dyDescent="0.25">
      <c r="A6344" t="s">
        <v>27</v>
      </c>
      <c r="B6344" t="s">
        <v>21</v>
      </c>
      <c r="C6344" t="s">
        <v>22</v>
      </c>
      <c r="D6344" t="s">
        <v>23</v>
      </c>
      <c r="E6344" t="s">
        <v>5</v>
      </c>
      <c r="G6344" t="s">
        <v>24</v>
      </c>
      <c r="H6344">
        <v>3448402</v>
      </c>
      <c r="I6344">
        <v>3449190</v>
      </c>
      <c r="J6344" t="s">
        <v>61</v>
      </c>
      <c r="Q6344" t="s">
        <v>7113</v>
      </c>
      <c r="R6344">
        <v>789</v>
      </c>
      <c r="U6344">
        <f t="shared" si="99"/>
        <v>788</v>
      </c>
    </row>
    <row r="6345" spans="1:21" x14ac:dyDescent="0.25">
      <c r="A6345" t="s">
        <v>27</v>
      </c>
      <c r="B6345" t="s">
        <v>21</v>
      </c>
      <c r="C6345" t="s">
        <v>22</v>
      </c>
      <c r="D6345" t="s">
        <v>23</v>
      </c>
      <c r="E6345" t="s">
        <v>5</v>
      </c>
      <c r="G6345" t="s">
        <v>24</v>
      </c>
      <c r="H6345">
        <v>3449343</v>
      </c>
      <c r="I6345">
        <v>3450206</v>
      </c>
      <c r="J6345" t="s">
        <v>61</v>
      </c>
      <c r="Q6345" t="s">
        <v>7115</v>
      </c>
      <c r="R6345">
        <v>864</v>
      </c>
      <c r="U6345">
        <f t="shared" si="99"/>
        <v>863</v>
      </c>
    </row>
    <row r="6346" spans="1:21" x14ac:dyDescent="0.25">
      <c r="A6346" t="s">
        <v>27</v>
      </c>
      <c r="B6346" t="s">
        <v>21</v>
      </c>
      <c r="C6346" t="s">
        <v>22</v>
      </c>
      <c r="D6346" t="s">
        <v>23</v>
      </c>
      <c r="E6346" t="s">
        <v>5</v>
      </c>
      <c r="G6346" t="s">
        <v>24</v>
      </c>
      <c r="H6346">
        <v>3450207</v>
      </c>
      <c r="I6346">
        <v>3450743</v>
      </c>
      <c r="J6346" t="s">
        <v>61</v>
      </c>
      <c r="Q6346" t="s">
        <v>7117</v>
      </c>
      <c r="R6346">
        <v>537</v>
      </c>
      <c r="U6346">
        <f t="shared" si="99"/>
        <v>536</v>
      </c>
    </row>
    <row r="6347" spans="1:21" x14ac:dyDescent="0.25">
      <c r="A6347" t="s">
        <v>27</v>
      </c>
      <c r="B6347" t="s">
        <v>21</v>
      </c>
      <c r="C6347" t="s">
        <v>22</v>
      </c>
      <c r="D6347" t="s">
        <v>23</v>
      </c>
      <c r="E6347" t="s">
        <v>5</v>
      </c>
      <c r="G6347" t="s">
        <v>24</v>
      </c>
      <c r="H6347">
        <v>3450821</v>
      </c>
      <c r="I6347">
        <v>3452584</v>
      </c>
      <c r="J6347" t="s">
        <v>61</v>
      </c>
      <c r="Q6347" t="s">
        <v>7119</v>
      </c>
      <c r="R6347">
        <v>1764</v>
      </c>
      <c r="U6347">
        <f t="shared" si="99"/>
        <v>1763</v>
      </c>
    </row>
    <row r="6348" spans="1:21" x14ac:dyDescent="0.25">
      <c r="A6348" t="s">
        <v>27</v>
      </c>
      <c r="B6348" t="s">
        <v>21</v>
      </c>
      <c r="C6348" t="s">
        <v>22</v>
      </c>
      <c r="D6348" t="s">
        <v>23</v>
      </c>
      <c r="E6348" t="s">
        <v>5</v>
      </c>
      <c r="G6348" t="s">
        <v>24</v>
      </c>
      <c r="H6348">
        <v>3452739</v>
      </c>
      <c r="I6348">
        <v>3453071</v>
      </c>
      <c r="J6348" t="s">
        <v>25</v>
      </c>
      <c r="Q6348" t="s">
        <v>7122</v>
      </c>
      <c r="R6348">
        <v>333</v>
      </c>
      <c r="U6348">
        <f t="shared" si="99"/>
        <v>332</v>
      </c>
    </row>
    <row r="6349" spans="1:21" x14ac:dyDescent="0.25">
      <c r="A6349" t="s">
        <v>27</v>
      </c>
      <c r="B6349" t="s">
        <v>21</v>
      </c>
      <c r="C6349" t="s">
        <v>22</v>
      </c>
      <c r="D6349" t="s">
        <v>23</v>
      </c>
      <c r="E6349" t="s">
        <v>5</v>
      </c>
      <c r="G6349" t="s">
        <v>24</v>
      </c>
      <c r="H6349">
        <v>3453133</v>
      </c>
      <c r="I6349">
        <v>3453570</v>
      </c>
      <c r="J6349" t="s">
        <v>61</v>
      </c>
      <c r="Q6349" t="s">
        <v>7124</v>
      </c>
      <c r="R6349">
        <v>438</v>
      </c>
      <c r="U6349">
        <f t="shared" si="99"/>
        <v>437</v>
      </c>
    </row>
    <row r="6350" spans="1:21" x14ac:dyDescent="0.25">
      <c r="A6350" t="s">
        <v>27</v>
      </c>
      <c r="B6350" t="s">
        <v>21</v>
      </c>
      <c r="C6350" t="s">
        <v>22</v>
      </c>
      <c r="D6350" t="s">
        <v>23</v>
      </c>
      <c r="E6350" t="s">
        <v>5</v>
      </c>
      <c r="G6350" t="s">
        <v>24</v>
      </c>
      <c r="H6350">
        <v>3453738</v>
      </c>
      <c r="I6350">
        <v>3454211</v>
      </c>
      <c r="J6350" t="s">
        <v>61</v>
      </c>
      <c r="Q6350" t="s">
        <v>7126</v>
      </c>
      <c r="R6350">
        <v>474</v>
      </c>
      <c r="U6350">
        <f t="shared" si="99"/>
        <v>473</v>
      </c>
    </row>
    <row r="6351" spans="1:21" x14ac:dyDescent="0.25">
      <c r="A6351" t="s">
        <v>27</v>
      </c>
      <c r="B6351" t="s">
        <v>21</v>
      </c>
      <c r="C6351" t="s">
        <v>22</v>
      </c>
      <c r="D6351" t="s">
        <v>23</v>
      </c>
      <c r="E6351" t="s">
        <v>5</v>
      </c>
      <c r="G6351" t="s">
        <v>24</v>
      </c>
      <c r="H6351">
        <v>3454242</v>
      </c>
      <c r="I6351">
        <v>3454430</v>
      </c>
      <c r="J6351" t="s">
        <v>61</v>
      </c>
      <c r="Q6351" t="s">
        <v>7128</v>
      </c>
      <c r="R6351">
        <v>189</v>
      </c>
      <c r="U6351">
        <f t="shared" si="99"/>
        <v>188</v>
      </c>
    </row>
    <row r="6352" spans="1:21" x14ac:dyDescent="0.25">
      <c r="A6352" t="s">
        <v>27</v>
      </c>
      <c r="B6352" t="s">
        <v>21</v>
      </c>
      <c r="C6352" t="s">
        <v>22</v>
      </c>
      <c r="D6352" t="s">
        <v>23</v>
      </c>
      <c r="E6352" t="s">
        <v>5</v>
      </c>
      <c r="G6352" t="s">
        <v>24</v>
      </c>
      <c r="H6352">
        <v>3454658</v>
      </c>
      <c r="I6352">
        <v>3455083</v>
      </c>
      <c r="J6352" t="s">
        <v>61</v>
      </c>
      <c r="Q6352" t="s">
        <v>7130</v>
      </c>
      <c r="R6352">
        <v>426</v>
      </c>
      <c r="U6352">
        <f t="shared" si="99"/>
        <v>425</v>
      </c>
    </row>
    <row r="6353" spans="1:21" x14ac:dyDescent="0.25">
      <c r="A6353" t="s">
        <v>27</v>
      </c>
      <c r="B6353" t="s">
        <v>21</v>
      </c>
      <c r="C6353" t="s">
        <v>22</v>
      </c>
      <c r="D6353" t="s">
        <v>23</v>
      </c>
      <c r="E6353" t="s">
        <v>5</v>
      </c>
      <c r="G6353" t="s">
        <v>24</v>
      </c>
      <c r="H6353">
        <v>3455162</v>
      </c>
      <c r="I6353">
        <v>3455533</v>
      </c>
      <c r="J6353" t="s">
        <v>61</v>
      </c>
      <c r="Q6353" t="s">
        <v>7132</v>
      </c>
      <c r="R6353">
        <v>372</v>
      </c>
      <c r="U6353">
        <f t="shared" si="99"/>
        <v>371</v>
      </c>
    </row>
    <row r="6354" spans="1:21" x14ac:dyDescent="0.25">
      <c r="A6354" t="s">
        <v>27</v>
      </c>
      <c r="B6354" t="s">
        <v>57</v>
      </c>
      <c r="C6354" t="s">
        <v>22</v>
      </c>
      <c r="D6354" t="s">
        <v>23</v>
      </c>
      <c r="E6354" t="s">
        <v>5</v>
      </c>
      <c r="G6354" t="s">
        <v>24</v>
      </c>
      <c r="H6354">
        <v>3455748</v>
      </c>
      <c r="I6354">
        <v>3455822</v>
      </c>
      <c r="J6354" t="s">
        <v>61</v>
      </c>
      <c r="Q6354" t="s">
        <v>7134</v>
      </c>
      <c r="R6354">
        <v>75</v>
      </c>
      <c r="U6354">
        <f t="shared" si="99"/>
        <v>74</v>
      </c>
    </row>
    <row r="6355" spans="1:21" x14ac:dyDescent="0.25">
      <c r="A6355" t="s">
        <v>27</v>
      </c>
      <c r="B6355" t="s">
        <v>57</v>
      </c>
      <c r="C6355" t="s">
        <v>22</v>
      </c>
      <c r="D6355" t="s">
        <v>23</v>
      </c>
      <c r="E6355" t="s">
        <v>5</v>
      </c>
      <c r="G6355" t="s">
        <v>24</v>
      </c>
      <c r="H6355">
        <v>3455867</v>
      </c>
      <c r="I6355">
        <v>3455941</v>
      </c>
      <c r="J6355" t="s">
        <v>61</v>
      </c>
      <c r="Q6355" t="s">
        <v>7136</v>
      </c>
      <c r="R6355">
        <v>75</v>
      </c>
      <c r="U6355">
        <f t="shared" si="99"/>
        <v>74</v>
      </c>
    </row>
    <row r="6356" spans="1:21" x14ac:dyDescent="0.25">
      <c r="A6356" t="s">
        <v>27</v>
      </c>
      <c r="B6356" t="s">
        <v>57</v>
      </c>
      <c r="C6356" t="s">
        <v>22</v>
      </c>
      <c r="D6356" t="s">
        <v>23</v>
      </c>
      <c r="E6356" t="s">
        <v>5</v>
      </c>
      <c r="G6356" t="s">
        <v>24</v>
      </c>
      <c r="H6356">
        <v>3455981</v>
      </c>
      <c r="I6356">
        <v>3456056</v>
      </c>
      <c r="J6356" t="s">
        <v>61</v>
      </c>
      <c r="Q6356" t="s">
        <v>7137</v>
      </c>
      <c r="R6356">
        <v>76</v>
      </c>
      <c r="U6356">
        <f t="shared" si="99"/>
        <v>75</v>
      </c>
    </row>
    <row r="6357" spans="1:21" x14ac:dyDescent="0.25">
      <c r="A6357" t="s">
        <v>27</v>
      </c>
      <c r="B6357" t="s">
        <v>57</v>
      </c>
      <c r="C6357" t="s">
        <v>22</v>
      </c>
      <c r="D6357" t="s">
        <v>23</v>
      </c>
      <c r="E6357" t="s">
        <v>5</v>
      </c>
      <c r="G6357" t="s">
        <v>24</v>
      </c>
      <c r="H6357">
        <v>3456061</v>
      </c>
      <c r="I6357">
        <v>3456137</v>
      </c>
      <c r="J6357" t="s">
        <v>61</v>
      </c>
      <c r="Q6357" t="s">
        <v>7138</v>
      </c>
      <c r="R6357">
        <v>77</v>
      </c>
      <c r="U6357">
        <f t="shared" si="99"/>
        <v>76</v>
      </c>
    </row>
    <row r="6358" spans="1:21" x14ac:dyDescent="0.25">
      <c r="A6358" t="s">
        <v>27</v>
      </c>
      <c r="B6358" t="s">
        <v>57</v>
      </c>
      <c r="C6358" t="s">
        <v>22</v>
      </c>
      <c r="D6358" t="s">
        <v>23</v>
      </c>
      <c r="E6358" t="s">
        <v>5</v>
      </c>
      <c r="G6358" t="s">
        <v>24</v>
      </c>
      <c r="H6358">
        <v>3456158</v>
      </c>
      <c r="I6358">
        <v>3456233</v>
      </c>
      <c r="J6358" t="s">
        <v>61</v>
      </c>
      <c r="Q6358" t="s">
        <v>7139</v>
      </c>
      <c r="R6358">
        <v>76</v>
      </c>
      <c r="U6358">
        <f t="shared" si="99"/>
        <v>75</v>
      </c>
    </row>
    <row r="6359" spans="1:21" x14ac:dyDescent="0.25">
      <c r="A6359" t="s">
        <v>27</v>
      </c>
      <c r="B6359" t="s">
        <v>21</v>
      </c>
      <c r="C6359" t="s">
        <v>22</v>
      </c>
      <c r="D6359" t="s">
        <v>23</v>
      </c>
      <c r="E6359" t="s">
        <v>5</v>
      </c>
      <c r="G6359" t="s">
        <v>24</v>
      </c>
      <c r="H6359">
        <v>3456381</v>
      </c>
      <c r="I6359">
        <v>3457259</v>
      </c>
      <c r="J6359" t="s">
        <v>61</v>
      </c>
      <c r="Q6359" t="s">
        <v>7140</v>
      </c>
      <c r="R6359">
        <v>879</v>
      </c>
      <c r="U6359">
        <f t="shared" si="99"/>
        <v>878</v>
      </c>
    </row>
    <row r="6360" spans="1:21" x14ac:dyDescent="0.25">
      <c r="A6360" t="s">
        <v>27</v>
      </c>
      <c r="B6360" t="s">
        <v>21</v>
      </c>
      <c r="C6360" t="s">
        <v>22</v>
      </c>
      <c r="D6360" t="s">
        <v>23</v>
      </c>
      <c r="E6360" t="s">
        <v>5</v>
      </c>
      <c r="G6360" t="s">
        <v>24</v>
      </c>
      <c r="H6360">
        <v>3457410</v>
      </c>
      <c r="I6360">
        <v>3457610</v>
      </c>
      <c r="J6360" t="s">
        <v>61</v>
      </c>
      <c r="Q6360" t="s">
        <v>7143</v>
      </c>
      <c r="R6360">
        <v>201</v>
      </c>
      <c r="U6360">
        <f t="shared" si="99"/>
        <v>200</v>
      </c>
    </row>
    <row r="6361" spans="1:21" x14ac:dyDescent="0.25">
      <c r="A6361" t="s">
        <v>27</v>
      </c>
      <c r="B6361" t="s">
        <v>21</v>
      </c>
      <c r="C6361" t="s">
        <v>22</v>
      </c>
      <c r="D6361" t="s">
        <v>23</v>
      </c>
      <c r="E6361" t="s">
        <v>5</v>
      </c>
      <c r="G6361" t="s">
        <v>24</v>
      </c>
      <c r="H6361">
        <v>3457867</v>
      </c>
      <c r="I6361">
        <v>3458613</v>
      </c>
      <c r="J6361" t="s">
        <v>61</v>
      </c>
      <c r="Q6361" t="s">
        <v>7146</v>
      </c>
      <c r="R6361">
        <v>747</v>
      </c>
      <c r="U6361">
        <f t="shared" si="99"/>
        <v>746</v>
      </c>
    </row>
    <row r="6362" spans="1:21" x14ac:dyDescent="0.25">
      <c r="A6362" t="s">
        <v>27</v>
      </c>
      <c r="B6362" t="s">
        <v>21</v>
      </c>
      <c r="C6362" t="s">
        <v>22</v>
      </c>
      <c r="D6362" t="s">
        <v>23</v>
      </c>
      <c r="E6362" t="s">
        <v>5</v>
      </c>
      <c r="G6362" t="s">
        <v>24</v>
      </c>
      <c r="H6362">
        <v>3458681</v>
      </c>
      <c r="I6362">
        <v>3458848</v>
      </c>
      <c r="J6362" t="s">
        <v>61</v>
      </c>
      <c r="Q6362" t="s">
        <v>7148</v>
      </c>
      <c r="R6362">
        <v>168</v>
      </c>
      <c r="U6362">
        <f t="shared" si="99"/>
        <v>167</v>
      </c>
    </row>
    <row r="6363" spans="1:21" x14ac:dyDescent="0.25">
      <c r="A6363" t="s">
        <v>27</v>
      </c>
      <c r="B6363" t="s">
        <v>21</v>
      </c>
      <c r="C6363" t="s">
        <v>22</v>
      </c>
      <c r="D6363" t="s">
        <v>23</v>
      </c>
      <c r="E6363" t="s">
        <v>5</v>
      </c>
      <c r="G6363" t="s">
        <v>24</v>
      </c>
      <c r="H6363">
        <v>3458900</v>
      </c>
      <c r="I6363">
        <v>3460147</v>
      </c>
      <c r="J6363" t="s">
        <v>61</v>
      </c>
      <c r="Q6363" t="s">
        <v>7151</v>
      </c>
      <c r="R6363">
        <v>1248</v>
      </c>
      <c r="U6363">
        <f t="shared" si="99"/>
        <v>1247</v>
      </c>
    </row>
    <row r="6364" spans="1:21" x14ac:dyDescent="0.25">
      <c r="A6364" t="s">
        <v>27</v>
      </c>
      <c r="B6364" t="s">
        <v>21</v>
      </c>
      <c r="C6364" t="s">
        <v>22</v>
      </c>
      <c r="D6364" t="s">
        <v>23</v>
      </c>
      <c r="E6364" t="s">
        <v>5</v>
      </c>
      <c r="G6364" t="s">
        <v>24</v>
      </c>
      <c r="H6364">
        <v>3460289</v>
      </c>
      <c r="I6364">
        <v>3461416</v>
      </c>
      <c r="J6364" t="s">
        <v>61</v>
      </c>
      <c r="Q6364" t="s">
        <v>7153</v>
      </c>
      <c r="R6364">
        <v>1128</v>
      </c>
      <c r="U6364">
        <f t="shared" si="99"/>
        <v>1127</v>
      </c>
    </row>
    <row r="6365" spans="1:21" x14ac:dyDescent="0.25">
      <c r="A6365" t="s">
        <v>27</v>
      </c>
      <c r="B6365" t="s">
        <v>21</v>
      </c>
      <c r="C6365" t="s">
        <v>22</v>
      </c>
      <c r="D6365" t="s">
        <v>23</v>
      </c>
      <c r="E6365" t="s">
        <v>5</v>
      </c>
      <c r="G6365" t="s">
        <v>24</v>
      </c>
      <c r="H6365">
        <v>3461454</v>
      </c>
      <c r="I6365">
        <v>3462368</v>
      </c>
      <c r="J6365" t="s">
        <v>61</v>
      </c>
      <c r="Q6365" t="s">
        <v>7155</v>
      </c>
      <c r="R6365">
        <v>915</v>
      </c>
      <c r="U6365">
        <f t="shared" si="99"/>
        <v>914</v>
      </c>
    </row>
    <row r="6366" spans="1:21" x14ac:dyDescent="0.25">
      <c r="A6366" t="s">
        <v>27</v>
      </c>
      <c r="B6366" t="s">
        <v>21</v>
      </c>
      <c r="C6366" t="s">
        <v>22</v>
      </c>
      <c r="D6366" t="s">
        <v>23</v>
      </c>
      <c r="E6366" t="s">
        <v>5</v>
      </c>
      <c r="G6366" t="s">
        <v>24</v>
      </c>
      <c r="H6366">
        <v>3462337</v>
      </c>
      <c r="I6366">
        <v>3463044</v>
      </c>
      <c r="J6366" t="s">
        <v>61</v>
      </c>
      <c r="Q6366" t="s">
        <v>7157</v>
      </c>
      <c r="R6366">
        <v>708</v>
      </c>
      <c r="U6366">
        <f t="shared" si="99"/>
        <v>707</v>
      </c>
    </row>
    <row r="6367" spans="1:21" x14ac:dyDescent="0.25">
      <c r="A6367" t="s">
        <v>27</v>
      </c>
      <c r="B6367" t="s">
        <v>21</v>
      </c>
      <c r="C6367" t="s">
        <v>22</v>
      </c>
      <c r="D6367" t="s">
        <v>23</v>
      </c>
      <c r="E6367" t="s">
        <v>5</v>
      </c>
      <c r="G6367" t="s">
        <v>24</v>
      </c>
      <c r="H6367">
        <v>3463096</v>
      </c>
      <c r="I6367">
        <v>3464175</v>
      </c>
      <c r="J6367" t="s">
        <v>61</v>
      </c>
      <c r="Q6367" t="s">
        <v>7160</v>
      </c>
      <c r="R6367">
        <v>1080</v>
      </c>
      <c r="U6367">
        <f t="shared" si="99"/>
        <v>1079</v>
      </c>
    </row>
    <row r="6368" spans="1:21" x14ac:dyDescent="0.25">
      <c r="A6368" t="s">
        <v>27</v>
      </c>
      <c r="B6368" t="s">
        <v>21</v>
      </c>
      <c r="C6368" t="s">
        <v>22</v>
      </c>
      <c r="D6368" t="s">
        <v>23</v>
      </c>
      <c r="E6368" t="s">
        <v>5</v>
      </c>
      <c r="G6368" t="s">
        <v>24</v>
      </c>
      <c r="H6368">
        <v>3464432</v>
      </c>
      <c r="I6368">
        <v>3465550</v>
      </c>
      <c r="J6368" t="s">
        <v>61</v>
      </c>
      <c r="Q6368" t="s">
        <v>7163</v>
      </c>
      <c r="R6368">
        <v>1119</v>
      </c>
      <c r="U6368">
        <f t="shared" si="99"/>
        <v>1118</v>
      </c>
    </row>
    <row r="6369" spans="1:21" x14ac:dyDescent="0.25">
      <c r="A6369" t="s">
        <v>27</v>
      </c>
      <c r="B6369" t="s">
        <v>21</v>
      </c>
      <c r="C6369" t="s">
        <v>22</v>
      </c>
      <c r="D6369" t="s">
        <v>23</v>
      </c>
      <c r="E6369" t="s">
        <v>5</v>
      </c>
      <c r="G6369" t="s">
        <v>24</v>
      </c>
      <c r="H6369">
        <v>3465879</v>
      </c>
      <c r="I6369">
        <v>3466820</v>
      </c>
      <c r="J6369" t="s">
        <v>25</v>
      </c>
      <c r="Q6369" t="s">
        <v>7165</v>
      </c>
      <c r="R6369">
        <v>942</v>
      </c>
      <c r="U6369">
        <f t="shared" si="99"/>
        <v>941</v>
      </c>
    </row>
    <row r="6370" spans="1:21" x14ac:dyDescent="0.25">
      <c r="A6370" t="s">
        <v>27</v>
      </c>
      <c r="B6370" t="s">
        <v>21</v>
      </c>
      <c r="C6370" t="s">
        <v>22</v>
      </c>
      <c r="D6370" t="s">
        <v>23</v>
      </c>
      <c r="E6370" t="s">
        <v>5</v>
      </c>
      <c r="G6370" t="s">
        <v>24</v>
      </c>
      <c r="H6370">
        <v>3466862</v>
      </c>
      <c r="I6370">
        <v>3467773</v>
      </c>
      <c r="J6370" t="s">
        <v>25</v>
      </c>
      <c r="Q6370" t="s">
        <v>7168</v>
      </c>
      <c r="R6370">
        <v>912</v>
      </c>
      <c r="U6370">
        <f t="shared" si="99"/>
        <v>911</v>
      </c>
    </row>
    <row r="6371" spans="1:21" x14ac:dyDescent="0.25">
      <c r="A6371" t="s">
        <v>27</v>
      </c>
      <c r="B6371" t="s">
        <v>21</v>
      </c>
      <c r="C6371" t="s">
        <v>22</v>
      </c>
      <c r="D6371" t="s">
        <v>23</v>
      </c>
      <c r="E6371" t="s">
        <v>5</v>
      </c>
      <c r="G6371" t="s">
        <v>24</v>
      </c>
      <c r="H6371">
        <v>3467958</v>
      </c>
      <c r="I6371">
        <v>3469160</v>
      </c>
      <c r="J6371" t="s">
        <v>25</v>
      </c>
      <c r="Q6371" t="s">
        <v>7171</v>
      </c>
      <c r="R6371">
        <v>1203</v>
      </c>
      <c r="U6371">
        <f t="shared" si="99"/>
        <v>1202</v>
      </c>
    </row>
    <row r="6372" spans="1:21" x14ac:dyDescent="0.25">
      <c r="A6372" t="s">
        <v>27</v>
      </c>
      <c r="B6372" t="s">
        <v>21</v>
      </c>
      <c r="C6372" t="s">
        <v>22</v>
      </c>
      <c r="D6372" t="s">
        <v>23</v>
      </c>
      <c r="E6372" t="s">
        <v>5</v>
      </c>
      <c r="G6372" t="s">
        <v>24</v>
      </c>
      <c r="H6372">
        <v>3469203</v>
      </c>
      <c r="I6372">
        <v>3470258</v>
      </c>
      <c r="J6372" t="s">
        <v>25</v>
      </c>
      <c r="Q6372" t="s">
        <v>7174</v>
      </c>
      <c r="R6372">
        <v>1056</v>
      </c>
      <c r="U6372">
        <f t="shared" si="99"/>
        <v>1055</v>
      </c>
    </row>
    <row r="6373" spans="1:21" x14ac:dyDescent="0.25">
      <c r="A6373" t="s">
        <v>27</v>
      </c>
      <c r="B6373" t="s">
        <v>21</v>
      </c>
      <c r="C6373" t="s">
        <v>22</v>
      </c>
      <c r="D6373" t="s">
        <v>23</v>
      </c>
      <c r="E6373" t="s">
        <v>5</v>
      </c>
      <c r="G6373" t="s">
        <v>24</v>
      </c>
      <c r="H6373">
        <v>3470329</v>
      </c>
      <c r="I6373">
        <v>3473541</v>
      </c>
      <c r="J6373" t="s">
        <v>25</v>
      </c>
      <c r="Q6373" t="s">
        <v>7176</v>
      </c>
      <c r="R6373">
        <v>3213</v>
      </c>
      <c r="U6373">
        <f t="shared" si="99"/>
        <v>3212</v>
      </c>
    </row>
    <row r="6374" spans="1:21" x14ac:dyDescent="0.25">
      <c r="A6374" t="s">
        <v>27</v>
      </c>
      <c r="B6374" t="s">
        <v>21</v>
      </c>
      <c r="C6374" t="s">
        <v>22</v>
      </c>
      <c r="D6374" t="s">
        <v>23</v>
      </c>
      <c r="E6374" t="s">
        <v>5</v>
      </c>
      <c r="G6374" t="s">
        <v>24</v>
      </c>
      <c r="H6374">
        <v>3473565</v>
      </c>
      <c r="I6374">
        <v>3474482</v>
      </c>
      <c r="J6374" t="s">
        <v>25</v>
      </c>
      <c r="Q6374" t="s">
        <v>7178</v>
      </c>
      <c r="R6374">
        <v>918</v>
      </c>
      <c r="U6374">
        <f t="shared" si="99"/>
        <v>917</v>
      </c>
    </row>
    <row r="6375" spans="1:21" x14ac:dyDescent="0.25">
      <c r="A6375" t="s">
        <v>27</v>
      </c>
      <c r="B6375" t="s">
        <v>21</v>
      </c>
      <c r="C6375" t="s">
        <v>22</v>
      </c>
      <c r="D6375" t="s">
        <v>23</v>
      </c>
      <c r="E6375" t="s">
        <v>5</v>
      </c>
      <c r="G6375" t="s">
        <v>24</v>
      </c>
      <c r="H6375">
        <v>3474504</v>
      </c>
      <c r="I6375">
        <v>3474980</v>
      </c>
      <c r="J6375" t="s">
        <v>25</v>
      </c>
      <c r="Q6375" t="s">
        <v>7181</v>
      </c>
      <c r="R6375">
        <v>477</v>
      </c>
      <c r="U6375">
        <f t="shared" si="99"/>
        <v>476</v>
      </c>
    </row>
    <row r="6376" spans="1:21" x14ac:dyDescent="0.25">
      <c r="A6376" t="s">
        <v>27</v>
      </c>
      <c r="B6376" t="s">
        <v>21</v>
      </c>
      <c r="C6376" t="s">
        <v>22</v>
      </c>
      <c r="D6376" t="s">
        <v>23</v>
      </c>
      <c r="E6376" t="s">
        <v>5</v>
      </c>
      <c r="G6376" t="s">
        <v>24</v>
      </c>
      <c r="H6376">
        <v>3475068</v>
      </c>
      <c r="I6376">
        <v>3475685</v>
      </c>
      <c r="J6376" t="s">
        <v>61</v>
      </c>
      <c r="Q6376" t="s">
        <v>7183</v>
      </c>
      <c r="R6376">
        <v>618</v>
      </c>
      <c r="U6376">
        <f t="shared" si="99"/>
        <v>617</v>
      </c>
    </row>
    <row r="6377" spans="1:21" x14ac:dyDescent="0.25">
      <c r="A6377" t="s">
        <v>27</v>
      </c>
      <c r="B6377" t="s">
        <v>21</v>
      </c>
      <c r="C6377" t="s">
        <v>22</v>
      </c>
      <c r="D6377" t="s">
        <v>23</v>
      </c>
      <c r="E6377" t="s">
        <v>5</v>
      </c>
      <c r="G6377" t="s">
        <v>24</v>
      </c>
      <c r="H6377">
        <v>3475857</v>
      </c>
      <c r="I6377">
        <v>3477989</v>
      </c>
      <c r="J6377" t="s">
        <v>25</v>
      </c>
      <c r="Q6377" t="s">
        <v>7185</v>
      </c>
      <c r="R6377">
        <v>2133</v>
      </c>
      <c r="U6377">
        <f t="shared" si="99"/>
        <v>2132</v>
      </c>
    </row>
    <row r="6378" spans="1:21" x14ac:dyDescent="0.25">
      <c r="A6378" t="s">
        <v>27</v>
      </c>
      <c r="B6378" t="s">
        <v>21</v>
      </c>
      <c r="C6378" t="s">
        <v>22</v>
      </c>
      <c r="D6378" t="s">
        <v>23</v>
      </c>
      <c r="E6378" t="s">
        <v>5</v>
      </c>
      <c r="G6378" t="s">
        <v>24</v>
      </c>
      <c r="H6378">
        <v>3478026</v>
      </c>
      <c r="I6378">
        <v>3478370</v>
      </c>
      <c r="J6378" t="s">
        <v>25</v>
      </c>
      <c r="Q6378" t="s">
        <v>7187</v>
      </c>
      <c r="R6378">
        <v>345</v>
      </c>
      <c r="U6378">
        <f t="shared" si="99"/>
        <v>344</v>
      </c>
    </row>
    <row r="6379" spans="1:21" x14ac:dyDescent="0.25">
      <c r="A6379" t="s">
        <v>27</v>
      </c>
      <c r="B6379" t="s">
        <v>21</v>
      </c>
      <c r="C6379" t="s">
        <v>22</v>
      </c>
      <c r="D6379" t="s">
        <v>23</v>
      </c>
      <c r="E6379" t="s">
        <v>5</v>
      </c>
      <c r="G6379" t="s">
        <v>24</v>
      </c>
      <c r="H6379">
        <v>3478436</v>
      </c>
      <c r="I6379">
        <v>3479347</v>
      </c>
      <c r="J6379" t="s">
        <v>61</v>
      </c>
      <c r="Q6379" t="s">
        <v>7189</v>
      </c>
      <c r="R6379">
        <v>912</v>
      </c>
      <c r="U6379">
        <f t="shared" si="99"/>
        <v>911</v>
      </c>
    </row>
    <row r="6380" spans="1:21" x14ac:dyDescent="0.25">
      <c r="A6380" t="s">
        <v>27</v>
      </c>
      <c r="B6380" t="s">
        <v>21</v>
      </c>
      <c r="C6380" t="s">
        <v>22</v>
      </c>
      <c r="D6380" t="s">
        <v>23</v>
      </c>
      <c r="E6380" t="s">
        <v>5</v>
      </c>
      <c r="G6380" t="s">
        <v>24</v>
      </c>
      <c r="H6380">
        <v>3479544</v>
      </c>
      <c r="I6380">
        <v>3480287</v>
      </c>
      <c r="J6380" t="s">
        <v>25</v>
      </c>
      <c r="Q6380" t="s">
        <v>7192</v>
      </c>
      <c r="R6380">
        <v>744</v>
      </c>
      <c r="U6380">
        <f t="shared" si="99"/>
        <v>743</v>
      </c>
    </row>
    <row r="6381" spans="1:21" x14ac:dyDescent="0.25">
      <c r="A6381" t="s">
        <v>27</v>
      </c>
      <c r="B6381" t="s">
        <v>21</v>
      </c>
      <c r="C6381" t="s">
        <v>22</v>
      </c>
      <c r="D6381" t="s">
        <v>23</v>
      </c>
      <c r="E6381" t="s">
        <v>5</v>
      </c>
      <c r="G6381" t="s">
        <v>24</v>
      </c>
      <c r="H6381">
        <v>3480348</v>
      </c>
      <c r="I6381">
        <v>3482225</v>
      </c>
      <c r="J6381" t="s">
        <v>61</v>
      </c>
      <c r="Q6381" t="s">
        <v>7195</v>
      </c>
      <c r="R6381">
        <v>1878</v>
      </c>
      <c r="U6381">
        <f t="shared" si="99"/>
        <v>1877</v>
      </c>
    </row>
    <row r="6382" spans="1:21" x14ac:dyDescent="0.25">
      <c r="A6382" t="s">
        <v>27</v>
      </c>
      <c r="B6382" t="s">
        <v>21</v>
      </c>
      <c r="C6382" t="s">
        <v>22</v>
      </c>
      <c r="D6382" t="s">
        <v>23</v>
      </c>
      <c r="E6382" t="s">
        <v>5</v>
      </c>
      <c r="G6382" t="s">
        <v>24</v>
      </c>
      <c r="H6382">
        <v>3482354</v>
      </c>
      <c r="I6382">
        <v>3482884</v>
      </c>
      <c r="J6382" t="s">
        <v>61</v>
      </c>
      <c r="Q6382" t="s">
        <v>7197</v>
      </c>
      <c r="R6382">
        <v>531</v>
      </c>
      <c r="U6382">
        <f t="shared" si="99"/>
        <v>530</v>
      </c>
    </row>
    <row r="6383" spans="1:21" x14ac:dyDescent="0.25">
      <c r="A6383" t="s">
        <v>27</v>
      </c>
      <c r="B6383" t="s">
        <v>21</v>
      </c>
      <c r="C6383" t="s">
        <v>22</v>
      </c>
      <c r="D6383" t="s">
        <v>23</v>
      </c>
      <c r="E6383" t="s">
        <v>5</v>
      </c>
      <c r="G6383" t="s">
        <v>24</v>
      </c>
      <c r="H6383">
        <v>3482913</v>
      </c>
      <c r="I6383">
        <v>3483263</v>
      </c>
      <c r="J6383" t="s">
        <v>61</v>
      </c>
      <c r="Q6383" t="s">
        <v>7199</v>
      </c>
      <c r="R6383">
        <v>351</v>
      </c>
      <c r="U6383">
        <f t="shared" si="99"/>
        <v>350</v>
      </c>
    </row>
    <row r="6384" spans="1:21" x14ac:dyDescent="0.25">
      <c r="A6384" t="s">
        <v>27</v>
      </c>
      <c r="B6384" t="s">
        <v>21</v>
      </c>
      <c r="C6384" t="s">
        <v>22</v>
      </c>
      <c r="D6384" t="s">
        <v>23</v>
      </c>
      <c r="E6384" t="s">
        <v>5</v>
      </c>
      <c r="G6384" t="s">
        <v>24</v>
      </c>
      <c r="H6384">
        <v>3483257</v>
      </c>
      <c r="I6384">
        <v>3483541</v>
      </c>
      <c r="J6384" t="s">
        <v>61</v>
      </c>
      <c r="Q6384" t="s">
        <v>7202</v>
      </c>
      <c r="R6384">
        <v>285</v>
      </c>
      <c r="U6384">
        <f t="shared" si="99"/>
        <v>284</v>
      </c>
    </row>
    <row r="6385" spans="1:21" x14ac:dyDescent="0.25">
      <c r="A6385" t="s">
        <v>27</v>
      </c>
      <c r="B6385" t="s">
        <v>21</v>
      </c>
      <c r="C6385" t="s">
        <v>22</v>
      </c>
      <c r="D6385" t="s">
        <v>23</v>
      </c>
      <c r="E6385" t="s">
        <v>5</v>
      </c>
      <c r="G6385" t="s">
        <v>24</v>
      </c>
      <c r="H6385">
        <v>3483694</v>
      </c>
      <c r="I6385">
        <v>3484863</v>
      </c>
      <c r="J6385" t="s">
        <v>61</v>
      </c>
      <c r="Q6385" t="s">
        <v>7205</v>
      </c>
      <c r="R6385">
        <v>1170</v>
      </c>
      <c r="U6385">
        <f t="shared" si="99"/>
        <v>1169</v>
      </c>
    </row>
    <row r="6386" spans="1:21" x14ac:dyDescent="0.25">
      <c r="A6386" t="s">
        <v>27</v>
      </c>
      <c r="B6386" t="s">
        <v>21</v>
      </c>
      <c r="C6386" t="s">
        <v>22</v>
      </c>
      <c r="D6386" t="s">
        <v>23</v>
      </c>
      <c r="E6386" t="s">
        <v>5</v>
      </c>
      <c r="G6386" t="s">
        <v>24</v>
      </c>
      <c r="H6386">
        <v>3484953</v>
      </c>
      <c r="I6386">
        <v>3486503</v>
      </c>
      <c r="J6386" t="s">
        <v>61</v>
      </c>
      <c r="Q6386" t="s">
        <v>7208</v>
      </c>
      <c r="R6386">
        <v>1551</v>
      </c>
      <c r="U6386">
        <f t="shared" si="99"/>
        <v>1550</v>
      </c>
    </row>
    <row r="6387" spans="1:21" x14ac:dyDescent="0.25">
      <c r="A6387" t="s">
        <v>27</v>
      </c>
      <c r="B6387" t="s">
        <v>21</v>
      </c>
      <c r="C6387" t="s">
        <v>22</v>
      </c>
      <c r="D6387" t="s">
        <v>23</v>
      </c>
      <c r="E6387" t="s">
        <v>5</v>
      </c>
      <c r="G6387" t="s">
        <v>24</v>
      </c>
      <c r="H6387">
        <v>3486525</v>
      </c>
      <c r="I6387">
        <v>3487151</v>
      </c>
      <c r="J6387" t="s">
        <v>61</v>
      </c>
      <c r="Q6387" t="s">
        <v>7211</v>
      </c>
      <c r="R6387">
        <v>627</v>
      </c>
      <c r="U6387">
        <f t="shared" si="99"/>
        <v>626</v>
      </c>
    </row>
    <row r="6388" spans="1:21" x14ac:dyDescent="0.25">
      <c r="A6388" t="s">
        <v>27</v>
      </c>
      <c r="B6388" t="s">
        <v>21</v>
      </c>
      <c r="C6388" t="s">
        <v>22</v>
      </c>
      <c r="D6388" t="s">
        <v>23</v>
      </c>
      <c r="E6388" t="s">
        <v>5</v>
      </c>
      <c r="G6388" t="s">
        <v>24</v>
      </c>
      <c r="H6388">
        <v>3487440</v>
      </c>
      <c r="I6388">
        <v>3488714</v>
      </c>
      <c r="J6388" t="s">
        <v>25</v>
      </c>
      <c r="Q6388" t="s">
        <v>7213</v>
      </c>
      <c r="R6388">
        <v>1275</v>
      </c>
      <c r="U6388">
        <f t="shared" si="99"/>
        <v>1274</v>
      </c>
    </row>
    <row r="6389" spans="1:21" x14ac:dyDescent="0.25">
      <c r="A6389" t="s">
        <v>27</v>
      </c>
      <c r="B6389" t="s">
        <v>21</v>
      </c>
      <c r="C6389" t="s">
        <v>22</v>
      </c>
      <c r="D6389" t="s">
        <v>23</v>
      </c>
      <c r="E6389" t="s">
        <v>5</v>
      </c>
      <c r="G6389" t="s">
        <v>24</v>
      </c>
      <c r="H6389">
        <v>3488779</v>
      </c>
      <c r="I6389">
        <v>3490026</v>
      </c>
      <c r="J6389" t="s">
        <v>25</v>
      </c>
      <c r="Q6389" t="s">
        <v>7215</v>
      </c>
      <c r="R6389">
        <v>1248</v>
      </c>
      <c r="U6389">
        <f t="shared" si="99"/>
        <v>1247</v>
      </c>
    </row>
    <row r="6390" spans="1:21" x14ac:dyDescent="0.25">
      <c r="A6390" t="s">
        <v>27</v>
      </c>
      <c r="B6390" t="s">
        <v>21</v>
      </c>
      <c r="C6390" t="s">
        <v>22</v>
      </c>
      <c r="D6390" t="s">
        <v>23</v>
      </c>
      <c r="E6390" t="s">
        <v>5</v>
      </c>
      <c r="G6390" t="s">
        <v>24</v>
      </c>
      <c r="H6390">
        <v>3490043</v>
      </c>
      <c r="I6390">
        <v>3490537</v>
      </c>
      <c r="J6390" t="s">
        <v>25</v>
      </c>
      <c r="Q6390" t="s">
        <v>7218</v>
      </c>
      <c r="R6390">
        <v>495</v>
      </c>
      <c r="U6390">
        <f t="shared" si="99"/>
        <v>494</v>
      </c>
    </row>
    <row r="6391" spans="1:21" x14ac:dyDescent="0.25">
      <c r="A6391" t="s">
        <v>27</v>
      </c>
      <c r="B6391" t="s">
        <v>21</v>
      </c>
      <c r="C6391" t="s">
        <v>22</v>
      </c>
      <c r="D6391" t="s">
        <v>23</v>
      </c>
      <c r="E6391" t="s">
        <v>5</v>
      </c>
      <c r="G6391" t="s">
        <v>24</v>
      </c>
      <c r="H6391">
        <v>3490573</v>
      </c>
      <c r="I6391">
        <v>3491094</v>
      </c>
      <c r="J6391" t="s">
        <v>25</v>
      </c>
      <c r="Q6391" t="s">
        <v>7220</v>
      </c>
      <c r="R6391">
        <v>522</v>
      </c>
      <c r="U6391">
        <f t="shared" si="99"/>
        <v>521</v>
      </c>
    </row>
    <row r="6392" spans="1:21" x14ac:dyDescent="0.25">
      <c r="A6392" t="s">
        <v>27</v>
      </c>
      <c r="B6392" t="s">
        <v>21</v>
      </c>
      <c r="C6392" t="s">
        <v>22</v>
      </c>
      <c r="D6392" t="s">
        <v>23</v>
      </c>
      <c r="E6392" t="s">
        <v>5</v>
      </c>
      <c r="G6392" t="s">
        <v>24</v>
      </c>
      <c r="H6392">
        <v>3491121</v>
      </c>
      <c r="I6392">
        <v>3492497</v>
      </c>
      <c r="J6392" t="s">
        <v>25</v>
      </c>
      <c r="Q6392" t="s">
        <v>7222</v>
      </c>
      <c r="R6392">
        <v>1377</v>
      </c>
      <c r="U6392">
        <f t="shared" si="99"/>
        <v>1376</v>
      </c>
    </row>
    <row r="6393" spans="1:21" x14ac:dyDescent="0.25">
      <c r="A6393" t="s">
        <v>27</v>
      </c>
      <c r="B6393" t="s">
        <v>21</v>
      </c>
      <c r="C6393" t="s">
        <v>22</v>
      </c>
      <c r="D6393" t="s">
        <v>23</v>
      </c>
      <c r="E6393" t="s">
        <v>5</v>
      </c>
      <c r="G6393" t="s">
        <v>24</v>
      </c>
      <c r="H6393">
        <v>3492833</v>
      </c>
      <c r="I6393">
        <v>3494179</v>
      </c>
      <c r="J6393" t="s">
        <v>61</v>
      </c>
      <c r="Q6393" t="s">
        <v>7225</v>
      </c>
      <c r="R6393">
        <v>1347</v>
      </c>
      <c r="U6393">
        <f t="shared" si="99"/>
        <v>1346</v>
      </c>
    </row>
    <row r="6394" spans="1:21" x14ac:dyDescent="0.25">
      <c r="A6394" t="s">
        <v>27</v>
      </c>
      <c r="B6394" t="s">
        <v>21</v>
      </c>
      <c r="C6394" t="s">
        <v>22</v>
      </c>
      <c r="D6394" t="s">
        <v>23</v>
      </c>
      <c r="E6394" t="s">
        <v>5</v>
      </c>
      <c r="G6394" t="s">
        <v>24</v>
      </c>
      <c r="H6394">
        <v>3494160</v>
      </c>
      <c r="I6394">
        <v>3494510</v>
      </c>
      <c r="J6394" t="s">
        <v>61</v>
      </c>
      <c r="Q6394" t="s">
        <v>7227</v>
      </c>
      <c r="R6394">
        <v>351</v>
      </c>
      <c r="U6394">
        <f t="shared" si="99"/>
        <v>350</v>
      </c>
    </row>
    <row r="6395" spans="1:21" x14ac:dyDescent="0.25">
      <c r="A6395" t="s">
        <v>27</v>
      </c>
      <c r="B6395" t="s">
        <v>21</v>
      </c>
      <c r="C6395" t="s">
        <v>22</v>
      </c>
      <c r="D6395" t="s">
        <v>23</v>
      </c>
      <c r="E6395" t="s">
        <v>5</v>
      </c>
      <c r="G6395" t="s">
        <v>24</v>
      </c>
      <c r="H6395">
        <v>3494665</v>
      </c>
      <c r="I6395">
        <v>3496128</v>
      </c>
      <c r="J6395" t="s">
        <v>61</v>
      </c>
      <c r="Q6395" t="s">
        <v>7229</v>
      </c>
      <c r="R6395">
        <v>1464</v>
      </c>
      <c r="U6395">
        <f t="shared" si="99"/>
        <v>1463</v>
      </c>
    </row>
    <row r="6396" spans="1:21" x14ac:dyDescent="0.25">
      <c r="A6396" t="s">
        <v>27</v>
      </c>
      <c r="B6396" t="s">
        <v>21</v>
      </c>
      <c r="C6396" t="s">
        <v>22</v>
      </c>
      <c r="D6396" t="s">
        <v>23</v>
      </c>
      <c r="E6396" t="s">
        <v>5</v>
      </c>
      <c r="G6396" t="s">
        <v>24</v>
      </c>
      <c r="H6396">
        <v>3496268</v>
      </c>
      <c r="I6396">
        <v>3497110</v>
      </c>
      <c r="J6396" t="s">
        <v>25</v>
      </c>
      <c r="Q6396" t="s">
        <v>7231</v>
      </c>
      <c r="R6396">
        <v>843</v>
      </c>
      <c r="U6396">
        <f t="shared" si="99"/>
        <v>842</v>
      </c>
    </row>
    <row r="6397" spans="1:21" x14ac:dyDescent="0.25">
      <c r="A6397" t="s">
        <v>27</v>
      </c>
      <c r="B6397" t="s">
        <v>21</v>
      </c>
      <c r="C6397" t="s">
        <v>22</v>
      </c>
      <c r="D6397" t="s">
        <v>23</v>
      </c>
      <c r="E6397" t="s">
        <v>5</v>
      </c>
      <c r="G6397" t="s">
        <v>24</v>
      </c>
      <c r="H6397">
        <v>3497176</v>
      </c>
      <c r="I6397">
        <v>3497613</v>
      </c>
      <c r="J6397" t="s">
        <v>61</v>
      </c>
      <c r="Q6397" t="s">
        <v>7233</v>
      </c>
      <c r="R6397">
        <v>438</v>
      </c>
      <c r="U6397">
        <f t="shared" si="99"/>
        <v>437</v>
      </c>
    </row>
    <row r="6398" spans="1:21" x14ac:dyDescent="0.25">
      <c r="A6398" t="s">
        <v>27</v>
      </c>
      <c r="B6398" t="s">
        <v>21</v>
      </c>
      <c r="C6398" t="s">
        <v>22</v>
      </c>
      <c r="D6398" t="s">
        <v>23</v>
      </c>
      <c r="E6398" t="s">
        <v>5</v>
      </c>
      <c r="G6398" t="s">
        <v>24</v>
      </c>
      <c r="H6398">
        <v>3497781</v>
      </c>
      <c r="I6398">
        <v>3499349</v>
      </c>
      <c r="J6398" t="s">
        <v>61</v>
      </c>
      <c r="Q6398" t="s">
        <v>7236</v>
      </c>
      <c r="R6398">
        <v>1569</v>
      </c>
      <c r="U6398">
        <f t="shared" si="99"/>
        <v>1568</v>
      </c>
    </row>
    <row r="6399" spans="1:21" x14ac:dyDescent="0.25">
      <c r="A6399" t="s">
        <v>27</v>
      </c>
      <c r="B6399" t="s">
        <v>21</v>
      </c>
      <c r="C6399" t="s">
        <v>22</v>
      </c>
      <c r="D6399" t="s">
        <v>23</v>
      </c>
      <c r="E6399" t="s">
        <v>5</v>
      </c>
      <c r="G6399" t="s">
        <v>24</v>
      </c>
      <c r="H6399">
        <v>3499733</v>
      </c>
      <c r="I6399">
        <v>3500530</v>
      </c>
      <c r="J6399" t="s">
        <v>25</v>
      </c>
      <c r="Q6399" t="s">
        <v>7238</v>
      </c>
      <c r="R6399">
        <v>798</v>
      </c>
      <c r="U6399">
        <f t="shared" si="99"/>
        <v>797</v>
      </c>
    </row>
    <row r="6400" spans="1:21" x14ac:dyDescent="0.25">
      <c r="A6400" t="s">
        <v>27</v>
      </c>
      <c r="B6400" t="s">
        <v>21</v>
      </c>
      <c r="C6400" t="s">
        <v>22</v>
      </c>
      <c r="D6400" t="s">
        <v>23</v>
      </c>
      <c r="E6400" t="s">
        <v>5</v>
      </c>
      <c r="G6400" t="s">
        <v>24</v>
      </c>
      <c r="H6400">
        <v>3500650</v>
      </c>
      <c r="I6400">
        <v>3501402</v>
      </c>
      <c r="J6400" t="s">
        <v>25</v>
      </c>
      <c r="Q6400" t="s">
        <v>7240</v>
      </c>
      <c r="R6400">
        <v>753</v>
      </c>
      <c r="U6400">
        <f t="shared" si="99"/>
        <v>752</v>
      </c>
    </row>
    <row r="6401" spans="1:21" x14ac:dyDescent="0.25">
      <c r="A6401" t="s">
        <v>27</v>
      </c>
      <c r="B6401" t="s">
        <v>21</v>
      </c>
      <c r="C6401" t="s">
        <v>22</v>
      </c>
      <c r="D6401" t="s">
        <v>23</v>
      </c>
      <c r="E6401" t="s">
        <v>5</v>
      </c>
      <c r="G6401" t="s">
        <v>24</v>
      </c>
      <c r="H6401">
        <v>3501368</v>
      </c>
      <c r="I6401">
        <v>3502330</v>
      </c>
      <c r="J6401" t="s">
        <v>61</v>
      </c>
      <c r="Q6401" t="s">
        <v>7242</v>
      </c>
      <c r="R6401">
        <v>963</v>
      </c>
      <c r="U6401">
        <f t="shared" si="99"/>
        <v>962</v>
      </c>
    </row>
    <row r="6402" spans="1:21" x14ac:dyDescent="0.25">
      <c r="A6402" t="s">
        <v>27</v>
      </c>
      <c r="B6402" t="s">
        <v>21</v>
      </c>
      <c r="C6402" t="s">
        <v>22</v>
      </c>
      <c r="D6402" t="s">
        <v>23</v>
      </c>
      <c r="E6402" t="s">
        <v>5</v>
      </c>
      <c r="G6402" t="s">
        <v>24</v>
      </c>
      <c r="H6402">
        <v>3502987</v>
      </c>
      <c r="I6402">
        <v>3503454</v>
      </c>
      <c r="J6402" t="s">
        <v>61</v>
      </c>
      <c r="Q6402" t="s">
        <v>7245</v>
      </c>
      <c r="R6402">
        <v>468</v>
      </c>
      <c r="U6402">
        <f t="shared" si="99"/>
        <v>467</v>
      </c>
    </row>
    <row r="6403" spans="1:21" x14ac:dyDescent="0.25">
      <c r="A6403" t="s">
        <v>27</v>
      </c>
      <c r="B6403" t="s">
        <v>21</v>
      </c>
      <c r="C6403" t="s">
        <v>22</v>
      </c>
      <c r="D6403" t="s">
        <v>23</v>
      </c>
      <c r="E6403" t="s">
        <v>5</v>
      </c>
      <c r="G6403" t="s">
        <v>24</v>
      </c>
      <c r="H6403">
        <v>3503481</v>
      </c>
      <c r="I6403">
        <v>3504182</v>
      </c>
      <c r="J6403" t="s">
        <v>61</v>
      </c>
      <c r="Q6403" t="s">
        <v>7247</v>
      </c>
      <c r="R6403">
        <v>702</v>
      </c>
      <c r="U6403">
        <f t="shared" ref="U6403:U6466" si="100">I6403-H6403</f>
        <v>701</v>
      </c>
    </row>
    <row r="6404" spans="1:21" x14ac:dyDescent="0.25">
      <c r="A6404" t="s">
        <v>27</v>
      </c>
      <c r="B6404" t="s">
        <v>21</v>
      </c>
      <c r="C6404" t="s">
        <v>22</v>
      </c>
      <c r="D6404" t="s">
        <v>23</v>
      </c>
      <c r="E6404" t="s">
        <v>5</v>
      </c>
      <c r="G6404" t="s">
        <v>24</v>
      </c>
      <c r="H6404">
        <v>3504314</v>
      </c>
      <c r="I6404">
        <v>3504814</v>
      </c>
      <c r="J6404" t="s">
        <v>61</v>
      </c>
      <c r="Q6404" t="s">
        <v>7249</v>
      </c>
      <c r="R6404">
        <v>501</v>
      </c>
      <c r="U6404">
        <f t="shared" si="100"/>
        <v>500</v>
      </c>
    </row>
    <row r="6405" spans="1:21" x14ac:dyDescent="0.25">
      <c r="A6405" t="s">
        <v>27</v>
      </c>
      <c r="B6405" t="s">
        <v>21</v>
      </c>
      <c r="C6405" t="s">
        <v>22</v>
      </c>
      <c r="D6405" t="s">
        <v>23</v>
      </c>
      <c r="E6405" t="s">
        <v>5</v>
      </c>
      <c r="G6405" t="s">
        <v>24</v>
      </c>
      <c r="H6405">
        <v>3504818</v>
      </c>
      <c r="I6405">
        <v>3505066</v>
      </c>
      <c r="J6405" t="s">
        <v>61</v>
      </c>
      <c r="Q6405" t="s">
        <v>7251</v>
      </c>
      <c r="R6405">
        <v>249</v>
      </c>
      <c r="U6405">
        <f t="shared" si="100"/>
        <v>248</v>
      </c>
    </row>
    <row r="6406" spans="1:21" x14ac:dyDescent="0.25">
      <c r="A6406" t="s">
        <v>27</v>
      </c>
      <c r="B6406" t="s">
        <v>21</v>
      </c>
      <c r="C6406" t="s">
        <v>22</v>
      </c>
      <c r="D6406" t="s">
        <v>23</v>
      </c>
      <c r="E6406" t="s">
        <v>5</v>
      </c>
      <c r="G6406" t="s">
        <v>24</v>
      </c>
      <c r="H6406">
        <v>3505395</v>
      </c>
      <c r="I6406">
        <v>3505511</v>
      </c>
      <c r="J6406" t="s">
        <v>61</v>
      </c>
      <c r="Q6406" t="s">
        <v>7253</v>
      </c>
      <c r="R6406">
        <v>117</v>
      </c>
      <c r="U6406">
        <f t="shared" si="100"/>
        <v>116</v>
      </c>
    </row>
    <row r="6407" spans="1:21" x14ac:dyDescent="0.25">
      <c r="A6407" t="s">
        <v>27</v>
      </c>
      <c r="B6407" t="s">
        <v>21</v>
      </c>
      <c r="C6407" t="s">
        <v>22</v>
      </c>
      <c r="D6407" t="s">
        <v>23</v>
      </c>
      <c r="E6407" t="s">
        <v>5</v>
      </c>
      <c r="G6407" t="s">
        <v>24</v>
      </c>
      <c r="H6407">
        <v>3505516</v>
      </c>
      <c r="I6407">
        <v>3505911</v>
      </c>
      <c r="J6407" t="s">
        <v>61</v>
      </c>
      <c r="Q6407" t="s">
        <v>7255</v>
      </c>
      <c r="R6407">
        <v>396</v>
      </c>
      <c r="U6407">
        <f t="shared" si="100"/>
        <v>395</v>
      </c>
    </row>
    <row r="6408" spans="1:21" x14ac:dyDescent="0.25">
      <c r="A6408" t="s">
        <v>27</v>
      </c>
      <c r="B6408" t="s">
        <v>21</v>
      </c>
      <c r="C6408" t="s">
        <v>22</v>
      </c>
      <c r="D6408" t="s">
        <v>23</v>
      </c>
      <c r="E6408" t="s">
        <v>5</v>
      </c>
      <c r="G6408" t="s">
        <v>24</v>
      </c>
      <c r="H6408">
        <v>3506177</v>
      </c>
      <c r="I6408">
        <v>3506989</v>
      </c>
      <c r="J6408" t="s">
        <v>61</v>
      </c>
      <c r="Q6408" t="s">
        <v>7257</v>
      </c>
      <c r="R6408">
        <v>813</v>
      </c>
      <c r="U6408">
        <f t="shared" si="100"/>
        <v>812</v>
      </c>
    </row>
    <row r="6409" spans="1:21" x14ac:dyDescent="0.25">
      <c r="A6409" t="s">
        <v>27</v>
      </c>
      <c r="B6409" t="s">
        <v>21</v>
      </c>
      <c r="C6409" t="s">
        <v>22</v>
      </c>
      <c r="D6409" t="s">
        <v>23</v>
      </c>
      <c r="E6409" t="s">
        <v>5</v>
      </c>
      <c r="G6409" t="s">
        <v>24</v>
      </c>
      <c r="H6409">
        <v>3507037</v>
      </c>
      <c r="I6409">
        <v>3507321</v>
      </c>
      <c r="J6409" t="s">
        <v>61</v>
      </c>
      <c r="Q6409" t="s">
        <v>7259</v>
      </c>
      <c r="R6409">
        <v>285</v>
      </c>
      <c r="U6409">
        <f t="shared" si="100"/>
        <v>284</v>
      </c>
    </row>
    <row r="6410" spans="1:21" x14ac:dyDescent="0.25">
      <c r="A6410" t="s">
        <v>27</v>
      </c>
      <c r="B6410" t="s">
        <v>21</v>
      </c>
      <c r="C6410" t="s">
        <v>22</v>
      </c>
      <c r="D6410" t="s">
        <v>23</v>
      </c>
      <c r="E6410" t="s">
        <v>5</v>
      </c>
      <c r="G6410" t="s">
        <v>24</v>
      </c>
      <c r="H6410">
        <v>3507346</v>
      </c>
      <c r="I6410">
        <v>3507504</v>
      </c>
      <c r="J6410" t="s">
        <v>61</v>
      </c>
      <c r="Q6410" t="s">
        <v>7261</v>
      </c>
      <c r="R6410">
        <v>159</v>
      </c>
      <c r="U6410">
        <f t="shared" si="100"/>
        <v>158</v>
      </c>
    </row>
    <row r="6411" spans="1:21" x14ac:dyDescent="0.25">
      <c r="A6411" t="s">
        <v>27</v>
      </c>
      <c r="B6411" t="s">
        <v>21</v>
      </c>
      <c r="C6411" t="s">
        <v>22</v>
      </c>
      <c r="D6411" t="s">
        <v>23</v>
      </c>
      <c r="E6411" t="s">
        <v>5</v>
      </c>
      <c r="G6411" t="s">
        <v>24</v>
      </c>
      <c r="H6411">
        <v>3507509</v>
      </c>
      <c r="I6411">
        <v>3507967</v>
      </c>
      <c r="J6411" t="s">
        <v>61</v>
      </c>
      <c r="Q6411" t="s">
        <v>7263</v>
      </c>
      <c r="R6411">
        <v>459</v>
      </c>
      <c r="U6411">
        <f t="shared" si="100"/>
        <v>458</v>
      </c>
    </row>
    <row r="6412" spans="1:21" x14ac:dyDescent="0.25">
      <c r="A6412" t="s">
        <v>27</v>
      </c>
      <c r="B6412" t="s">
        <v>21</v>
      </c>
      <c r="C6412" t="s">
        <v>22</v>
      </c>
      <c r="D6412" t="s">
        <v>23</v>
      </c>
      <c r="E6412" t="s">
        <v>5</v>
      </c>
      <c r="G6412" t="s">
        <v>24</v>
      </c>
      <c r="H6412">
        <v>3507977</v>
      </c>
      <c r="I6412">
        <v>3508396</v>
      </c>
      <c r="J6412" t="s">
        <v>61</v>
      </c>
      <c r="Q6412" t="s">
        <v>7265</v>
      </c>
      <c r="R6412">
        <v>420</v>
      </c>
      <c r="U6412">
        <f t="shared" si="100"/>
        <v>419</v>
      </c>
    </row>
    <row r="6413" spans="1:21" x14ac:dyDescent="0.25">
      <c r="A6413" t="s">
        <v>27</v>
      </c>
      <c r="B6413" t="s">
        <v>21</v>
      </c>
      <c r="C6413" t="s">
        <v>22</v>
      </c>
      <c r="D6413" t="s">
        <v>23</v>
      </c>
      <c r="E6413" t="s">
        <v>5</v>
      </c>
      <c r="G6413" t="s">
        <v>24</v>
      </c>
      <c r="H6413">
        <v>3508397</v>
      </c>
      <c r="I6413">
        <v>3508729</v>
      </c>
      <c r="J6413" t="s">
        <v>61</v>
      </c>
      <c r="Q6413" t="s">
        <v>7267</v>
      </c>
      <c r="R6413">
        <v>333</v>
      </c>
      <c r="U6413">
        <f t="shared" si="100"/>
        <v>332</v>
      </c>
    </row>
    <row r="6414" spans="1:21" x14ac:dyDescent="0.25">
      <c r="A6414" t="s">
        <v>27</v>
      </c>
      <c r="B6414" t="s">
        <v>21</v>
      </c>
      <c r="C6414" t="s">
        <v>22</v>
      </c>
      <c r="D6414" t="s">
        <v>23</v>
      </c>
      <c r="E6414" t="s">
        <v>5</v>
      </c>
      <c r="G6414" t="s">
        <v>24</v>
      </c>
      <c r="H6414">
        <v>3508726</v>
      </c>
      <c r="I6414">
        <v>3509007</v>
      </c>
      <c r="J6414" t="s">
        <v>61</v>
      </c>
      <c r="Q6414" t="s">
        <v>7269</v>
      </c>
      <c r="R6414">
        <v>282</v>
      </c>
      <c r="U6414">
        <f t="shared" si="100"/>
        <v>281</v>
      </c>
    </row>
    <row r="6415" spans="1:21" x14ac:dyDescent="0.25">
      <c r="A6415" t="s">
        <v>27</v>
      </c>
      <c r="B6415" t="s">
        <v>21</v>
      </c>
      <c r="C6415" t="s">
        <v>22</v>
      </c>
      <c r="D6415" t="s">
        <v>23</v>
      </c>
      <c r="E6415" t="s">
        <v>5</v>
      </c>
      <c r="G6415" t="s">
        <v>24</v>
      </c>
      <c r="H6415">
        <v>3509057</v>
      </c>
      <c r="I6415">
        <v>3510019</v>
      </c>
      <c r="J6415" t="s">
        <v>61</v>
      </c>
      <c r="Q6415" t="s">
        <v>7271</v>
      </c>
      <c r="R6415">
        <v>963</v>
      </c>
      <c r="U6415">
        <f t="shared" si="100"/>
        <v>962</v>
      </c>
    </row>
    <row r="6416" spans="1:21" x14ac:dyDescent="0.25">
      <c r="A6416" t="s">
        <v>27</v>
      </c>
      <c r="B6416" t="s">
        <v>21</v>
      </c>
      <c r="C6416" t="s">
        <v>22</v>
      </c>
      <c r="D6416" t="s">
        <v>23</v>
      </c>
      <c r="E6416" t="s">
        <v>5</v>
      </c>
      <c r="G6416" t="s">
        <v>24</v>
      </c>
      <c r="H6416">
        <v>3510049</v>
      </c>
      <c r="I6416">
        <v>3510144</v>
      </c>
      <c r="J6416" t="s">
        <v>61</v>
      </c>
      <c r="Q6416" t="s">
        <v>7273</v>
      </c>
      <c r="R6416">
        <v>96</v>
      </c>
      <c r="U6416">
        <f t="shared" si="100"/>
        <v>95</v>
      </c>
    </row>
    <row r="6417" spans="1:21" x14ac:dyDescent="0.25">
      <c r="A6417" t="s">
        <v>27</v>
      </c>
      <c r="B6417" t="s">
        <v>21</v>
      </c>
      <c r="C6417" t="s">
        <v>22</v>
      </c>
      <c r="D6417" t="s">
        <v>23</v>
      </c>
      <c r="E6417" t="s">
        <v>5</v>
      </c>
      <c r="G6417" t="s">
        <v>24</v>
      </c>
      <c r="H6417">
        <v>3510191</v>
      </c>
      <c r="I6417">
        <v>3510802</v>
      </c>
      <c r="J6417" t="s">
        <v>61</v>
      </c>
      <c r="Q6417" t="s">
        <v>7275</v>
      </c>
      <c r="R6417">
        <v>612</v>
      </c>
      <c r="U6417">
        <f t="shared" si="100"/>
        <v>611</v>
      </c>
    </row>
    <row r="6418" spans="1:21" x14ac:dyDescent="0.25">
      <c r="A6418" t="s">
        <v>27</v>
      </c>
      <c r="B6418" t="s">
        <v>21</v>
      </c>
      <c r="C6418" t="s">
        <v>22</v>
      </c>
      <c r="D6418" t="s">
        <v>23</v>
      </c>
      <c r="E6418" t="s">
        <v>5</v>
      </c>
      <c r="G6418" t="s">
        <v>24</v>
      </c>
      <c r="H6418">
        <v>3510792</v>
      </c>
      <c r="I6418">
        <v>3512039</v>
      </c>
      <c r="J6418" t="s">
        <v>61</v>
      </c>
      <c r="Q6418" t="s">
        <v>7278</v>
      </c>
      <c r="R6418">
        <v>1248</v>
      </c>
      <c r="U6418">
        <f t="shared" si="100"/>
        <v>1247</v>
      </c>
    </row>
    <row r="6419" spans="1:21" x14ac:dyDescent="0.25">
      <c r="A6419" t="s">
        <v>27</v>
      </c>
      <c r="B6419" t="s">
        <v>21</v>
      </c>
      <c r="C6419" t="s">
        <v>22</v>
      </c>
      <c r="D6419" t="s">
        <v>23</v>
      </c>
      <c r="E6419" t="s">
        <v>5</v>
      </c>
      <c r="G6419" t="s">
        <v>24</v>
      </c>
      <c r="H6419">
        <v>3512258</v>
      </c>
      <c r="I6419">
        <v>3513925</v>
      </c>
      <c r="J6419" t="s">
        <v>61</v>
      </c>
      <c r="Q6419" t="s">
        <v>7280</v>
      </c>
      <c r="R6419">
        <v>1668</v>
      </c>
      <c r="U6419">
        <f t="shared" si="100"/>
        <v>1667</v>
      </c>
    </row>
    <row r="6420" spans="1:21" x14ac:dyDescent="0.25">
      <c r="A6420" t="s">
        <v>27</v>
      </c>
      <c r="B6420" t="s">
        <v>21</v>
      </c>
      <c r="C6420" t="s">
        <v>22</v>
      </c>
      <c r="D6420" t="s">
        <v>23</v>
      </c>
      <c r="E6420" t="s">
        <v>5</v>
      </c>
      <c r="G6420" t="s">
        <v>24</v>
      </c>
      <c r="H6420">
        <v>3514083</v>
      </c>
      <c r="I6420">
        <v>3515129</v>
      </c>
      <c r="J6420" t="s">
        <v>61</v>
      </c>
      <c r="Q6420" t="s">
        <v>7282</v>
      </c>
      <c r="R6420">
        <v>1047</v>
      </c>
      <c r="U6420">
        <f t="shared" si="100"/>
        <v>1046</v>
      </c>
    </row>
    <row r="6421" spans="1:21" x14ac:dyDescent="0.25">
      <c r="A6421" t="s">
        <v>27</v>
      </c>
      <c r="B6421" t="s">
        <v>21</v>
      </c>
      <c r="C6421" t="s">
        <v>22</v>
      </c>
      <c r="D6421" t="s">
        <v>23</v>
      </c>
      <c r="E6421" t="s">
        <v>5</v>
      </c>
      <c r="G6421" t="s">
        <v>24</v>
      </c>
      <c r="H6421">
        <v>3515217</v>
      </c>
      <c r="I6421">
        <v>3517409</v>
      </c>
      <c r="J6421" t="s">
        <v>61</v>
      </c>
      <c r="Q6421" t="s">
        <v>7284</v>
      </c>
      <c r="R6421">
        <v>2193</v>
      </c>
      <c r="U6421">
        <f t="shared" si="100"/>
        <v>2192</v>
      </c>
    </row>
    <row r="6422" spans="1:21" x14ac:dyDescent="0.25">
      <c r="A6422" t="s">
        <v>27</v>
      </c>
      <c r="B6422" t="s">
        <v>21</v>
      </c>
      <c r="C6422" t="s">
        <v>22</v>
      </c>
      <c r="D6422" t="s">
        <v>23</v>
      </c>
      <c r="E6422" t="s">
        <v>5</v>
      </c>
      <c r="G6422" t="s">
        <v>24</v>
      </c>
      <c r="H6422">
        <v>3517496</v>
      </c>
      <c r="I6422">
        <v>3518893</v>
      </c>
      <c r="J6422" t="s">
        <v>61</v>
      </c>
      <c r="Q6422" t="s">
        <v>7287</v>
      </c>
      <c r="R6422">
        <v>1398</v>
      </c>
      <c r="U6422">
        <f t="shared" si="100"/>
        <v>1397</v>
      </c>
    </row>
    <row r="6423" spans="1:21" x14ac:dyDescent="0.25">
      <c r="A6423" t="s">
        <v>27</v>
      </c>
      <c r="B6423" t="s">
        <v>21</v>
      </c>
      <c r="C6423" t="s">
        <v>22</v>
      </c>
      <c r="D6423" t="s">
        <v>23</v>
      </c>
      <c r="E6423" t="s">
        <v>5</v>
      </c>
      <c r="G6423" t="s">
        <v>24</v>
      </c>
      <c r="H6423">
        <v>3519517</v>
      </c>
      <c r="I6423">
        <v>3520089</v>
      </c>
      <c r="J6423" t="s">
        <v>61</v>
      </c>
      <c r="Q6423" t="s">
        <v>7289</v>
      </c>
      <c r="R6423">
        <v>573</v>
      </c>
      <c r="U6423">
        <f t="shared" si="100"/>
        <v>572</v>
      </c>
    </row>
    <row r="6424" spans="1:21" x14ac:dyDescent="0.25">
      <c r="A6424" t="s">
        <v>27</v>
      </c>
      <c r="B6424" t="s">
        <v>21</v>
      </c>
      <c r="C6424" t="s">
        <v>22</v>
      </c>
      <c r="D6424" t="s">
        <v>23</v>
      </c>
      <c r="E6424" t="s">
        <v>5</v>
      </c>
      <c r="G6424" t="s">
        <v>24</v>
      </c>
      <c r="H6424">
        <v>3520764</v>
      </c>
      <c r="I6424">
        <v>3521372</v>
      </c>
      <c r="J6424" t="s">
        <v>61</v>
      </c>
      <c r="Q6424" t="s">
        <v>7291</v>
      </c>
      <c r="R6424">
        <v>609</v>
      </c>
      <c r="U6424">
        <f t="shared" si="100"/>
        <v>608</v>
      </c>
    </row>
    <row r="6425" spans="1:21" x14ac:dyDescent="0.25">
      <c r="A6425" t="s">
        <v>27</v>
      </c>
      <c r="B6425" t="s">
        <v>21</v>
      </c>
      <c r="C6425" t="s">
        <v>22</v>
      </c>
      <c r="D6425" t="s">
        <v>23</v>
      </c>
      <c r="E6425" t="s">
        <v>5</v>
      </c>
      <c r="G6425" t="s">
        <v>24</v>
      </c>
      <c r="H6425">
        <v>3521531</v>
      </c>
      <c r="I6425">
        <v>3521746</v>
      </c>
      <c r="J6425" t="s">
        <v>25</v>
      </c>
      <c r="Q6425" t="s">
        <v>7293</v>
      </c>
      <c r="R6425">
        <v>216</v>
      </c>
      <c r="U6425">
        <f t="shared" si="100"/>
        <v>215</v>
      </c>
    </row>
    <row r="6426" spans="1:21" x14ac:dyDescent="0.25">
      <c r="A6426" t="s">
        <v>27</v>
      </c>
      <c r="B6426" t="s">
        <v>21</v>
      </c>
      <c r="C6426" t="s">
        <v>22</v>
      </c>
      <c r="D6426" t="s">
        <v>23</v>
      </c>
      <c r="E6426" t="s">
        <v>5</v>
      </c>
      <c r="G6426" t="s">
        <v>24</v>
      </c>
      <c r="H6426">
        <v>3521869</v>
      </c>
      <c r="I6426">
        <v>3523473</v>
      </c>
      <c r="J6426" t="s">
        <v>25</v>
      </c>
      <c r="Q6426" t="s">
        <v>7295</v>
      </c>
      <c r="R6426">
        <v>1605</v>
      </c>
      <c r="U6426">
        <f t="shared" si="100"/>
        <v>1604</v>
      </c>
    </row>
    <row r="6427" spans="1:21" x14ac:dyDescent="0.25">
      <c r="A6427" t="s">
        <v>27</v>
      </c>
      <c r="B6427" t="s">
        <v>21</v>
      </c>
      <c r="C6427" t="s">
        <v>22</v>
      </c>
      <c r="D6427" t="s">
        <v>23</v>
      </c>
      <c r="E6427" t="s">
        <v>5</v>
      </c>
      <c r="G6427" t="s">
        <v>24</v>
      </c>
      <c r="H6427">
        <v>3523877</v>
      </c>
      <c r="I6427">
        <v>3524215</v>
      </c>
      <c r="J6427" t="s">
        <v>25</v>
      </c>
      <c r="Q6427" t="s">
        <v>7297</v>
      </c>
      <c r="R6427">
        <v>339</v>
      </c>
      <c r="U6427">
        <f t="shared" si="100"/>
        <v>338</v>
      </c>
    </row>
    <row r="6428" spans="1:21" x14ac:dyDescent="0.25">
      <c r="A6428" t="s">
        <v>27</v>
      </c>
      <c r="B6428" t="s">
        <v>21</v>
      </c>
      <c r="C6428" t="s">
        <v>22</v>
      </c>
      <c r="D6428" t="s">
        <v>23</v>
      </c>
      <c r="E6428" t="s">
        <v>5</v>
      </c>
      <c r="G6428" t="s">
        <v>24</v>
      </c>
      <c r="H6428">
        <v>3524209</v>
      </c>
      <c r="I6428">
        <v>3524565</v>
      </c>
      <c r="J6428" t="s">
        <v>25</v>
      </c>
      <c r="Q6428" t="s">
        <v>7299</v>
      </c>
      <c r="R6428">
        <v>357</v>
      </c>
      <c r="U6428">
        <f t="shared" si="100"/>
        <v>356</v>
      </c>
    </row>
    <row r="6429" spans="1:21" x14ac:dyDescent="0.25">
      <c r="A6429" t="s">
        <v>27</v>
      </c>
      <c r="B6429" t="s">
        <v>21</v>
      </c>
      <c r="C6429" t="s">
        <v>22</v>
      </c>
      <c r="D6429" t="s">
        <v>23</v>
      </c>
      <c r="E6429" t="s">
        <v>5</v>
      </c>
      <c r="G6429" t="s">
        <v>24</v>
      </c>
      <c r="H6429">
        <v>3524641</v>
      </c>
      <c r="I6429">
        <v>3526230</v>
      </c>
      <c r="J6429" t="s">
        <v>25</v>
      </c>
      <c r="Q6429" t="s">
        <v>7301</v>
      </c>
      <c r="R6429">
        <v>1590</v>
      </c>
      <c r="U6429">
        <f t="shared" si="100"/>
        <v>1589</v>
      </c>
    </row>
    <row r="6430" spans="1:21" x14ac:dyDescent="0.25">
      <c r="A6430" t="s">
        <v>27</v>
      </c>
      <c r="B6430" t="s">
        <v>21</v>
      </c>
      <c r="C6430" t="s">
        <v>22</v>
      </c>
      <c r="D6430" t="s">
        <v>23</v>
      </c>
      <c r="E6430" t="s">
        <v>5</v>
      </c>
      <c r="G6430" t="s">
        <v>24</v>
      </c>
      <c r="H6430">
        <v>3526361</v>
      </c>
      <c r="I6430">
        <v>3526501</v>
      </c>
      <c r="J6430" t="s">
        <v>61</v>
      </c>
      <c r="Q6430" t="s">
        <v>7303</v>
      </c>
      <c r="R6430">
        <v>141</v>
      </c>
      <c r="U6430">
        <f t="shared" si="100"/>
        <v>140</v>
      </c>
    </row>
    <row r="6431" spans="1:21" x14ac:dyDescent="0.25">
      <c r="A6431" t="s">
        <v>27</v>
      </c>
      <c r="B6431" t="s">
        <v>21</v>
      </c>
      <c r="C6431" t="s">
        <v>22</v>
      </c>
      <c r="D6431" t="s">
        <v>23</v>
      </c>
      <c r="E6431" t="s">
        <v>5</v>
      </c>
      <c r="G6431" t="s">
        <v>24</v>
      </c>
      <c r="H6431">
        <v>3526664</v>
      </c>
      <c r="I6431">
        <v>3527710</v>
      </c>
      <c r="J6431" t="s">
        <v>61</v>
      </c>
      <c r="Q6431" t="s">
        <v>7305</v>
      </c>
      <c r="R6431">
        <v>1047</v>
      </c>
      <c r="U6431">
        <f t="shared" si="100"/>
        <v>1046</v>
      </c>
    </row>
    <row r="6432" spans="1:21" x14ac:dyDescent="0.25">
      <c r="A6432" t="s">
        <v>27</v>
      </c>
      <c r="B6432" t="s">
        <v>21</v>
      </c>
      <c r="C6432" t="s">
        <v>22</v>
      </c>
      <c r="D6432" t="s">
        <v>23</v>
      </c>
      <c r="E6432" t="s">
        <v>5</v>
      </c>
      <c r="G6432" t="s">
        <v>24</v>
      </c>
      <c r="H6432">
        <v>3527790</v>
      </c>
      <c r="I6432">
        <v>3527909</v>
      </c>
      <c r="J6432" t="s">
        <v>61</v>
      </c>
      <c r="Q6432" t="s">
        <v>7307</v>
      </c>
      <c r="R6432">
        <v>120</v>
      </c>
      <c r="U6432">
        <f t="shared" si="100"/>
        <v>119</v>
      </c>
    </row>
    <row r="6433" spans="1:21" x14ac:dyDescent="0.25">
      <c r="A6433" t="s">
        <v>27</v>
      </c>
      <c r="B6433" t="s">
        <v>21</v>
      </c>
      <c r="C6433" t="s">
        <v>22</v>
      </c>
      <c r="D6433" t="s">
        <v>23</v>
      </c>
      <c r="E6433" t="s">
        <v>5</v>
      </c>
      <c r="G6433" t="s">
        <v>24</v>
      </c>
      <c r="H6433">
        <v>3527949</v>
      </c>
      <c r="I6433">
        <v>3528818</v>
      </c>
      <c r="J6433" t="s">
        <v>61</v>
      </c>
      <c r="Q6433" t="s">
        <v>7309</v>
      </c>
      <c r="R6433">
        <v>870</v>
      </c>
      <c r="U6433">
        <f t="shared" si="100"/>
        <v>869</v>
      </c>
    </row>
    <row r="6434" spans="1:21" x14ac:dyDescent="0.25">
      <c r="A6434" t="s">
        <v>27</v>
      </c>
      <c r="B6434" t="s">
        <v>21</v>
      </c>
      <c r="C6434" t="s">
        <v>22</v>
      </c>
      <c r="D6434" t="s">
        <v>23</v>
      </c>
      <c r="E6434" t="s">
        <v>5</v>
      </c>
      <c r="G6434" t="s">
        <v>24</v>
      </c>
      <c r="H6434">
        <v>3528945</v>
      </c>
      <c r="I6434">
        <v>3529757</v>
      </c>
      <c r="J6434" t="s">
        <v>25</v>
      </c>
      <c r="Q6434" t="s">
        <v>7311</v>
      </c>
      <c r="R6434">
        <v>813</v>
      </c>
      <c r="U6434">
        <f t="shared" si="100"/>
        <v>812</v>
      </c>
    </row>
    <row r="6435" spans="1:21" x14ac:dyDescent="0.25">
      <c r="A6435" t="s">
        <v>27</v>
      </c>
      <c r="B6435" t="s">
        <v>21</v>
      </c>
      <c r="C6435" t="s">
        <v>22</v>
      </c>
      <c r="D6435" t="s">
        <v>23</v>
      </c>
      <c r="E6435" t="s">
        <v>5</v>
      </c>
      <c r="G6435" t="s">
        <v>24</v>
      </c>
      <c r="H6435">
        <v>3529814</v>
      </c>
      <c r="I6435">
        <v>3530119</v>
      </c>
      <c r="J6435" t="s">
        <v>61</v>
      </c>
      <c r="Q6435" t="s">
        <v>7313</v>
      </c>
      <c r="R6435">
        <v>306</v>
      </c>
      <c r="U6435">
        <f t="shared" si="100"/>
        <v>305</v>
      </c>
    </row>
    <row r="6436" spans="1:21" x14ac:dyDescent="0.25">
      <c r="A6436" t="s">
        <v>27</v>
      </c>
      <c r="B6436" t="s">
        <v>21</v>
      </c>
      <c r="C6436" t="s">
        <v>22</v>
      </c>
      <c r="D6436" t="s">
        <v>23</v>
      </c>
      <c r="E6436" t="s">
        <v>5</v>
      </c>
      <c r="G6436" t="s">
        <v>24</v>
      </c>
      <c r="H6436">
        <v>3530165</v>
      </c>
      <c r="I6436">
        <v>3531211</v>
      </c>
      <c r="J6436" t="s">
        <v>25</v>
      </c>
      <c r="Q6436" t="s">
        <v>7315</v>
      </c>
      <c r="R6436">
        <v>1047</v>
      </c>
      <c r="U6436">
        <f t="shared" si="100"/>
        <v>1046</v>
      </c>
    </row>
    <row r="6437" spans="1:21" x14ac:dyDescent="0.25">
      <c r="A6437" t="s">
        <v>27</v>
      </c>
      <c r="B6437" t="s">
        <v>21</v>
      </c>
      <c r="C6437" t="s">
        <v>22</v>
      </c>
      <c r="D6437" t="s">
        <v>23</v>
      </c>
      <c r="E6437" t="s">
        <v>5</v>
      </c>
      <c r="G6437" t="s">
        <v>24</v>
      </c>
      <c r="H6437">
        <v>3531425</v>
      </c>
      <c r="I6437">
        <v>3531718</v>
      </c>
      <c r="J6437" t="s">
        <v>61</v>
      </c>
      <c r="Q6437" t="s">
        <v>7317</v>
      </c>
      <c r="R6437">
        <v>294</v>
      </c>
      <c r="U6437">
        <f t="shared" si="100"/>
        <v>293</v>
      </c>
    </row>
    <row r="6438" spans="1:21" x14ac:dyDescent="0.25">
      <c r="A6438" t="s">
        <v>27</v>
      </c>
      <c r="B6438" t="s">
        <v>21</v>
      </c>
      <c r="C6438" t="s">
        <v>22</v>
      </c>
      <c r="D6438" t="s">
        <v>23</v>
      </c>
      <c r="E6438" t="s">
        <v>5</v>
      </c>
      <c r="G6438" t="s">
        <v>24</v>
      </c>
      <c r="H6438">
        <v>3531741</v>
      </c>
      <c r="I6438">
        <v>3532283</v>
      </c>
      <c r="J6438" t="s">
        <v>61</v>
      </c>
      <c r="Q6438" t="s">
        <v>7319</v>
      </c>
      <c r="R6438">
        <v>543</v>
      </c>
      <c r="U6438">
        <f t="shared" si="100"/>
        <v>542</v>
      </c>
    </row>
    <row r="6439" spans="1:21" x14ac:dyDescent="0.25">
      <c r="A6439" t="s">
        <v>27</v>
      </c>
      <c r="B6439" t="s">
        <v>21</v>
      </c>
      <c r="C6439" t="s">
        <v>22</v>
      </c>
      <c r="D6439" t="s">
        <v>23</v>
      </c>
      <c r="E6439" t="s">
        <v>5</v>
      </c>
      <c r="G6439" t="s">
        <v>24</v>
      </c>
      <c r="H6439">
        <v>3532292</v>
      </c>
      <c r="I6439">
        <v>3532546</v>
      </c>
      <c r="J6439" t="s">
        <v>61</v>
      </c>
      <c r="Q6439" t="s">
        <v>7321</v>
      </c>
      <c r="R6439">
        <v>255</v>
      </c>
      <c r="U6439">
        <f t="shared" si="100"/>
        <v>254</v>
      </c>
    </row>
    <row r="6440" spans="1:21" x14ac:dyDescent="0.25">
      <c r="A6440" t="s">
        <v>27</v>
      </c>
      <c r="B6440" t="s">
        <v>21</v>
      </c>
      <c r="C6440" t="s">
        <v>22</v>
      </c>
      <c r="D6440" t="s">
        <v>23</v>
      </c>
      <c r="E6440" t="s">
        <v>5</v>
      </c>
      <c r="G6440" t="s">
        <v>24</v>
      </c>
      <c r="H6440">
        <v>3532674</v>
      </c>
      <c r="I6440">
        <v>3533597</v>
      </c>
      <c r="J6440" t="s">
        <v>61</v>
      </c>
      <c r="Q6440" t="s">
        <v>7323</v>
      </c>
      <c r="R6440">
        <v>924</v>
      </c>
      <c r="U6440">
        <f t="shared" si="100"/>
        <v>923</v>
      </c>
    </row>
    <row r="6441" spans="1:21" x14ac:dyDescent="0.25">
      <c r="A6441" t="s">
        <v>27</v>
      </c>
      <c r="B6441" t="s">
        <v>57</v>
      </c>
      <c r="C6441" t="s">
        <v>22</v>
      </c>
      <c r="D6441" t="s">
        <v>23</v>
      </c>
      <c r="E6441" t="s">
        <v>5</v>
      </c>
      <c r="G6441" t="s">
        <v>24</v>
      </c>
      <c r="H6441">
        <v>3533766</v>
      </c>
      <c r="I6441">
        <v>3533840</v>
      </c>
      <c r="J6441" t="s">
        <v>61</v>
      </c>
      <c r="Q6441" t="s">
        <v>7325</v>
      </c>
      <c r="R6441">
        <v>75</v>
      </c>
      <c r="U6441">
        <f t="shared" si="100"/>
        <v>74</v>
      </c>
    </row>
    <row r="6442" spans="1:21" x14ac:dyDescent="0.25">
      <c r="A6442" t="s">
        <v>27</v>
      </c>
      <c r="B6442" t="s">
        <v>21</v>
      </c>
      <c r="C6442" t="s">
        <v>22</v>
      </c>
      <c r="D6442" t="s">
        <v>23</v>
      </c>
      <c r="E6442" t="s">
        <v>5</v>
      </c>
      <c r="G6442" t="s">
        <v>24</v>
      </c>
      <c r="H6442">
        <v>3533967</v>
      </c>
      <c r="I6442">
        <v>3534083</v>
      </c>
      <c r="J6442" t="s">
        <v>61</v>
      </c>
      <c r="Q6442" t="s">
        <v>7326</v>
      </c>
      <c r="R6442">
        <v>117</v>
      </c>
      <c r="U6442">
        <f t="shared" si="100"/>
        <v>116</v>
      </c>
    </row>
    <row r="6443" spans="1:21" x14ac:dyDescent="0.25">
      <c r="A6443" t="s">
        <v>27</v>
      </c>
      <c r="B6443" t="s">
        <v>21</v>
      </c>
      <c r="C6443" t="s">
        <v>22</v>
      </c>
      <c r="D6443" t="s">
        <v>23</v>
      </c>
      <c r="E6443" t="s">
        <v>5</v>
      </c>
      <c r="G6443" t="s">
        <v>24</v>
      </c>
      <c r="H6443">
        <v>3534121</v>
      </c>
      <c r="I6443">
        <v>3534924</v>
      </c>
      <c r="J6443" t="s">
        <v>61</v>
      </c>
      <c r="Q6443" t="s">
        <v>7328</v>
      </c>
      <c r="R6443">
        <v>804</v>
      </c>
      <c r="U6443">
        <f t="shared" si="100"/>
        <v>803</v>
      </c>
    </row>
    <row r="6444" spans="1:21" x14ac:dyDescent="0.25">
      <c r="A6444" t="s">
        <v>27</v>
      </c>
      <c r="B6444" t="s">
        <v>21</v>
      </c>
      <c r="C6444" t="s">
        <v>22</v>
      </c>
      <c r="D6444" t="s">
        <v>23</v>
      </c>
      <c r="E6444" t="s">
        <v>5</v>
      </c>
      <c r="G6444" t="s">
        <v>24</v>
      </c>
      <c r="H6444">
        <v>3535083</v>
      </c>
      <c r="I6444">
        <v>3535724</v>
      </c>
      <c r="J6444" t="s">
        <v>61</v>
      </c>
      <c r="Q6444" t="s">
        <v>7330</v>
      </c>
      <c r="R6444">
        <v>642</v>
      </c>
      <c r="U6444">
        <f t="shared" si="100"/>
        <v>641</v>
      </c>
    </row>
    <row r="6445" spans="1:21" x14ac:dyDescent="0.25">
      <c r="A6445" t="s">
        <v>27</v>
      </c>
      <c r="B6445" t="s">
        <v>21</v>
      </c>
      <c r="C6445" t="s">
        <v>22</v>
      </c>
      <c r="D6445" t="s">
        <v>23</v>
      </c>
      <c r="E6445" t="s">
        <v>5</v>
      </c>
      <c r="G6445" t="s">
        <v>24</v>
      </c>
      <c r="H6445">
        <v>3535807</v>
      </c>
      <c r="I6445">
        <v>3536175</v>
      </c>
      <c r="J6445" t="s">
        <v>61</v>
      </c>
      <c r="Q6445" t="s">
        <v>7332</v>
      </c>
      <c r="R6445">
        <v>369</v>
      </c>
      <c r="U6445">
        <f t="shared" si="100"/>
        <v>368</v>
      </c>
    </row>
    <row r="6446" spans="1:21" x14ac:dyDescent="0.25">
      <c r="A6446" t="s">
        <v>27</v>
      </c>
      <c r="B6446" t="s">
        <v>21</v>
      </c>
      <c r="C6446" t="s">
        <v>22</v>
      </c>
      <c r="D6446" t="s">
        <v>23</v>
      </c>
      <c r="E6446" t="s">
        <v>5</v>
      </c>
      <c r="G6446" t="s">
        <v>24</v>
      </c>
      <c r="H6446">
        <v>3536245</v>
      </c>
      <c r="I6446">
        <v>3538659</v>
      </c>
      <c r="J6446" t="s">
        <v>61</v>
      </c>
      <c r="Q6446" t="s">
        <v>7334</v>
      </c>
      <c r="R6446">
        <v>2415</v>
      </c>
      <c r="U6446">
        <f t="shared" si="100"/>
        <v>2414</v>
      </c>
    </row>
    <row r="6447" spans="1:21" x14ac:dyDescent="0.25">
      <c r="A6447" t="s">
        <v>27</v>
      </c>
      <c r="B6447" t="s">
        <v>21</v>
      </c>
      <c r="C6447" t="s">
        <v>22</v>
      </c>
      <c r="D6447" t="s">
        <v>23</v>
      </c>
      <c r="E6447" t="s">
        <v>5</v>
      </c>
      <c r="G6447" t="s">
        <v>24</v>
      </c>
      <c r="H6447">
        <v>3538902</v>
      </c>
      <c r="I6447">
        <v>3540341</v>
      </c>
      <c r="J6447" t="s">
        <v>61</v>
      </c>
      <c r="Q6447" t="s">
        <v>7337</v>
      </c>
      <c r="R6447">
        <v>1440</v>
      </c>
      <c r="U6447">
        <f t="shared" si="100"/>
        <v>1439</v>
      </c>
    </row>
    <row r="6448" spans="1:21" x14ac:dyDescent="0.25">
      <c r="A6448" t="s">
        <v>27</v>
      </c>
      <c r="B6448" t="s">
        <v>57</v>
      </c>
      <c r="C6448" t="s">
        <v>22</v>
      </c>
      <c r="D6448" t="s">
        <v>23</v>
      </c>
      <c r="E6448" t="s">
        <v>5</v>
      </c>
      <c r="G6448" t="s">
        <v>24</v>
      </c>
      <c r="H6448">
        <v>3540536</v>
      </c>
      <c r="I6448">
        <v>3540611</v>
      </c>
      <c r="J6448" t="s">
        <v>61</v>
      </c>
      <c r="Q6448" t="s">
        <v>7340</v>
      </c>
      <c r="R6448">
        <v>76</v>
      </c>
      <c r="U6448">
        <f t="shared" si="100"/>
        <v>75</v>
      </c>
    </row>
    <row r="6449" spans="1:21" x14ac:dyDescent="0.25">
      <c r="A6449" t="s">
        <v>27</v>
      </c>
      <c r="B6449" t="s">
        <v>57</v>
      </c>
      <c r="C6449" t="s">
        <v>22</v>
      </c>
      <c r="D6449" t="s">
        <v>23</v>
      </c>
      <c r="E6449" t="s">
        <v>5</v>
      </c>
      <c r="G6449" t="s">
        <v>24</v>
      </c>
      <c r="H6449">
        <v>3540615</v>
      </c>
      <c r="I6449">
        <v>3540689</v>
      </c>
      <c r="J6449" t="s">
        <v>61</v>
      </c>
      <c r="Q6449" t="s">
        <v>7341</v>
      </c>
      <c r="R6449">
        <v>75</v>
      </c>
      <c r="U6449">
        <f t="shared" si="100"/>
        <v>74</v>
      </c>
    </row>
    <row r="6450" spans="1:21" x14ac:dyDescent="0.25">
      <c r="A6450" t="s">
        <v>27</v>
      </c>
      <c r="B6450" t="s">
        <v>57</v>
      </c>
      <c r="C6450" t="s">
        <v>22</v>
      </c>
      <c r="D6450" t="s">
        <v>23</v>
      </c>
      <c r="E6450" t="s">
        <v>5</v>
      </c>
      <c r="G6450" t="s">
        <v>24</v>
      </c>
      <c r="H6450">
        <v>3540722</v>
      </c>
      <c r="I6450">
        <v>3540798</v>
      </c>
      <c r="J6450" t="s">
        <v>61</v>
      </c>
      <c r="Q6450" t="s">
        <v>7342</v>
      </c>
      <c r="R6450">
        <v>77</v>
      </c>
      <c r="U6450">
        <f t="shared" si="100"/>
        <v>76</v>
      </c>
    </row>
    <row r="6451" spans="1:21" x14ac:dyDescent="0.25">
      <c r="A6451" t="s">
        <v>27</v>
      </c>
      <c r="B6451" t="s">
        <v>21</v>
      </c>
      <c r="C6451" t="s">
        <v>22</v>
      </c>
      <c r="D6451" t="s">
        <v>23</v>
      </c>
      <c r="E6451" t="s">
        <v>5</v>
      </c>
      <c r="G6451" t="s">
        <v>24</v>
      </c>
      <c r="H6451">
        <v>3541120</v>
      </c>
      <c r="I6451">
        <v>3541851</v>
      </c>
      <c r="J6451" t="s">
        <v>61</v>
      </c>
      <c r="Q6451" t="s">
        <v>7343</v>
      </c>
      <c r="R6451">
        <v>732</v>
      </c>
      <c r="U6451">
        <f t="shared" si="100"/>
        <v>731</v>
      </c>
    </row>
    <row r="6452" spans="1:21" x14ac:dyDescent="0.25">
      <c r="A6452" t="s">
        <v>27</v>
      </c>
      <c r="B6452" t="s">
        <v>21</v>
      </c>
      <c r="C6452" t="s">
        <v>22</v>
      </c>
      <c r="D6452" t="s">
        <v>23</v>
      </c>
      <c r="E6452" t="s">
        <v>5</v>
      </c>
      <c r="G6452" t="s">
        <v>24</v>
      </c>
      <c r="H6452">
        <v>3542089</v>
      </c>
      <c r="I6452">
        <v>3542319</v>
      </c>
      <c r="J6452" t="s">
        <v>25</v>
      </c>
      <c r="Q6452" t="s">
        <v>7345</v>
      </c>
      <c r="R6452">
        <v>231</v>
      </c>
      <c r="U6452">
        <f t="shared" si="100"/>
        <v>230</v>
      </c>
    </row>
    <row r="6453" spans="1:21" x14ac:dyDescent="0.25">
      <c r="A6453" t="s">
        <v>27</v>
      </c>
      <c r="B6453" t="s">
        <v>21</v>
      </c>
      <c r="C6453" t="s">
        <v>22</v>
      </c>
      <c r="D6453" t="s">
        <v>23</v>
      </c>
      <c r="E6453" t="s">
        <v>5</v>
      </c>
      <c r="G6453" t="s">
        <v>24</v>
      </c>
      <c r="H6453">
        <v>3542542</v>
      </c>
      <c r="I6453">
        <v>3543828</v>
      </c>
      <c r="J6453" t="s">
        <v>25</v>
      </c>
      <c r="Q6453" t="s">
        <v>7347</v>
      </c>
      <c r="R6453">
        <v>1287</v>
      </c>
      <c r="U6453">
        <f t="shared" si="100"/>
        <v>1286</v>
      </c>
    </row>
    <row r="6454" spans="1:21" x14ac:dyDescent="0.25">
      <c r="A6454" t="s">
        <v>27</v>
      </c>
      <c r="B6454" t="s">
        <v>21</v>
      </c>
      <c r="C6454" t="s">
        <v>22</v>
      </c>
      <c r="D6454" t="s">
        <v>23</v>
      </c>
      <c r="E6454" t="s">
        <v>5</v>
      </c>
      <c r="G6454" t="s">
        <v>24</v>
      </c>
      <c r="H6454">
        <v>3543873</v>
      </c>
      <c r="I6454">
        <v>3544487</v>
      </c>
      <c r="J6454" t="s">
        <v>61</v>
      </c>
      <c r="Q6454" t="s">
        <v>7349</v>
      </c>
      <c r="R6454">
        <v>615</v>
      </c>
      <c r="U6454">
        <f t="shared" si="100"/>
        <v>614</v>
      </c>
    </row>
    <row r="6455" spans="1:21" x14ac:dyDescent="0.25">
      <c r="A6455" t="s">
        <v>27</v>
      </c>
      <c r="B6455" t="s">
        <v>21</v>
      </c>
      <c r="C6455" t="s">
        <v>22</v>
      </c>
      <c r="D6455" t="s">
        <v>23</v>
      </c>
      <c r="E6455" t="s">
        <v>5</v>
      </c>
      <c r="G6455" t="s">
        <v>24</v>
      </c>
      <c r="H6455">
        <v>3544529</v>
      </c>
      <c r="I6455">
        <v>3544810</v>
      </c>
      <c r="J6455" t="s">
        <v>61</v>
      </c>
      <c r="Q6455" t="s">
        <v>7351</v>
      </c>
      <c r="R6455">
        <v>282</v>
      </c>
      <c r="U6455">
        <f t="shared" si="100"/>
        <v>281</v>
      </c>
    </row>
    <row r="6456" spans="1:21" x14ac:dyDescent="0.25">
      <c r="A6456" t="s">
        <v>27</v>
      </c>
      <c r="B6456" t="s">
        <v>21</v>
      </c>
      <c r="C6456" t="s">
        <v>22</v>
      </c>
      <c r="D6456" t="s">
        <v>23</v>
      </c>
      <c r="E6456" t="s">
        <v>5</v>
      </c>
      <c r="G6456" t="s">
        <v>24</v>
      </c>
      <c r="H6456">
        <v>3544844</v>
      </c>
      <c r="I6456">
        <v>3545518</v>
      </c>
      <c r="J6456" t="s">
        <v>61</v>
      </c>
      <c r="Q6456" t="s">
        <v>7354</v>
      </c>
      <c r="R6456">
        <v>675</v>
      </c>
      <c r="U6456">
        <f t="shared" si="100"/>
        <v>674</v>
      </c>
    </row>
    <row r="6457" spans="1:21" x14ac:dyDescent="0.25">
      <c r="A6457" t="s">
        <v>27</v>
      </c>
      <c r="B6457" t="s">
        <v>21</v>
      </c>
      <c r="C6457" t="s">
        <v>22</v>
      </c>
      <c r="D6457" t="s">
        <v>23</v>
      </c>
      <c r="E6457" t="s">
        <v>5</v>
      </c>
      <c r="G6457" t="s">
        <v>24</v>
      </c>
      <c r="H6457">
        <v>3545536</v>
      </c>
      <c r="I6457">
        <v>3545997</v>
      </c>
      <c r="J6457" t="s">
        <v>61</v>
      </c>
      <c r="Q6457" t="s">
        <v>7357</v>
      </c>
      <c r="R6457">
        <v>462</v>
      </c>
      <c r="U6457">
        <f t="shared" si="100"/>
        <v>461</v>
      </c>
    </row>
    <row r="6458" spans="1:21" x14ac:dyDescent="0.25">
      <c r="A6458" t="s">
        <v>27</v>
      </c>
      <c r="B6458" t="s">
        <v>21</v>
      </c>
      <c r="C6458" t="s">
        <v>22</v>
      </c>
      <c r="D6458" t="s">
        <v>23</v>
      </c>
      <c r="E6458" t="s">
        <v>5</v>
      </c>
      <c r="G6458" t="s">
        <v>24</v>
      </c>
      <c r="H6458">
        <v>3546061</v>
      </c>
      <c r="I6458">
        <v>3546897</v>
      </c>
      <c r="J6458" t="s">
        <v>61</v>
      </c>
      <c r="Q6458" t="s">
        <v>7360</v>
      </c>
      <c r="R6458">
        <v>837</v>
      </c>
      <c r="U6458">
        <f t="shared" si="100"/>
        <v>836</v>
      </c>
    </row>
    <row r="6459" spans="1:21" x14ac:dyDescent="0.25">
      <c r="A6459" t="s">
        <v>27</v>
      </c>
      <c r="B6459" t="s">
        <v>21</v>
      </c>
      <c r="C6459" t="s">
        <v>22</v>
      </c>
      <c r="D6459" t="s">
        <v>23</v>
      </c>
      <c r="E6459" t="s">
        <v>5</v>
      </c>
      <c r="G6459" t="s">
        <v>24</v>
      </c>
      <c r="H6459">
        <v>3546897</v>
      </c>
      <c r="I6459">
        <v>3547784</v>
      </c>
      <c r="J6459" t="s">
        <v>61</v>
      </c>
      <c r="Q6459" t="s">
        <v>7362</v>
      </c>
      <c r="R6459">
        <v>888</v>
      </c>
      <c r="U6459">
        <f t="shared" si="100"/>
        <v>887</v>
      </c>
    </row>
    <row r="6460" spans="1:21" x14ac:dyDescent="0.25">
      <c r="A6460" t="s">
        <v>27</v>
      </c>
      <c r="B6460" t="s">
        <v>21</v>
      </c>
      <c r="C6460" t="s">
        <v>22</v>
      </c>
      <c r="D6460" t="s">
        <v>23</v>
      </c>
      <c r="E6460" t="s">
        <v>5</v>
      </c>
      <c r="G6460" t="s">
        <v>24</v>
      </c>
      <c r="H6460">
        <v>3547922</v>
      </c>
      <c r="I6460">
        <v>3549310</v>
      </c>
      <c r="J6460" t="s">
        <v>61</v>
      </c>
      <c r="Q6460" t="s">
        <v>7364</v>
      </c>
      <c r="R6460">
        <v>1389</v>
      </c>
      <c r="U6460">
        <f t="shared" si="100"/>
        <v>1388</v>
      </c>
    </row>
    <row r="6461" spans="1:21" x14ac:dyDescent="0.25">
      <c r="A6461" t="s">
        <v>27</v>
      </c>
      <c r="B6461" t="s">
        <v>21</v>
      </c>
      <c r="C6461" t="s">
        <v>22</v>
      </c>
      <c r="D6461" t="s">
        <v>23</v>
      </c>
      <c r="E6461" t="s">
        <v>5</v>
      </c>
      <c r="G6461" t="s">
        <v>24</v>
      </c>
      <c r="H6461">
        <v>3549661</v>
      </c>
      <c r="I6461">
        <v>3550131</v>
      </c>
      <c r="J6461" t="s">
        <v>61</v>
      </c>
      <c r="Q6461" t="s">
        <v>7366</v>
      </c>
      <c r="R6461">
        <v>471</v>
      </c>
      <c r="U6461">
        <f t="shared" si="100"/>
        <v>470</v>
      </c>
    </row>
    <row r="6462" spans="1:21" x14ac:dyDescent="0.25">
      <c r="A6462" t="s">
        <v>27</v>
      </c>
      <c r="B6462" t="s">
        <v>21</v>
      </c>
      <c r="C6462" t="s">
        <v>22</v>
      </c>
      <c r="D6462" t="s">
        <v>23</v>
      </c>
      <c r="E6462" t="s">
        <v>5</v>
      </c>
      <c r="G6462" t="s">
        <v>24</v>
      </c>
      <c r="H6462">
        <v>3550337</v>
      </c>
      <c r="I6462">
        <v>3551347</v>
      </c>
      <c r="J6462" t="s">
        <v>61</v>
      </c>
      <c r="Q6462" t="s">
        <v>7368</v>
      </c>
      <c r="R6462">
        <v>1011</v>
      </c>
      <c r="U6462">
        <f t="shared" si="100"/>
        <v>1010</v>
      </c>
    </row>
    <row r="6463" spans="1:21" x14ac:dyDescent="0.25">
      <c r="A6463" t="s">
        <v>27</v>
      </c>
      <c r="B6463" t="s">
        <v>21</v>
      </c>
      <c r="C6463" t="s">
        <v>22</v>
      </c>
      <c r="D6463" t="s">
        <v>23</v>
      </c>
      <c r="E6463" t="s">
        <v>5</v>
      </c>
      <c r="G6463" t="s">
        <v>24</v>
      </c>
      <c r="H6463">
        <v>3551485</v>
      </c>
      <c r="I6463">
        <v>3552525</v>
      </c>
      <c r="J6463" t="s">
        <v>61</v>
      </c>
      <c r="Q6463" t="s">
        <v>7370</v>
      </c>
      <c r="R6463">
        <v>1041</v>
      </c>
      <c r="U6463">
        <f t="shared" si="100"/>
        <v>1040</v>
      </c>
    </row>
    <row r="6464" spans="1:21" x14ac:dyDescent="0.25">
      <c r="A6464" t="s">
        <v>27</v>
      </c>
      <c r="B6464" t="s">
        <v>21</v>
      </c>
      <c r="C6464" t="s">
        <v>22</v>
      </c>
      <c r="D6464" t="s">
        <v>23</v>
      </c>
      <c r="E6464" t="s">
        <v>5</v>
      </c>
      <c r="G6464" t="s">
        <v>24</v>
      </c>
      <c r="H6464">
        <v>3552745</v>
      </c>
      <c r="I6464">
        <v>3553755</v>
      </c>
      <c r="J6464" t="s">
        <v>25</v>
      </c>
      <c r="Q6464" t="s">
        <v>7372</v>
      </c>
      <c r="R6464">
        <v>1011</v>
      </c>
      <c r="U6464">
        <f t="shared" si="100"/>
        <v>1010</v>
      </c>
    </row>
    <row r="6465" spans="1:21" x14ac:dyDescent="0.25">
      <c r="A6465" t="s">
        <v>27</v>
      </c>
      <c r="B6465" t="s">
        <v>21</v>
      </c>
      <c r="C6465" t="s">
        <v>22</v>
      </c>
      <c r="D6465" t="s">
        <v>23</v>
      </c>
      <c r="E6465" t="s">
        <v>5</v>
      </c>
      <c r="G6465" t="s">
        <v>24</v>
      </c>
      <c r="H6465">
        <v>3553773</v>
      </c>
      <c r="I6465">
        <v>3554981</v>
      </c>
      <c r="J6465" t="s">
        <v>25</v>
      </c>
      <c r="Q6465" t="s">
        <v>7375</v>
      </c>
      <c r="R6465">
        <v>1209</v>
      </c>
      <c r="U6465">
        <f t="shared" si="100"/>
        <v>1208</v>
      </c>
    </row>
    <row r="6466" spans="1:21" x14ac:dyDescent="0.25">
      <c r="A6466" t="s">
        <v>27</v>
      </c>
      <c r="B6466" t="s">
        <v>21</v>
      </c>
      <c r="C6466" t="s">
        <v>22</v>
      </c>
      <c r="D6466" t="s">
        <v>23</v>
      </c>
      <c r="E6466" t="s">
        <v>5</v>
      </c>
      <c r="G6466" t="s">
        <v>24</v>
      </c>
      <c r="H6466">
        <v>3555006</v>
      </c>
      <c r="I6466">
        <v>3556196</v>
      </c>
      <c r="J6466" t="s">
        <v>25</v>
      </c>
      <c r="Q6466" t="s">
        <v>7378</v>
      </c>
      <c r="R6466">
        <v>1191</v>
      </c>
      <c r="U6466">
        <f t="shared" si="100"/>
        <v>1190</v>
      </c>
    </row>
    <row r="6467" spans="1:21" x14ac:dyDescent="0.25">
      <c r="A6467" t="s">
        <v>27</v>
      </c>
      <c r="B6467" t="s">
        <v>21</v>
      </c>
      <c r="C6467" t="s">
        <v>22</v>
      </c>
      <c r="D6467" t="s">
        <v>23</v>
      </c>
      <c r="E6467" t="s">
        <v>5</v>
      </c>
      <c r="G6467" t="s">
        <v>24</v>
      </c>
      <c r="H6467">
        <v>3556237</v>
      </c>
      <c r="I6467">
        <v>3556989</v>
      </c>
      <c r="J6467" t="s">
        <v>61</v>
      </c>
      <c r="Q6467" t="s">
        <v>7380</v>
      </c>
      <c r="R6467">
        <v>753</v>
      </c>
      <c r="U6467">
        <f t="shared" ref="U6467:U6530" si="101">I6467-H6467</f>
        <v>752</v>
      </c>
    </row>
    <row r="6468" spans="1:21" x14ac:dyDescent="0.25">
      <c r="A6468" t="s">
        <v>27</v>
      </c>
      <c r="B6468" t="s">
        <v>21</v>
      </c>
      <c r="C6468" t="s">
        <v>22</v>
      </c>
      <c r="D6468" t="s">
        <v>23</v>
      </c>
      <c r="E6468" t="s">
        <v>5</v>
      </c>
      <c r="G6468" t="s">
        <v>24</v>
      </c>
      <c r="H6468">
        <v>3557001</v>
      </c>
      <c r="I6468">
        <v>3558575</v>
      </c>
      <c r="J6468" t="s">
        <v>61</v>
      </c>
      <c r="Q6468" t="s">
        <v>7383</v>
      </c>
      <c r="R6468">
        <v>1575</v>
      </c>
      <c r="U6468">
        <f t="shared" si="101"/>
        <v>1574</v>
      </c>
    </row>
    <row r="6469" spans="1:21" x14ac:dyDescent="0.25">
      <c r="A6469" t="s">
        <v>27</v>
      </c>
      <c r="B6469" t="s">
        <v>21</v>
      </c>
      <c r="C6469" t="s">
        <v>22</v>
      </c>
      <c r="D6469" t="s">
        <v>23</v>
      </c>
      <c r="E6469" t="s">
        <v>5</v>
      </c>
      <c r="G6469" t="s">
        <v>24</v>
      </c>
      <c r="H6469">
        <v>3558577</v>
      </c>
      <c r="I6469">
        <v>3559509</v>
      </c>
      <c r="J6469" t="s">
        <v>61</v>
      </c>
      <c r="Q6469" t="s">
        <v>7385</v>
      </c>
      <c r="R6469">
        <v>933</v>
      </c>
      <c r="U6469">
        <f t="shared" si="101"/>
        <v>932</v>
      </c>
    </row>
    <row r="6470" spans="1:21" x14ac:dyDescent="0.25">
      <c r="A6470" t="s">
        <v>27</v>
      </c>
      <c r="B6470" t="s">
        <v>21</v>
      </c>
      <c r="C6470" t="s">
        <v>22</v>
      </c>
      <c r="D6470" t="s">
        <v>23</v>
      </c>
      <c r="E6470" t="s">
        <v>5</v>
      </c>
      <c r="G6470" t="s">
        <v>24</v>
      </c>
      <c r="H6470">
        <v>3559638</v>
      </c>
      <c r="I6470">
        <v>3560069</v>
      </c>
      <c r="J6470" t="s">
        <v>25</v>
      </c>
      <c r="Q6470" t="s">
        <v>7388</v>
      </c>
      <c r="R6470">
        <v>432</v>
      </c>
      <c r="U6470">
        <f t="shared" si="101"/>
        <v>431</v>
      </c>
    </row>
    <row r="6471" spans="1:21" x14ac:dyDescent="0.25">
      <c r="A6471" t="s">
        <v>27</v>
      </c>
      <c r="B6471" t="s">
        <v>21</v>
      </c>
      <c r="C6471" t="s">
        <v>22</v>
      </c>
      <c r="D6471" t="s">
        <v>23</v>
      </c>
      <c r="E6471" t="s">
        <v>5</v>
      </c>
      <c r="G6471" t="s">
        <v>24</v>
      </c>
      <c r="H6471">
        <v>3560059</v>
      </c>
      <c r="I6471">
        <v>3560616</v>
      </c>
      <c r="J6471" t="s">
        <v>61</v>
      </c>
      <c r="Q6471" t="s">
        <v>7390</v>
      </c>
      <c r="R6471">
        <v>558</v>
      </c>
      <c r="U6471">
        <f t="shared" si="101"/>
        <v>557</v>
      </c>
    </row>
    <row r="6472" spans="1:21" x14ac:dyDescent="0.25">
      <c r="A6472" t="s">
        <v>27</v>
      </c>
      <c r="B6472" t="s">
        <v>21</v>
      </c>
      <c r="C6472" t="s">
        <v>22</v>
      </c>
      <c r="D6472" t="s">
        <v>23</v>
      </c>
      <c r="E6472" t="s">
        <v>5</v>
      </c>
      <c r="G6472" t="s">
        <v>24</v>
      </c>
      <c r="H6472">
        <v>3560846</v>
      </c>
      <c r="I6472">
        <v>3561373</v>
      </c>
      <c r="J6472" t="s">
        <v>25</v>
      </c>
      <c r="Q6472" t="s">
        <v>7392</v>
      </c>
      <c r="R6472">
        <v>528</v>
      </c>
      <c r="U6472">
        <f t="shared" si="101"/>
        <v>527</v>
      </c>
    </row>
    <row r="6473" spans="1:21" x14ac:dyDescent="0.25">
      <c r="A6473" t="s">
        <v>27</v>
      </c>
      <c r="B6473" t="s">
        <v>21</v>
      </c>
      <c r="C6473" t="s">
        <v>22</v>
      </c>
      <c r="D6473" t="s">
        <v>23</v>
      </c>
      <c r="E6473" t="s">
        <v>5</v>
      </c>
      <c r="G6473" t="s">
        <v>24</v>
      </c>
      <c r="H6473">
        <v>3561374</v>
      </c>
      <c r="I6473">
        <v>3561862</v>
      </c>
      <c r="J6473" t="s">
        <v>25</v>
      </c>
      <c r="Q6473" t="s">
        <v>7394</v>
      </c>
      <c r="R6473">
        <v>489</v>
      </c>
      <c r="U6473">
        <f t="shared" si="101"/>
        <v>488</v>
      </c>
    </row>
    <row r="6474" spans="1:21" x14ac:dyDescent="0.25">
      <c r="A6474" t="s">
        <v>27</v>
      </c>
      <c r="B6474" t="s">
        <v>21</v>
      </c>
      <c r="C6474" t="s">
        <v>22</v>
      </c>
      <c r="D6474" t="s">
        <v>23</v>
      </c>
      <c r="E6474" t="s">
        <v>5</v>
      </c>
      <c r="G6474" t="s">
        <v>24</v>
      </c>
      <c r="H6474">
        <v>3562356</v>
      </c>
      <c r="I6474">
        <v>3563462</v>
      </c>
      <c r="J6474" t="s">
        <v>61</v>
      </c>
      <c r="Q6474" t="s">
        <v>7396</v>
      </c>
      <c r="R6474">
        <v>1107</v>
      </c>
      <c r="U6474">
        <f t="shared" si="101"/>
        <v>1106</v>
      </c>
    </row>
    <row r="6475" spans="1:21" x14ac:dyDescent="0.25">
      <c r="A6475" t="s">
        <v>27</v>
      </c>
      <c r="B6475" t="s">
        <v>21</v>
      </c>
      <c r="C6475" t="s">
        <v>22</v>
      </c>
      <c r="D6475" t="s">
        <v>23</v>
      </c>
      <c r="E6475" t="s">
        <v>5</v>
      </c>
      <c r="G6475" t="s">
        <v>24</v>
      </c>
      <c r="H6475">
        <v>3563476</v>
      </c>
      <c r="I6475">
        <v>3563700</v>
      </c>
      <c r="J6475" t="s">
        <v>61</v>
      </c>
      <c r="Q6475" t="s">
        <v>7398</v>
      </c>
      <c r="R6475">
        <v>225</v>
      </c>
      <c r="U6475">
        <f t="shared" si="101"/>
        <v>224</v>
      </c>
    </row>
    <row r="6476" spans="1:21" x14ac:dyDescent="0.25">
      <c r="A6476" t="s">
        <v>27</v>
      </c>
      <c r="B6476" t="s">
        <v>21</v>
      </c>
      <c r="C6476" t="s">
        <v>22</v>
      </c>
      <c r="D6476" t="s">
        <v>23</v>
      </c>
      <c r="E6476" t="s">
        <v>5</v>
      </c>
      <c r="G6476" t="s">
        <v>24</v>
      </c>
      <c r="H6476">
        <v>3563704</v>
      </c>
      <c r="I6476">
        <v>3564846</v>
      </c>
      <c r="J6476" t="s">
        <v>61</v>
      </c>
      <c r="Q6476" t="s">
        <v>7400</v>
      </c>
      <c r="R6476">
        <v>1143</v>
      </c>
      <c r="U6476">
        <f t="shared" si="101"/>
        <v>1142</v>
      </c>
    </row>
    <row r="6477" spans="1:21" x14ac:dyDescent="0.25">
      <c r="A6477" t="s">
        <v>27</v>
      </c>
      <c r="B6477" t="s">
        <v>21</v>
      </c>
      <c r="C6477" t="s">
        <v>22</v>
      </c>
      <c r="D6477" t="s">
        <v>23</v>
      </c>
      <c r="E6477" t="s">
        <v>5</v>
      </c>
      <c r="G6477" t="s">
        <v>24</v>
      </c>
      <c r="H6477">
        <v>3564843</v>
      </c>
      <c r="I6477">
        <v>3566402</v>
      </c>
      <c r="J6477" t="s">
        <v>61</v>
      </c>
      <c r="Q6477" t="s">
        <v>7402</v>
      </c>
      <c r="R6477">
        <v>1560</v>
      </c>
      <c r="U6477">
        <f t="shared" si="101"/>
        <v>1559</v>
      </c>
    </row>
    <row r="6478" spans="1:21" x14ac:dyDescent="0.25">
      <c r="A6478" t="s">
        <v>27</v>
      </c>
      <c r="B6478" t="s">
        <v>527</v>
      </c>
      <c r="C6478" t="s">
        <v>22</v>
      </c>
      <c r="D6478" t="s">
        <v>23</v>
      </c>
      <c r="E6478" t="s">
        <v>5</v>
      </c>
      <c r="G6478" t="s">
        <v>24</v>
      </c>
      <c r="H6478">
        <v>3567167</v>
      </c>
      <c r="I6478">
        <v>3567449</v>
      </c>
      <c r="J6478" t="s">
        <v>61</v>
      </c>
      <c r="Q6478" t="s">
        <v>7404</v>
      </c>
      <c r="R6478">
        <v>283</v>
      </c>
      <c r="T6478" t="s">
        <v>529</v>
      </c>
      <c r="U6478">
        <f t="shared" si="101"/>
        <v>282</v>
      </c>
    </row>
    <row r="6479" spans="1:21" x14ac:dyDescent="0.25">
      <c r="A6479" t="s">
        <v>27</v>
      </c>
      <c r="B6479" t="s">
        <v>21</v>
      </c>
      <c r="C6479" t="s">
        <v>22</v>
      </c>
      <c r="D6479" t="s">
        <v>23</v>
      </c>
      <c r="E6479" t="s">
        <v>5</v>
      </c>
      <c r="G6479" t="s">
        <v>24</v>
      </c>
      <c r="H6479">
        <v>3567564</v>
      </c>
      <c r="I6479">
        <v>3567755</v>
      </c>
      <c r="J6479" t="s">
        <v>25</v>
      </c>
      <c r="Q6479" t="s">
        <v>7405</v>
      </c>
      <c r="R6479">
        <v>192</v>
      </c>
      <c r="U6479">
        <f t="shared" si="101"/>
        <v>191</v>
      </c>
    </row>
    <row r="6480" spans="1:21" x14ac:dyDescent="0.25">
      <c r="A6480" t="s">
        <v>27</v>
      </c>
      <c r="B6480" t="s">
        <v>527</v>
      </c>
      <c r="C6480" t="s">
        <v>22</v>
      </c>
      <c r="D6480" t="s">
        <v>23</v>
      </c>
      <c r="E6480" t="s">
        <v>5</v>
      </c>
      <c r="G6480" t="s">
        <v>24</v>
      </c>
      <c r="H6480">
        <v>3567761</v>
      </c>
      <c r="I6480">
        <v>3568845</v>
      </c>
      <c r="J6480" t="s">
        <v>25</v>
      </c>
      <c r="Q6480" t="s">
        <v>7407</v>
      </c>
      <c r="R6480">
        <v>1085</v>
      </c>
      <c r="T6480" t="s">
        <v>529</v>
      </c>
      <c r="U6480">
        <f t="shared" si="101"/>
        <v>1084</v>
      </c>
    </row>
    <row r="6481" spans="1:21" x14ac:dyDescent="0.25">
      <c r="A6481" t="s">
        <v>27</v>
      </c>
      <c r="B6481" t="s">
        <v>21</v>
      </c>
      <c r="C6481" t="s">
        <v>22</v>
      </c>
      <c r="D6481" t="s">
        <v>23</v>
      </c>
      <c r="E6481" t="s">
        <v>5</v>
      </c>
      <c r="G6481" t="s">
        <v>24</v>
      </c>
      <c r="H6481">
        <v>3568987</v>
      </c>
      <c r="I6481">
        <v>3569157</v>
      </c>
      <c r="J6481" t="s">
        <v>61</v>
      </c>
      <c r="Q6481" t="s">
        <v>7408</v>
      </c>
      <c r="R6481">
        <v>171</v>
      </c>
      <c r="U6481">
        <f t="shared" si="101"/>
        <v>170</v>
      </c>
    </row>
    <row r="6482" spans="1:21" x14ac:dyDescent="0.25">
      <c r="A6482" t="s">
        <v>27</v>
      </c>
      <c r="B6482" t="s">
        <v>21</v>
      </c>
      <c r="C6482" t="s">
        <v>22</v>
      </c>
      <c r="D6482" t="s">
        <v>23</v>
      </c>
      <c r="E6482" t="s">
        <v>5</v>
      </c>
      <c r="G6482" t="s">
        <v>24</v>
      </c>
      <c r="H6482">
        <v>3569800</v>
      </c>
      <c r="I6482">
        <v>3571629</v>
      </c>
      <c r="J6482" t="s">
        <v>61</v>
      </c>
      <c r="Q6482" t="s">
        <v>7410</v>
      </c>
      <c r="R6482">
        <v>1830</v>
      </c>
      <c r="U6482">
        <f t="shared" si="101"/>
        <v>1829</v>
      </c>
    </row>
    <row r="6483" spans="1:21" x14ac:dyDescent="0.25">
      <c r="A6483" t="s">
        <v>27</v>
      </c>
      <c r="B6483" t="s">
        <v>21</v>
      </c>
      <c r="C6483" t="s">
        <v>22</v>
      </c>
      <c r="D6483" t="s">
        <v>23</v>
      </c>
      <c r="E6483" t="s">
        <v>5</v>
      </c>
      <c r="G6483" t="s">
        <v>24</v>
      </c>
      <c r="H6483">
        <v>3571650</v>
      </c>
      <c r="I6483">
        <v>3575402</v>
      </c>
      <c r="J6483" t="s">
        <v>61</v>
      </c>
      <c r="Q6483" t="s">
        <v>7412</v>
      </c>
      <c r="R6483">
        <v>3753</v>
      </c>
      <c r="U6483">
        <f t="shared" si="101"/>
        <v>3752</v>
      </c>
    </row>
    <row r="6484" spans="1:21" x14ac:dyDescent="0.25">
      <c r="A6484" t="s">
        <v>27</v>
      </c>
      <c r="B6484" t="s">
        <v>21</v>
      </c>
      <c r="C6484" t="s">
        <v>22</v>
      </c>
      <c r="D6484" t="s">
        <v>23</v>
      </c>
      <c r="E6484" t="s">
        <v>5</v>
      </c>
      <c r="G6484" t="s">
        <v>24</v>
      </c>
      <c r="H6484">
        <v>3576085</v>
      </c>
      <c r="I6484">
        <v>3576234</v>
      </c>
      <c r="J6484" t="s">
        <v>61</v>
      </c>
      <c r="Q6484" t="s">
        <v>7414</v>
      </c>
      <c r="R6484">
        <v>150</v>
      </c>
      <c r="U6484">
        <f t="shared" si="101"/>
        <v>149</v>
      </c>
    </row>
    <row r="6485" spans="1:21" x14ac:dyDescent="0.25">
      <c r="A6485" t="s">
        <v>27</v>
      </c>
      <c r="B6485" t="s">
        <v>21</v>
      </c>
      <c r="C6485" t="s">
        <v>22</v>
      </c>
      <c r="D6485" t="s">
        <v>23</v>
      </c>
      <c r="E6485" t="s">
        <v>5</v>
      </c>
      <c r="G6485" t="s">
        <v>24</v>
      </c>
      <c r="H6485">
        <v>3576213</v>
      </c>
      <c r="I6485">
        <v>3576548</v>
      </c>
      <c r="J6485" t="s">
        <v>61</v>
      </c>
      <c r="Q6485" t="s">
        <v>7416</v>
      </c>
      <c r="R6485">
        <v>336</v>
      </c>
      <c r="U6485">
        <f t="shared" si="101"/>
        <v>335</v>
      </c>
    </row>
    <row r="6486" spans="1:21" x14ac:dyDescent="0.25">
      <c r="A6486" t="s">
        <v>27</v>
      </c>
      <c r="B6486" t="s">
        <v>21</v>
      </c>
      <c r="C6486" t="s">
        <v>22</v>
      </c>
      <c r="D6486" t="s">
        <v>23</v>
      </c>
      <c r="E6486" t="s">
        <v>5</v>
      </c>
      <c r="G6486" t="s">
        <v>24</v>
      </c>
      <c r="H6486">
        <v>3577404</v>
      </c>
      <c r="I6486">
        <v>3577895</v>
      </c>
      <c r="J6486" t="s">
        <v>61</v>
      </c>
      <c r="Q6486" t="s">
        <v>7418</v>
      </c>
      <c r="R6486">
        <v>492</v>
      </c>
      <c r="U6486">
        <f t="shared" si="101"/>
        <v>491</v>
      </c>
    </row>
    <row r="6487" spans="1:21" x14ac:dyDescent="0.25">
      <c r="A6487" t="s">
        <v>27</v>
      </c>
      <c r="B6487" t="s">
        <v>21</v>
      </c>
      <c r="C6487" t="s">
        <v>22</v>
      </c>
      <c r="D6487" t="s">
        <v>23</v>
      </c>
      <c r="E6487" t="s">
        <v>5</v>
      </c>
      <c r="G6487" t="s">
        <v>24</v>
      </c>
      <c r="H6487">
        <v>3578044</v>
      </c>
      <c r="I6487">
        <v>3578214</v>
      </c>
      <c r="J6487" t="s">
        <v>61</v>
      </c>
      <c r="Q6487" t="s">
        <v>7420</v>
      </c>
      <c r="R6487">
        <v>171</v>
      </c>
      <c r="U6487">
        <f t="shared" si="101"/>
        <v>170</v>
      </c>
    </row>
    <row r="6488" spans="1:21" x14ac:dyDescent="0.25">
      <c r="A6488" t="s">
        <v>27</v>
      </c>
      <c r="B6488" t="s">
        <v>21</v>
      </c>
      <c r="C6488" t="s">
        <v>22</v>
      </c>
      <c r="D6488" t="s">
        <v>23</v>
      </c>
      <c r="E6488" t="s">
        <v>5</v>
      </c>
      <c r="G6488" t="s">
        <v>24</v>
      </c>
      <c r="H6488">
        <v>3578215</v>
      </c>
      <c r="I6488">
        <v>3578916</v>
      </c>
      <c r="J6488" t="s">
        <v>61</v>
      </c>
      <c r="Q6488" t="s">
        <v>7422</v>
      </c>
      <c r="R6488">
        <v>702</v>
      </c>
      <c r="U6488">
        <f t="shared" si="101"/>
        <v>701</v>
      </c>
    </row>
    <row r="6489" spans="1:21" x14ac:dyDescent="0.25">
      <c r="A6489" t="s">
        <v>27</v>
      </c>
      <c r="B6489" t="s">
        <v>21</v>
      </c>
      <c r="C6489" t="s">
        <v>22</v>
      </c>
      <c r="D6489" t="s">
        <v>23</v>
      </c>
      <c r="E6489" t="s">
        <v>5</v>
      </c>
      <c r="G6489" t="s">
        <v>24</v>
      </c>
      <c r="H6489">
        <v>3578927</v>
      </c>
      <c r="I6489">
        <v>3579181</v>
      </c>
      <c r="J6489" t="s">
        <v>61</v>
      </c>
      <c r="Q6489" t="s">
        <v>7424</v>
      </c>
      <c r="R6489">
        <v>255</v>
      </c>
      <c r="U6489">
        <f t="shared" si="101"/>
        <v>254</v>
      </c>
    </row>
    <row r="6490" spans="1:21" x14ac:dyDescent="0.25">
      <c r="A6490" t="s">
        <v>27</v>
      </c>
      <c r="B6490" t="s">
        <v>21</v>
      </c>
      <c r="C6490" t="s">
        <v>22</v>
      </c>
      <c r="D6490" t="s">
        <v>23</v>
      </c>
      <c r="E6490" t="s">
        <v>5</v>
      </c>
      <c r="G6490" t="s">
        <v>24</v>
      </c>
      <c r="H6490">
        <v>3579212</v>
      </c>
      <c r="I6490">
        <v>3579502</v>
      </c>
      <c r="J6490" t="s">
        <v>61</v>
      </c>
      <c r="Q6490" t="s">
        <v>7426</v>
      </c>
      <c r="R6490">
        <v>291</v>
      </c>
      <c r="U6490">
        <f t="shared" si="101"/>
        <v>290</v>
      </c>
    </row>
    <row r="6491" spans="1:21" x14ac:dyDescent="0.25">
      <c r="A6491" t="s">
        <v>27</v>
      </c>
      <c r="B6491" t="s">
        <v>21</v>
      </c>
      <c r="C6491" t="s">
        <v>22</v>
      </c>
      <c r="D6491" t="s">
        <v>23</v>
      </c>
      <c r="E6491" t="s">
        <v>5</v>
      </c>
      <c r="G6491" t="s">
        <v>24</v>
      </c>
      <c r="H6491">
        <v>3579519</v>
      </c>
      <c r="I6491">
        <v>3580379</v>
      </c>
      <c r="J6491" t="s">
        <v>61</v>
      </c>
      <c r="Q6491" t="s">
        <v>7428</v>
      </c>
      <c r="R6491">
        <v>861</v>
      </c>
      <c r="U6491">
        <f t="shared" si="101"/>
        <v>860</v>
      </c>
    </row>
    <row r="6492" spans="1:21" x14ac:dyDescent="0.25">
      <c r="A6492" t="s">
        <v>27</v>
      </c>
      <c r="B6492" t="s">
        <v>21</v>
      </c>
      <c r="C6492" t="s">
        <v>22</v>
      </c>
      <c r="D6492" t="s">
        <v>23</v>
      </c>
      <c r="E6492" t="s">
        <v>5</v>
      </c>
      <c r="G6492" t="s">
        <v>24</v>
      </c>
      <c r="H6492">
        <v>3580379</v>
      </c>
      <c r="I6492">
        <v>3580822</v>
      </c>
      <c r="J6492" t="s">
        <v>61</v>
      </c>
      <c r="Q6492" t="s">
        <v>7430</v>
      </c>
      <c r="R6492">
        <v>444</v>
      </c>
      <c r="U6492">
        <f t="shared" si="101"/>
        <v>443</v>
      </c>
    </row>
    <row r="6493" spans="1:21" x14ac:dyDescent="0.25">
      <c r="A6493" t="s">
        <v>27</v>
      </c>
      <c r="B6493" t="s">
        <v>21</v>
      </c>
      <c r="C6493" t="s">
        <v>22</v>
      </c>
      <c r="D6493" t="s">
        <v>23</v>
      </c>
      <c r="E6493" t="s">
        <v>5</v>
      </c>
      <c r="G6493" t="s">
        <v>24</v>
      </c>
      <c r="H6493">
        <v>3580824</v>
      </c>
      <c r="I6493">
        <v>3581642</v>
      </c>
      <c r="J6493" t="s">
        <v>61</v>
      </c>
      <c r="Q6493" t="s">
        <v>7432</v>
      </c>
      <c r="R6493">
        <v>819</v>
      </c>
      <c r="U6493">
        <f t="shared" si="101"/>
        <v>818</v>
      </c>
    </row>
    <row r="6494" spans="1:21" x14ac:dyDescent="0.25">
      <c r="A6494" t="s">
        <v>27</v>
      </c>
      <c r="B6494" t="s">
        <v>21</v>
      </c>
      <c r="C6494" t="s">
        <v>22</v>
      </c>
      <c r="D6494" t="s">
        <v>23</v>
      </c>
      <c r="E6494" t="s">
        <v>5</v>
      </c>
      <c r="G6494" t="s">
        <v>24</v>
      </c>
      <c r="H6494">
        <v>3581620</v>
      </c>
      <c r="I6494">
        <v>3581886</v>
      </c>
      <c r="J6494" t="s">
        <v>61</v>
      </c>
      <c r="Q6494" t="s">
        <v>7434</v>
      </c>
      <c r="R6494">
        <v>267</v>
      </c>
      <c r="U6494">
        <f t="shared" si="101"/>
        <v>266</v>
      </c>
    </row>
    <row r="6495" spans="1:21" x14ac:dyDescent="0.25">
      <c r="A6495" t="s">
        <v>27</v>
      </c>
      <c r="B6495" t="s">
        <v>21</v>
      </c>
      <c r="C6495" t="s">
        <v>22</v>
      </c>
      <c r="D6495" t="s">
        <v>23</v>
      </c>
      <c r="E6495" t="s">
        <v>5</v>
      </c>
      <c r="G6495" t="s">
        <v>24</v>
      </c>
      <c r="H6495">
        <v>3582009</v>
      </c>
      <c r="I6495">
        <v>3582671</v>
      </c>
      <c r="J6495" t="s">
        <v>25</v>
      </c>
      <c r="Q6495" t="s">
        <v>7436</v>
      </c>
      <c r="R6495">
        <v>663</v>
      </c>
      <c r="U6495">
        <f t="shared" si="101"/>
        <v>662</v>
      </c>
    </row>
    <row r="6496" spans="1:21" x14ac:dyDescent="0.25">
      <c r="A6496" t="s">
        <v>27</v>
      </c>
      <c r="B6496" t="s">
        <v>21</v>
      </c>
      <c r="C6496" t="s">
        <v>22</v>
      </c>
      <c r="D6496" t="s">
        <v>23</v>
      </c>
      <c r="E6496" t="s">
        <v>5</v>
      </c>
      <c r="G6496" t="s">
        <v>24</v>
      </c>
      <c r="H6496">
        <v>3582720</v>
      </c>
      <c r="I6496">
        <v>3584711</v>
      </c>
      <c r="J6496" t="s">
        <v>61</v>
      </c>
      <c r="Q6496" t="s">
        <v>7438</v>
      </c>
      <c r="R6496">
        <v>1992</v>
      </c>
      <c r="U6496">
        <f t="shared" si="101"/>
        <v>1991</v>
      </c>
    </row>
    <row r="6497" spans="1:21" x14ac:dyDescent="0.25">
      <c r="A6497" t="s">
        <v>27</v>
      </c>
      <c r="B6497" t="s">
        <v>21</v>
      </c>
      <c r="C6497" t="s">
        <v>22</v>
      </c>
      <c r="D6497" t="s">
        <v>23</v>
      </c>
      <c r="E6497" t="s">
        <v>5</v>
      </c>
      <c r="G6497" t="s">
        <v>24</v>
      </c>
      <c r="H6497">
        <v>3584716</v>
      </c>
      <c r="I6497">
        <v>3585075</v>
      </c>
      <c r="J6497" t="s">
        <v>61</v>
      </c>
      <c r="Q6497" t="s">
        <v>7440</v>
      </c>
      <c r="R6497">
        <v>360</v>
      </c>
      <c r="U6497">
        <f t="shared" si="101"/>
        <v>359</v>
      </c>
    </row>
    <row r="6498" spans="1:21" x14ac:dyDescent="0.25">
      <c r="A6498" t="s">
        <v>27</v>
      </c>
      <c r="B6498" t="s">
        <v>21</v>
      </c>
      <c r="C6498" t="s">
        <v>22</v>
      </c>
      <c r="D6498" t="s">
        <v>23</v>
      </c>
      <c r="E6498" t="s">
        <v>5</v>
      </c>
      <c r="G6498" t="s">
        <v>24</v>
      </c>
      <c r="H6498">
        <v>3585089</v>
      </c>
      <c r="I6498">
        <v>3587614</v>
      </c>
      <c r="J6498" t="s">
        <v>61</v>
      </c>
      <c r="Q6498" t="s">
        <v>7443</v>
      </c>
      <c r="R6498">
        <v>2526</v>
      </c>
      <c r="U6498">
        <f t="shared" si="101"/>
        <v>2525</v>
      </c>
    </row>
    <row r="6499" spans="1:21" x14ac:dyDescent="0.25">
      <c r="A6499" t="s">
        <v>27</v>
      </c>
      <c r="B6499" t="s">
        <v>21</v>
      </c>
      <c r="C6499" t="s">
        <v>22</v>
      </c>
      <c r="D6499" t="s">
        <v>23</v>
      </c>
      <c r="E6499" t="s">
        <v>5</v>
      </c>
      <c r="G6499" t="s">
        <v>24</v>
      </c>
      <c r="H6499">
        <v>3587607</v>
      </c>
      <c r="I6499">
        <v>3588017</v>
      </c>
      <c r="J6499" t="s">
        <v>61</v>
      </c>
      <c r="Q6499" t="s">
        <v>7446</v>
      </c>
      <c r="R6499">
        <v>411</v>
      </c>
      <c r="U6499">
        <f t="shared" si="101"/>
        <v>410</v>
      </c>
    </row>
    <row r="6500" spans="1:21" x14ac:dyDescent="0.25">
      <c r="A6500" t="s">
        <v>27</v>
      </c>
      <c r="B6500" t="s">
        <v>21</v>
      </c>
      <c r="C6500" t="s">
        <v>22</v>
      </c>
      <c r="D6500" t="s">
        <v>23</v>
      </c>
      <c r="E6500" t="s">
        <v>5</v>
      </c>
      <c r="G6500" t="s">
        <v>24</v>
      </c>
      <c r="H6500">
        <v>3587959</v>
      </c>
      <c r="I6500">
        <v>3588264</v>
      </c>
      <c r="J6500" t="s">
        <v>61</v>
      </c>
      <c r="Q6500" t="s">
        <v>7448</v>
      </c>
      <c r="R6500">
        <v>306</v>
      </c>
      <c r="U6500">
        <f t="shared" si="101"/>
        <v>305</v>
      </c>
    </row>
    <row r="6501" spans="1:21" x14ac:dyDescent="0.25">
      <c r="A6501" t="s">
        <v>27</v>
      </c>
      <c r="B6501" t="s">
        <v>21</v>
      </c>
      <c r="C6501" t="s">
        <v>22</v>
      </c>
      <c r="D6501" t="s">
        <v>23</v>
      </c>
      <c r="E6501" t="s">
        <v>5</v>
      </c>
      <c r="G6501" t="s">
        <v>24</v>
      </c>
      <c r="H6501">
        <v>3588302</v>
      </c>
      <c r="I6501">
        <v>3588754</v>
      </c>
      <c r="J6501" t="s">
        <v>61</v>
      </c>
      <c r="Q6501" t="s">
        <v>7450</v>
      </c>
      <c r="R6501">
        <v>453</v>
      </c>
      <c r="U6501">
        <f t="shared" si="101"/>
        <v>452</v>
      </c>
    </row>
    <row r="6502" spans="1:21" x14ac:dyDescent="0.25">
      <c r="A6502" t="s">
        <v>27</v>
      </c>
      <c r="B6502" t="s">
        <v>21</v>
      </c>
      <c r="C6502" t="s">
        <v>22</v>
      </c>
      <c r="D6502" t="s">
        <v>23</v>
      </c>
      <c r="E6502" t="s">
        <v>5</v>
      </c>
      <c r="G6502" t="s">
        <v>24</v>
      </c>
      <c r="H6502">
        <v>3588754</v>
      </c>
      <c r="I6502">
        <v>3589152</v>
      </c>
      <c r="J6502" t="s">
        <v>61</v>
      </c>
      <c r="Q6502" t="s">
        <v>7452</v>
      </c>
      <c r="R6502">
        <v>399</v>
      </c>
      <c r="U6502">
        <f t="shared" si="101"/>
        <v>398</v>
      </c>
    </row>
    <row r="6503" spans="1:21" x14ac:dyDescent="0.25">
      <c r="A6503" t="s">
        <v>27</v>
      </c>
      <c r="B6503" t="s">
        <v>21</v>
      </c>
      <c r="C6503" t="s">
        <v>22</v>
      </c>
      <c r="D6503" t="s">
        <v>23</v>
      </c>
      <c r="E6503" t="s">
        <v>5</v>
      </c>
      <c r="G6503" t="s">
        <v>24</v>
      </c>
      <c r="H6503">
        <v>3589149</v>
      </c>
      <c r="I6503">
        <v>3589532</v>
      </c>
      <c r="J6503" t="s">
        <v>61</v>
      </c>
      <c r="Q6503" t="s">
        <v>7454</v>
      </c>
      <c r="R6503">
        <v>384</v>
      </c>
      <c r="U6503">
        <f t="shared" si="101"/>
        <v>383</v>
      </c>
    </row>
    <row r="6504" spans="1:21" x14ac:dyDescent="0.25">
      <c r="A6504" t="s">
        <v>27</v>
      </c>
      <c r="B6504" t="s">
        <v>21</v>
      </c>
      <c r="C6504" t="s">
        <v>22</v>
      </c>
      <c r="D6504" t="s">
        <v>23</v>
      </c>
      <c r="E6504" t="s">
        <v>5</v>
      </c>
      <c r="G6504" t="s">
        <v>24</v>
      </c>
      <c r="H6504">
        <v>3589532</v>
      </c>
      <c r="I6504">
        <v>3589849</v>
      </c>
      <c r="J6504" t="s">
        <v>61</v>
      </c>
      <c r="Q6504" t="s">
        <v>7456</v>
      </c>
      <c r="R6504">
        <v>318</v>
      </c>
      <c r="U6504">
        <f t="shared" si="101"/>
        <v>317</v>
      </c>
    </row>
    <row r="6505" spans="1:21" x14ac:dyDescent="0.25">
      <c r="A6505" t="s">
        <v>27</v>
      </c>
      <c r="B6505" t="s">
        <v>21</v>
      </c>
      <c r="C6505" t="s">
        <v>22</v>
      </c>
      <c r="D6505" t="s">
        <v>23</v>
      </c>
      <c r="E6505" t="s">
        <v>5</v>
      </c>
      <c r="G6505" t="s">
        <v>24</v>
      </c>
      <c r="H6505">
        <v>3589852</v>
      </c>
      <c r="I6505">
        <v>3590214</v>
      </c>
      <c r="J6505" t="s">
        <v>61</v>
      </c>
      <c r="Q6505" t="s">
        <v>7458</v>
      </c>
      <c r="R6505">
        <v>363</v>
      </c>
      <c r="U6505">
        <f t="shared" si="101"/>
        <v>362</v>
      </c>
    </row>
    <row r="6506" spans="1:21" x14ac:dyDescent="0.25">
      <c r="A6506" t="s">
        <v>27</v>
      </c>
      <c r="B6506" t="s">
        <v>21</v>
      </c>
      <c r="C6506" t="s">
        <v>22</v>
      </c>
      <c r="D6506" t="s">
        <v>23</v>
      </c>
      <c r="E6506" t="s">
        <v>5</v>
      </c>
      <c r="G6506" t="s">
        <v>24</v>
      </c>
      <c r="H6506">
        <v>3590227</v>
      </c>
      <c r="I6506">
        <v>3590502</v>
      </c>
      <c r="J6506" t="s">
        <v>61</v>
      </c>
      <c r="Q6506" t="s">
        <v>7460</v>
      </c>
      <c r="R6506">
        <v>276</v>
      </c>
      <c r="U6506">
        <f t="shared" si="101"/>
        <v>275</v>
      </c>
    </row>
    <row r="6507" spans="1:21" x14ac:dyDescent="0.25">
      <c r="A6507" t="s">
        <v>27</v>
      </c>
      <c r="B6507" t="s">
        <v>21</v>
      </c>
      <c r="C6507" t="s">
        <v>22</v>
      </c>
      <c r="D6507" t="s">
        <v>23</v>
      </c>
      <c r="E6507" t="s">
        <v>5</v>
      </c>
      <c r="G6507" t="s">
        <v>24</v>
      </c>
      <c r="H6507">
        <v>3590514</v>
      </c>
      <c r="I6507">
        <v>3591419</v>
      </c>
      <c r="J6507" t="s">
        <v>61</v>
      </c>
      <c r="Q6507" t="s">
        <v>7462</v>
      </c>
      <c r="R6507">
        <v>906</v>
      </c>
      <c r="U6507">
        <f t="shared" si="101"/>
        <v>905</v>
      </c>
    </row>
    <row r="6508" spans="1:21" x14ac:dyDescent="0.25">
      <c r="A6508" t="s">
        <v>27</v>
      </c>
      <c r="B6508" t="s">
        <v>21</v>
      </c>
      <c r="C6508" t="s">
        <v>22</v>
      </c>
      <c r="D6508" t="s">
        <v>23</v>
      </c>
      <c r="E6508" t="s">
        <v>5</v>
      </c>
      <c r="G6508" t="s">
        <v>24</v>
      </c>
      <c r="H6508">
        <v>3591434</v>
      </c>
      <c r="I6508">
        <v>3592015</v>
      </c>
      <c r="J6508" t="s">
        <v>61</v>
      </c>
      <c r="Q6508" t="s">
        <v>7465</v>
      </c>
      <c r="R6508">
        <v>582</v>
      </c>
      <c r="U6508">
        <f t="shared" si="101"/>
        <v>581</v>
      </c>
    </row>
    <row r="6509" spans="1:21" x14ac:dyDescent="0.25">
      <c r="A6509" t="s">
        <v>27</v>
      </c>
      <c r="B6509" t="s">
        <v>21</v>
      </c>
      <c r="C6509" t="s">
        <v>22</v>
      </c>
      <c r="D6509" t="s">
        <v>23</v>
      </c>
      <c r="E6509" t="s">
        <v>5</v>
      </c>
      <c r="G6509" t="s">
        <v>24</v>
      </c>
      <c r="H6509">
        <v>3592165</v>
      </c>
      <c r="I6509">
        <v>3592398</v>
      </c>
      <c r="J6509" t="s">
        <v>61</v>
      </c>
      <c r="Q6509" t="s">
        <v>7468</v>
      </c>
      <c r="R6509">
        <v>234</v>
      </c>
      <c r="U6509">
        <f t="shared" si="101"/>
        <v>233</v>
      </c>
    </row>
    <row r="6510" spans="1:21" x14ac:dyDescent="0.25">
      <c r="A6510" t="s">
        <v>27</v>
      </c>
      <c r="B6510" t="s">
        <v>21</v>
      </c>
      <c r="C6510" t="s">
        <v>22</v>
      </c>
      <c r="D6510" t="s">
        <v>23</v>
      </c>
      <c r="E6510" t="s">
        <v>5</v>
      </c>
      <c r="G6510" t="s">
        <v>24</v>
      </c>
      <c r="H6510">
        <v>3592456</v>
      </c>
      <c r="I6510">
        <v>3592674</v>
      </c>
      <c r="J6510" t="s">
        <v>61</v>
      </c>
      <c r="Q6510" t="s">
        <v>7470</v>
      </c>
      <c r="R6510">
        <v>219</v>
      </c>
      <c r="U6510">
        <f t="shared" si="101"/>
        <v>218</v>
      </c>
    </row>
    <row r="6511" spans="1:21" x14ac:dyDescent="0.25">
      <c r="A6511" t="s">
        <v>27</v>
      </c>
      <c r="B6511" t="s">
        <v>21</v>
      </c>
      <c r="C6511" t="s">
        <v>22</v>
      </c>
      <c r="D6511" t="s">
        <v>23</v>
      </c>
      <c r="E6511" t="s">
        <v>5</v>
      </c>
      <c r="G6511" t="s">
        <v>24</v>
      </c>
      <c r="H6511">
        <v>3592679</v>
      </c>
      <c r="I6511">
        <v>3594610</v>
      </c>
      <c r="J6511" t="s">
        <v>61</v>
      </c>
      <c r="Q6511" t="s">
        <v>7472</v>
      </c>
      <c r="R6511">
        <v>1932</v>
      </c>
      <c r="U6511">
        <f t="shared" si="101"/>
        <v>1931</v>
      </c>
    </row>
    <row r="6512" spans="1:21" x14ac:dyDescent="0.25">
      <c r="A6512" t="s">
        <v>27</v>
      </c>
      <c r="B6512" t="s">
        <v>21</v>
      </c>
      <c r="C6512" t="s">
        <v>22</v>
      </c>
      <c r="D6512" t="s">
        <v>23</v>
      </c>
      <c r="E6512" t="s">
        <v>5</v>
      </c>
      <c r="G6512" t="s">
        <v>24</v>
      </c>
      <c r="H6512">
        <v>3594591</v>
      </c>
      <c r="I6512">
        <v>3596093</v>
      </c>
      <c r="J6512" t="s">
        <v>61</v>
      </c>
      <c r="Q6512" t="s">
        <v>7474</v>
      </c>
      <c r="R6512">
        <v>1503</v>
      </c>
      <c r="U6512">
        <f t="shared" si="101"/>
        <v>1502</v>
      </c>
    </row>
    <row r="6513" spans="1:21" x14ac:dyDescent="0.25">
      <c r="A6513" t="s">
        <v>27</v>
      </c>
      <c r="B6513" t="s">
        <v>21</v>
      </c>
      <c r="C6513" t="s">
        <v>22</v>
      </c>
      <c r="D6513" t="s">
        <v>23</v>
      </c>
      <c r="E6513" t="s">
        <v>5</v>
      </c>
      <c r="G6513" t="s">
        <v>24</v>
      </c>
      <c r="H6513">
        <v>3596097</v>
      </c>
      <c r="I6513">
        <v>3597449</v>
      </c>
      <c r="J6513" t="s">
        <v>61</v>
      </c>
      <c r="Q6513" t="s">
        <v>7477</v>
      </c>
      <c r="R6513">
        <v>1353</v>
      </c>
      <c r="U6513">
        <f t="shared" si="101"/>
        <v>1352</v>
      </c>
    </row>
    <row r="6514" spans="1:21" x14ac:dyDescent="0.25">
      <c r="A6514" t="s">
        <v>27</v>
      </c>
      <c r="B6514" t="s">
        <v>21</v>
      </c>
      <c r="C6514" t="s">
        <v>22</v>
      </c>
      <c r="D6514" t="s">
        <v>23</v>
      </c>
      <c r="E6514" t="s">
        <v>5</v>
      </c>
      <c r="G6514" t="s">
        <v>24</v>
      </c>
      <c r="H6514">
        <v>3597452</v>
      </c>
      <c r="I6514">
        <v>3597964</v>
      </c>
      <c r="J6514" t="s">
        <v>61</v>
      </c>
      <c r="Q6514" t="s">
        <v>7480</v>
      </c>
      <c r="R6514">
        <v>513</v>
      </c>
      <c r="U6514">
        <f t="shared" si="101"/>
        <v>512</v>
      </c>
    </row>
    <row r="6515" spans="1:21" x14ac:dyDescent="0.25">
      <c r="A6515" t="s">
        <v>27</v>
      </c>
      <c r="B6515" t="s">
        <v>21</v>
      </c>
      <c r="C6515" t="s">
        <v>22</v>
      </c>
      <c r="D6515" t="s">
        <v>23</v>
      </c>
      <c r="E6515" t="s">
        <v>5</v>
      </c>
      <c r="G6515" t="s">
        <v>24</v>
      </c>
      <c r="H6515">
        <v>3598019</v>
      </c>
      <c r="I6515">
        <v>3598348</v>
      </c>
      <c r="J6515" t="s">
        <v>61</v>
      </c>
      <c r="Q6515" t="s">
        <v>7483</v>
      </c>
      <c r="R6515">
        <v>330</v>
      </c>
      <c r="U6515">
        <f t="shared" si="101"/>
        <v>329</v>
      </c>
    </row>
    <row r="6516" spans="1:21" x14ac:dyDescent="0.25">
      <c r="A6516" t="s">
        <v>27</v>
      </c>
      <c r="B6516" t="s">
        <v>21</v>
      </c>
      <c r="C6516" t="s">
        <v>22</v>
      </c>
      <c r="D6516" t="s">
        <v>23</v>
      </c>
      <c r="E6516" t="s">
        <v>5</v>
      </c>
      <c r="G6516" t="s">
        <v>24</v>
      </c>
      <c r="H6516">
        <v>3598547</v>
      </c>
      <c r="I6516">
        <v>3598981</v>
      </c>
      <c r="J6516" t="s">
        <v>61</v>
      </c>
      <c r="Q6516" t="s">
        <v>7485</v>
      </c>
      <c r="R6516">
        <v>435</v>
      </c>
      <c r="U6516">
        <f t="shared" si="101"/>
        <v>434</v>
      </c>
    </row>
    <row r="6517" spans="1:21" x14ac:dyDescent="0.25">
      <c r="A6517" t="s">
        <v>27</v>
      </c>
      <c r="B6517" t="s">
        <v>21</v>
      </c>
      <c r="C6517" t="s">
        <v>22</v>
      </c>
      <c r="D6517" t="s">
        <v>23</v>
      </c>
      <c r="E6517" t="s">
        <v>5</v>
      </c>
      <c r="G6517" t="s">
        <v>24</v>
      </c>
      <c r="H6517">
        <v>3598994</v>
      </c>
      <c r="I6517">
        <v>3599179</v>
      </c>
      <c r="J6517" t="s">
        <v>61</v>
      </c>
      <c r="Q6517" t="s">
        <v>7487</v>
      </c>
      <c r="R6517">
        <v>186</v>
      </c>
      <c r="U6517">
        <f t="shared" si="101"/>
        <v>185</v>
      </c>
    </row>
    <row r="6518" spans="1:21" x14ac:dyDescent="0.25">
      <c r="A6518" t="s">
        <v>27</v>
      </c>
      <c r="B6518" t="s">
        <v>21</v>
      </c>
      <c r="C6518" t="s">
        <v>22</v>
      </c>
      <c r="D6518" t="s">
        <v>23</v>
      </c>
      <c r="E6518" t="s">
        <v>5</v>
      </c>
      <c r="G6518" t="s">
        <v>24</v>
      </c>
      <c r="H6518">
        <v>3599179</v>
      </c>
      <c r="I6518">
        <v>3600552</v>
      </c>
      <c r="J6518" t="s">
        <v>61</v>
      </c>
      <c r="Q6518" t="s">
        <v>7489</v>
      </c>
      <c r="R6518">
        <v>1374</v>
      </c>
      <c r="U6518">
        <f t="shared" si="101"/>
        <v>1373</v>
      </c>
    </row>
    <row r="6519" spans="1:21" x14ac:dyDescent="0.25">
      <c r="A6519" t="s">
        <v>27</v>
      </c>
      <c r="B6519" t="s">
        <v>21</v>
      </c>
      <c r="C6519" t="s">
        <v>22</v>
      </c>
      <c r="D6519" t="s">
        <v>23</v>
      </c>
      <c r="E6519" t="s">
        <v>5</v>
      </c>
      <c r="G6519" t="s">
        <v>24</v>
      </c>
      <c r="H6519">
        <v>3600542</v>
      </c>
      <c r="I6519">
        <v>3600802</v>
      </c>
      <c r="J6519" t="s">
        <v>61</v>
      </c>
      <c r="Q6519" t="s">
        <v>7491</v>
      </c>
      <c r="R6519">
        <v>261</v>
      </c>
      <c r="U6519">
        <f t="shared" si="101"/>
        <v>260</v>
      </c>
    </row>
    <row r="6520" spans="1:21" x14ac:dyDescent="0.25">
      <c r="A6520" t="s">
        <v>27</v>
      </c>
      <c r="B6520" t="s">
        <v>21</v>
      </c>
      <c r="C6520" t="s">
        <v>22</v>
      </c>
      <c r="D6520" t="s">
        <v>23</v>
      </c>
      <c r="E6520" t="s">
        <v>5</v>
      </c>
      <c r="G6520" t="s">
        <v>24</v>
      </c>
      <c r="H6520">
        <v>3601092</v>
      </c>
      <c r="I6520">
        <v>3603461</v>
      </c>
      <c r="J6520" t="s">
        <v>61</v>
      </c>
      <c r="Q6520" t="s">
        <v>7493</v>
      </c>
      <c r="R6520">
        <v>2370</v>
      </c>
      <c r="U6520">
        <f t="shared" si="101"/>
        <v>2369</v>
      </c>
    </row>
    <row r="6521" spans="1:21" x14ac:dyDescent="0.25">
      <c r="A6521" t="s">
        <v>27</v>
      </c>
      <c r="B6521" t="s">
        <v>21</v>
      </c>
      <c r="C6521" t="s">
        <v>22</v>
      </c>
      <c r="D6521" t="s">
        <v>23</v>
      </c>
      <c r="E6521" t="s">
        <v>5</v>
      </c>
      <c r="G6521" t="s">
        <v>24</v>
      </c>
      <c r="H6521">
        <v>3603481</v>
      </c>
      <c r="I6521">
        <v>3603897</v>
      </c>
      <c r="J6521" t="s">
        <v>61</v>
      </c>
      <c r="Q6521" t="s">
        <v>7495</v>
      </c>
      <c r="R6521">
        <v>417</v>
      </c>
      <c r="U6521">
        <f t="shared" si="101"/>
        <v>416</v>
      </c>
    </row>
    <row r="6522" spans="1:21" x14ac:dyDescent="0.25">
      <c r="A6522" t="s">
        <v>27</v>
      </c>
      <c r="B6522" t="s">
        <v>21</v>
      </c>
      <c r="C6522" t="s">
        <v>22</v>
      </c>
      <c r="D6522" t="s">
        <v>23</v>
      </c>
      <c r="E6522" t="s">
        <v>5</v>
      </c>
      <c r="G6522" t="s">
        <v>24</v>
      </c>
      <c r="H6522">
        <v>3603909</v>
      </c>
      <c r="I6522">
        <v>3604886</v>
      </c>
      <c r="J6522" t="s">
        <v>61</v>
      </c>
      <c r="Q6522" t="s">
        <v>7497</v>
      </c>
      <c r="R6522">
        <v>978</v>
      </c>
      <c r="U6522">
        <f t="shared" si="101"/>
        <v>977</v>
      </c>
    </row>
    <row r="6523" spans="1:21" x14ac:dyDescent="0.25">
      <c r="A6523" t="s">
        <v>27</v>
      </c>
      <c r="B6523" t="s">
        <v>21</v>
      </c>
      <c r="C6523" t="s">
        <v>22</v>
      </c>
      <c r="D6523" t="s">
        <v>23</v>
      </c>
      <c r="E6523" t="s">
        <v>5</v>
      </c>
      <c r="G6523" t="s">
        <v>24</v>
      </c>
      <c r="H6523">
        <v>3604870</v>
      </c>
      <c r="I6523">
        <v>3606252</v>
      </c>
      <c r="J6523" t="s">
        <v>61</v>
      </c>
      <c r="Q6523" t="s">
        <v>7499</v>
      </c>
      <c r="R6523">
        <v>1383</v>
      </c>
      <c r="U6523">
        <f t="shared" si="101"/>
        <v>1382</v>
      </c>
    </row>
    <row r="6524" spans="1:21" x14ac:dyDescent="0.25">
      <c r="A6524" t="s">
        <v>27</v>
      </c>
      <c r="B6524" t="s">
        <v>21</v>
      </c>
      <c r="C6524" t="s">
        <v>22</v>
      </c>
      <c r="D6524" t="s">
        <v>23</v>
      </c>
      <c r="E6524" t="s">
        <v>5</v>
      </c>
      <c r="G6524" t="s">
        <v>24</v>
      </c>
      <c r="H6524">
        <v>3606288</v>
      </c>
      <c r="I6524">
        <v>3606437</v>
      </c>
      <c r="J6524" t="s">
        <v>61</v>
      </c>
      <c r="Q6524" t="s">
        <v>7502</v>
      </c>
      <c r="R6524">
        <v>150</v>
      </c>
      <c r="U6524">
        <f t="shared" si="101"/>
        <v>149</v>
      </c>
    </row>
    <row r="6525" spans="1:21" x14ac:dyDescent="0.25">
      <c r="A6525" t="s">
        <v>27</v>
      </c>
      <c r="B6525" t="s">
        <v>21</v>
      </c>
      <c r="C6525" t="s">
        <v>22</v>
      </c>
      <c r="D6525" t="s">
        <v>23</v>
      </c>
      <c r="E6525" t="s">
        <v>5</v>
      </c>
      <c r="G6525" t="s">
        <v>24</v>
      </c>
      <c r="H6525">
        <v>3606409</v>
      </c>
      <c r="I6525">
        <v>3608367</v>
      </c>
      <c r="J6525" t="s">
        <v>61</v>
      </c>
      <c r="Q6525" t="s">
        <v>7504</v>
      </c>
      <c r="R6525">
        <v>1959</v>
      </c>
      <c r="U6525">
        <f t="shared" si="101"/>
        <v>1958</v>
      </c>
    </row>
    <row r="6526" spans="1:21" x14ac:dyDescent="0.25">
      <c r="A6526" t="s">
        <v>27</v>
      </c>
      <c r="B6526" t="s">
        <v>21</v>
      </c>
      <c r="C6526" t="s">
        <v>22</v>
      </c>
      <c r="D6526" t="s">
        <v>23</v>
      </c>
      <c r="E6526" t="s">
        <v>5</v>
      </c>
      <c r="G6526" t="s">
        <v>24</v>
      </c>
      <c r="H6526">
        <v>3608381</v>
      </c>
      <c r="I6526">
        <v>3608614</v>
      </c>
      <c r="J6526" t="s">
        <v>61</v>
      </c>
      <c r="Q6526" t="s">
        <v>7506</v>
      </c>
      <c r="R6526">
        <v>234</v>
      </c>
      <c r="U6526">
        <f t="shared" si="101"/>
        <v>233</v>
      </c>
    </row>
    <row r="6527" spans="1:21" x14ac:dyDescent="0.25">
      <c r="A6527" t="s">
        <v>27</v>
      </c>
      <c r="B6527" t="s">
        <v>21</v>
      </c>
      <c r="C6527" t="s">
        <v>22</v>
      </c>
      <c r="D6527" t="s">
        <v>23</v>
      </c>
      <c r="E6527" t="s">
        <v>5</v>
      </c>
      <c r="G6527" t="s">
        <v>24</v>
      </c>
      <c r="H6527">
        <v>3608653</v>
      </c>
      <c r="I6527">
        <v>3608928</v>
      </c>
      <c r="J6527" t="s">
        <v>61</v>
      </c>
      <c r="Q6527" t="s">
        <v>7508</v>
      </c>
      <c r="R6527">
        <v>276</v>
      </c>
      <c r="U6527">
        <f t="shared" si="101"/>
        <v>275</v>
      </c>
    </row>
    <row r="6528" spans="1:21" x14ac:dyDescent="0.25">
      <c r="A6528" t="s">
        <v>27</v>
      </c>
      <c r="B6528" t="s">
        <v>21</v>
      </c>
      <c r="C6528" t="s">
        <v>22</v>
      </c>
      <c r="D6528" t="s">
        <v>23</v>
      </c>
      <c r="E6528" t="s">
        <v>5</v>
      </c>
      <c r="G6528" t="s">
        <v>24</v>
      </c>
      <c r="H6528">
        <v>3609012</v>
      </c>
      <c r="I6528">
        <v>3609578</v>
      </c>
      <c r="J6528" t="s">
        <v>61</v>
      </c>
      <c r="Q6528" t="s">
        <v>7510</v>
      </c>
      <c r="R6528">
        <v>567</v>
      </c>
      <c r="U6528">
        <f t="shared" si="101"/>
        <v>566</v>
      </c>
    </row>
    <row r="6529" spans="1:21" x14ac:dyDescent="0.25">
      <c r="A6529" t="s">
        <v>27</v>
      </c>
      <c r="B6529" t="s">
        <v>21</v>
      </c>
      <c r="C6529" t="s">
        <v>22</v>
      </c>
      <c r="D6529" t="s">
        <v>23</v>
      </c>
      <c r="E6529" t="s">
        <v>5</v>
      </c>
      <c r="G6529" t="s">
        <v>24</v>
      </c>
      <c r="H6529">
        <v>3609595</v>
      </c>
      <c r="I6529">
        <v>3610830</v>
      </c>
      <c r="J6529" t="s">
        <v>61</v>
      </c>
      <c r="Q6529" t="s">
        <v>7512</v>
      </c>
      <c r="R6529">
        <v>1236</v>
      </c>
      <c r="U6529">
        <f t="shared" si="101"/>
        <v>1235</v>
      </c>
    </row>
    <row r="6530" spans="1:21" x14ac:dyDescent="0.25">
      <c r="A6530" t="s">
        <v>27</v>
      </c>
      <c r="B6530" t="s">
        <v>21</v>
      </c>
      <c r="C6530" t="s">
        <v>22</v>
      </c>
      <c r="D6530" t="s">
        <v>23</v>
      </c>
      <c r="E6530" t="s">
        <v>5</v>
      </c>
      <c r="G6530" t="s">
        <v>24</v>
      </c>
      <c r="H6530">
        <v>3610832</v>
      </c>
      <c r="I6530">
        <v>3611233</v>
      </c>
      <c r="J6530" t="s">
        <v>61</v>
      </c>
      <c r="Q6530" t="s">
        <v>7514</v>
      </c>
      <c r="R6530">
        <v>402</v>
      </c>
      <c r="U6530">
        <f t="shared" si="101"/>
        <v>401</v>
      </c>
    </row>
    <row r="6531" spans="1:21" x14ac:dyDescent="0.25">
      <c r="A6531" t="s">
        <v>27</v>
      </c>
      <c r="B6531" t="s">
        <v>21</v>
      </c>
      <c r="C6531" t="s">
        <v>22</v>
      </c>
      <c r="D6531" t="s">
        <v>23</v>
      </c>
      <c r="E6531" t="s">
        <v>5</v>
      </c>
      <c r="G6531" t="s">
        <v>24</v>
      </c>
      <c r="H6531">
        <v>3611258</v>
      </c>
      <c r="I6531">
        <v>3611833</v>
      </c>
      <c r="J6531" t="s">
        <v>61</v>
      </c>
      <c r="Q6531" t="s">
        <v>7516</v>
      </c>
      <c r="R6531">
        <v>576</v>
      </c>
      <c r="U6531">
        <f t="shared" ref="U6531:U6594" si="102">I6531-H6531</f>
        <v>575</v>
      </c>
    </row>
    <row r="6532" spans="1:21" x14ac:dyDescent="0.25">
      <c r="A6532" t="s">
        <v>27</v>
      </c>
      <c r="B6532" t="s">
        <v>21</v>
      </c>
      <c r="C6532" t="s">
        <v>22</v>
      </c>
      <c r="D6532" t="s">
        <v>23</v>
      </c>
      <c r="E6532" t="s">
        <v>5</v>
      </c>
      <c r="G6532" t="s">
        <v>24</v>
      </c>
      <c r="H6532">
        <v>3611892</v>
      </c>
      <c r="I6532">
        <v>3612179</v>
      </c>
      <c r="J6532" t="s">
        <v>61</v>
      </c>
      <c r="Q6532" t="s">
        <v>7518</v>
      </c>
      <c r="R6532">
        <v>288</v>
      </c>
      <c r="U6532">
        <f t="shared" si="102"/>
        <v>287</v>
      </c>
    </row>
    <row r="6533" spans="1:21" x14ac:dyDescent="0.25">
      <c r="A6533" t="s">
        <v>27</v>
      </c>
      <c r="B6533" t="s">
        <v>21</v>
      </c>
      <c r="C6533" t="s">
        <v>22</v>
      </c>
      <c r="D6533" t="s">
        <v>23</v>
      </c>
      <c r="E6533" t="s">
        <v>5</v>
      </c>
      <c r="G6533" t="s">
        <v>24</v>
      </c>
      <c r="H6533">
        <v>3612179</v>
      </c>
      <c r="I6533">
        <v>3612424</v>
      </c>
      <c r="J6533" t="s">
        <v>61</v>
      </c>
      <c r="Q6533" t="s">
        <v>7520</v>
      </c>
      <c r="R6533">
        <v>246</v>
      </c>
      <c r="U6533">
        <f t="shared" si="102"/>
        <v>245</v>
      </c>
    </row>
    <row r="6534" spans="1:21" x14ac:dyDescent="0.25">
      <c r="A6534" t="s">
        <v>27</v>
      </c>
      <c r="B6534" t="s">
        <v>21</v>
      </c>
      <c r="C6534" t="s">
        <v>22</v>
      </c>
      <c r="D6534" t="s">
        <v>23</v>
      </c>
      <c r="E6534" t="s">
        <v>5</v>
      </c>
      <c r="G6534" t="s">
        <v>24</v>
      </c>
      <c r="H6534">
        <v>3612393</v>
      </c>
      <c r="I6534">
        <v>3612593</v>
      </c>
      <c r="J6534" t="s">
        <v>61</v>
      </c>
      <c r="Q6534" t="s">
        <v>7522</v>
      </c>
      <c r="R6534">
        <v>201</v>
      </c>
      <c r="U6534">
        <f t="shared" si="102"/>
        <v>200</v>
      </c>
    </row>
    <row r="6535" spans="1:21" x14ac:dyDescent="0.25">
      <c r="A6535" t="s">
        <v>27</v>
      </c>
      <c r="B6535" t="s">
        <v>21</v>
      </c>
      <c r="C6535" t="s">
        <v>22</v>
      </c>
      <c r="D6535" t="s">
        <v>23</v>
      </c>
      <c r="E6535" t="s">
        <v>5</v>
      </c>
      <c r="G6535" t="s">
        <v>24</v>
      </c>
      <c r="H6535">
        <v>3612598</v>
      </c>
      <c r="I6535">
        <v>3612852</v>
      </c>
      <c r="J6535" t="s">
        <v>61</v>
      </c>
      <c r="Q6535" t="s">
        <v>7524</v>
      </c>
      <c r="R6535">
        <v>255</v>
      </c>
      <c r="U6535">
        <f t="shared" si="102"/>
        <v>254</v>
      </c>
    </row>
    <row r="6536" spans="1:21" x14ac:dyDescent="0.25">
      <c r="A6536" t="s">
        <v>27</v>
      </c>
      <c r="B6536" t="s">
        <v>21</v>
      </c>
      <c r="C6536" t="s">
        <v>22</v>
      </c>
      <c r="D6536" t="s">
        <v>23</v>
      </c>
      <c r="E6536" t="s">
        <v>5</v>
      </c>
      <c r="G6536" t="s">
        <v>24</v>
      </c>
      <c r="H6536">
        <v>3612856</v>
      </c>
      <c r="I6536">
        <v>3613389</v>
      </c>
      <c r="J6536" t="s">
        <v>61</v>
      </c>
      <c r="Q6536" t="s">
        <v>7526</v>
      </c>
      <c r="R6536">
        <v>534</v>
      </c>
      <c r="U6536">
        <f t="shared" si="102"/>
        <v>533</v>
      </c>
    </row>
    <row r="6537" spans="1:21" x14ac:dyDescent="0.25">
      <c r="A6537" t="s">
        <v>27</v>
      </c>
      <c r="B6537" t="s">
        <v>21</v>
      </c>
      <c r="C6537" t="s">
        <v>22</v>
      </c>
      <c r="D6537" t="s">
        <v>23</v>
      </c>
      <c r="E6537" t="s">
        <v>5</v>
      </c>
      <c r="G6537" t="s">
        <v>24</v>
      </c>
      <c r="H6537">
        <v>3613463</v>
      </c>
      <c r="I6537">
        <v>3613597</v>
      </c>
      <c r="J6537" t="s">
        <v>61</v>
      </c>
      <c r="Q6537" t="s">
        <v>7529</v>
      </c>
      <c r="R6537">
        <v>135</v>
      </c>
      <c r="U6537">
        <f t="shared" si="102"/>
        <v>134</v>
      </c>
    </row>
    <row r="6538" spans="1:21" x14ac:dyDescent="0.25">
      <c r="A6538" t="s">
        <v>27</v>
      </c>
      <c r="B6538" t="s">
        <v>21</v>
      </c>
      <c r="C6538" t="s">
        <v>22</v>
      </c>
      <c r="D6538" t="s">
        <v>23</v>
      </c>
      <c r="E6538" t="s">
        <v>5</v>
      </c>
      <c r="G6538" t="s">
        <v>24</v>
      </c>
      <c r="H6538">
        <v>3613630</v>
      </c>
      <c r="I6538">
        <v>3613947</v>
      </c>
      <c r="J6538" t="s">
        <v>61</v>
      </c>
      <c r="Q6538" t="s">
        <v>7531</v>
      </c>
      <c r="R6538">
        <v>318</v>
      </c>
      <c r="U6538">
        <f t="shared" si="102"/>
        <v>317</v>
      </c>
    </row>
    <row r="6539" spans="1:21" x14ac:dyDescent="0.25">
      <c r="A6539" t="s">
        <v>27</v>
      </c>
      <c r="B6539" t="s">
        <v>21</v>
      </c>
      <c r="C6539" t="s">
        <v>22</v>
      </c>
      <c r="D6539" t="s">
        <v>23</v>
      </c>
      <c r="E6539" t="s">
        <v>5</v>
      </c>
      <c r="G6539" t="s">
        <v>24</v>
      </c>
      <c r="H6539">
        <v>3614180</v>
      </c>
      <c r="I6539">
        <v>3614530</v>
      </c>
      <c r="J6539" t="s">
        <v>25</v>
      </c>
      <c r="Q6539" t="s">
        <v>7533</v>
      </c>
      <c r="R6539">
        <v>351</v>
      </c>
      <c r="U6539">
        <f t="shared" si="102"/>
        <v>350</v>
      </c>
    </row>
    <row r="6540" spans="1:21" x14ac:dyDescent="0.25">
      <c r="A6540" t="s">
        <v>27</v>
      </c>
      <c r="B6540" t="s">
        <v>21</v>
      </c>
      <c r="C6540" t="s">
        <v>22</v>
      </c>
      <c r="D6540" t="s">
        <v>23</v>
      </c>
      <c r="E6540" t="s">
        <v>5</v>
      </c>
      <c r="G6540" t="s">
        <v>24</v>
      </c>
      <c r="H6540">
        <v>3614535</v>
      </c>
      <c r="I6540">
        <v>3615125</v>
      </c>
      <c r="J6540" t="s">
        <v>25</v>
      </c>
      <c r="Q6540" t="s">
        <v>7536</v>
      </c>
      <c r="R6540">
        <v>591</v>
      </c>
      <c r="U6540">
        <f t="shared" si="102"/>
        <v>590</v>
      </c>
    </row>
    <row r="6541" spans="1:21" x14ac:dyDescent="0.25">
      <c r="A6541" t="s">
        <v>27</v>
      </c>
      <c r="B6541" t="s">
        <v>21</v>
      </c>
      <c r="C6541" t="s">
        <v>22</v>
      </c>
      <c r="D6541" t="s">
        <v>23</v>
      </c>
      <c r="E6541" t="s">
        <v>5</v>
      </c>
      <c r="G6541" t="s">
        <v>24</v>
      </c>
      <c r="H6541">
        <v>3615122</v>
      </c>
      <c r="I6541">
        <v>3616570</v>
      </c>
      <c r="J6541" t="s">
        <v>25</v>
      </c>
      <c r="Q6541" t="s">
        <v>7539</v>
      </c>
      <c r="R6541">
        <v>1449</v>
      </c>
      <c r="U6541">
        <f t="shared" si="102"/>
        <v>1448</v>
      </c>
    </row>
    <row r="6542" spans="1:21" x14ac:dyDescent="0.25">
      <c r="A6542" t="s">
        <v>27</v>
      </c>
      <c r="B6542" t="s">
        <v>57</v>
      </c>
      <c r="C6542" t="s">
        <v>22</v>
      </c>
      <c r="D6542" t="s">
        <v>23</v>
      </c>
      <c r="E6542" t="s">
        <v>5</v>
      </c>
      <c r="G6542" t="s">
        <v>24</v>
      </c>
      <c r="H6542">
        <v>3616549</v>
      </c>
      <c r="I6542">
        <v>3616624</v>
      </c>
      <c r="J6542" t="s">
        <v>61</v>
      </c>
      <c r="Q6542" t="s">
        <v>7541</v>
      </c>
      <c r="R6542">
        <v>76</v>
      </c>
      <c r="U6542">
        <f t="shared" si="102"/>
        <v>75</v>
      </c>
    </row>
    <row r="6543" spans="1:21" x14ac:dyDescent="0.25">
      <c r="A6543" t="s">
        <v>27</v>
      </c>
      <c r="B6543" t="s">
        <v>21</v>
      </c>
      <c r="C6543" t="s">
        <v>22</v>
      </c>
      <c r="D6543" t="s">
        <v>23</v>
      </c>
      <c r="E6543" t="s">
        <v>5</v>
      </c>
      <c r="G6543" t="s">
        <v>24</v>
      </c>
      <c r="H6543">
        <v>3616874</v>
      </c>
      <c r="I6543">
        <v>3617500</v>
      </c>
      <c r="J6543" t="s">
        <v>25</v>
      </c>
      <c r="Q6543" t="s">
        <v>7542</v>
      </c>
      <c r="R6543">
        <v>627</v>
      </c>
      <c r="U6543">
        <f t="shared" si="102"/>
        <v>626</v>
      </c>
    </row>
    <row r="6544" spans="1:21" x14ac:dyDescent="0.25">
      <c r="A6544" t="s">
        <v>27</v>
      </c>
      <c r="B6544" t="s">
        <v>57</v>
      </c>
      <c r="C6544" t="s">
        <v>22</v>
      </c>
      <c r="D6544" t="s">
        <v>23</v>
      </c>
      <c r="E6544" t="s">
        <v>5</v>
      </c>
      <c r="G6544" t="s">
        <v>24</v>
      </c>
      <c r="H6544">
        <v>3617648</v>
      </c>
      <c r="I6544">
        <v>3617736</v>
      </c>
      <c r="J6544" t="s">
        <v>61</v>
      </c>
      <c r="Q6544" t="s">
        <v>7544</v>
      </c>
      <c r="R6544">
        <v>89</v>
      </c>
      <c r="U6544">
        <f t="shared" si="102"/>
        <v>88</v>
      </c>
    </row>
    <row r="6545" spans="1:21" x14ac:dyDescent="0.25">
      <c r="A6545" t="s">
        <v>27</v>
      </c>
      <c r="B6545" t="s">
        <v>21</v>
      </c>
      <c r="C6545" t="s">
        <v>22</v>
      </c>
      <c r="D6545" t="s">
        <v>23</v>
      </c>
      <c r="E6545" t="s">
        <v>5</v>
      </c>
      <c r="G6545" t="s">
        <v>24</v>
      </c>
      <c r="H6545">
        <v>3617834</v>
      </c>
      <c r="I6545">
        <v>3618268</v>
      </c>
      <c r="J6545" t="s">
        <v>61</v>
      </c>
      <c r="Q6545" t="s">
        <v>7545</v>
      </c>
      <c r="R6545">
        <v>435</v>
      </c>
      <c r="U6545">
        <f t="shared" si="102"/>
        <v>434</v>
      </c>
    </row>
    <row r="6546" spans="1:21" x14ac:dyDescent="0.25">
      <c r="A6546" t="s">
        <v>27</v>
      </c>
      <c r="B6546" t="s">
        <v>21</v>
      </c>
      <c r="C6546" t="s">
        <v>22</v>
      </c>
      <c r="D6546" t="s">
        <v>23</v>
      </c>
      <c r="E6546" t="s">
        <v>5</v>
      </c>
      <c r="G6546" t="s">
        <v>24</v>
      </c>
      <c r="H6546">
        <v>3618389</v>
      </c>
      <c r="I6546">
        <v>3618667</v>
      </c>
      <c r="J6546" t="s">
        <v>61</v>
      </c>
      <c r="Q6546" t="s">
        <v>7547</v>
      </c>
      <c r="R6546">
        <v>279</v>
      </c>
      <c r="U6546">
        <f t="shared" si="102"/>
        <v>278</v>
      </c>
    </row>
    <row r="6547" spans="1:21" x14ac:dyDescent="0.25">
      <c r="A6547" t="s">
        <v>27</v>
      </c>
      <c r="B6547" t="s">
        <v>21</v>
      </c>
      <c r="C6547" t="s">
        <v>22</v>
      </c>
      <c r="D6547" t="s">
        <v>23</v>
      </c>
      <c r="E6547" t="s">
        <v>5</v>
      </c>
      <c r="G6547" t="s">
        <v>24</v>
      </c>
      <c r="H6547">
        <v>3618746</v>
      </c>
      <c r="I6547">
        <v>3619285</v>
      </c>
      <c r="J6547" t="s">
        <v>61</v>
      </c>
      <c r="Q6547" t="s">
        <v>7550</v>
      </c>
      <c r="R6547">
        <v>540</v>
      </c>
      <c r="U6547">
        <f t="shared" si="102"/>
        <v>539</v>
      </c>
    </row>
    <row r="6548" spans="1:21" x14ac:dyDescent="0.25">
      <c r="A6548" t="s">
        <v>27</v>
      </c>
      <c r="B6548" t="s">
        <v>21</v>
      </c>
      <c r="C6548" t="s">
        <v>22</v>
      </c>
      <c r="D6548" t="s">
        <v>23</v>
      </c>
      <c r="E6548" t="s">
        <v>5</v>
      </c>
      <c r="G6548" t="s">
        <v>24</v>
      </c>
      <c r="H6548">
        <v>3619310</v>
      </c>
      <c r="I6548">
        <v>3619594</v>
      </c>
      <c r="J6548" t="s">
        <v>61</v>
      </c>
      <c r="Q6548" t="s">
        <v>7552</v>
      </c>
      <c r="R6548">
        <v>285</v>
      </c>
      <c r="U6548">
        <f t="shared" si="102"/>
        <v>284</v>
      </c>
    </row>
    <row r="6549" spans="1:21" x14ac:dyDescent="0.25">
      <c r="A6549" t="s">
        <v>27</v>
      </c>
      <c r="B6549" t="s">
        <v>21</v>
      </c>
      <c r="C6549" t="s">
        <v>22</v>
      </c>
      <c r="D6549" t="s">
        <v>23</v>
      </c>
      <c r="E6549" t="s">
        <v>5</v>
      </c>
      <c r="G6549" t="s">
        <v>24</v>
      </c>
      <c r="H6549">
        <v>3619722</v>
      </c>
      <c r="I6549">
        <v>3619961</v>
      </c>
      <c r="J6549" t="s">
        <v>61</v>
      </c>
      <c r="Q6549" t="s">
        <v>7555</v>
      </c>
      <c r="R6549">
        <v>240</v>
      </c>
      <c r="U6549">
        <f t="shared" si="102"/>
        <v>239</v>
      </c>
    </row>
    <row r="6550" spans="1:21" x14ac:dyDescent="0.25">
      <c r="A6550" t="s">
        <v>27</v>
      </c>
      <c r="B6550" t="s">
        <v>21</v>
      </c>
      <c r="C6550" t="s">
        <v>22</v>
      </c>
      <c r="D6550" t="s">
        <v>23</v>
      </c>
      <c r="E6550" t="s">
        <v>5</v>
      </c>
      <c r="G6550" t="s">
        <v>24</v>
      </c>
      <c r="H6550">
        <v>3620104</v>
      </c>
      <c r="I6550">
        <v>3620379</v>
      </c>
      <c r="J6550" t="s">
        <v>61</v>
      </c>
      <c r="Q6550" t="s">
        <v>7557</v>
      </c>
      <c r="R6550">
        <v>276</v>
      </c>
      <c r="U6550">
        <f t="shared" si="102"/>
        <v>275</v>
      </c>
    </row>
    <row r="6551" spans="1:21" x14ac:dyDescent="0.25">
      <c r="A6551" t="s">
        <v>27</v>
      </c>
      <c r="B6551" t="s">
        <v>21</v>
      </c>
      <c r="C6551" t="s">
        <v>22</v>
      </c>
      <c r="D6551" t="s">
        <v>23</v>
      </c>
      <c r="E6551" t="s">
        <v>5</v>
      </c>
      <c r="G6551" t="s">
        <v>24</v>
      </c>
      <c r="H6551">
        <v>3620416</v>
      </c>
      <c r="I6551">
        <v>3621210</v>
      </c>
      <c r="J6551" t="s">
        <v>61</v>
      </c>
      <c r="Q6551" t="s">
        <v>7559</v>
      </c>
      <c r="R6551">
        <v>795</v>
      </c>
      <c r="U6551">
        <f t="shared" si="102"/>
        <v>794</v>
      </c>
    </row>
    <row r="6552" spans="1:21" x14ac:dyDescent="0.25">
      <c r="A6552" t="s">
        <v>27</v>
      </c>
      <c r="B6552" t="s">
        <v>21</v>
      </c>
      <c r="C6552" t="s">
        <v>22</v>
      </c>
      <c r="D6552" t="s">
        <v>23</v>
      </c>
      <c r="E6552" t="s">
        <v>5</v>
      </c>
      <c r="G6552" t="s">
        <v>24</v>
      </c>
      <c r="H6552">
        <v>3621322</v>
      </c>
      <c r="I6552">
        <v>3621744</v>
      </c>
      <c r="J6552" t="s">
        <v>61</v>
      </c>
      <c r="Q6552" t="s">
        <v>7562</v>
      </c>
      <c r="R6552">
        <v>423</v>
      </c>
      <c r="U6552">
        <f t="shared" si="102"/>
        <v>422</v>
      </c>
    </row>
    <row r="6553" spans="1:21" x14ac:dyDescent="0.25">
      <c r="A6553" t="s">
        <v>27</v>
      </c>
      <c r="B6553" t="s">
        <v>21</v>
      </c>
      <c r="C6553" t="s">
        <v>22</v>
      </c>
      <c r="D6553" t="s">
        <v>23</v>
      </c>
      <c r="E6553" t="s">
        <v>5</v>
      </c>
      <c r="G6553" t="s">
        <v>24</v>
      </c>
      <c r="H6553">
        <v>3622161</v>
      </c>
      <c r="I6553">
        <v>3622715</v>
      </c>
      <c r="J6553" t="s">
        <v>61</v>
      </c>
      <c r="Q6553" t="s">
        <v>7564</v>
      </c>
      <c r="R6553">
        <v>555</v>
      </c>
      <c r="U6553">
        <f t="shared" si="102"/>
        <v>554</v>
      </c>
    </row>
    <row r="6554" spans="1:21" x14ac:dyDescent="0.25">
      <c r="A6554" t="s">
        <v>27</v>
      </c>
      <c r="B6554" t="s">
        <v>21</v>
      </c>
      <c r="C6554" t="s">
        <v>22</v>
      </c>
      <c r="D6554" t="s">
        <v>23</v>
      </c>
      <c r="E6554" t="s">
        <v>5</v>
      </c>
      <c r="G6554" t="s">
        <v>24</v>
      </c>
      <c r="H6554">
        <v>3622949</v>
      </c>
      <c r="I6554">
        <v>3624040</v>
      </c>
      <c r="J6554" t="s">
        <v>61</v>
      </c>
      <c r="Q6554" t="s">
        <v>7566</v>
      </c>
      <c r="R6554">
        <v>1092</v>
      </c>
      <c r="U6554">
        <f t="shared" si="102"/>
        <v>1091</v>
      </c>
    </row>
    <row r="6555" spans="1:21" x14ac:dyDescent="0.25">
      <c r="A6555" t="s">
        <v>27</v>
      </c>
      <c r="B6555" t="s">
        <v>21</v>
      </c>
      <c r="C6555" t="s">
        <v>22</v>
      </c>
      <c r="D6555" t="s">
        <v>23</v>
      </c>
      <c r="E6555" t="s">
        <v>5</v>
      </c>
      <c r="G6555" t="s">
        <v>24</v>
      </c>
      <c r="H6555">
        <v>3624126</v>
      </c>
      <c r="I6555">
        <v>3627650</v>
      </c>
      <c r="J6555" t="s">
        <v>61</v>
      </c>
      <c r="Q6555" t="s">
        <v>7568</v>
      </c>
      <c r="R6555">
        <v>3525</v>
      </c>
      <c r="U6555">
        <f t="shared" si="102"/>
        <v>3524</v>
      </c>
    </row>
    <row r="6556" spans="1:21" x14ac:dyDescent="0.25">
      <c r="A6556" t="s">
        <v>27</v>
      </c>
      <c r="B6556" t="s">
        <v>21</v>
      </c>
      <c r="C6556" t="s">
        <v>22</v>
      </c>
      <c r="D6556" t="s">
        <v>23</v>
      </c>
      <c r="E6556" t="s">
        <v>5</v>
      </c>
      <c r="G6556" t="s">
        <v>24</v>
      </c>
      <c r="H6556">
        <v>3627671</v>
      </c>
      <c r="I6556">
        <v>3628240</v>
      </c>
      <c r="J6556" t="s">
        <v>61</v>
      </c>
      <c r="Q6556" t="s">
        <v>7571</v>
      </c>
      <c r="R6556">
        <v>570</v>
      </c>
      <c r="U6556">
        <f t="shared" si="102"/>
        <v>569</v>
      </c>
    </row>
    <row r="6557" spans="1:21" x14ac:dyDescent="0.25">
      <c r="A6557" t="s">
        <v>27</v>
      </c>
      <c r="B6557" t="s">
        <v>21</v>
      </c>
      <c r="C6557" t="s">
        <v>22</v>
      </c>
      <c r="D6557" t="s">
        <v>23</v>
      </c>
      <c r="E6557" t="s">
        <v>5</v>
      </c>
      <c r="G6557" t="s">
        <v>24</v>
      </c>
      <c r="H6557">
        <v>3628339</v>
      </c>
      <c r="I6557">
        <v>3629298</v>
      </c>
      <c r="J6557" t="s">
        <v>61</v>
      </c>
      <c r="Q6557" t="s">
        <v>7574</v>
      </c>
      <c r="R6557">
        <v>960</v>
      </c>
      <c r="U6557">
        <f t="shared" si="102"/>
        <v>959</v>
      </c>
    </row>
    <row r="6558" spans="1:21" x14ac:dyDescent="0.25">
      <c r="A6558" t="s">
        <v>27</v>
      </c>
      <c r="B6558" t="s">
        <v>21</v>
      </c>
      <c r="C6558" t="s">
        <v>22</v>
      </c>
      <c r="D6558" t="s">
        <v>23</v>
      </c>
      <c r="E6558" t="s">
        <v>5</v>
      </c>
      <c r="G6558" t="s">
        <v>24</v>
      </c>
      <c r="H6558">
        <v>3629336</v>
      </c>
      <c r="I6558">
        <v>3630508</v>
      </c>
      <c r="J6558" t="s">
        <v>61</v>
      </c>
      <c r="Q6558" t="s">
        <v>7577</v>
      </c>
      <c r="R6558">
        <v>1173</v>
      </c>
      <c r="U6558">
        <f t="shared" si="102"/>
        <v>1172</v>
      </c>
    </row>
    <row r="6559" spans="1:21" x14ac:dyDescent="0.25">
      <c r="A6559" t="s">
        <v>27</v>
      </c>
      <c r="B6559" t="s">
        <v>21</v>
      </c>
      <c r="C6559" t="s">
        <v>22</v>
      </c>
      <c r="D6559" t="s">
        <v>23</v>
      </c>
      <c r="E6559" t="s">
        <v>5</v>
      </c>
      <c r="G6559" t="s">
        <v>24</v>
      </c>
      <c r="H6559">
        <v>3630706</v>
      </c>
      <c r="I6559">
        <v>3630957</v>
      </c>
      <c r="J6559" t="s">
        <v>61</v>
      </c>
      <c r="Q6559" t="s">
        <v>7580</v>
      </c>
      <c r="R6559">
        <v>252</v>
      </c>
      <c r="U6559">
        <f t="shared" si="102"/>
        <v>251</v>
      </c>
    </row>
    <row r="6560" spans="1:21" x14ac:dyDescent="0.25">
      <c r="A6560" t="s">
        <v>27</v>
      </c>
      <c r="B6560" t="s">
        <v>21</v>
      </c>
      <c r="C6560" t="s">
        <v>22</v>
      </c>
      <c r="D6560" t="s">
        <v>23</v>
      </c>
      <c r="E6560" t="s">
        <v>5</v>
      </c>
      <c r="G6560" t="s">
        <v>24</v>
      </c>
      <c r="H6560">
        <v>3631087</v>
      </c>
      <c r="I6560">
        <v>3631899</v>
      </c>
      <c r="J6560" t="s">
        <v>61</v>
      </c>
      <c r="Q6560" t="s">
        <v>7582</v>
      </c>
      <c r="R6560">
        <v>813</v>
      </c>
      <c r="U6560">
        <f t="shared" si="102"/>
        <v>812</v>
      </c>
    </row>
    <row r="6561" spans="1:21" x14ac:dyDescent="0.25">
      <c r="A6561" t="s">
        <v>27</v>
      </c>
      <c r="B6561" t="s">
        <v>21</v>
      </c>
      <c r="C6561" t="s">
        <v>22</v>
      </c>
      <c r="D6561" t="s">
        <v>23</v>
      </c>
      <c r="E6561" t="s">
        <v>5</v>
      </c>
      <c r="G6561" t="s">
        <v>24</v>
      </c>
      <c r="H6561">
        <v>3632183</v>
      </c>
      <c r="I6561">
        <v>3633586</v>
      </c>
      <c r="J6561" t="s">
        <v>25</v>
      </c>
      <c r="Q6561" t="s">
        <v>7585</v>
      </c>
      <c r="R6561">
        <v>1404</v>
      </c>
      <c r="U6561">
        <f t="shared" si="102"/>
        <v>1403</v>
      </c>
    </row>
    <row r="6562" spans="1:21" x14ac:dyDescent="0.25">
      <c r="A6562" t="s">
        <v>27</v>
      </c>
      <c r="B6562" t="s">
        <v>21</v>
      </c>
      <c r="C6562" t="s">
        <v>22</v>
      </c>
      <c r="D6562" t="s">
        <v>23</v>
      </c>
      <c r="E6562" t="s">
        <v>5</v>
      </c>
      <c r="G6562" t="s">
        <v>24</v>
      </c>
      <c r="H6562">
        <v>3633928</v>
      </c>
      <c r="I6562">
        <v>3634356</v>
      </c>
      <c r="J6562" t="s">
        <v>61</v>
      </c>
      <c r="Q6562" t="s">
        <v>7588</v>
      </c>
      <c r="R6562">
        <v>429</v>
      </c>
      <c r="U6562">
        <f t="shared" si="102"/>
        <v>428</v>
      </c>
    </row>
    <row r="6563" spans="1:21" x14ac:dyDescent="0.25">
      <c r="A6563" t="s">
        <v>27</v>
      </c>
      <c r="B6563" t="s">
        <v>21</v>
      </c>
      <c r="C6563" t="s">
        <v>22</v>
      </c>
      <c r="D6563" t="s">
        <v>23</v>
      </c>
      <c r="E6563" t="s">
        <v>5</v>
      </c>
      <c r="G6563" t="s">
        <v>24</v>
      </c>
      <c r="H6563">
        <v>3634475</v>
      </c>
      <c r="I6563">
        <v>3635626</v>
      </c>
      <c r="J6563" t="s">
        <v>61</v>
      </c>
      <c r="Q6563" t="s">
        <v>7591</v>
      </c>
      <c r="R6563">
        <v>1152</v>
      </c>
      <c r="U6563">
        <f t="shared" si="102"/>
        <v>1151</v>
      </c>
    </row>
    <row r="6564" spans="1:21" x14ac:dyDescent="0.25">
      <c r="A6564" t="s">
        <v>27</v>
      </c>
      <c r="B6564" t="s">
        <v>21</v>
      </c>
      <c r="C6564" t="s">
        <v>22</v>
      </c>
      <c r="D6564" t="s">
        <v>23</v>
      </c>
      <c r="E6564" t="s">
        <v>5</v>
      </c>
      <c r="G6564" t="s">
        <v>24</v>
      </c>
      <c r="H6564">
        <v>3635613</v>
      </c>
      <c r="I6564">
        <v>3636002</v>
      </c>
      <c r="J6564" t="s">
        <v>61</v>
      </c>
      <c r="Q6564" t="s">
        <v>7594</v>
      </c>
      <c r="R6564">
        <v>390</v>
      </c>
      <c r="U6564">
        <f t="shared" si="102"/>
        <v>389</v>
      </c>
    </row>
    <row r="6565" spans="1:21" x14ac:dyDescent="0.25">
      <c r="A6565" t="s">
        <v>27</v>
      </c>
      <c r="B6565" t="s">
        <v>21</v>
      </c>
      <c r="C6565" t="s">
        <v>22</v>
      </c>
      <c r="D6565" t="s">
        <v>23</v>
      </c>
      <c r="E6565" t="s">
        <v>5</v>
      </c>
      <c r="G6565" t="s">
        <v>24</v>
      </c>
      <c r="H6565">
        <v>3636020</v>
      </c>
      <c r="I6565">
        <v>3636832</v>
      </c>
      <c r="J6565" t="s">
        <v>61</v>
      </c>
      <c r="Q6565" t="s">
        <v>7596</v>
      </c>
      <c r="R6565">
        <v>813</v>
      </c>
      <c r="U6565">
        <f t="shared" si="102"/>
        <v>812</v>
      </c>
    </row>
    <row r="6566" spans="1:21" x14ac:dyDescent="0.25">
      <c r="A6566" t="s">
        <v>27</v>
      </c>
      <c r="B6566" t="s">
        <v>21</v>
      </c>
      <c r="C6566" t="s">
        <v>22</v>
      </c>
      <c r="D6566" t="s">
        <v>23</v>
      </c>
      <c r="E6566" t="s">
        <v>5</v>
      </c>
      <c r="G6566" t="s">
        <v>24</v>
      </c>
      <c r="H6566">
        <v>3636882</v>
      </c>
      <c r="I6566">
        <v>3637679</v>
      </c>
      <c r="J6566" t="s">
        <v>61</v>
      </c>
      <c r="Q6566" t="s">
        <v>7598</v>
      </c>
      <c r="R6566">
        <v>798</v>
      </c>
      <c r="U6566">
        <f t="shared" si="102"/>
        <v>797</v>
      </c>
    </row>
    <row r="6567" spans="1:21" x14ac:dyDescent="0.25">
      <c r="A6567" t="s">
        <v>27</v>
      </c>
      <c r="B6567" t="s">
        <v>21</v>
      </c>
      <c r="C6567" t="s">
        <v>22</v>
      </c>
      <c r="D6567" t="s">
        <v>23</v>
      </c>
      <c r="E6567" t="s">
        <v>5</v>
      </c>
      <c r="G6567" t="s">
        <v>24</v>
      </c>
      <c r="H6567">
        <v>3637812</v>
      </c>
      <c r="I6567">
        <v>3638840</v>
      </c>
      <c r="J6567" t="s">
        <v>61</v>
      </c>
      <c r="Q6567" t="s">
        <v>7600</v>
      </c>
      <c r="R6567">
        <v>1029</v>
      </c>
      <c r="U6567">
        <f t="shared" si="102"/>
        <v>1028</v>
      </c>
    </row>
    <row r="6568" spans="1:21" x14ac:dyDescent="0.25">
      <c r="A6568" t="s">
        <v>27</v>
      </c>
      <c r="B6568" t="s">
        <v>21</v>
      </c>
      <c r="C6568" t="s">
        <v>22</v>
      </c>
      <c r="D6568" t="s">
        <v>23</v>
      </c>
      <c r="E6568" t="s">
        <v>5</v>
      </c>
      <c r="G6568" t="s">
        <v>24</v>
      </c>
      <c r="H6568">
        <v>3639025</v>
      </c>
      <c r="I6568">
        <v>3640215</v>
      </c>
      <c r="J6568" t="s">
        <v>61</v>
      </c>
      <c r="Q6568" t="s">
        <v>7602</v>
      </c>
      <c r="R6568">
        <v>1191</v>
      </c>
      <c r="U6568">
        <f t="shared" si="102"/>
        <v>1190</v>
      </c>
    </row>
    <row r="6569" spans="1:21" x14ac:dyDescent="0.25">
      <c r="A6569" t="s">
        <v>27</v>
      </c>
      <c r="B6569" t="s">
        <v>21</v>
      </c>
      <c r="C6569" t="s">
        <v>22</v>
      </c>
      <c r="D6569" t="s">
        <v>23</v>
      </c>
      <c r="E6569" t="s">
        <v>5</v>
      </c>
      <c r="G6569" t="s">
        <v>24</v>
      </c>
      <c r="H6569">
        <v>3640231</v>
      </c>
      <c r="I6569">
        <v>3641643</v>
      </c>
      <c r="J6569" t="s">
        <v>61</v>
      </c>
      <c r="Q6569" t="s">
        <v>7604</v>
      </c>
      <c r="R6569">
        <v>1413</v>
      </c>
      <c r="U6569">
        <f t="shared" si="102"/>
        <v>1412</v>
      </c>
    </row>
    <row r="6570" spans="1:21" x14ac:dyDescent="0.25">
      <c r="A6570" t="s">
        <v>27</v>
      </c>
      <c r="B6570" t="s">
        <v>21</v>
      </c>
      <c r="C6570" t="s">
        <v>22</v>
      </c>
      <c r="D6570" t="s">
        <v>23</v>
      </c>
      <c r="E6570" t="s">
        <v>5</v>
      </c>
      <c r="G6570" t="s">
        <v>24</v>
      </c>
      <c r="H6570">
        <v>3641703</v>
      </c>
      <c r="I6570">
        <v>3641948</v>
      </c>
      <c r="J6570" t="s">
        <v>61</v>
      </c>
      <c r="Q6570" t="s">
        <v>7607</v>
      </c>
      <c r="R6570">
        <v>246</v>
      </c>
      <c r="U6570">
        <f t="shared" si="102"/>
        <v>245</v>
      </c>
    </row>
    <row r="6571" spans="1:21" x14ac:dyDescent="0.25">
      <c r="A6571" t="s">
        <v>27</v>
      </c>
      <c r="B6571" t="s">
        <v>21</v>
      </c>
      <c r="C6571" t="s">
        <v>22</v>
      </c>
      <c r="D6571" t="s">
        <v>23</v>
      </c>
      <c r="E6571" t="s">
        <v>5</v>
      </c>
      <c r="G6571" t="s">
        <v>24</v>
      </c>
      <c r="H6571">
        <v>3642271</v>
      </c>
      <c r="I6571">
        <v>3642663</v>
      </c>
      <c r="J6571" t="s">
        <v>25</v>
      </c>
      <c r="Q6571" t="s">
        <v>7609</v>
      </c>
      <c r="R6571">
        <v>393</v>
      </c>
      <c r="U6571">
        <f t="shared" si="102"/>
        <v>392</v>
      </c>
    </row>
    <row r="6572" spans="1:21" x14ac:dyDescent="0.25">
      <c r="A6572" t="s">
        <v>27</v>
      </c>
      <c r="B6572" t="s">
        <v>21</v>
      </c>
      <c r="C6572" t="s">
        <v>22</v>
      </c>
      <c r="D6572" t="s">
        <v>23</v>
      </c>
      <c r="E6572" t="s">
        <v>5</v>
      </c>
      <c r="G6572" t="s">
        <v>24</v>
      </c>
      <c r="H6572">
        <v>3642699</v>
      </c>
      <c r="I6572">
        <v>3642866</v>
      </c>
      <c r="J6572" t="s">
        <v>61</v>
      </c>
      <c r="Q6572" t="s">
        <v>7612</v>
      </c>
      <c r="R6572">
        <v>168</v>
      </c>
      <c r="U6572">
        <f t="shared" si="102"/>
        <v>167</v>
      </c>
    </row>
    <row r="6573" spans="1:21" x14ac:dyDescent="0.25">
      <c r="A6573" t="s">
        <v>27</v>
      </c>
      <c r="B6573" t="s">
        <v>21</v>
      </c>
      <c r="C6573" t="s">
        <v>22</v>
      </c>
      <c r="D6573" t="s">
        <v>23</v>
      </c>
      <c r="E6573" t="s">
        <v>5</v>
      </c>
      <c r="G6573" t="s">
        <v>24</v>
      </c>
      <c r="H6573">
        <v>3643213</v>
      </c>
      <c r="I6573">
        <v>3644415</v>
      </c>
      <c r="J6573" t="s">
        <v>61</v>
      </c>
      <c r="Q6573" t="s">
        <v>7614</v>
      </c>
      <c r="R6573">
        <v>1203</v>
      </c>
      <c r="U6573">
        <f t="shared" si="102"/>
        <v>1202</v>
      </c>
    </row>
    <row r="6574" spans="1:21" x14ac:dyDescent="0.25">
      <c r="A6574" t="s">
        <v>27</v>
      </c>
      <c r="B6574" t="s">
        <v>21</v>
      </c>
      <c r="C6574" t="s">
        <v>22</v>
      </c>
      <c r="D6574" t="s">
        <v>23</v>
      </c>
      <c r="E6574" t="s">
        <v>5</v>
      </c>
      <c r="G6574" t="s">
        <v>24</v>
      </c>
      <c r="H6574">
        <v>3644415</v>
      </c>
      <c r="I6574">
        <v>3644903</v>
      </c>
      <c r="J6574" t="s">
        <v>61</v>
      </c>
      <c r="Q6574" t="s">
        <v>7616</v>
      </c>
      <c r="R6574">
        <v>489</v>
      </c>
      <c r="U6574">
        <f t="shared" si="102"/>
        <v>488</v>
      </c>
    </row>
    <row r="6575" spans="1:21" x14ac:dyDescent="0.25">
      <c r="A6575" t="s">
        <v>27</v>
      </c>
      <c r="B6575" t="s">
        <v>527</v>
      </c>
      <c r="C6575" t="s">
        <v>22</v>
      </c>
      <c r="D6575" t="s">
        <v>23</v>
      </c>
      <c r="E6575" t="s">
        <v>5</v>
      </c>
      <c r="G6575" t="s">
        <v>24</v>
      </c>
      <c r="H6575">
        <v>3645990</v>
      </c>
      <c r="I6575">
        <v>3646127</v>
      </c>
      <c r="J6575" t="s">
        <v>25</v>
      </c>
      <c r="Q6575" t="s">
        <v>7619</v>
      </c>
      <c r="R6575">
        <v>138</v>
      </c>
      <c r="T6575" t="s">
        <v>529</v>
      </c>
      <c r="U6575">
        <f t="shared" si="102"/>
        <v>137</v>
      </c>
    </row>
    <row r="6576" spans="1:21" x14ac:dyDescent="0.25">
      <c r="A6576" t="s">
        <v>27</v>
      </c>
      <c r="B6576" t="s">
        <v>21</v>
      </c>
      <c r="C6576" t="s">
        <v>22</v>
      </c>
      <c r="D6576" t="s">
        <v>23</v>
      </c>
      <c r="E6576" t="s">
        <v>5</v>
      </c>
      <c r="G6576" t="s">
        <v>24</v>
      </c>
      <c r="H6576">
        <v>3646232</v>
      </c>
      <c r="I6576">
        <v>3647767</v>
      </c>
      <c r="J6576" t="s">
        <v>61</v>
      </c>
      <c r="Q6576" t="s">
        <v>7620</v>
      </c>
      <c r="R6576">
        <v>1536</v>
      </c>
      <c r="U6576">
        <f t="shared" si="102"/>
        <v>1535</v>
      </c>
    </row>
    <row r="6577" spans="1:21" x14ac:dyDescent="0.25">
      <c r="A6577" t="s">
        <v>27</v>
      </c>
      <c r="B6577" t="s">
        <v>21</v>
      </c>
      <c r="C6577" t="s">
        <v>22</v>
      </c>
      <c r="D6577" t="s">
        <v>23</v>
      </c>
      <c r="E6577" t="s">
        <v>5</v>
      </c>
      <c r="G6577" t="s">
        <v>24</v>
      </c>
      <c r="H6577">
        <v>3647793</v>
      </c>
      <c r="I6577">
        <v>3647930</v>
      </c>
      <c r="J6577" t="s">
        <v>61</v>
      </c>
      <c r="Q6577" t="s">
        <v>7622</v>
      </c>
      <c r="R6577">
        <v>138</v>
      </c>
      <c r="U6577">
        <f t="shared" si="102"/>
        <v>137</v>
      </c>
    </row>
    <row r="6578" spans="1:21" x14ac:dyDescent="0.25">
      <c r="A6578" t="s">
        <v>27</v>
      </c>
      <c r="B6578" t="s">
        <v>21</v>
      </c>
      <c r="C6578" t="s">
        <v>22</v>
      </c>
      <c r="D6578" t="s">
        <v>23</v>
      </c>
      <c r="E6578" t="s">
        <v>5</v>
      </c>
      <c r="G6578" t="s">
        <v>24</v>
      </c>
      <c r="H6578">
        <v>3648542</v>
      </c>
      <c r="I6578">
        <v>3648673</v>
      </c>
      <c r="J6578" t="s">
        <v>61</v>
      </c>
      <c r="Q6578" t="s">
        <v>7624</v>
      </c>
      <c r="R6578">
        <v>132</v>
      </c>
      <c r="U6578">
        <f t="shared" si="102"/>
        <v>131</v>
      </c>
    </row>
    <row r="6579" spans="1:21" x14ac:dyDescent="0.25">
      <c r="A6579" t="s">
        <v>27</v>
      </c>
      <c r="B6579" t="s">
        <v>21</v>
      </c>
      <c r="C6579" t="s">
        <v>22</v>
      </c>
      <c r="D6579" t="s">
        <v>23</v>
      </c>
      <c r="E6579" t="s">
        <v>5</v>
      </c>
      <c r="G6579" t="s">
        <v>24</v>
      </c>
      <c r="H6579">
        <v>3648648</v>
      </c>
      <c r="I6579">
        <v>3648863</v>
      </c>
      <c r="J6579" t="s">
        <v>61</v>
      </c>
      <c r="Q6579" t="s">
        <v>7626</v>
      </c>
      <c r="R6579">
        <v>216</v>
      </c>
      <c r="U6579">
        <f t="shared" si="102"/>
        <v>215</v>
      </c>
    </row>
    <row r="6580" spans="1:21" x14ac:dyDescent="0.25">
      <c r="A6580" t="s">
        <v>27</v>
      </c>
      <c r="B6580" t="s">
        <v>21</v>
      </c>
      <c r="C6580" t="s">
        <v>22</v>
      </c>
      <c r="D6580" t="s">
        <v>23</v>
      </c>
      <c r="E6580" t="s">
        <v>5</v>
      </c>
      <c r="G6580" t="s">
        <v>24</v>
      </c>
      <c r="H6580">
        <v>3649027</v>
      </c>
      <c r="I6580">
        <v>3649350</v>
      </c>
      <c r="J6580" t="s">
        <v>25</v>
      </c>
      <c r="Q6580" t="s">
        <v>7629</v>
      </c>
      <c r="R6580">
        <v>324</v>
      </c>
      <c r="U6580">
        <f t="shared" si="102"/>
        <v>323</v>
      </c>
    </row>
    <row r="6581" spans="1:21" x14ac:dyDescent="0.25">
      <c r="A6581" t="s">
        <v>27</v>
      </c>
      <c r="B6581" t="s">
        <v>21</v>
      </c>
      <c r="C6581" t="s">
        <v>22</v>
      </c>
      <c r="D6581" t="s">
        <v>23</v>
      </c>
      <c r="E6581" t="s">
        <v>5</v>
      </c>
      <c r="G6581" t="s">
        <v>24</v>
      </c>
      <c r="H6581">
        <v>3649730</v>
      </c>
      <c r="I6581">
        <v>3650437</v>
      </c>
      <c r="J6581" t="s">
        <v>25</v>
      </c>
      <c r="Q6581" t="s">
        <v>7631</v>
      </c>
      <c r="R6581">
        <v>708</v>
      </c>
      <c r="U6581">
        <f t="shared" si="102"/>
        <v>707</v>
      </c>
    </row>
    <row r="6582" spans="1:21" x14ac:dyDescent="0.25">
      <c r="A6582" t="s">
        <v>27</v>
      </c>
      <c r="B6582" t="s">
        <v>21</v>
      </c>
      <c r="C6582" t="s">
        <v>22</v>
      </c>
      <c r="D6582" t="s">
        <v>23</v>
      </c>
      <c r="E6582" t="s">
        <v>5</v>
      </c>
      <c r="G6582" t="s">
        <v>24</v>
      </c>
      <c r="H6582">
        <v>3650437</v>
      </c>
      <c r="I6582">
        <v>3651729</v>
      </c>
      <c r="J6582" t="s">
        <v>25</v>
      </c>
      <c r="Q6582" t="s">
        <v>7633</v>
      </c>
      <c r="R6582">
        <v>1293</v>
      </c>
      <c r="U6582">
        <f t="shared" si="102"/>
        <v>1292</v>
      </c>
    </row>
    <row r="6583" spans="1:21" x14ac:dyDescent="0.25">
      <c r="A6583" t="s">
        <v>27</v>
      </c>
      <c r="B6583" t="s">
        <v>21</v>
      </c>
      <c r="C6583" t="s">
        <v>22</v>
      </c>
      <c r="D6583" t="s">
        <v>23</v>
      </c>
      <c r="E6583" t="s">
        <v>5</v>
      </c>
      <c r="G6583" t="s">
        <v>24</v>
      </c>
      <c r="H6583">
        <v>3652990</v>
      </c>
      <c r="I6583">
        <v>3653337</v>
      </c>
      <c r="J6583" t="s">
        <v>61</v>
      </c>
      <c r="Q6583" t="s">
        <v>7635</v>
      </c>
      <c r="R6583">
        <v>348</v>
      </c>
      <c r="U6583">
        <f t="shared" si="102"/>
        <v>347</v>
      </c>
    </row>
    <row r="6584" spans="1:21" x14ac:dyDescent="0.25">
      <c r="A6584" t="s">
        <v>27</v>
      </c>
      <c r="B6584" t="s">
        <v>21</v>
      </c>
      <c r="C6584" t="s">
        <v>22</v>
      </c>
      <c r="D6584" t="s">
        <v>23</v>
      </c>
      <c r="E6584" t="s">
        <v>5</v>
      </c>
      <c r="G6584" t="s">
        <v>24</v>
      </c>
      <c r="H6584">
        <v>3653330</v>
      </c>
      <c r="I6584">
        <v>3654226</v>
      </c>
      <c r="J6584" t="s">
        <v>61</v>
      </c>
      <c r="Q6584" t="s">
        <v>7637</v>
      </c>
      <c r="R6584">
        <v>897</v>
      </c>
      <c r="U6584">
        <f t="shared" si="102"/>
        <v>896</v>
      </c>
    </row>
    <row r="6585" spans="1:21" x14ac:dyDescent="0.25">
      <c r="A6585" t="s">
        <v>27</v>
      </c>
      <c r="B6585" t="s">
        <v>21</v>
      </c>
      <c r="C6585" t="s">
        <v>22</v>
      </c>
      <c r="D6585" t="s">
        <v>23</v>
      </c>
      <c r="E6585" t="s">
        <v>5</v>
      </c>
      <c r="G6585" t="s">
        <v>24</v>
      </c>
      <c r="H6585">
        <v>3654189</v>
      </c>
      <c r="I6585">
        <v>3657254</v>
      </c>
      <c r="J6585" t="s">
        <v>61</v>
      </c>
      <c r="Q6585" t="s">
        <v>7639</v>
      </c>
      <c r="R6585">
        <v>3066</v>
      </c>
      <c r="U6585">
        <f t="shared" si="102"/>
        <v>3065</v>
      </c>
    </row>
    <row r="6586" spans="1:21" x14ac:dyDescent="0.25">
      <c r="A6586" t="s">
        <v>27</v>
      </c>
      <c r="B6586" t="s">
        <v>21</v>
      </c>
      <c r="C6586" t="s">
        <v>22</v>
      </c>
      <c r="D6586" t="s">
        <v>23</v>
      </c>
      <c r="E6586" t="s">
        <v>5</v>
      </c>
      <c r="G6586" t="s">
        <v>24</v>
      </c>
      <c r="H6586">
        <v>3658372</v>
      </c>
      <c r="I6586">
        <v>3658629</v>
      </c>
      <c r="J6586" t="s">
        <v>25</v>
      </c>
      <c r="Q6586" t="s">
        <v>7642</v>
      </c>
      <c r="R6586">
        <v>258</v>
      </c>
      <c r="U6586">
        <f t="shared" si="102"/>
        <v>257</v>
      </c>
    </row>
    <row r="6587" spans="1:21" x14ac:dyDescent="0.25">
      <c r="A6587" t="s">
        <v>27</v>
      </c>
      <c r="B6587" t="s">
        <v>21</v>
      </c>
      <c r="C6587" t="s">
        <v>22</v>
      </c>
      <c r="D6587" t="s">
        <v>23</v>
      </c>
      <c r="E6587" t="s">
        <v>5</v>
      </c>
      <c r="G6587" t="s">
        <v>24</v>
      </c>
      <c r="H6587">
        <v>3658714</v>
      </c>
      <c r="I6587">
        <v>3659283</v>
      </c>
      <c r="J6587" t="s">
        <v>61</v>
      </c>
      <c r="Q6587" t="s">
        <v>7644</v>
      </c>
      <c r="R6587">
        <v>570</v>
      </c>
      <c r="U6587">
        <f t="shared" si="102"/>
        <v>569</v>
      </c>
    </row>
    <row r="6588" spans="1:21" x14ac:dyDescent="0.25">
      <c r="A6588" t="s">
        <v>27</v>
      </c>
      <c r="B6588" t="s">
        <v>21</v>
      </c>
      <c r="C6588" t="s">
        <v>22</v>
      </c>
      <c r="D6588" t="s">
        <v>23</v>
      </c>
      <c r="E6588" t="s">
        <v>5</v>
      </c>
      <c r="G6588" t="s">
        <v>24</v>
      </c>
      <c r="H6588">
        <v>3659966</v>
      </c>
      <c r="I6588">
        <v>3660706</v>
      </c>
      <c r="J6588" t="s">
        <v>61</v>
      </c>
      <c r="Q6588" t="s">
        <v>7646</v>
      </c>
      <c r="R6588">
        <v>741</v>
      </c>
      <c r="U6588">
        <f t="shared" si="102"/>
        <v>740</v>
      </c>
    </row>
    <row r="6589" spans="1:21" x14ac:dyDescent="0.25">
      <c r="A6589" t="s">
        <v>27</v>
      </c>
      <c r="B6589" t="s">
        <v>21</v>
      </c>
      <c r="C6589" t="s">
        <v>22</v>
      </c>
      <c r="D6589" t="s">
        <v>23</v>
      </c>
      <c r="E6589" t="s">
        <v>5</v>
      </c>
      <c r="G6589" t="s">
        <v>24</v>
      </c>
      <c r="H6589">
        <v>3660783</v>
      </c>
      <c r="I6589">
        <v>3661916</v>
      </c>
      <c r="J6589" t="s">
        <v>61</v>
      </c>
      <c r="Q6589" t="s">
        <v>7648</v>
      </c>
      <c r="R6589">
        <v>1134</v>
      </c>
      <c r="U6589">
        <f t="shared" si="102"/>
        <v>1133</v>
      </c>
    </row>
    <row r="6590" spans="1:21" x14ac:dyDescent="0.25">
      <c r="A6590" t="s">
        <v>27</v>
      </c>
      <c r="B6590" t="s">
        <v>21</v>
      </c>
      <c r="C6590" t="s">
        <v>22</v>
      </c>
      <c r="D6590" t="s">
        <v>23</v>
      </c>
      <c r="E6590" t="s">
        <v>5</v>
      </c>
      <c r="G6590" t="s">
        <v>24</v>
      </c>
      <c r="H6590">
        <v>3661891</v>
      </c>
      <c r="I6590">
        <v>3662073</v>
      </c>
      <c r="J6590" t="s">
        <v>61</v>
      </c>
      <c r="Q6590" t="s">
        <v>7650</v>
      </c>
      <c r="R6590">
        <v>183</v>
      </c>
      <c r="U6590">
        <f t="shared" si="102"/>
        <v>182</v>
      </c>
    </row>
    <row r="6591" spans="1:21" x14ac:dyDescent="0.25">
      <c r="A6591" t="s">
        <v>27</v>
      </c>
      <c r="B6591" t="s">
        <v>21</v>
      </c>
      <c r="C6591" t="s">
        <v>22</v>
      </c>
      <c r="D6591" t="s">
        <v>23</v>
      </c>
      <c r="E6591" t="s">
        <v>5</v>
      </c>
      <c r="G6591" t="s">
        <v>24</v>
      </c>
      <c r="H6591">
        <v>3662085</v>
      </c>
      <c r="I6591">
        <v>3663017</v>
      </c>
      <c r="J6591" t="s">
        <v>61</v>
      </c>
      <c r="Q6591" t="s">
        <v>7652</v>
      </c>
      <c r="R6591">
        <v>933</v>
      </c>
      <c r="U6591">
        <f t="shared" si="102"/>
        <v>932</v>
      </c>
    </row>
    <row r="6592" spans="1:21" x14ac:dyDescent="0.25">
      <c r="A6592" t="s">
        <v>27</v>
      </c>
      <c r="B6592" t="s">
        <v>21</v>
      </c>
      <c r="C6592" t="s">
        <v>22</v>
      </c>
      <c r="D6592" t="s">
        <v>23</v>
      </c>
      <c r="E6592" t="s">
        <v>5</v>
      </c>
      <c r="G6592" t="s">
        <v>24</v>
      </c>
      <c r="H6592">
        <v>3663030</v>
      </c>
      <c r="I6592">
        <v>3664862</v>
      </c>
      <c r="J6592" t="s">
        <v>61</v>
      </c>
      <c r="Q6592" t="s">
        <v>7654</v>
      </c>
      <c r="R6592">
        <v>1833</v>
      </c>
      <c r="U6592">
        <f t="shared" si="102"/>
        <v>1832</v>
      </c>
    </row>
    <row r="6593" spans="1:21" x14ac:dyDescent="0.25">
      <c r="A6593" t="s">
        <v>27</v>
      </c>
      <c r="B6593" t="s">
        <v>21</v>
      </c>
      <c r="C6593" t="s">
        <v>22</v>
      </c>
      <c r="D6593" t="s">
        <v>23</v>
      </c>
      <c r="E6593" t="s">
        <v>5</v>
      </c>
      <c r="G6593" t="s">
        <v>24</v>
      </c>
      <c r="H6593">
        <v>3664865</v>
      </c>
      <c r="I6593">
        <v>3665608</v>
      </c>
      <c r="J6593" t="s">
        <v>61</v>
      </c>
      <c r="Q6593" t="s">
        <v>7656</v>
      </c>
      <c r="R6593">
        <v>744</v>
      </c>
      <c r="U6593">
        <f t="shared" si="102"/>
        <v>743</v>
      </c>
    </row>
    <row r="6594" spans="1:21" x14ac:dyDescent="0.25">
      <c r="A6594" t="s">
        <v>27</v>
      </c>
      <c r="B6594" t="s">
        <v>21</v>
      </c>
      <c r="C6594" t="s">
        <v>22</v>
      </c>
      <c r="D6594" t="s">
        <v>23</v>
      </c>
      <c r="E6594" t="s">
        <v>5</v>
      </c>
      <c r="G6594" t="s">
        <v>24</v>
      </c>
      <c r="H6594">
        <v>3665612</v>
      </c>
      <c r="I6594">
        <v>3665713</v>
      </c>
      <c r="J6594" t="s">
        <v>61</v>
      </c>
      <c r="Q6594" t="s">
        <v>7658</v>
      </c>
      <c r="R6594">
        <v>102</v>
      </c>
      <c r="U6594">
        <f t="shared" si="102"/>
        <v>101</v>
      </c>
    </row>
    <row r="6595" spans="1:21" x14ac:dyDescent="0.25">
      <c r="A6595" t="s">
        <v>27</v>
      </c>
      <c r="B6595" t="s">
        <v>21</v>
      </c>
      <c r="C6595" t="s">
        <v>22</v>
      </c>
      <c r="D6595" t="s">
        <v>23</v>
      </c>
      <c r="E6595" t="s">
        <v>5</v>
      </c>
      <c r="G6595" t="s">
        <v>24</v>
      </c>
      <c r="H6595">
        <v>3665762</v>
      </c>
      <c r="I6595">
        <v>3666004</v>
      </c>
      <c r="J6595" t="s">
        <v>61</v>
      </c>
      <c r="Q6595" t="s">
        <v>7660</v>
      </c>
      <c r="R6595">
        <v>243</v>
      </c>
      <c r="U6595">
        <f t="shared" ref="U6595:U6658" si="103">I6595-H6595</f>
        <v>242</v>
      </c>
    </row>
    <row r="6596" spans="1:21" x14ac:dyDescent="0.25">
      <c r="A6596" t="s">
        <v>27</v>
      </c>
      <c r="B6596" t="s">
        <v>21</v>
      </c>
      <c r="C6596" t="s">
        <v>22</v>
      </c>
      <c r="D6596" t="s">
        <v>23</v>
      </c>
      <c r="E6596" t="s">
        <v>5</v>
      </c>
      <c r="G6596" t="s">
        <v>24</v>
      </c>
      <c r="H6596">
        <v>3666033</v>
      </c>
      <c r="I6596">
        <v>3671306</v>
      </c>
      <c r="J6596" t="s">
        <v>61</v>
      </c>
      <c r="Q6596" t="s">
        <v>7662</v>
      </c>
      <c r="R6596">
        <v>5274</v>
      </c>
      <c r="U6596">
        <f t="shared" si="103"/>
        <v>5273</v>
      </c>
    </row>
    <row r="6597" spans="1:21" x14ac:dyDescent="0.25">
      <c r="A6597" t="s">
        <v>27</v>
      </c>
      <c r="B6597" t="s">
        <v>21</v>
      </c>
      <c r="C6597" t="s">
        <v>22</v>
      </c>
      <c r="D6597" t="s">
        <v>23</v>
      </c>
      <c r="E6597" t="s">
        <v>5</v>
      </c>
      <c r="G6597" t="s">
        <v>24</v>
      </c>
      <c r="H6597">
        <v>3671326</v>
      </c>
      <c r="I6597">
        <v>3672762</v>
      </c>
      <c r="J6597" t="s">
        <v>61</v>
      </c>
      <c r="Q6597" t="s">
        <v>7664</v>
      </c>
      <c r="R6597">
        <v>1437</v>
      </c>
      <c r="U6597">
        <f t="shared" si="103"/>
        <v>1436</v>
      </c>
    </row>
    <row r="6598" spans="1:21" x14ac:dyDescent="0.25">
      <c r="A6598" t="s">
        <v>27</v>
      </c>
      <c r="B6598" t="s">
        <v>21</v>
      </c>
      <c r="C6598" t="s">
        <v>22</v>
      </c>
      <c r="D6598" t="s">
        <v>23</v>
      </c>
      <c r="E6598" t="s">
        <v>5</v>
      </c>
      <c r="G6598" t="s">
        <v>24</v>
      </c>
      <c r="H6598">
        <v>3673267</v>
      </c>
      <c r="I6598">
        <v>3673758</v>
      </c>
      <c r="J6598" t="s">
        <v>61</v>
      </c>
      <c r="Q6598" t="s">
        <v>7666</v>
      </c>
      <c r="R6598">
        <v>492</v>
      </c>
      <c r="U6598">
        <f t="shared" si="103"/>
        <v>491</v>
      </c>
    </row>
    <row r="6599" spans="1:21" x14ac:dyDescent="0.25">
      <c r="A6599" t="s">
        <v>27</v>
      </c>
      <c r="B6599" t="s">
        <v>21</v>
      </c>
      <c r="C6599" t="s">
        <v>22</v>
      </c>
      <c r="D6599" t="s">
        <v>23</v>
      </c>
      <c r="E6599" t="s">
        <v>5</v>
      </c>
      <c r="G6599" t="s">
        <v>24</v>
      </c>
      <c r="H6599">
        <v>3673755</v>
      </c>
      <c r="I6599">
        <v>3674171</v>
      </c>
      <c r="J6599" t="s">
        <v>61</v>
      </c>
      <c r="Q6599" t="s">
        <v>7668</v>
      </c>
      <c r="R6599">
        <v>417</v>
      </c>
      <c r="U6599">
        <f t="shared" si="103"/>
        <v>416</v>
      </c>
    </row>
    <row r="6600" spans="1:21" x14ac:dyDescent="0.25">
      <c r="A6600" t="s">
        <v>27</v>
      </c>
      <c r="B6600" t="s">
        <v>21</v>
      </c>
      <c r="C6600" t="s">
        <v>22</v>
      </c>
      <c r="D6600" t="s">
        <v>23</v>
      </c>
      <c r="E6600" t="s">
        <v>5</v>
      </c>
      <c r="G6600" t="s">
        <v>24</v>
      </c>
      <c r="H6600">
        <v>3674248</v>
      </c>
      <c r="I6600">
        <v>3674403</v>
      </c>
      <c r="J6600" t="s">
        <v>61</v>
      </c>
      <c r="Q6600" t="s">
        <v>7670</v>
      </c>
      <c r="R6600">
        <v>156</v>
      </c>
      <c r="U6600">
        <f t="shared" si="103"/>
        <v>155</v>
      </c>
    </row>
    <row r="6601" spans="1:21" x14ac:dyDescent="0.25">
      <c r="A6601" t="s">
        <v>27</v>
      </c>
      <c r="B6601" t="s">
        <v>21</v>
      </c>
      <c r="C6601" t="s">
        <v>22</v>
      </c>
      <c r="D6601" t="s">
        <v>23</v>
      </c>
      <c r="E6601" t="s">
        <v>5</v>
      </c>
      <c r="G6601" t="s">
        <v>24</v>
      </c>
      <c r="H6601">
        <v>3674418</v>
      </c>
      <c r="I6601">
        <v>3674585</v>
      </c>
      <c r="J6601" t="s">
        <v>61</v>
      </c>
      <c r="Q6601" t="s">
        <v>7672</v>
      </c>
      <c r="R6601">
        <v>168</v>
      </c>
      <c r="U6601">
        <f t="shared" si="103"/>
        <v>167</v>
      </c>
    </row>
    <row r="6602" spans="1:21" x14ac:dyDescent="0.25">
      <c r="A6602" t="s">
        <v>27</v>
      </c>
      <c r="B6602" t="s">
        <v>21</v>
      </c>
      <c r="C6602" t="s">
        <v>22</v>
      </c>
      <c r="D6602" t="s">
        <v>23</v>
      </c>
      <c r="E6602" t="s">
        <v>5</v>
      </c>
      <c r="G6602" t="s">
        <v>24</v>
      </c>
      <c r="H6602">
        <v>3674733</v>
      </c>
      <c r="I6602">
        <v>3675617</v>
      </c>
      <c r="J6602" t="s">
        <v>61</v>
      </c>
      <c r="Q6602" t="s">
        <v>7674</v>
      </c>
      <c r="R6602">
        <v>885</v>
      </c>
      <c r="U6602">
        <f t="shared" si="103"/>
        <v>884</v>
      </c>
    </row>
    <row r="6603" spans="1:21" x14ac:dyDescent="0.25">
      <c r="A6603" t="s">
        <v>27</v>
      </c>
      <c r="B6603" t="s">
        <v>21</v>
      </c>
      <c r="C6603" t="s">
        <v>22</v>
      </c>
      <c r="D6603" t="s">
        <v>23</v>
      </c>
      <c r="E6603" t="s">
        <v>5</v>
      </c>
      <c r="G6603" t="s">
        <v>24</v>
      </c>
      <c r="H6603">
        <v>3675634</v>
      </c>
      <c r="I6603">
        <v>3676605</v>
      </c>
      <c r="J6603" t="s">
        <v>61</v>
      </c>
      <c r="Q6603" t="s">
        <v>7676</v>
      </c>
      <c r="R6603">
        <v>972</v>
      </c>
      <c r="U6603">
        <f t="shared" si="103"/>
        <v>971</v>
      </c>
    </row>
    <row r="6604" spans="1:21" x14ac:dyDescent="0.25">
      <c r="A6604" t="s">
        <v>27</v>
      </c>
      <c r="B6604" t="s">
        <v>21</v>
      </c>
      <c r="C6604" t="s">
        <v>22</v>
      </c>
      <c r="D6604" t="s">
        <v>23</v>
      </c>
      <c r="E6604" t="s">
        <v>5</v>
      </c>
      <c r="G6604" t="s">
        <v>24</v>
      </c>
      <c r="H6604">
        <v>3676602</v>
      </c>
      <c r="I6604">
        <v>3678089</v>
      </c>
      <c r="J6604" t="s">
        <v>61</v>
      </c>
      <c r="Q6604" t="s">
        <v>7678</v>
      </c>
      <c r="R6604">
        <v>1488</v>
      </c>
      <c r="U6604">
        <f t="shared" si="103"/>
        <v>1487</v>
      </c>
    </row>
    <row r="6605" spans="1:21" x14ac:dyDescent="0.25">
      <c r="A6605" t="s">
        <v>27</v>
      </c>
      <c r="B6605" t="s">
        <v>21</v>
      </c>
      <c r="C6605" t="s">
        <v>22</v>
      </c>
      <c r="D6605" t="s">
        <v>23</v>
      </c>
      <c r="E6605" t="s">
        <v>5</v>
      </c>
      <c r="G6605" t="s">
        <v>24</v>
      </c>
      <c r="H6605">
        <v>3678093</v>
      </c>
      <c r="I6605">
        <v>3679259</v>
      </c>
      <c r="J6605" t="s">
        <v>61</v>
      </c>
      <c r="Q6605" t="s">
        <v>7680</v>
      </c>
      <c r="R6605">
        <v>1167</v>
      </c>
      <c r="U6605">
        <f t="shared" si="103"/>
        <v>1166</v>
      </c>
    </row>
    <row r="6606" spans="1:21" x14ac:dyDescent="0.25">
      <c r="A6606" t="s">
        <v>27</v>
      </c>
      <c r="B6606" t="s">
        <v>21</v>
      </c>
      <c r="C6606" t="s">
        <v>22</v>
      </c>
      <c r="D6606" t="s">
        <v>23</v>
      </c>
      <c r="E6606" t="s">
        <v>5</v>
      </c>
      <c r="G6606" t="s">
        <v>24</v>
      </c>
      <c r="H6606">
        <v>3679274</v>
      </c>
      <c r="I6606">
        <v>3679954</v>
      </c>
      <c r="J6606" t="s">
        <v>61</v>
      </c>
      <c r="Q6606" t="s">
        <v>7682</v>
      </c>
      <c r="R6606">
        <v>681</v>
      </c>
      <c r="U6606">
        <f t="shared" si="103"/>
        <v>680</v>
      </c>
    </row>
    <row r="6607" spans="1:21" x14ac:dyDescent="0.25">
      <c r="A6607" t="s">
        <v>27</v>
      </c>
      <c r="B6607" t="s">
        <v>21</v>
      </c>
      <c r="C6607" t="s">
        <v>22</v>
      </c>
      <c r="D6607" t="s">
        <v>23</v>
      </c>
      <c r="E6607" t="s">
        <v>5</v>
      </c>
      <c r="G6607" t="s">
        <v>24</v>
      </c>
      <c r="H6607">
        <v>3679957</v>
      </c>
      <c r="I6607">
        <v>3681144</v>
      </c>
      <c r="J6607" t="s">
        <v>61</v>
      </c>
      <c r="Q6607" t="s">
        <v>7684</v>
      </c>
      <c r="R6607">
        <v>1188</v>
      </c>
      <c r="U6607">
        <f t="shared" si="103"/>
        <v>1187</v>
      </c>
    </row>
    <row r="6608" spans="1:21" x14ac:dyDescent="0.25">
      <c r="A6608" t="s">
        <v>27</v>
      </c>
      <c r="B6608" t="s">
        <v>21</v>
      </c>
      <c r="C6608" t="s">
        <v>22</v>
      </c>
      <c r="D6608" t="s">
        <v>23</v>
      </c>
      <c r="E6608" t="s">
        <v>5</v>
      </c>
      <c r="G6608" t="s">
        <v>24</v>
      </c>
      <c r="H6608">
        <v>3681141</v>
      </c>
      <c r="I6608">
        <v>3681485</v>
      </c>
      <c r="J6608" t="s">
        <v>61</v>
      </c>
      <c r="Q6608" t="s">
        <v>7686</v>
      </c>
      <c r="R6608">
        <v>345</v>
      </c>
      <c r="U6608">
        <f t="shared" si="103"/>
        <v>344</v>
      </c>
    </row>
    <row r="6609" spans="1:21" x14ac:dyDescent="0.25">
      <c r="A6609" t="s">
        <v>27</v>
      </c>
      <c r="B6609" t="s">
        <v>21</v>
      </c>
      <c r="C6609" t="s">
        <v>22</v>
      </c>
      <c r="D6609" t="s">
        <v>23</v>
      </c>
      <c r="E6609" t="s">
        <v>5</v>
      </c>
      <c r="G6609" t="s">
        <v>24</v>
      </c>
      <c r="H6609">
        <v>3681482</v>
      </c>
      <c r="I6609">
        <v>3681715</v>
      </c>
      <c r="J6609" t="s">
        <v>61</v>
      </c>
      <c r="Q6609" t="s">
        <v>7688</v>
      </c>
      <c r="R6609">
        <v>234</v>
      </c>
      <c r="U6609">
        <f t="shared" si="103"/>
        <v>233</v>
      </c>
    </row>
    <row r="6610" spans="1:21" x14ac:dyDescent="0.25">
      <c r="A6610" t="s">
        <v>27</v>
      </c>
      <c r="B6610" t="s">
        <v>21</v>
      </c>
      <c r="C6610" t="s">
        <v>22</v>
      </c>
      <c r="D6610" t="s">
        <v>23</v>
      </c>
      <c r="E6610" t="s">
        <v>5</v>
      </c>
      <c r="G6610" t="s">
        <v>24</v>
      </c>
      <c r="H6610">
        <v>3681728</v>
      </c>
      <c r="I6610">
        <v>3682618</v>
      </c>
      <c r="J6610" t="s">
        <v>61</v>
      </c>
      <c r="Q6610" t="s">
        <v>7690</v>
      </c>
      <c r="R6610">
        <v>891</v>
      </c>
      <c r="U6610">
        <f t="shared" si="103"/>
        <v>890</v>
      </c>
    </row>
    <row r="6611" spans="1:21" x14ac:dyDescent="0.25">
      <c r="A6611" t="s">
        <v>27</v>
      </c>
      <c r="B6611" t="s">
        <v>21</v>
      </c>
      <c r="C6611" t="s">
        <v>22</v>
      </c>
      <c r="D6611" t="s">
        <v>23</v>
      </c>
      <c r="E6611" t="s">
        <v>5</v>
      </c>
      <c r="G6611" t="s">
        <v>24</v>
      </c>
      <c r="H6611">
        <v>3682652</v>
      </c>
      <c r="I6611">
        <v>3683047</v>
      </c>
      <c r="J6611" t="s">
        <v>61</v>
      </c>
      <c r="Q6611" t="s">
        <v>7692</v>
      </c>
      <c r="R6611">
        <v>396</v>
      </c>
      <c r="U6611">
        <f t="shared" si="103"/>
        <v>395</v>
      </c>
    </row>
    <row r="6612" spans="1:21" x14ac:dyDescent="0.25">
      <c r="A6612" t="s">
        <v>27</v>
      </c>
      <c r="B6612" t="s">
        <v>21</v>
      </c>
      <c r="C6612" t="s">
        <v>22</v>
      </c>
      <c r="D6612" t="s">
        <v>23</v>
      </c>
      <c r="E6612" t="s">
        <v>5</v>
      </c>
      <c r="G6612" t="s">
        <v>24</v>
      </c>
      <c r="H6612">
        <v>3683053</v>
      </c>
      <c r="I6612">
        <v>3683994</v>
      </c>
      <c r="J6612" t="s">
        <v>61</v>
      </c>
      <c r="Q6612" t="s">
        <v>7694</v>
      </c>
      <c r="R6612">
        <v>942</v>
      </c>
      <c r="U6612">
        <f t="shared" si="103"/>
        <v>941</v>
      </c>
    </row>
    <row r="6613" spans="1:21" x14ac:dyDescent="0.25">
      <c r="A6613" t="s">
        <v>27</v>
      </c>
      <c r="B6613" t="s">
        <v>21</v>
      </c>
      <c r="C6613" t="s">
        <v>22</v>
      </c>
      <c r="D6613" t="s">
        <v>23</v>
      </c>
      <c r="E6613" t="s">
        <v>5</v>
      </c>
      <c r="G6613" t="s">
        <v>24</v>
      </c>
      <c r="H6613">
        <v>3684267</v>
      </c>
      <c r="I6613">
        <v>3684479</v>
      </c>
      <c r="J6613" t="s">
        <v>61</v>
      </c>
      <c r="Q6613" t="s">
        <v>7696</v>
      </c>
      <c r="R6613">
        <v>213</v>
      </c>
      <c r="U6613">
        <f t="shared" si="103"/>
        <v>212</v>
      </c>
    </row>
    <row r="6614" spans="1:21" x14ac:dyDescent="0.25">
      <c r="A6614" t="s">
        <v>27</v>
      </c>
      <c r="B6614" t="s">
        <v>21</v>
      </c>
      <c r="C6614" t="s">
        <v>22</v>
      </c>
      <c r="D6614" t="s">
        <v>23</v>
      </c>
      <c r="E6614" t="s">
        <v>5</v>
      </c>
      <c r="G6614" t="s">
        <v>24</v>
      </c>
      <c r="H6614">
        <v>3684558</v>
      </c>
      <c r="I6614">
        <v>3685019</v>
      </c>
      <c r="J6614" t="s">
        <v>61</v>
      </c>
      <c r="Q6614" t="s">
        <v>7698</v>
      </c>
      <c r="R6614">
        <v>462</v>
      </c>
      <c r="U6614">
        <f t="shared" si="103"/>
        <v>461</v>
      </c>
    </row>
    <row r="6615" spans="1:21" x14ac:dyDescent="0.25">
      <c r="A6615" t="s">
        <v>27</v>
      </c>
      <c r="B6615" t="s">
        <v>21</v>
      </c>
      <c r="C6615" t="s">
        <v>22</v>
      </c>
      <c r="D6615" t="s">
        <v>23</v>
      </c>
      <c r="E6615" t="s">
        <v>5</v>
      </c>
      <c r="G6615" t="s">
        <v>24</v>
      </c>
      <c r="H6615">
        <v>3685055</v>
      </c>
      <c r="I6615">
        <v>3686011</v>
      </c>
      <c r="J6615" t="s">
        <v>61</v>
      </c>
      <c r="Q6615" t="s">
        <v>7700</v>
      </c>
      <c r="R6615">
        <v>957</v>
      </c>
      <c r="U6615">
        <f t="shared" si="103"/>
        <v>956</v>
      </c>
    </row>
    <row r="6616" spans="1:21" x14ac:dyDescent="0.25">
      <c r="A6616" t="s">
        <v>27</v>
      </c>
      <c r="B6616" t="s">
        <v>21</v>
      </c>
      <c r="C6616" t="s">
        <v>22</v>
      </c>
      <c r="D6616" t="s">
        <v>23</v>
      </c>
      <c r="E6616" t="s">
        <v>5</v>
      </c>
      <c r="G6616" t="s">
        <v>24</v>
      </c>
      <c r="H6616">
        <v>3686059</v>
      </c>
      <c r="I6616">
        <v>3686343</v>
      </c>
      <c r="J6616" t="s">
        <v>61</v>
      </c>
      <c r="Q6616" t="s">
        <v>7702</v>
      </c>
      <c r="R6616">
        <v>285</v>
      </c>
      <c r="U6616">
        <f t="shared" si="103"/>
        <v>284</v>
      </c>
    </row>
    <row r="6617" spans="1:21" x14ac:dyDescent="0.25">
      <c r="A6617" t="s">
        <v>27</v>
      </c>
      <c r="B6617" t="s">
        <v>21</v>
      </c>
      <c r="C6617" t="s">
        <v>22</v>
      </c>
      <c r="D6617" t="s">
        <v>23</v>
      </c>
      <c r="E6617" t="s">
        <v>5</v>
      </c>
      <c r="G6617" t="s">
        <v>24</v>
      </c>
      <c r="H6617">
        <v>3686398</v>
      </c>
      <c r="I6617">
        <v>3687477</v>
      </c>
      <c r="J6617" t="s">
        <v>61</v>
      </c>
      <c r="Q6617" t="s">
        <v>7704</v>
      </c>
      <c r="R6617">
        <v>1080</v>
      </c>
      <c r="U6617">
        <f t="shared" si="103"/>
        <v>1079</v>
      </c>
    </row>
    <row r="6618" spans="1:21" x14ac:dyDescent="0.25">
      <c r="A6618" t="s">
        <v>27</v>
      </c>
      <c r="B6618" t="s">
        <v>21</v>
      </c>
      <c r="C6618" t="s">
        <v>22</v>
      </c>
      <c r="D6618" t="s">
        <v>23</v>
      </c>
      <c r="E6618" t="s">
        <v>5</v>
      </c>
      <c r="G6618" t="s">
        <v>24</v>
      </c>
      <c r="H6618">
        <v>3687633</v>
      </c>
      <c r="I6618">
        <v>3689921</v>
      </c>
      <c r="J6618" t="s">
        <v>61</v>
      </c>
      <c r="Q6618" t="s">
        <v>7706</v>
      </c>
      <c r="R6618">
        <v>2289</v>
      </c>
      <c r="U6618">
        <f t="shared" si="103"/>
        <v>2288</v>
      </c>
    </row>
    <row r="6619" spans="1:21" x14ac:dyDescent="0.25">
      <c r="A6619" t="s">
        <v>27</v>
      </c>
      <c r="B6619" t="s">
        <v>21</v>
      </c>
      <c r="C6619" t="s">
        <v>22</v>
      </c>
      <c r="D6619" t="s">
        <v>23</v>
      </c>
      <c r="E6619" t="s">
        <v>5</v>
      </c>
      <c r="G6619" t="s">
        <v>24</v>
      </c>
      <c r="H6619">
        <v>3689946</v>
      </c>
      <c r="I6619">
        <v>3691160</v>
      </c>
      <c r="J6619" t="s">
        <v>61</v>
      </c>
      <c r="Q6619" t="s">
        <v>7708</v>
      </c>
      <c r="R6619">
        <v>1215</v>
      </c>
      <c r="U6619">
        <f t="shared" si="103"/>
        <v>1214</v>
      </c>
    </row>
    <row r="6620" spans="1:21" x14ac:dyDescent="0.25">
      <c r="A6620" t="s">
        <v>27</v>
      </c>
      <c r="B6620" t="s">
        <v>21</v>
      </c>
      <c r="C6620" t="s">
        <v>22</v>
      </c>
      <c r="D6620" t="s">
        <v>23</v>
      </c>
      <c r="E6620" t="s">
        <v>5</v>
      </c>
      <c r="G6620" t="s">
        <v>24</v>
      </c>
      <c r="H6620">
        <v>3691303</v>
      </c>
      <c r="I6620">
        <v>3692022</v>
      </c>
      <c r="J6620" t="s">
        <v>61</v>
      </c>
      <c r="Q6620" t="s">
        <v>7710</v>
      </c>
      <c r="R6620">
        <v>720</v>
      </c>
      <c r="U6620">
        <f t="shared" si="103"/>
        <v>719</v>
      </c>
    </row>
    <row r="6621" spans="1:21" x14ac:dyDescent="0.25">
      <c r="A6621" t="s">
        <v>27</v>
      </c>
      <c r="B6621" t="s">
        <v>21</v>
      </c>
      <c r="C6621" t="s">
        <v>22</v>
      </c>
      <c r="D6621" t="s">
        <v>23</v>
      </c>
      <c r="E6621" t="s">
        <v>5</v>
      </c>
      <c r="G6621" t="s">
        <v>24</v>
      </c>
      <c r="H6621">
        <v>3692172</v>
      </c>
      <c r="I6621">
        <v>3692867</v>
      </c>
      <c r="J6621" t="s">
        <v>61</v>
      </c>
      <c r="Q6621" t="s">
        <v>7712</v>
      </c>
      <c r="R6621">
        <v>696</v>
      </c>
      <c r="U6621">
        <f t="shared" si="103"/>
        <v>695</v>
      </c>
    </row>
    <row r="6622" spans="1:21" x14ac:dyDescent="0.25">
      <c r="A6622" t="s">
        <v>27</v>
      </c>
      <c r="B6622" t="s">
        <v>21</v>
      </c>
      <c r="C6622" t="s">
        <v>22</v>
      </c>
      <c r="D6622" t="s">
        <v>23</v>
      </c>
      <c r="E6622" t="s">
        <v>5</v>
      </c>
      <c r="G6622" t="s">
        <v>24</v>
      </c>
      <c r="H6622">
        <v>3693019</v>
      </c>
      <c r="I6622">
        <v>3693630</v>
      </c>
      <c r="J6622" t="s">
        <v>61</v>
      </c>
      <c r="Q6622" t="s">
        <v>7714</v>
      </c>
      <c r="R6622">
        <v>612</v>
      </c>
      <c r="U6622">
        <f t="shared" si="103"/>
        <v>611</v>
      </c>
    </row>
    <row r="6623" spans="1:21" x14ac:dyDescent="0.25">
      <c r="A6623" t="s">
        <v>27</v>
      </c>
      <c r="B6623" t="s">
        <v>21</v>
      </c>
      <c r="C6623" t="s">
        <v>22</v>
      </c>
      <c r="D6623" t="s">
        <v>23</v>
      </c>
      <c r="E6623" t="s">
        <v>5</v>
      </c>
      <c r="G6623" t="s">
        <v>24</v>
      </c>
      <c r="H6623">
        <v>3693712</v>
      </c>
      <c r="I6623">
        <v>3694128</v>
      </c>
      <c r="J6623" t="s">
        <v>61</v>
      </c>
      <c r="Q6623" t="s">
        <v>7716</v>
      </c>
      <c r="R6623">
        <v>417</v>
      </c>
      <c r="U6623">
        <f t="shared" si="103"/>
        <v>416</v>
      </c>
    </row>
    <row r="6624" spans="1:21" x14ac:dyDescent="0.25">
      <c r="A6624" t="s">
        <v>27</v>
      </c>
      <c r="B6624" t="s">
        <v>21</v>
      </c>
      <c r="C6624" t="s">
        <v>22</v>
      </c>
      <c r="D6624" t="s">
        <v>23</v>
      </c>
      <c r="E6624" t="s">
        <v>5</v>
      </c>
      <c r="G6624" t="s">
        <v>24</v>
      </c>
      <c r="H6624">
        <v>3694144</v>
      </c>
      <c r="I6624">
        <v>3694341</v>
      </c>
      <c r="J6624" t="s">
        <v>61</v>
      </c>
      <c r="Q6624" t="s">
        <v>7718</v>
      </c>
      <c r="R6624">
        <v>198</v>
      </c>
      <c r="U6624">
        <f t="shared" si="103"/>
        <v>197</v>
      </c>
    </row>
    <row r="6625" spans="1:21" x14ac:dyDescent="0.25">
      <c r="A6625" t="s">
        <v>27</v>
      </c>
      <c r="B6625" t="s">
        <v>21</v>
      </c>
      <c r="C6625" t="s">
        <v>22</v>
      </c>
      <c r="D6625" t="s">
        <v>23</v>
      </c>
      <c r="E6625" t="s">
        <v>5</v>
      </c>
      <c r="G6625" t="s">
        <v>24</v>
      </c>
      <c r="H6625">
        <v>3694376</v>
      </c>
      <c r="I6625">
        <v>3694834</v>
      </c>
      <c r="J6625" t="s">
        <v>61</v>
      </c>
      <c r="Q6625" t="s">
        <v>7720</v>
      </c>
      <c r="R6625">
        <v>459</v>
      </c>
      <c r="U6625">
        <f t="shared" si="103"/>
        <v>458</v>
      </c>
    </row>
    <row r="6626" spans="1:21" x14ac:dyDescent="0.25">
      <c r="A6626" t="s">
        <v>27</v>
      </c>
      <c r="B6626" t="s">
        <v>21</v>
      </c>
      <c r="C6626" t="s">
        <v>22</v>
      </c>
      <c r="D6626" t="s">
        <v>23</v>
      </c>
      <c r="E6626" t="s">
        <v>5</v>
      </c>
      <c r="G6626" t="s">
        <v>24</v>
      </c>
      <c r="H6626">
        <v>3695297</v>
      </c>
      <c r="I6626">
        <v>3696319</v>
      </c>
      <c r="J6626" t="s">
        <v>61</v>
      </c>
      <c r="Q6626" t="s">
        <v>7722</v>
      </c>
      <c r="R6626">
        <v>1023</v>
      </c>
      <c r="U6626">
        <f t="shared" si="103"/>
        <v>1022</v>
      </c>
    </row>
    <row r="6627" spans="1:21" x14ac:dyDescent="0.25">
      <c r="A6627" t="s">
        <v>27</v>
      </c>
      <c r="B6627" t="s">
        <v>21</v>
      </c>
      <c r="C6627" t="s">
        <v>22</v>
      </c>
      <c r="D6627" t="s">
        <v>23</v>
      </c>
      <c r="E6627" t="s">
        <v>5</v>
      </c>
      <c r="G6627" t="s">
        <v>24</v>
      </c>
      <c r="H6627">
        <v>3696328</v>
      </c>
      <c r="I6627">
        <v>3698046</v>
      </c>
      <c r="J6627" t="s">
        <v>61</v>
      </c>
      <c r="Q6627" t="s">
        <v>7725</v>
      </c>
      <c r="R6627">
        <v>1719</v>
      </c>
      <c r="U6627">
        <f t="shared" si="103"/>
        <v>1718</v>
      </c>
    </row>
    <row r="6628" spans="1:21" x14ac:dyDescent="0.25">
      <c r="A6628" t="s">
        <v>27</v>
      </c>
      <c r="B6628" t="s">
        <v>21</v>
      </c>
      <c r="C6628" t="s">
        <v>22</v>
      </c>
      <c r="D6628" t="s">
        <v>23</v>
      </c>
      <c r="E6628" t="s">
        <v>5</v>
      </c>
      <c r="G6628" t="s">
        <v>24</v>
      </c>
      <c r="H6628">
        <v>3698033</v>
      </c>
      <c r="I6628">
        <v>3699091</v>
      </c>
      <c r="J6628" t="s">
        <v>61</v>
      </c>
      <c r="Q6628" t="s">
        <v>7727</v>
      </c>
      <c r="R6628">
        <v>1059</v>
      </c>
      <c r="U6628">
        <f t="shared" si="103"/>
        <v>1058</v>
      </c>
    </row>
    <row r="6629" spans="1:21" x14ac:dyDescent="0.25">
      <c r="A6629" t="s">
        <v>27</v>
      </c>
      <c r="B6629" t="s">
        <v>21</v>
      </c>
      <c r="C6629" t="s">
        <v>22</v>
      </c>
      <c r="D6629" t="s">
        <v>23</v>
      </c>
      <c r="E6629" t="s">
        <v>5</v>
      </c>
      <c r="G6629" t="s">
        <v>24</v>
      </c>
      <c r="H6629">
        <v>3699092</v>
      </c>
      <c r="I6629">
        <v>3699871</v>
      </c>
      <c r="J6629" t="s">
        <v>61</v>
      </c>
      <c r="Q6629" t="s">
        <v>7729</v>
      </c>
      <c r="R6629">
        <v>780</v>
      </c>
      <c r="U6629">
        <f t="shared" si="103"/>
        <v>779</v>
      </c>
    </row>
    <row r="6630" spans="1:21" x14ac:dyDescent="0.25">
      <c r="A6630" t="s">
        <v>27</v>
      </c>
      <c r="B6630" t="s">
        <v>21</v>
      </c>
      <c r="C6630" t="s">
        <v>22</v>
      </c>
      <c r="D6630" t="s">
        <v>23</v>
      </c>
      <c r="E6630" t="s">
        <v>5</v>
      </c>
      <c r="G6630" t="s">
        <v>24</v>
      </c>
      <c r="H6630">
        <v>3699965</v>
      </c>
      <c r="I6630">
        <v>3700366</v>
      </c>
      <c r="J6630" t="s">
        <v>61</v>
      </c>
      <c r="Q6630" t="s">
        <v>7731</v>
      </c>
      <c r="R6630">
        <v>402</v>
      </c>
      <c r="U6630">
        <f t="shared" si="103"/>
        <v>401</v>
      </c>
    </row>
    <row r="6631" spans="1:21" x14ac:dyDescent="0.25">
      <c r="A6631" t="s">
        <v>27</v>
      </c>
      <c r="B6631" t="s">
        <v>21</v>
      </c>
      <c r="C6631" t="s">
        <v>22</v>
      </c>
      <c r="D6631" t="s">
        <v>23</v>
      </c>
      <c r="E6631" t="s">
        <v>5</v>
      </c>
      <c r="G6631" t="s">
        <v>24</v>
      </c>
      <c r="H6631">
        <v>3700371</v>
      </c>
      <c r="I6631">
        <v>3700514</v>
      </c>
      <c r="J6631" t="s">
        <v>61</v>
      </c>
      <c r="Q6631" t="s">
        <v>7733</v>
      </c>
      <c r="R6631">
        <v>144</v>
      </c>
      <c r="U6631">
        <f t="shared" si="103"/>
        <v>143</v>
      </c>
    </row>
    <row r="6632" spans="1:21" x14ac:dyDescent="0.25">
      <c r="A6632" t="s">
        <v>27</v>
      </c>
      <c r="B6632" t="s">
        <v>21</v>
      </c>
      <c r="C6632" t="s">
        <v>22</v>
      </c>
      <c r="D6632" t="s">
        <v>23</v>
      </c>
      <c r="E6632" t="s">
        <v>5</v>
      </c>
      <c r="G6632" t="s">
        <v>24</v>
      </c>
      <c r="H6632">
        <v>3700565</v>
      </c>
      <c r="I6632">
        <v>3701098</v>
      </c>
      <c r="J6632" t="s">
        <v>61</v>
      </c>
      <c r="Q6632" t="s">
        <v>7735</v>
      </c>
      <c r="R6632">
        <v>534</v>
      </c>
      <c r="U6632">
        <f t="shared" si="103"/>
        <v>533</v>
      </c>
    </row>
    <row r="6633" spans="1:21" x14ac:dyDescent="0.25">
      <c r="A6633" t="s">
        <v>27</v>
      </c>
      <c r="B6633" t="s">
        <v>21</v>
      </c>
      <c r="C6633" t="s">
        <v>22</v>
      </c>
      <c r="D6633" t="s">
        <v>23</v>
      </c>
      <c r="E6633" t="s">
        <v>5</v>
      </c>
      <c r="G6633" t="s">
        <v>24</v>
      </c>
      <c r="H6633">
        <v>3701095</v>
      </c>
      <c r="I6633">
        <v>3701256</v>
      </c>
      <c r="J6633" t="s">
        <v>61</v>
      </c>
      <c r="Q6633" t="s">
        <v>7737</v>
      </c>
      <c r="R6633">
        <v>162</v>
      </c>
      <c r="U6633">
        <f t="shared" si="103"/>
        <v>161</v>
      </c>
    </row>
    <row r="6634" spans="1:21" x14ac:dyDescent="0.25">
      <c r="A6634" t="s">
        <v>27</v>
      </c>
      <c r="B6634" t="s">
        <v>21</v>
      </c>
      <c r="C6634" t="s">
        <v>22</v>
      </c>
      <c r="D6634" t="s">
        <v>23</v>
      </c>
      <c r="E6634" t="s">
        <v>5</v>
      </c>
      <c r="G6634" t="s">
        <v>24</v>
      </c>
      <c r="H6634">
        <v>3701296</v>
      </c>
      <c r="I6634">
        <v>3701523</v>
      </c>
      <c r="J6634" t="s">
        <v>61</v>
      </c>
      <c r="Q6634" t="s">
        <v>7739</v>
      </c>
      <c r="R6634">
        <v>228</v>
      </c>
      <c r="U6634">
        <f t="shared" si="103"/>
        <v>227</v>
      </c>
    </row>
    <row r="6635" spans="1:21" x14ac:dyDescent="0.25">
      <c r="A6635" t="s">
        <v>27</v>
      </c>
      <c r="B6635" t="s">
        <v>21</v>
      </c>
      <c r="C6635" t="s">
        <v>22</v>
      </c>
      <c r="D6635" t="s">
        <v>23</v>
      </c>
      <c r="E6635" t="s">
        <v>5</v>
      </c>
      <c r="G6635" t="s">
        <v>24</v>
      </c>
      <c r="H6635">
        <v>3701568</v>
      </c>
      <c r="I6635">
        <v>3701816</v>
      </c>
      <c r="J6635" t="s">
        <v>61</v>
      </c>
      <c r="Q6635" t="s">
        <v>7741</v>
      </c>
      <c r="R6635">
        <v>249</v>
      </c>
      <c r="U6635">
        <f t="shared" si="103"/>
        <v>248</v>
      </c>
    </row>
    <row r="6636" spans="1:21" x14ac:dyDescent="0.25">
      <c r="A6636" t="s">
        <v>27</v>
      </c>
      <c r="B6636" t="s">
        <v>21</v>
      </c>
      <c r="C6636" t="s">
        <v>22</v>
      </c>
      <c r="D6636" t="s">
        <v>23</v>
      </c>
      <c r="E6636" t="s">
        <v>5</v>
      </c>
      <c r="G6636" t="s">
        <v>24</v>
      </c>
      <c r="H6636">
        <v>3701850</v>
      </c>
      <c r="I6636">
        <v>3702047</v>
      </c>
      <c r="J6636" t="s">
        <v>61</v>
      </c>
      <c r="Q6636" t="s">
        <v>7743</v>
      </c>
      <c r="R6636">
        <v>198</v>
      </c>
      <c r="U6636">
        <f t="shared" si="103"/>
        <v>197</v>
      </c>
    </row>
    <row r="6637" spans="1:21" x14ac:dyDescent="0.25">
      <c r="A6637" t="s">
        <v>27</v>
      </c>
      <c r="B6637" t="s">
        <v>21</v>
      </c>
      <c r="C6637" t="s">
        <v>22</v>
      </c>
      <c r="D6637" t="s">
        <v>23</v>
      </c>
      <c r="E6637" t="s">
        <v>5</v>
      </c>
      <c r="G6637" t="s">
        <v>24</v>
      </c>
      <c r="H6637">
        <v>3702113</v>
      </c>
      <c r="I6637">
        <v>3702472</v>
      </c>
      <c r="J6637" t="s">
        <v>61</v>
      </c>
      <c r="Q6637" t="s">
        <v>7745</v>
      </c>
      <c r="R6637">
        <v>360</v>
      </c>
      <c r="U6637">
        <f t="shared" si="103"/>
        <v>359</v>
      </c>
    </row>
    <row r="6638" spans="1:21" x14ac:dyDescent="0.25">
      <c r="A6638" t="s">
        <v>27</v>
      </c>
      <c r="B6638" t="s">
        <v>21</v>
      </c>
      <c r="C6638" t="s">
        <v>22</v>
      </c>
      <c r="D6638" t="s">
        <v>23</v>
      </c>
      <c r="E6638" t="s">
        <v>5</v>
      </c>
      <c r="G6638" t="s">
        <v>24</v>
      </c>
      <c r="H6638">
        <v>3702636</v>
      </c>
      <c r="I6638">
        <v>3702845</v>
      </c>
      <c r="J6638" t="s">
        <v>25</v>
      </c>
      <c r="Q6638" t="s">
        <v>7747</v>
      </c>
      <c r="R6638">
        <v>210</v>
      </c>
      <c r="U6638">
        <f t="shared" si="103"/>
        <v>209</v>
      </c>
    </row>
    <row r="6639" spans="1:21" x14ac:dyDescent="0.25">
      <c r="A6639" t="s">
        <v>27</v>
      </c>
      <c r="B6639" t="s">
        <v>21</v>
      </c>
      <c r="C6639" t="s">
        <v>22</v>
      </c>
      <c r="D6639" t="s">
        <v>23</v>
      </c>
      <c r="E6639" t="s">
        <v>5</v>
      </c>
      <c r="G6639" t="s">
        <v>24</v>
      </c>
      <c r="H6639">
        <v>3702895</v>
      </c>
      <c r="I6639">
        <v>3703158</v>
      </c>
      <c r="J6639" t="s">
        <v>61</v>
      </c>
      <c r="Q6639" t="s">
        <v>7750</v>
      </c>
      <c r="R6639">
        <v>264</v>
      </c>
      <c r="U6639">
        <f t="shared" si="103"/>
        <v>263</v>
      </c>
    </row>
    <row r="6640" spans="1:21" x14ac:dyDescent="0.25">
      <c r="A6640" t="s">
        <v>27</v>
      </c>
      <c r="B6640" t="s">
        <v>21</v>
      </c>
      <c r="C6640" t="s">
        <v>22</v>
      </c>
      <c r="D6640" t="s">
        <v>23</v>
      </c>
      <c r="E6640" t="s">
        <v>5</v>
      </c>
      <c r="G6640" t="s">
        <v>24</v>
      </c>
      <c r="H6640">
        <v>3703179</v>
      </c>
      <c r="I6640">
        <v>3703493</v>
      </c>
      <c r="J6640" t="s">
        <v>61</v>
      </c>
      <c r="Q6640" t="s">
        <v>7752</v>
      </c>
      <c r="R6640">
        <v>315</v>
      </c>
      <c r="U6640">
        <f t="shared" si="103"/>
        <v>314</v>
      </c>
    </row>
    <row r="6641" spans="1:21" x14ac:dyDescent="0.25">
      <c r="A6641" t="s">
        <v>27</v>
      </c>
      <c r="B6641" t="s">
        <v>21</v>
      </c>
      <c r="C6641" t="s">
        <v>22</v>
      </c>
      <c r="D6641" t="s">
        <v>23</v>
      </c>
      <c r="E6641" t="s">
        <v>5</v>
      </c>
      <c r="G6641" t="s">
        <v>24</v>
      </c>
      <c r="H6641">
        <v>3703516</v>
      </c>
      <c r="I6641">
        <v>3703644</v>
      </c>
      <c r="J6641" t="s">
        <v>61</v>
      </c>
      <c r="Q6641" t="s">
        <v>7754</v>
      </c>
      <c r="R6641">
        <v>129</v>
      </c>
      <c r="U6641">
        <f t="shared" si="103"/>
        <v>128</v>
      </c>
    </row>
    <row r="6642" spans="1:21" x14ac:dyDescent="0.25">
      <c r="A6642" t="s">
        <v>27</v>
      </c>
      <c r="B6642" t="s">
        <v>21</v>
      </c>
      <c r="C6642" t="s">
        <v>22</v>
      </c>
      <c r="D6642" t="s">
        <v>23</v>
      </c>
      <c r="E6642" t="s">
        <v>5</v>
      </c>
      <c r="G6642" t="s">
        <v>24</v>
      </c>
      <c r="H6642">
        <v>3703670</v>
      </c>
      <c r="I6642">
        <v>3709903</v>
      </c>
      <c r="J6642" t="s">
        <v>61</v>
      </c>
      <c r="Q6642" t="s">
        <v>7756</v>
      </c>
      <c r="R6642">
        <v>6234</v>
      </c>
      <c r="U6642">
        <f t="shared" si="103"/>
        <v>6233</v>
      </c>
    </row>
    <row r="6643" spans="1:21" x14ac:dyDescent="0.25">
      <c r="A6643" t="s">
        <v>27</v>
      </c>
      <c r="B6643" t="s">
        <v>21</v>
      </c>
      <c r="C6643" t="s">
        <v>22</v>
      </c>
      <c r="D6643" t="s">
        <v>23</v>
      </c>
      <c r="E6643" t="s">
        <v>5</v>
      </c>
      <c r="G6643" t="s">
        <v>24</v>
      </c>
      <c r="H6643">
        <v>3709969</v>
      </c>
      <c r="I6643">
        <v>3710739</v>
      </c>
      <c r="J6643" t="s">
        <v>61</v>
      </c>
      <c r="Q6643" t="s">
        <v>7758</v>
      </c>
      <c r="R6643">
        <v>771</v>
      </c>
      <c r="U6643">
        <f t="shared" si="103"/>
        <v>770</v>
      </c>
    </row>
    <row r="6644" spans="1:21" x14ac:dyDescent="0.25">
      <c r="A6644" t="s">
        <v>27</v>
      </c>
      <c r="B6644" t="s">
        <v>527</v>
      </c>
      <c r="C6644" t="s">
        <v>22</v>
      </c>
      <c r="D6644" t="s">
        <v>23</v>
      </c>
      <c r="E6644" t="s">
        <v>5</v>
      </c>
      <c r="G6644" t="s">
        <v>24</v>
      </c>
      <c r="H6644">
        <v>3710868</v>
      </c>
      <c r="I6644">
        <v>3711014</v>
      </c>
      <c r="J6644" t="s">
        <v>25</v>
      </c>
      <c r="Q6644" t="s">
        <v>7760</v>
      </c>
      <c r="R6644">
        <v>147</v>
      </c>
      <c r="T6644" t="s">
        <v>529</v>
      </c>
      <c r="U6644">
        <f t="shared" si="103"/>
        <v>146</v>
      </c>
    </row>
    <row r="6645" spans="1:21" x14ac:dyDescent="0.25">
      <c r="A6645" t="s">
        <v>27</v>
      </c>
      <c r="B6645" t="s">
        <v>21</v>
      </c>
      <c r="C6645" t="s">
        <v>22</v>
      </c>
      <c r="D6645" t="s">
        <v>23</v>
      </c>
      <c r="E6645" t="s">
        <v>5</v>
      </c>
      <c r="G6645" t="s">
        <v>24</v>
      </c>
      <c r="H6645">
        <v>3711085</v>
      </c>
      <c r="I6645">
        <v>3711579</v>
      </c>
      <c r="J6645" t="s">
        <v>61</v>
      </c>
      <c r="Q6645" t="s">
        <v>7761</v>
      </c>
      <c r="R6645">
        <v>495</v>
      </c>
      <c r="U6645">
        <f t="shared" si="103"/>
        <v>494</v>
      </c>
    </row>
    <row r="6646" spans="1:21" x14ac:dyDescent="0.25">
      <c r="A6646" t="s">
        <v>27</v>
      </c>
      <c r="B6646" t="s">
        <v>21</v>
      </c>
      <c r="C6646" t="s">
        <v>22</v>
      </c>
      <c r="D6646" t="s">
        <v>23</v>
      </c>
      <c r="E6646" t="s">
        <v>5</v>
      </c>
      <c r="G6646" t="s">
        <v>24</v>
      </c>
      <c r="H6646">
        <v>3711762</v>
      </c>
      <c r="I6646">
        <v>3712979</v>
      </c>
      <c r="J6646" t="s">
        <v>25</v>
      </c>
      <c r="Q6646" t="s">
        <v>7763</v>
      </c>
      <c r="R6646">
        <v>1218</v>
      </c>
      <c r="U6646">
        <f t="shared" si="103"/>
        <v>1217</v>
      </c>
    </row>
    <row r="6647" spans="1:21" x14ac:dyDescent="0.25">
      <c r="A6647" t="s">
        <v>27</v>
      </c>
      <c r="B6647" t="s">
        <v>21</v>
      </c>
      <c r="C6647" t="s">
        <v>22</v>
      </c>
      <c r="D6647" t="s">
        <v>23</v>
      </c>
      <c r="E6647" t="s">
        <v>5</v>
      </c>
      <c r="G6647" t="s">
        <v>24</v>
      </c>
      <c r="H6647">
        <v>3713005</v>
      </c>
      <c r="I6647">
        <v>3713715</v>
      </c>
      <c r="J6647" t="s">
        <v>25</v>
      </c>
      <c r="Q6647" t="s">
        <v>7765</v>
      </c>
      <c r="R6647">
        <v>711</v>
      </c>
      <c r="U6647">
        <f t="shared" si="103"/>
        <v>710</v>
      </c>
    </row>
    <row r="6648" spans="1:21" x14ac:dyDescent="0.25">
      <c r="A6648" t="s">
        <v>27</v>
      </c>
      <c r="B6648" t="s">
        <v>21</v>
      </c>
      <c r="C6648" t="s">
        <v>22</v>
      </c>
      <c r="D6648" t="s">
        <v>23</v>
      </c>
      <c r="E6648" t="s">
        <v>5</v>
      </c>
      <c r="G6648" t="s">
        <v>24</v>
      </c>
      <c r="H6648">
        <v>3713871</v>
      </c>
      <c r="I6648">
        <v>3715148</v>
      </c>
      <c r="J6648" t="s">
        <v>61</v>
      </c>
      <c r="Q6648" t="s">
        <v>7767</v>
      </c>
      <c r="R6648">
        <v>1278</v>
      </c>
      <c r="U6648">
        <f t="shared" si="103"/>
        <v>1277</v>
      </c>
    </row>
    <row r="6649" spans="1:21" x14ac:dyDescent="0.25">
      <c r="A6649" t="s">
        <v>27</v>
      </c>
      <c r="B6649" t="s">
        <v>21</v>
      </c>
      <c r="C6649" t="s">
        <v>22</v>
      </c>
      <c r="D6649" t="s">
        <v>23</v>
      </c>
      <c r="E6649" t="s">
        <v>5</v>
      </c>
      <c r="G6649" t="s">
        <v>24</v>
      </c>
      <c r="H6649">
        <v>3715501</v>
      </c>
      <c r="I6649">
        <v>3716061</v>
      </c>
      <c r="J6649" t="s">
        <v>61</v>
      </c>
      <c r="Q6649" t="s">
        <v>7770</v>
      </c>
      <c r="R6649">
        <v>561</v>
      </c>
      <c r="U6649">
        <f t="shared" si="103"/>
        <v>560</v>
      </c>
    </row>
    <row r="6650" spans="1:21" x14ac:dyDescent="0.25">
      <c r="A6650" t="s">
        <v>27</v>
      </c>
      <c r="B6650" t="s">
        <v>21</v>
      </c>
      <c r="C6650" t="s">
        <v>22</v>
      </c>
      <c r="D6650" t="s">
        <v>23</v>
      </c>
      <c r="E6650" t="s">
        <v>5</v>
      </c>
      <c r="G6650" t="s">
        <v>24</v>
      </c>
      <c r="H6650">
        <v>3716111</v>
      </c>
      <c r="I6650">
        <v>3717286</v>
      </c>
      <c r="J6650" t="s">
        <v>61</v>
      </c>
      <c r="Q6650" t="s">
        <v>7773</v>
      </c>
      <c r="R6650">
        <v>1176</v>
      </c>
      <c r="U6650">
        <f t="shared" si="103"/>
        <v>1175</v>
      </c>
    </row>
    <row r="6651" spans="1:21" x14ac:dyDescent="0.25">
      <c r="A6651" t="s">
        <v>27</v>
      </c>
      <c r="B6651" t="s">
        <v>21</v>
      </c>
      <c r="C6651" t="s">
        <v>22</v>
      </c>
      <c r="D6651" t="s">
        <v>23</v>
      </c>
      <c r="E6651" t="s">
        <v>5</v>
      </c>
      <c r="G6651" t="s">
        <v>24</v>
      </c>
      <c r="H6651">
        <v>3717532</v>
      </c>
      <c r="I6651">
        <v>3718464</v>
      </c>
      <c r="J6651" t="s">
        <v>25</v>
      </c>
      <c r="Q6651" t="s">
        <v>7775</v>
      </c>
      <c r="R6651">
        <v>933</v>
      </c>
      <c r="U6651">
        <f t="shared" si="103"/>
        <v>932</v>
      </c>
    </row>
    <row r="6652" spans="1:21" x14ac:dyDescent="0.25">
      <c r="A6652" t="s">
        <v>27</v>
      </c>
      <c r="B6652" t="s">
        <v>21</v>
      </c>
      <c r="C6652" t="s">
        <v>22</v>
      </c>
      <c r="D6652" t="s">
        <v>23</v>
      </c>
      <c r="E6652" t="s">
        <v>5</v>
      </c>
      <c r="G6652" t="s">
        <v>24</v>
      </c>
      <c r="H6652">
        <v>3718640</v>
      </c>
      <c r="I6652">
        <v>3719434</v>
      </c>
      <c r="J6652" t="s">
        <v>25</v>
      </c>
      <c r="Q6652" t="s">
        <v>7778</v>
      </c>
      <c r="R6652">
        <v>795</v>
      </c>
      <c r="U6652">
        <f t="shared" si="103"/>
        <v>794</v>
      </c>
    </row>
    <row r="6653" spans="1:21" x14ac:dyDescent="0.25">
      <c r="A6653" t="s">
        <v>27</v>
      </c>
      <c r="B6653" t="s">
        <v>21</v>
      </c>
      <c r="C6653" t="s">
        <v>22</v>
      </c>
      <c r="D6653" t="s">
        <v>23</v>
      </c>
      <c r="E6653" t="s">
        <v>5</v>
      </c>
      <c r="G6653" t="s">
        <v>24</v>
      </c>
      <c r="H6653">
        <v>3719436</v>
      </c>
      <c r="I6653">
        <v>3719972</v>
      </c>
      <c r="J6653" t="s">
        <v>25</v>
      </c>
      <c r="Q6653" t="s">
        <v>7781</v>
      </c>
      <c r="R6653">
        <v>537</v>
      </c>
      <c r="U6653">
        <f t="shared" si="103"/>
        <v>536</v>
      </c>
    </row>
    <row r="6654" spans="1:21" x14ac:dyDescent="0.25">
      <c r="A6654" t="s">
        <v>27</v>
      </c>
      <c r="B6654" t="s">
        <v>21</v>
      </c>
      <c r="C6654" t="s">
        <v>22</v>
      </c>
      <c r="D6654" t="s">
        <v>23</v>
      </c>
      <c r="E6654" t="s">
        <v>5</v>
      </c>
      <c r="G6654" t="s">
        <v>24</v>
      </c>
      <c r="H6654">
        <v>3720031</v>
      </c>
      <c r="I6654">
        <v>3721068</v>
      </c>
      <c r="J6654" t="s">
        <v>25</v>
      </c>
      <c r="Q6654" t="s">
        <v>7784</v>
      </c>
      <c r="R6654">
        <v>1038</v>
      </c>
      <c r="U6654">
        <f t="shared" si="103"/>
        <v>1037</v>
      </c>
    </row>
    <row r="6655" spans="1:21" x14ac:dyDescent="0.25">
      <c r="A6655" t="s">
        <v>27</v>
      </c>
      <c r="B6655" t="s">
        <v>21</v>
      </c>
      <c r="C6655" t="s">
        <v>22</v>
      </c>
      <c r="D6655" t="s">
        <v>23</v>
      </c>
      <c r="E6655" t="s">
        <v>5</v>
      </c>
      <c r="G6655" t="s">
        <v>24</v>
      </c>
      <c r="H6655">
        <v>3721141</v>
      </c>
      <c r="I6655">
        <v>3721512</v>
      </c>
      <c r="J6655" t="s">
        <v>61</v>
      </c>
      <c r="Q6655" t="s">
        <v>7786</v>
      </c>
      <c r="R6655">
        <v>372</v>
      </c>
      <c r="U6655">
        <f t="shared" si="103"/>
        <v>371</v>
      </c>
    </row>
    <row r="6656" spans="1:21" x14ac:dyDescent="0.25">
      <c r="A6656" t="s">
        <v>27</v>
      </c>
      <c r="B6656" t="s">
        <v>21</v>
      </c>
      <c r="C6656" t="s">
        <v>22</v>
      </c>
      <c r="D6656" t="s">
        <v>23</v>
      </c>
      <c r="E6656" t="s">
        <v>5</v>
      </c>
      <c r="G6656" t="s">
        <v>24</v>
      </c>
      <c r="H6656">
        <v>3721630</v>
      </c>
      <c r="I6656">
        <v>3722730</v>
      </c>
      <c r="J6656" t="s">
        <v>61</v>
      </c>
      <c r="Q6656" t="s">
        <v>7789</v>
      </c>
      <c r="R6656">
        <v>1101</v>
      </c>
      <c r="U6656">
        <f t="shared" si="103"/>
        <v>1100</v>
      </c>
    </row>
    <row r="6657" spans="1:21" x14ac:dyDescent="0.25">
      <c r="A6657" t="s">
        <v>27</v>
      </c>
      <c r="B6657" t="s">
        <v>21</v>
      </c>
      <c r="C6657" t="s">
        <v>22</v>
      </c>
      <c r="D6657" t="s">
        <v>23</v>
      </c>
      <c r="E6657" t="s">
        <v>5</v>
      </c>
      <c r="G6657" t="s">
        <v>24</v>
      </c>
      <c r="H6657">
        <v>3722765</v>
      </c>
      <c r="I6657">
        <v>3723409</v>
      </c>
      <c r="J6657" t="s">
        <v>61</v>
      </c>
      <c r="Q6657" t="s">
        <v>7791</v>
      </c>
      <c r="R6657">
        <v>645</v>
      </c>
      <c r="U6657">
        <f t="shared" si="103"/>
        <v>644</v>
      </c>
    </row>
    <row r="6658" spans="1:21" x14ac:dyDescent="0.25">
      <c r="A6658" t="s">
        <v>27</v>
      </c>
      <c r="B6658" t="s">
        <v>21</v>
      </c>
      <c r="C6658" t="s">
        <v>22</v>
      </c>
      <c r="D6658" t="s">
        <v>23</v>
      </c>
      <c r="E6658" t="s">
        <v>5</v>
      </c>
      <c r="G6658" t="s">
        <v>24</v>
      </c>
      <c r="H6658">
        <v>3723574</v>
      </c>
      <c r="I6658">
        <v>3724251</v>
      </c>
      <c r="J6658" t="s">
        <v>25</v>
      </c>
      <c r="Q6658" t="s">
        <v>7793</v>
      </c>
      <c r="R6658">
        <v>678</v>
      </c>
      <c r="U6658">
        <f t="shared" si="103"/>
        <v>677</v>
      </c>
    </row>
    <row r="6659" spans="1:21" x14ac:dyDescent="0.25">
      <c r="A6659" t="s">
        <v>27</v>
      </c>
      <c r="B6659" t="s">
        <v>21</v>
      </c>
      <c r="C6659" t="s">
        <v>22</v>
      </c>
      <c r="D6659" t="s">
        <v>23</v>
      </c>
      <c r="E6659" t="s">
        <v>5</v>
      </c>
      <c r="G6659" t="s">
        <v>24</v>
      </c>
      <c r="H6659">
        <v>3724558</v>
      </c>
      <c r="I6659">
        <v>3725283</v>
      </c>
      <c r="J6659" t="s">
        <v>61</v>
      </c>
      <c r="Q6659" t="s">
        <v>7795</v>
      </c>
      <c r="R6659">
        <v>726</v>
      </c>
      <c r="U6659">
        <f t="shared" ref="U6659:U6722" si="104">I6659-H6659</f>
        <v>725</v>
      </c>
    </row>
    <row r="6660" spans="1:21" x14ac:dyDescent="0.25">
      <c r="A6660" t="s">
        <v>27</v>
      </c>
      <c r="B6660" t="s">
        <v>21</v>
      </c>
      <c r="C6660" t="s">
        <v>22</v>
      </c>
      <c r="D6660" t="s">
        <v>23</v>
      </c>
      <c r="E6660" t="s">
        <v>5</v>
      </c>
      <c r="G6660" t="s">
        <v>24</v>
      </c>
      <c r="H6660">
        <v>3725493</v>
      </c>
      <c r="I6660">
        <v>3726578</v>
      </c>
      <c r="J6660" t="s">
        <v>61</v>
      </c>
      <c r="Q6660" t="s">
        <v>7797</v>
      </c>
      <c r="R6660">
        <v>1086</v>
      </c>
      <c r="U6660">
        <f t="shared" si="104"/>
        <v>1085</v>
      </c>
    </row>
    <row r="6661" spans="1:21" x14ac:dyDescent="0.25">
      <c r="A6661" t="s">
        <v>27</v>
      </c>
      <c r="B6661" t="s">
        <v>21</v>
      </c>
      <c r="C6661" t="s">
        <v>22</v>
      </c>
      <c r="D6661" t="s">
        <v>23</v>
      </c>
      <c r="E6661" t="s">
        <v>5</v>
      </c>
      <c r="G6661" t="s">
        <v>24</v>
      </c>
      <c r="H6661">
        <v>3726593</v>
      </c>
      <c r="I6661">
        <v>3728491</v>
      </c>
      <c r="J6661" t="s">
        <v>61</v>
      </c>
      <c r="Q6661" t="s">
        <v>7800</v>
      </c>
      <c r="R6661">
        <v>1899</v>
      </c>
      <c r="U6661">
        <f t="shared" si="104"/>
        <v>1898</v>
      </c>
    </row>
    <row r="6662" spans="1:21" x14ac:dyDescent="0.25">
      <c r="A6662" t="s">
        <v>27</v>
      </c>
      <c r="B6662" t="s">
        <v>21</v>
      </c>
      <c r="C6662" t="s">
        <v>22</v>
      </c>
      <c r="D6662" t="s">
        <v>23</v>
      </c>
      <c r="E6662" t="s">
        <v>5</v>
      </c>
      <c r="G6662" t="s">
        <v>24</v>
      </c>
      <c r="H6662">
        <v>3728587</v>
      </c>
      <c r="I6662">
        <v>3729903</v>
      </c>
      <c r="J6662" t="s">
        <v>61</v>
      </c>
      <c r="Q6662" t="s">
        <v>7802</v>
      </c>
      <c r="R6662">
        <v>1317</v>
      </c>
      <c r="U6662">
        <f t="shared" si="104"/>
        <v>1316</v>
      </c>
    </row>
    <row r="6663" spans="1:21" x14ac:dyDescent="0.25">
      <c r="A6663" t="s">
        <v>27</v>
      </c>
      <c r="B6663" t="s">
        <v>21</v>
      </c>
      <c r="C6663" t="s">
        <v>22</v>
      </c>
      <c r="D6663" t="s">
        <v>23</v>
      </c>
      <c r="E6663" t="s">
        <v>5</v>
      </c>
      <c r="G6663" t="s">
        <v>24</v>
      </c>
      <c r="H6663">
        <v>3730187</v>
      </c>
      <c r="I6663">
        <v>3732790</v>
      </c>
      <c r="J6663" t="s">
        <v>61</v>
      </c>
      <c r="Q6663" t="s">
        <v>7804</v>
      </c>
      <c r="R6663">
        <v>2604</v>
      </c>
      <c r="U6663">
        <f t="shared" si="104"/>
        <v>2603</v>
      </c>
    </row>
    <row r="6664" spans="1:21" x14ac:dyDescent="0.25">
      <c r="A6664" t="s">
        <v>27</v>
      </c>
      <c r="B6664" t="s">
        <v>21</v>
      </c>
      <c r="C6664" t="s">
        <v>22</v>
      </c>
      <c r="D6664" t="s">
        <v>23</v>
      </c>
      <c r="E6664" t="s">
        <v>5</v>
      </c>
      <c r="G6664" t="s">
        <v>24</v>
      </c>
      <c r="H6664">
        <v>3733177</v>
      </c>
      <c r="I6664">
        <v>3733815</v>
      </c>
      <c r="J6664" t="s">
        <v>25</v>
      </c>
      <c r="Q6664" t="s">
        <v>7806</v>
      </c>
      <c r="R6664">
        <v>639</v>
      </c>
      <c r="U6664">
        <f t="shared" si="104"/>
        <v>638</v>
      </c>
    </row>
    <row r="6665" spans="1:21" x14ac:dyDescent="0.25">
      <c r="A6665" t="s">
        <v>27</v>
      </c>
      <c r="B6665" t="s">
        <v>21</v>
      </c>
      <c r="C6665" t="s">
        <v>22</v>
      </c>
      <c r="D6665" t="s">
        <v>23</v>
      </c>
      <c r="E6665" t="s">
        <v>5</v>
      </c>
      <c r="G6665" t="s">
        <v>24</v>
      </c>
      <c r="H6665">
        <v>3733882</v>
      </c>
      <c r="I6665">
        <v>3734643</v>
      </c>
      <c r="J6665" t="s">
        <v>25</v>
      </c>
      <c r="Q6665" t="s">
        <v>7809</v>
      </c>
      <c r="R6665">
        <v>762</v>
      </c>
      <c r="U6665">
        <f t="shared" si="104"/>
        <v>761</v>
      </c>
    </row>
    <row r="6666" spans="1:21" x14ac:dyDescent="0.25">
      <c r="A6666" t="s">
        <v>27</v>
      </c>
      <c r="B6666" t="s">
        <v>21</v>
      </c>
      <c r="C6666" t="s">
        <v>22</v>
      </c>
      <c r="D6666" t="s">
        <v>23</v>
      </c>
      <c r="E6666" t="s">
        <v>5</v>
      </c>
      <c r="G6666" t="s">
        <v>24</v>
      </c>
      <c r="H6666">
        <v>3734636</v>
      </c>
      <c r="I6666">
        <v>3736480</v>
      </c>
      <c r="J6666" t="s">
        <v>25</v>
      </c>
      <c r="Q6666" t="s">
        <v>7811</v>
      </c>
      <c r="R6666">
        <v>1845</v>
      </c>
      <c r="U6666">
        <f t="shared" si="104"/>
        <v>1844</v>
      </c>
    </row>
    <row r="6667" spans="1:21" x14ac:dyDescent="0.25">
      <c r="A6667" t="s">
        <v>27</v>
      </c>
      <c r="B6667" t="s">
        <v>21</v>
      </c>
      <c r="C6667" t="s">
        <v>22</v>
      </c>
      <c r="D6667" t="s">
        <v>23</v>
      </c>
      <c r="E6667" t="s">
        <v>5</v>
      </c>
      <c r="G6667" t="s">
        <v>24</v>
      </c>
      <c r="H6667">
        <v>3736498</v>
      </c>
      <c r="I6667">
        <v>3737715</v>
      </c>
      <c r="J6667" t="s">
        <v>61</v>
      </c>
      <c r="Q6667" t="s">
        <v>7813</v>
      </c>
      <c r="R6667">
        <v>1218</v>
      </c>
      <c r="U6667">
        <f t="shared" si="104"/>
        <v>1217</v>
      </c>
    </row>
    <row r="6668" spans="1:21" x14ac:dyDescent="0.25">
      <c r="A6668" t="s">
        <v>27</v>
      </c>
      <c r="B6668" t="s">
        <v>21</v>
      </c>
      <c r="C6668" t="s">
        <v>22</v>
      </c>
      <c r="D6668" t="s">
        <v>23</v>
      </c>
      <c r="E6668" t="s">
        <v>5</v>
      </c>
      <c r="G6668" t="s">
        <v>24</v>
      </c>
      <c r="H6668">
        <v>3737717</v>
      </c>
      <c r="I6668">
        <v>3738769</v>
      </c>
      <c r="J6668" t="s">
        <v>61</v>
      </c>
      <c r="Q6668" t="s">
        <v>7815</v>
      </c>
      <c r="R6668">
        <v>1053</v>
      </c>
      <c r="U6668">
        <f t="shared" si="104"/>
        <v>1052</v>
      </c>
    </row>
    <row r="6669" spans="1:21" x14ac:dyDescent="0.25">
      <c r="A6669" t="s">
        <v>27</v>
      </c>
      <c r="B6669" t="s">
        <v>21</v>
      </c>
      <c r="C6669" t="s">
        <v>22</v>
      </c>
      <c r="D6669" t="s">
        <v>23</v>
      </c>
      <c r="E6669" t="s">
        <v>5</v>
      </c>
      <c r="G6669" t="s">
        <v>24</v>
      </c>
      <c r="H6669">
        <v>3738782</v>
      </c>
      <c r="I6669">
        <v>3739783</v>
      </c>
      <c r="J6669" t="s">
        <v>61</v>
      </c>
      <c r="Q6669" t="s">
        <v>7817</v>
      </c>
      <c r="R6669">
        <v>1002</v>
      </c>
      <c r="U6669">
        <f t="shared" si="104"/>
        <v>1001</v>
      </c>
    </row>
    <row r="6670" spans="1:21" x14ac:dyDescent="0.25">
      <c r="A6670" t="s">
        <v>27</v>
      </c>
      <c r="B6670" t="s">
        <v>21</v>
      </c>
      <c r="C6670" t="s">
        <v>22</v>
      </c>
      <c r="D6670" t="s">
        <v>23</v>
      </c>
      <c r="E6670" t="s">
        <v>5</v>
      </c>
      <c r="G6670" t="s">
        <v>24</v>
      </c>
      <c r="H6670">
        <v>3740203</v>
      </c>
      <c r="I6670">
        <v>3741381</v>
      </c>
      <c r="J6670" t="s">
        <v>61</v>
      </c>
      <c r="Q6670" t="s">
        <v>7819</v>
      </c>
      <c r="R6670">
        <v>1179</v>
      </c>
      <c r="U6670">
        <f t="shared" si="104"/>
        <v>1178</v>
      </c>
    </row>
    <row r="6671" spans="1:21" x14ac:dyDescent="0.25">
      <c r="A6671" t="s">
        <v>27</v>
      </c>
      <c r="B6671" t="s">
        <v>21</v>
      </c>
      <c r="C6671" t="s">
        <v>22</v>
      </c>
      <c r="D6671" t="s">
        <v>23</v>
      </c>
      <c r="E6671" t="s">
        <v>5</v>
      </c>
      <c r="G6671" t="s">
        <v>24</v>
      </c>
      <c r="H6671">
        <v>3741616</v>
      </c>
      <c r="I6671">
        <v>3742884</v>
      </c>
      <c r="J6671" t="s">
        <v>25</v>
      </c>
      <c r="Q6671" t="s">
        <v>7822</v>
      </c>
      <c r="R6671">
        <v>1269</v>
      </c>
      <c r="U6671">
        <f t="shared" si="104"/>
        <v>1268</v>
      </c>
    </row>
    <row r="6672" spans="1:21" x14ac:dyDescent="0.25">
      <c r="A6672" t="s">
        <v>27</v>
      </c>
      <c r="B6672" t="s">
        <v>21</v>
      </c>
      <c r="C6672" t="s">
        <v>22</v>
      </c>
      <c r="D6672" t="s">
        <v>23</v>
      </c>
      <c r="E6672" t="s">
        <v>5</v>
      </c>
      <c r="G6672" t="s">
        <v>24</v>
      </c>
      <c r="H6672">
        <v>3742975</v>
      </c>
      <c r="I6672">
        <v>3744762</v>
      </c>
      <c r="J6672" t="s">
        <v>25</v>
      </c>
      <c r="Q6672" t="s">
        <v>7825</v>
      </c>
      <c r="R6672">
        <v>1788</v>
      </c>
      <c r="U6672">
        <f t="shared" si="104"/>
        <v>1787</v>
      </c>
    </row>
    <row r="6673" spans="1:21" x14ac:dyDescent="0.25">
      <c r="A6673" t="s">
        <v>27</v>
      </c>
      <c r="B6673" t="s">
        <v>21</v>
      </c>
      <c r="C6673" t="s">
        <v>22</v>
      </c>
      <c r="D6673" t="s">
        <v>23</v>
      </c>
      <c r="E6673" t="s">
        <v>5</v>
      </c>
      <c r="G6673" t="s">
        <v>24</v>
      </c>
      <c r="H6673">
        <v>3744789</v>
      </c>
      <c r="I6673">
        <v>3745805</v>
      </c>
      <c r="J6673" t="s">
        <v>61</v>
      </c>
      <c r="Q6673" t="s">
        <v>7827</v>
      </c>
      <c r="R6673">
        <v>1017</v>
      </c>
      <c r="U6673">
        <f t="shared" si="104"/>
        <v>1016</v>
      </c>
    </row>
    <row r="6674" spans="1:21" x14ac:dyDescent="0.25">
      <c r="A6674" t="s">
        <v>27</v>
      </c>
      <c r="B6674" t="s">
        <v>21</v>
      </c>
      <c r="C6674" t="s">
        <v>22</v>
      </c>
      <c r="D6674" t="s">
        <v>23</v>
      </c>
      <c r="E6674" t="s">
        <v>5</v>
      </c>
      <c r="G6674" t="s">
        <v>24</v>
      </c>
      <c r="H6674">
        <v>3745922</v>
      </c>
      <c r="I6674">
        <v>3746626</v>
      </c>
      <c r="J6674" t="s">
        <v>25</v>
      </c>
      <c r="Q6674" t="s">
        <v>7829</v>
      </c>
      <c r="R6674">
        <v>705</v>
      </c>
      <c r="U6674">
        <f t="shared" si="104"/>
        <v>704</v>
      </c>
    </row>
    <row r="6675" spans="1:21" x14ac:dyDescent="0.25">
      <c r="A6675" t="s">
        <v>27</v>
      </c>
      <c r="B6675" t="s">
        <v>21</v>
      </c>
      <c r="C6675" t="s">
        <v>22</v>
      </c>
      <c r="D6675" t="s">
        <v>23</v>
      </c>
      <c r="E6675" t="s">
        <v>5</v>
      </c>
      <c r="G6675" t="s">
        <v>24</v>
      </c>
      <c r="H6675">
        <v>3746702</v>
      </c>
      <c r="I6675">
        <v>3747394</v>
      </c>
      <c r="J6675" t="s">
        <v>61</v>
      </c>
      <c r="Q6675" t="s">
        <v>7831</v>
      </c>
      <c r="R6675">
        <v>693</v>
      </c>
      <c r="U6675">
        <f t="shared" si="104"/>
        <v>692</v>
      </c>
    </row>
    <row r="6676" spans="1:21" x14ac:dyDescent="0.25">
      <c r="A6676" t="s">
        <v>27</v>
      </c>
      <c r="B6676" t="s">
        <v>21</v>
      </c>
      <c r="C6676" t="s">
        <v>22</v>
      </c>
      <c r="D6676" t="s">
        <v>23</v>
      </c>
      <c r="E6676" t="s">
        <v>5</v>
      </c>
      <c r="G6676" t="s">
        <v>24</v>
      </c>
      <c r="H6676">
        <v>3747590</v>
      </c>
      <c r="I6676">
        <v>3748186</v>
      </c>
      <c r="J6676" t="s">
        <v>25</v>
      </c>
      <c r="Q6676" t="s">
        <v>7833</v>
      </c>
      <c r="R6676">
        <v>597</v>
      </c>
      <c r="U6676">
        <f t="shared" si="104"/>
        <v>596</v>
      </c>
    </row>
    <row r="6677" spans="1:21" x14ac:dyDescent="0.25">
      <c r="A6677" t="s">
        <v>27</v>
      </c>
      <c r="B6677" t="s">
        <v>21</v>
      </c>
      <c r="C6677" t="s">
        <v>22</v>
      </c>
      <c r="D6677" t="s">
        <v>23</v>
      </c>
      <c r="E6677" t="s">
        <v>5</v>
      </c>
      <c r="G6677" t="s">
        <v>24</v>
      </c>
      <c r="H6677">
        <v>3748193</v>
      </c>
      <c r="I6677">
        <v>3748816</v>
      </c>
      <c r="J6677" t="s">
        <v>61</v>
      </c>
      <c r="Q6677" t="s">
        <v>7836</v>
      </c>
      <c r="R6677">
        <v>624</v>
      </c>
      <c r="U6677">
        <f t="shared" si="104"/>
        <v>623</v>
      </c>
    </row>
    <row r="6678" spans="1:21" x14ac:dyDescent="0.25">
      <c r="A6678" t="s">
        <v>27</v>
      </c>
      <c r="B6678" t="s">
        <v>21</v>
      </c>
      <c r="C6678" t="s">
        <v>22</v>
      </c>
      <c r="D6678" t="s">
        <v>23</v>
      </c>
      <c r="E6678" t="s">
        <v>5</v>
      </c>
      <c r="G6678" t="s">
        <v>24</v>
      </c>
      <c r="H6678">
        <v>3749326</v>
      </c>
      <c r="I6678">
        <v>3750792</v>
      </c>
      <c r="J6678" t="s">
        <v>25</v>
      </c>
      <c r="Q6678" t="s">
        <v>7838</v>
      </c>
      <c r="R6678">
        <v>1467</v>
      </c>
      <c r="U6678">
        <f t="shared" si="104"/>
        <v>1466</v>
      </c>
    </row>
    <row r="6679" spans="1:21" x14ac:dyDescent="0.25">
      <c r="A6679" t="s">
        <v>27</v>
      </c>
      <c r="B6679" t="s">
        <v>21</v>
      </c>
      <c r="C6679" t="s">
        <v>22</v>
      </c>
      <c r="D6679" t="s">
        <v>23</v>
      </c>
      <c r="E6679" t="s">
        <v>5</v>
      </c>
      <c r="G6679" t="s">
        <v>24</v>
      </c>
      <c r="H6679">
        <v>3750792</v>
      </c>
      <c r="I6679">
        <v>3751373</v>
      </c>
      <c r="J6679" t="s">
        <v>25</v>
      </c>
      <c r="Q6679" t="s">
        <v>7841</v>
      </c>
      <c r="R6679">
        <v>582</v>
      </c>
      <c r="U6679">
        <f t="shared" si="104"/>
        <v>581</v>
      </c>
    </row>
    <row r="6680" spans="1:21" x14ac:dyDescent="0.25">
      <c r="A6680" t="s">
        <v>27</v>
      </c>
      <c r="B6680" t="s">
        <v>21</v>
      </c>
      <c r="C6680" t="s">
        <v>22</v>
      </c>
      <c r="D6680" t="s">
        <v>23</v>
      </c>
      <c r="E6680" t="s">
        <v>5</v>
      </c>
      <c r="G6680" t="s">
        <v>24</v>
      </c>
      <c r="H6680">
        <v>3751370</v>
      </c>
      <c r="I6680">
        <v>3752395</v>
      </c>
      <c r="J6680" t="s">
        <v>25</v>
      </c>
      <c r="Q6680" t="s">
        <v>7844</v>
      </c>
      <c r="R6680">
        <v>1026</v>
      </c>
      <c r="U6680">
        <f t="shared" si="104"/>
        <v>1025</v>
      </c>
    </row>
    <row r="6681" spans="1:21" x14ac:dyDescent="0.25">
      <c r="A6681" t="s">
        <v>27</v>
      </c>
      <c r="B6681" t="s">
        <v>21</v>
      </c>
      <c r="C6681" t="s">
        <v>22</v>
      </c>
      <c r="D6681" t="s">
        <v>23</v>
      </c>
      <c r="E6681" t="s">
        <v>5</v>
      </c>
      <c r="G6681" t="s">
        <v>24</v>
      </c>
      <c r="H6681">
        <v>3752395</v>
      </c>
      <c r="I6681">
        <v>3753177</v>
      </c>
      <c r="J6681" t="s">
        <v>25</v>
      </c>
      <c r="Q6681" t="s">
        <v>7847</v>
      </c>
      <c r="R6681">
        <v>783</v>
      </c>
      <c r="U6681">
        <f t="shared" si="104"/>
        <v>782</v>
      </c>
    </row>
    <row r="6682" spans="1:21" x14ac:dyDescent="0.25">
      <c r="A6682" t="s">
        <v>27</v>
      </c>
      <c r="B6682" t="s">
        <v>21</v>
      </c>
      <c r="C6682" t="s">
        <v>22</v>
      </c>
      <c r="D6682" t="s">
        <v>23</v>
      </c>
      <c r="E6682" t="s">
        <v>5</v>
      </c>
      <c r="G6682" t="s">
        <v>24</v>
      </c>
      <c r="H6682">
        <v>3753207</v>
      </c>
      <c r="I6682">
        <v>3753824</v>
      </c>
      <c r="J6682" t="s">
        <v>25</v>
      </c>
      <c r="Q6682" t="s">
        <v>7850</v>
      </c>
      <c r="R6682">
        <v>618</v>
      </c>
      <c r="U6682">
        <f t="shared" si="104"/>
        <v>617</v>
      </c>
    </row>
    <row r="6683" spans="1:21" x14ac:dyDescent="0.25">
      <c r="A6683" t="s">
        <v>27</v>
      </c>
      <c r="B6683" t="s">
        <v>21</v>
      </c>
      <c r="C6683" t="s">
        <v>22</v>
      </c>
      <c r="D6683" t="s">
        <v>23</v>
      </c>
      <c r="E6683" t="s">
        <v>5</v>
      </c>
      <c r="G6683" t="s">
        <v>24</v>
      </c>
      <c r="H6683">
        <v>3753825</v>
      </c>
      <c r="I6683">
        <v>3755009</v>
      </c>
      <c r="J6683" t="s">
        <v>25</v>
      </c>
      <c r="Q6683" t="s">
        <v>7853</v>
      </c>
      <c r="R6683">
        <v>1185</v>
      </c>
      <c r="U6683">
        <f t="shared" si="104"/>
        <v>1184</v>
      </c>
    </row>
    <row r="6684" spans="1:21" x14ac:dyDescent="0.25">
      <c r="A6684" t="s">
        <v>27</v>
      </c>
      <c r="B6684" t="s">
        <v>21</v>
      </c>
      <c r="C6684" t="s">
        <v>22</v>
      </c>
      <c r="D6684" t="s">
        <v>23</v>
      </c>
      <c r="E6684" t="s">
        <v>5</v>
      </c>
      <c r="G6684" t="s">
        <v>24</v>
      </c>
      <c r="H6684">
        <v>3755002</v>
      </c>
      <c r="I6684">
        <v>3755772</v>
      </c>
      <c r="J6684" t="s">
        <v>25</v>
      </c>
      <c r="Q6684" t="s">
        <v>7856</v>
      </c>
      <c r="R6684">
        <v>771</v>
      </c>
      <c r="U6684">
        <f t="shared" si="104"/>
        <v>770</v>
      </c>
    </row>
    <row r="6685" spans="1:21" x14ac:dyDescent="0.25">
      <c r="A6685" t="s">
        <v>27</v>
      </c>
      <c r="B6685" t="s">
        <v>21</v>
      </c>
      <c r="C6685" t="s">
        <v>22</v>
      </c>
      <c r="D6685" t="s">
        <v>23</v>
      </c>
      <c r="E6685" t="s">
        <v>5</v>
      </c>
      <c r="G6685" t="s">
        <v>24</v>
      </c>
      <c r="H6685">
        <v>3755906</v>
      </c>
      <c r="I6685">
        <v>3756823</v>
      </c>
      <c r="J6685" t="s">
        <v>61</v>
      </c>
      <c r="Q6685" t="s">
        <v>7858</v>
      </c>
      <c r="R6685">
        <v>918</v>
      </c>
      <c r="U6685">
        <f t="shared" si="104"/>
        <v>917</v>
      </c>
    </row>
    <row r="6686" spans="1:21" x14ac:dyDescent="0.25">
      <c r="A6686" t="s">
        <v>27</v>
      </c>
      <c r="B6686" t="s">
        <v>21</v>
      </c>
      <c r="C6686" t="s">
        <v>22</v>
      </c>
      <c r="D6686" t="s">
        <v>23</v>
      </c>
      <c r="E6686" t="s">
        <v>5</v>
      </c>
      <c r="G6686" t="s">
        <v>24</v>
      </c>
      <c r="H6686">
        <v>3757000</v>
      </c>
      <c r="I6686">
        <v>3758295</v>
      </c>
      <c r="J6686" t="s">
        <v>61</v>
      </c>
      <c r="Q6686" t="s">
        <v>7860</v>
      </c>
      <c r="R6686">
        <v>1296</v>
      </c>
      <c r="U6686">
        <f t="shared" si="104"/>
        <v>1295</v>
      </c>
    </row>
    <row r="6687" spans="1:21" x14ac:dyDescent="0.25">
      <c r="A6687" t="s">
        <v>27</v>
      </c>
      <c r="B6687" t="s">
        <v>21</v>
      </c>
      <c r="C6687" t="s">
        <v>22</v>
      </c>
      <c r="D6687" t="s">
        <v>23</v>
      </c>
      <c r="E6687" t="s">
        <v>5</v>
      </c>
      <c r="G6687" t="s">
        <v>24</v>
      </c>
      <c r="H6687">
        <v>3758384</v>
      </c>
      <c r="I6687">
        <v>3759229</v>
      </c>
      <c r="J6687" t="s">
        <v>61</v>
      </c>
      <c r="Q6687" t="s">
        <v>7863</v>
      </c>
      <c r="R6687">
        <v>846</v>
      </c>
      <c r="U6687">
        <f t="shared" si="104"/>
        <v>845</v>
      </c>
    </row>
    <row r="6688" spans="1:21" x14ac:dyDescent="0.25">
      <c r="A6688" t="s">
        <v>27</v>
      </c>
      <c r="B6688" t="s">
        <v>21</v>
      </c>
      <c r="C6688" t="s">
        <v>22</v>
      </c>
      <c r="D6688" t="s">
        <v>23</v>
      </c>
      <c r="E6688" t="s">
        <v>5</v>
      </c>
      <c r="G6688" t="s">
        <v>24</v>
      </c>
      <c r="H6688">
        <v>3759326</v>
      </c>
      <c r="I6688">
        <v>3760099</v>
      </c>
      <c r="J6688" t="s">
        <v>61</v>
      </c>
      <c r="Q6688" t="s">
        <v>7865</v>
      </c>
      <c r="R6688">
        <v>774</v>
      </c>
      <c r="U6688">
        <f t="shared" si="104"/>
        <v>773</v>
      </c>
    </row>
    <row r="6689" spans="1:21" x14ac:dyDescent="0.25">
      <c r="A6689" t="s">
        <v>27</v>
      </c>
      <c r="B6689" t="s">
        <v>21</v>
      </c>
      <c r="C6689" t="s">
        <v>22</v>
      </c>
      <c r="D6689" t="s">
        <v>23</v>
      </c>
      <c r="E6689" t="s">
        <v>5</v>
      </c>
      <c r="G6689" t="s">
        <v>24</v>
      </c>
      <c r="H6689">
        <v>3760282</v>
      </c>
      <c r="I6689">
        <v>3761355</v>
      </c>
      <c r="J6689" t="s">
        <v>61</v>
      </c>
      <c r="Q6689" t="s">
        <v>7867</v>
      </c>
      <c r="R6689">
        <v>1074</v>
      </c>
      <c r="U6689">
        <f t="shared" si="104"/>
        <v>1073</v>
      </c>
    </row>
    <row r="6690" spans="1:21" x14ac:dyDescent="0.25">
      <c r="A6690" t="s">
        <v>27</v>
      </c>
      <c r="B6690" t="s">
        <v>21</v>
      </c>
      <c r="C6690" t="s">
        <v>22</v>
      </c>
      <c r="D6690" t="s">
        <v>23</v>
      </c>
      <c r="E6690" t="s">
        <v>5</v>
      </c>
      <c r="G6690" t="s">
        <v>24</v>
      </c>
      <c r="H6690">
        <v>3761409</v>
      </c>
      <c r="I6690">
        <v>3762344</v>
      </c>
      <c r="J6690" t="s">
        <v>61</v>
      </c>
      <c r="Q6690" t="s">
        <v>7869</v>
      </c>
      <c r="R6690">
        <v>936</v>
      </c>
      <c r="U6690">
        <f t="shared" si="104"/>
        <v>935</v>
      </c>
    </row>
    <row r="6691" spans="1:21" x14ac:dyDescent="0.25">
      <c r="A6691" t="s">
        <v>27</v>
      </c>
      <c r="B6691" t="s">
        <v>21</v>
      </c>
      <c r="C6691" t="s">
        <v>22</v>
      </c>
      <c r="D6691" t="s">
        <v>23</v>
      </c>
      <c r="E6691" t="s">
        <v>5</v>
      </c>
      <c r="G6691" t="s">
        <v>24</v>
      </c>
      <c r="H6691">
        <v>3762730</v>
      </c>
      <c r="I6691">
        <v>3764928</v>
      </c>
      <c r="J6691" t="s">
        <v>61</v>
      </c>
      <c r="Q6691" t="s">
        <v>7872</v>
      </c>
      <c r="R6691">
        <v>2199</v>
      </c>
      <c r="U6691">
        <f t="shared" si="104"/>
        <v>2198</v>
      </c>
    </row>
    <row r="6692" spans="1:21" x14ac:dyDescent="0.25">
      <c r="A6692" t="s">
        <v>27</v>
      </c>
      <c r="B6692" t="s">
        <v>21</v>
      </c>
      <c r="C6692" t="s">
        <v>22</v>
      </c>
      <c r="D6692" t="s">
        <v>23</v>
      </c>
      <c r="E6692" t="s">
        <v>5</v>
      </c>
      <c r="G6692" t="s">
        <v>24</v>
      </c>
      <c r="H6692">
        <v>3765304</v>
      </c>
      <c r="I6692">
        <v>3765996</v>
      </c>
      <c r="J6692" t="s">
        <v>61</v>
      </c>
      <c r="Q6692" t="s">
        <v>7874</v>
      </c>
      <c r="R6692">
        <v>693</v>
      </c>
      <c r="U6692">
        <f t="shared" si="104"/>
        <v>692</v>
      </c>
    </row>
    <row r="6693" spans="1:21" x14ac:dyDescent="0.25">
      <c r="A6693" t="s">
        <v>27</v>
      </c>
      <c r="B6693" t="s">
        <v>21</v>
      </c>
      <c r="C6693" t="s">
        <v>22</v>
      </c>
      <c r="D6693" t="s">
        <v>23</v>
      </c>
      <c r="E6693" t="s">
        <v>5</v>
      </c>
      <c r="G6693" t="s">
        <v>24</v>
      </c>
      <c r="H6693">
        <v>3766351</v>
      </c>
      <c r="I6693">
        <v>3767313</v>
      </c>
      <c r="J6693" t="s">
        <v>25</v>
      </c>
      <c r="Q6693" t="s">
        <v>7876</v>
      </c>
      <c r="R6693">
        <v>963</v>
      </c>
      <c r="U6693">
        <f t="shared" si="104"/>
        <v>962</v>
      </c>
    </row>
    <row r="6694" spans="1:21" x14ac:dyDescent="0.25">
      <c r="A6694" t="s">
        <v>27</v>
      </c>
      <c r="B6694" t="s">
        <v>21</v>
      </c>
      <c r="C6694" t="s">
        <v>22</v>
      </c>
      <c r="D6694" t="s">
        <v>23</v>
      </c>
      <c r="E6694" t="s">
        <v>5</v>
      </c>
      <c r="G6694" t="s">
        <v>24</v>
      </c>
      <c r="H6694">
        <v>3767645</v>
      </c>
      <c r="I6694">
        <v>3769132</v>
      </c>
      <c r="J6694" t="s">
        <v>25</v>
      </c>
      <c r="Q6694" t="s">
        <v>7878</v>
      </c>
      <c r="R6694">
        <v>1488</v>
      </c>
      <c r="U6694">
        <f t="shared" si="104"/>
        <v>1487</v>
      </c>
    </row>
    <row r="6695" spans="1:21" x14ac:dyDescent="0.25">
      <c r="A6695" t="s">
        <v>27</v>
      </c>
      <c r="B6695" t="s">
        <v>21</v>
      </c>
      <c r="C6695" t="s">
        <v>22</v>
      </c>
      <c r="D6695" t="s">
        <v>23</v>
      </c>
      <c r="E6695" t="s">
        <v>5</v>
      </c>
      <c r="G6695" t="s">
        <v>24</v>
      </c>
      <c r="H6695">
        <v>3769339</v>
      </c>
      <c r="I6695">
        <v>3769929</v>
      </c>
      <c r="J6695" t="s">
        <v>25</v>
      </c>
      <c r="Q6695" t="s">
        <v>7880</v>
      </c>
      <c r="R6695">
        <v>591</v>
      </c>
      <c r="U6695">
        <f t="shared" si="104"/>
        <v>590</v>
      </c>
    </row>
    <row r="6696" spans="1:21" x14ac:dyDescent="0.25">
      <c r="A6696" t="s">
        <v>27</v>
      </c>
      <c r="B6696" t="s">
        <v>21</v>
      </c>
      <c r="C6696" t="s">
        <v>22</v>
      </c>
      <c r="D6696" t="s">
        <v>23</v>
      </c>
      <c r="E6696" t="s">
        <v>5</v>
      </c>
      <c r="G6696" t="s">
        <v>24</v>
      </c>
      <c r="H6696">
        <v>3769904</v>
      </c>
      <c r="I6696">
        <v>3770458</v>
      </c>
      <c r="J6696" t="s">
        <v>61</v>
      </c>
      <c r="Q6696" t="s">
        <v>7882</v>
      </c>
      <c r="R6696">
        <v>555</v>
      </c>
      <c r="U6696">
        <f t="shared" si="104"/>
        <v>554</v>
      </c>
    </row>
    <row r="6697" spans="1:21" x14ac:dyDescent="0.25">
      <c r="A6697" t="s">
        <v>27</v>
      </c>
      <c r="B6697" t="s">
        <v>21</v>
      </c>
      <c r="C6697" t="s">
        <v>22</v>
      </c>
      <c r="D6697" t="s">
        <v>23</v>
      </c>
      <c r="E6697" t="s">
        <v>5</v>
      </c>
      <c r="G6697" t="s">
        <v>24</v>
      </c>
      <c r="H6697">
        <v>3770592</v>
      </c>
      <c r="I6697">
        <v>3771866</v>
      </c>
      <c r="J6697" t="s">
        <v>61</v>
      </c>
      <c r="Q6697" t="s">
        <v>7885</v>
      </c>
      <c r="R6697">
        <v>1275</v>
      </c>
      <c r="U6697">
        <f t="shared" si="104"/>
        <v>1274</v>
      </c>
    </row>
    <row r="6698" spans="1:21" x14ac:dyDescent="0.25">
      <c r="A6698" t="s">
        <v>27</v>
      </c>
      <c r="B6698" t="s">
        <v>21</v>
      </c>
      <c r="C6698" t="s">
        <v>22</v>
      </c>
      <c r="D6698" t="s">
        <v>23</v>
      </c>
      <c r="E6698" t="s">
        <v>5</v>
      </c>
      <c r="G6698" t="s">
        <v>24</v>
      </c>
      <c r="H6698">
        <v>3772001</v>
      </c>
      <c r="I6698">
        <v>3772606</v>
      </c>
      <c r="J6698" t="s">
        <v>25</v>
      </c>
      <c r="Q6698" t="s">
        <v>7887</v>
      </c>
      <c r="R6698">
        <v>606</v>
      </c>
      <c r="U6698">
        <f t="shared" si="104"/>
        <v>605</v>
      </c>
    </row>
    <row r="6699" spans="1:21" x14ac:dyDescent="0.25">
      <c r="A6699" t="s">
        <v>27</v>
      </c>
      <c r="B6699" t="s">
        <v>21</v>
      </c>
      <c r="C6699" t="s">
        <v>22</v>
      </c>
      <c r="D6699" t="s">
        <v>23</v>
      </c>
      <c r="E6699" t="s">
        <v>5</v>
      </c>
      <c r="G6699" t="s">
        <v>24</v>
      </c>
      <c r="H6699">
        <v>3772899</v>
      </c>
      <c r="I6699">
        <v>3774935</v>
      </c>
      <c r="J6699" t="s">
        <v>25</v>
      </c>
      <c r="Q6699" t="s">
        <v>7890</v>
      </c>
      <c r="R6699">
        <v>2037</v>
      </c>
      <c r="U6699">
        <f t="shared" si="104"/>
        <v>2036</v>
      </c>
    </row>
    <row r="6700" spans="1:21" x14ac:dyDescent="0.25">
      <c r="A6700" t="s">
        <v>27</v>
      </c>
      <c r="B6700" t="s">
        <v>21</v>
      </c>
      <c r="C6700" t="s">
        <v>22</v>
      </c>
      <c r="D6700" t="s">
        <v>23</v>
      </c>
      <c r="E6700" t="s">
        <v>5</v>
      </c>
      <c r="G6700" t="s">
        <v>24</v>
      </c>
      <c r="H6700">
        <v>3775011</v>
      </c>
      <c r="I6700">
        <v>3775889</v>
      </c>
      <c r="J6700" t="s">
        <v>61</v>
      </c>
      <c r="Q6700" t="s">
        <v>7892</v>
      </c>
      <c r="R6700">
        <v>879</v>
      </c>
      <c r="U6700">
        <f t="shared" si="104"/>
        <v>878</v>
      </c>
    </row>
    <row r="6701" spans="1:21" x14ac:dyDescent="0.25">
      <c r="A6701" t="s">
        <v>27</v>
      </c>
      <c r="B6701" t="s">
        <v>21</v>
      </c>
      <c r="C6701" t="s">
        <v>22</v>
      </c>
      <c r="D6701" t="s">
        <v>23</v>
      </c>
      <c r="E6701" t="s">
        <v>5</v>
      </c>
      <c r="G6701" t="s">
        <v>24</v>
      </c>
      <c r="H6701">
        <v>3776196</v>
      </c>
      <c r="I6701">
        <v>3776570</v>
      </c>
      <c r="J6701" t="s">
        <v>25</v>
      </c>
      <c r="Q6701" t="s">
        <v>7894</v>
      </c>
      <c r="R6701">
        <v>375</v>
      </c>
      <c r="U6701">
        <f t="shared" si="104"/>
        <v>374</v>
      </c>
    </row>
    <row r="6702" spans="1:21" x14ac:dyDescent="0.25">
      <c r="A6702" t="s">
        <v>27</v>
      </c>
      <c r="B6702" t="s">
        <v>21</v>
      </c>
      <c r="C6702" t="s">
        <v>22</v>
      </c>
      <c r="D6702" t="s">
        <v>23</v>
      </c>
      <c r="E6702" t="s">
        <v>5</v>
      </c>
      <c r="G6702" t="s">
        <v>24</v>
      </c>
      <c r="H6702">
        <v>3776653</v>
      </c>
      <c r="I6702">
        <v>3777639</v>
      </c>
      <c r="J6702" t="s">
        <v>61</v>
      </c>
      <c r="Q6702" t="s">
        <v>7896</v>
      </c>
      <c r="R6702">
        <v>987</v>
      </c>
      <c r="U6702">
        <f t="shared" si="104"/>
        <v>986</v>
      </c>
    </row>
    <row r="6703" spans="1:21" x14ac:dyDescent="0.25">
      <c r="A6703" t="s">
        <v>27</v>
      </c>
      <c r="B6703" t="s">
        <v>21</v>
      </c>
      <c r="C6703" t="s">
        <v>22</v>
      </c>
      <c r="D6703" t="s">
        <v>23</v>
      </c>
      <c r="E6703" t="s">
        <v>5</v>
      </c>
      <c r="G6703" t="s">
        <v>24</v>
      </c>
      <c r="H6703">
        <v>3777685</v>
      </c>
      <c r="I6703">
        <v>3778878</v>
      </c>
      <c r="J6703" t="s">
        <v>61</v>
      </c>
      <c r="Q6703" t="s">
        <v>7898</v>
      </c>
      <c r="R6703">
        <v>1194</v>
      </c>
      <c r="U6703">
        <f t="shared" si="104"/>
        <v>1193</v>
      </c>
    </row>
    <row r="6704" spans="1:21" x14ac:dyDescent="0.25">
      <c r="A6704" t="s">
        <v>27</v>
      </c>
      <c r="B6704" t="s">
        <v>527</v>
      </c>
      <c r="C6704" t="s">
        <v>22</v>
      </c>
      <c r="D6704" t="s">
        <v>23</v>
      </c>
      <c r="E6704" t="s">
        <v>5</v>
      </c>
      <c r="G6704" t="s">
        <v>24</v>
      </c>
      <c r="H6704">
        <v>3778915</v>
      </c>
      <c r="I6704">
        <v>3779102</v>
      </c>
      <c r="J6704" t="s">
        <v>61</v>
      </c>
      <c r="Q6704" t="s">
        <v>7901</v>
      </c>
      <c r="R6704">
        <v>188</v>
      </c>
      <c r="T6704" t="s">
        <v>529</v>
      </c>
      <c r="U6704">
        <f t="shared" si="104"/>
        <v>187</v>
      </c>
    </row>
    <row r="6705" spans="1:21" x14ac:dyDescent="0.25">
      <c r="A6705" t="s">
        <v>27</v>
      </c>
      <c r="B6705" t="s">
        <v>21</v>
      </c>
      <c r="C6705" t="s">
        <v>22</v>
      </c>
      <c r="D6705" t="s">
        <v>23</v>
      </c>
      <c r="E6705" t="s">
        <v>5</v>
      </c>
      <c r="G6705" t="s">
        <v>24</v>
      </c>
      <c r="H6705">
        <v>3779339</v>
      </c>
      <c r="I6705">
        <v>3785560</v>
      </c>
      <c r="J6705" t="s">
        <v>61</v>
      </c>
      <c r="Q6705" t="s">
        <v>7902</v>
      </c>
      <c r="R6705">
        <v>6222</v>
      </c>
      <c r="U6705">
        <f t="shared" si="104"/>
        <v>6221</v>
      </c>
    </row>
    <row r="6706" spans="1:21" x14ac:dyDescent="0.25">
      <c r="A6706" t="s">
        <v>27</v>
      </c>
      <c r="B6706" t="s">
        <v>21</v>
      </c>
      <c r="C6706" t="s">
        <v>22</v>
      </c>
      <c r="D6706" t="s">
        <v>23</v>
      </c>
      <c r="E6706" t="s">
        <v>5</v>
      </c>
      <c r="G6706" t="s">
        <v>24</v>
      </c>
      <c r="H6706">
        <v>3785709</v>
      </c>
      <c r="I6706">
        <v>3786821</v>
      </c>
      <c r="J6706" t="s">
        <v>61</v>
      </c>
      <c r="Q6706" t="s">
        <v>7904</v>
      </c>
      <c r="R6706">
        <v>1113</v>
      </c>
      <c r="U6706">
        <f t="shared" si="104"/>
        <v>1112</v>
      </c>
    </row>
    <row r="6707" spans="1:21" x14ac:dyDescent="0.25">
      <c r="A6707" t="s">
        <v>27</v>
      </c>
      <c r="B6707" t="s">
        <v>21</v>
      </c>
      <c r="C6707" t="s">
        <v>22</v>
      </c>
      <c r="D6707" t="s">
        <v>23</v>
      </c>
      <c r="E6707" t="s">
        <v>5</v>
      </c>
      <c r="G6707" t="s">
        <v>24</v>
      </c>
      <c r="H6707">
        <v>3786892</v>
      </c>
      <c r="I6707">
        <v>3787551</v>
      </c>
      <c r="J6707" t="s">
        <v>61</v>
      </c>
      <c r="Q6707" t="s">
        <v>7906</v>
      </c>
      <c r="R6707">
        <v>660</v>
      </c>
      <c r="U6707">
        <f t="shared" si="104"/>
        <v>659</v>
      </c>
    </row>
    <row r="6708" spans="1:21" x14ac:dyDescent="0.25">
      <c r="A6708" t="s">
        <v>27</v>
      </c>
      <c r="B6708" t="s">
        <v>21</v>
      </c>
      <c r="C6708" t="s">
        <v>22</v>
      </c>
      <c r="D6708" t="s">
        <v>23</v>
      </c>
      <c r="E6708" t="s">
        <v>5</v>
      </c>
      <c r="G6708" t="s">
        <v>24</v>
      </c>
      <c r="H6708">
        <v>3787580</v>
      </c>
      <c r="I6708">
        <v>3789829</v>
      </c>
      <c r="J6708" t="s">
        <v>61</v>
      </c>
      <c r="Q6708" t="s">
        <v>7909</v>
      </c>
      <c r="R6708">
        <v>2250</v>
      </c>
      <c r="U6708">
        <f t="shared" si="104"/>
        <v>2249</v>
      </c>
    </row>
    <row r="6709" spans="1:21" x14ac:dyDescent="0.25">
      <c r="A6709" t="s">
        <v>27</v>
      </c>
      <c r="B6709" t="s">
        <v>21</v>
      </c>
      <c r="C6709" t="s">
        <v>22</v>
      </c>
      <c r="D6709" t="s">
        <v>23</v>
      </c>
      <c r="E6709" t="s">
        <v>5</v>
      </c>
      <c r="G6709" t="s">
        <v>24</v>
      </c>
      <c r="H6709">
        <v>3789864</v>
      </c>
      <c r="I6709">
        <v>3790703</v>
      </c>
      <c r="J6709" t="s">
        <v>61</v>
      </c>
      <c r="Q6709" t="s">
        <v>7912</v>
      </c>
      <c r="R6709">
        <v>840</v>
      </c>
      <c r="U6709">
        <f t="shared" si="104"/>
        <v>839</v>
      </c>
    </row>
    <row r="6710" spans="1:21" x14ac:dyDescent="0.25">
      <c r="A6710" t="s">
        <v>27</v>
      </c>
      <c r="B6710" t="s">
        <v>21</v>
      </c>
      <c r="C6710" t="s">
        <v>22</v>
      </c>
      <c r="D6710" t="s">
        <v>23</v>
      </c>
      <c r="E6710" t="s">
        <v>5</v>
      </c>
      <c r="G6710" t="s">
        <v>24</v>
      </c>
      <c r="H6710">
        <v>3790709</v>
      </c>
      <c r="I6710">
        <v>3791581</v>
      </c>
      <c r="J6710" t="s">
        <v>61</v>
      </c>
      <c r="Q6710" t="s">
        <v>7914</v>
      </c>
      <c r="R6710">
        <v>873</v>
      </c>
      <c r="U6710">
        <f t="shared" si="104"/>
        <v>872</v>
      </c>
    </row>
    <row r="6711" spans="1:21" x14ac:dyDescent="0.25">
      <c r="A6711" t="s">
        <v>27</v>
      </c>
      <c r="B6711" t="s">
        <v>21</v>
      </c>
      <c r="C6711" t="s">
        <v>22</v>
      </c>
      <c r="D6711" t="s">
        <v>23</v>
      </c>
      <c r="E6711" t="s">
        <v>5</v>
      </c>
      <c r="G6711" t="s">
        <v>24</v>
      </c>
      <c r="H6711">
        <v>3791754</v>
      </c>
      <c r="I6711">
        <v>3793085</v>
      </c>
      <c r="J6711" t="s">
        <v>61</v>
      </c>
      <c r="Q6711" t="s">
        <v>7916</v>
      </c>
      <c r="R6711">
        <v>1332</v>
      </c>
      <c r="U6711">
        <f t="shared" si="104"/>
        <v>1331</v>
      </c>
    </row>
    <row r="6712" spans="1:21" x14ac:dyDescent="0.25">
      <c r="A6712" t="s">
        <v>27</v>
      </c>
      <c r="B6712" t="s">
        <v>21</v>
      </c>
      <c r="C6712" t="s">
        <v>22</v>
      </c>
      <c r="D6712" t="s">
        <v>23</v>
      </c>
      <c r="E6712" t="s">
        <v>5</v>
      </c>
      <c r="G6712" t="s">
        <v>24</v>
      </c>
      <c r="H6712">
        <v>3793363</v>
      </c>
      <c r="I6712">
        <v>3800490</v>
      </c>
      <c r="J6712" t="s">
        <v>61</v>
      </c>
      <c r="Q6712" t="s">
        <v>7918</v>
      </c>
      <c r="R6712">
        <v>7128</v>
      </c>
      <c r="U6712">
        <f t="shared" si="104"/>
        <v>7127</v>
      </c>
    </row>
    <row r="6713" spans="1:21" x14ac:dyDescent="0.25">
      <c r="A6713" t="s">
        <v>27</v>
      </c>
      <c r="B6713" t="s">
        <v>21</v>
      </c>
      <c r="C6713" t="s">
        <v>22</v>
      </c>
      <c r="D6713" t="s">
        <v>23</v>
      </c>
      <c r="E6713" t="s">
        <v>5</v>
      </c>
      <c r="G6713" t="s">
        <v>24</v>
      </c>
      <c r="H6713">
        <v>3800943</v>
      </c>
      <c r="I6713">
        <v>3802745</v>
      </c>
      <c r="J6713" t="s">
        <v>25</v>
      </c>
      <c r="Q6713" t="s">
        <v>7921</v>
      </c>
      <c r="R6713">
        <v>1803</v>
      </c>
      <c r="U6713">
        <f t="shared" si="104"/>
        <v>1802</v>
      </c>
    </row>
    <row r="6714" spans="1:21" x14ac:dyDescent="0.25">
      <c r="A6714" t="s">
        <v>27</v>
      </c>
      <c r="B6714" t="s">
        <v>21</v>
      </c>
      <c r="C6714" t="s">
        <v>22</v>
      </c>
      <c r="D6714" t="s">
        <v>23</v>
      </c>
      <c r="E6714" t="s">
        <v>5</v>
      </c>
      <c r="G6714" t="s">
        <v>24</v>
      </c>
      <c r="H6714">
        <v>3802738</v>
      </c>
      <c r="I6714">
        <v>3804333</v>
      </c>
      <c r="J6714" t="s">
        <v>25</v>
      </c>
      <c r="Q6714" t="s">
        <v>7923</v>
      </c>
      <c r="R6714">
        <v>1596</v>
      </c>
      <c r="U6714">
        <f t="shared" si="104"/>
        <v>1595</v>
      </c>
    </row>
    <row r="6715" spans="1:21" x14ac:dyDescent="0.25">
      <c r="A6715" t="s">
        <v>27</v>
      </c>
      <c r="B6715" t="s">
        <v>21</v>
      </c>
      <c r="C6715" t="s">
        <v>22</v>
      </c>
      <c r="D6715" t="s">
        <v>23</v>
      </c>
      <c r="E6715" t="s">
        <v>5</v>
      </c>
      <c r="G6715" t="s">
        <v>24</v>
      </c>
      <c r="H6715">
        <v>3804344</v>
      </c>
      <c r="I6715">
        <v>3805438</v>
      </c>
      <c r="J6715" t="s">
        <v>61</v>
      </c>
      <c r="Q6715" t="s">
        <v>7925</v>
      </c>
      <c r="R6715">
        <v>1095</v>
      </c>
      <c r="U6715">
        <f t="shared" si="104"/>
        <v>1094</v>
      </c>
    </row>
    <row r="6716" spans="1:21" x14ac:dyDescent="0.25">
      <c r="A6716" t="s">
        <v>27</v>
      </c>
      <c r="B6716" t="s">
        <v>21</v>
      </c>
      <c r="C6716" t="s">
        <v>22</v>
      </c>
      <c r="D6716" t="s">
        <v>23</v>
      </c>
      <c r="E6716" t="s">
        <v>5</v>
      </c>
      <c r="G6716" t="s">
        <v>24</v>
      </c>
      <c r="H6716">
        <v>3805532</v>
      </c>
      <c r="I6716">
        <v>3806467</v>
      </c>
      <c r="J6716" t="s">
        <v>61</v>
      </c>
      <c r="Q6716" t="s">
        <v>7927</v>
      </c>
      <c r="R6716">
        <v>936</v>
      </c>
      <c r="U6716">
        <f t="shared" si="104"/>
        <v>935</v>
      </c>
    </row>
    <row r="6717" spans="1:21" x14ac:dyDescent="0.25">
      <c r="A6717" t="s">
        <v>27</v>
      </c>
      <c r="B6717" t="s">
        <v>21</v>
      </c>
      <c r="C6717" t="s">
        <v>22</v>
      </c>
      <c r="D6717" t="s">
        <v>23</v>
      </c>
      <c r="E6717" t="s">
        <v>5</v>
      </c>
      <c r="G6717" t="s">
        <v>24</v>
      </c>
      <c r="H6717">
        <v>3806493</v>
      </c>
      <c r="I6717">
        <v>3807917</v>
      </c>
      <c r="J6717" t="s">
        <v>61</v>
      </c>
      <c r="Q6717" t="s">
        <v>7929</v>
      </c>
      <c r="R6717">
        <v>1425</v>
      </c>
      <c r="U6717">
        <f t="shared" si="104"/>
        <v>1424</v>
      </c>
    </row>
    <row r="6718" spans="1:21" x14ac:dyDescent="0.25">
      <c r="A6718" t="s">
        <v>27</v>
      </c>
      <c r="B6718" t="s">
        <v>21</v>
      </c>
      <c r="C6718" t="s">
        <v>22</v>
      </c>
      <c r="D6718" t="s">
        <v>23</v>
      </c>
      <c r="E6718" t="s">
        <v>5</v>
      </c>
      <c r="G6718" t="s">
        <v>24</v>
      </c>
      <c r="H6718">
        <v>3807949</v>
      </c>
      <c r="I6718">
        <v>3808227</v>
      </c>
      <c r="J6718" t="s">
        <v>61</v>
      </c>
      <c r="Q6718" t="s">
        <v>7931</v>
      </c>
      <c r="R6718">
        <v>279</v>
      </c>
      <c r="U6718">
        <f t="shared" si="104"/>
        <v>278</v>
      </c>
    </row>
    <row r="6719" spans="1:21" x14ac:dyDescent="0.25">
      <c r="A6719" t="s">
        <v>27</v>
      </c>
      <c r="B6719" t="s">
        <v>21</v>
      </c>
      <c r="C6719" t="s">
        <v>22</v>
      </c>
      <c r="D6719" t="s">
        <v>23</v>
      </c>
      <c r="E6719" t="s">
        <v>5</v>
      </c>
      <c r="G6719" t="s">
        <v>24</v>
      </c>
      <c r="H6719">
        <v>3808306</v>
      </c>
      <c r="I6719">
        <v>3809235</v>
      </c>
      <c r="J6719" t="s">
        <v>61</v>
      </c>
      <c r="Q6719" t="s">
        <v>7933</v>
      </c>
      <c r="R6719">
        <v>930</v>
      </c>
      <c r="U6719">
        <f t="shared" si="104"/>
        <v>929</v>
      </c>
    </row>
    <row r="6720" spans="1:21" x14ac:dyDescent="0.25">
      <c r="A6720" t="s">
        <v>27</v>
      </c>
      <c r="B6720" t="s">
        <v>21</v>
      </c>
      <c r="C6720" t="s">
        <v>22</v>
      </c>
      <c r="D6720" t="s">
        <v>23</v>
      </c>
      <c r="E6720" t="s">
        <v>5</v>
      </c>
      <c r="G6720" t="s">
        <v>24</v>
      </c>
      <c r="H6720">
        <v>3809284</v>
      </c>
      <c r="I6720">
        <v>3810531</v>
      </c>
      <c r="J6720" t="s">
        <v>61</v>
      </c>
      <c r="Q6720" t="s">
        <v>7935</v>
      </c>
      <c r="R6720">
        <v>1248</v>
      </c>
      <c r="U6720">
        <f t="shared" si="104"/>
        <v>1247</v>
      </c>
    </row>
    <row r="6721" spans="1:21" x14ac:dyDescent="0.25">
      <c r="A6721" t="s">
        <v>27</v>
      </c>
      <c r="B6721" t="s">
        <v>21</v>
      </c>
      <c r="C6721" t="s">
        <v>22</v>
      </c>
      <c r="D6721" t="s">
        <v>23</v>
      </c>
      <c r="E6721" t="s">
        <v>5</v>
      </c>
      <c r="G6721" t="s">
        <v>24</v>
      </c>
      <c r="H6721">
        <v>3810559</v>
      </c>
      <c r="I6721">
        <v>3810810</v>
      </c>
      <c r="J6721" t="s">
        <v>61</v>
      </c>
      <c r="Q6721" t="s">
        <v>7937</v>
      </c>
      <c r="R6721">
        <v>252</v>
      </c>
      <c r="U6721">
        <f t="shared" si="104"/>
        <v>251</v>
      </c>
    </row>
    <row r="6722" spans="1:21" x14ac:dyDescent="0.25">
      <c r="A6722" t="s">
        <v>27</v>
      </c>
      <c r="B6722" t="s">
        <v>21</v>
      </c>
      <c r="C6722" t="s">
        <v>22</v>
      </c>
      <c r="D6722" t="s">
        <v>23</v>
      </c>
      <c r="E6722" t="s">
        <v>5</v>
      </c>
      <c r="G6722" t="s">
        <v>24</v>
      </c>
      <c r="H6722">
        <v>3810840</v>
      </c>
      <c r="I6722">
        <v>3812153</v>
      </c>
      <c r="J6722" t="s">
        <v>61</v>
      </c>
      <c r="Q6722" t="s">
        <v>7939</v>
      </c>
      <c r="R6722">
        <v>1314</v>
      </c>
      <c r="U6722">
        <f t="shared" si="104"/>
        <v>1313</v>
      </c>
    </row>
    <row r="6723" spans="1:21" x14ac:dyDescent="0.25">
      <c r="A6723" t="s">
        <v>27</v>
      </c>
      <c r="B6723" t="s">
        <v>21</v>
      </c>
      <c r="C6723" t="s">
        <v>22</v>
      </c>
      <c r="D6723" t="s">
        <v>23</v>
      </c>
      <c r="E6723" t="s">
        <v>5</v>
      </c>
      <c r="G6723" t="s">
        <v>24</v>
      </c>
      <c r="H6723">
        <v>3812150</v>
      </c>
      <c r="I6723">
        <v>3813217</v>
      </c>
      <c r="J6723" t="s">
        <v>61</v>
      </c>
      <c r="Q6723" t="s">
        <v>7941</v>
      </c>
      <c r="R6723">
        <v>1068</v>
      </c>
      <c r="U6723">
        <f t="shared" ref="U6723:U6786" si="105">I6723-H6723</f>
        <v>1067</v>
      </c>
    </row>
    <row r="6724" spans="1:21" x14ac:dyDescent="0.25">
      <c r="A6724" t="s">
        <v>27</v>
      </c>
      <c r="B6724" t="s">
        <v>21</v>
      </c>
      <c r="C6724" t="s">
        <v>22</v>
      </c>
      <c r="D6724" t="s">
        <v>23</v>
      </c>
      <c r="E6724" t="s">
        <v>5</v>
      </c>
      <c r="G6724" t="s">
        <v>24</v>
      </c>
      <c r="H6724">
        <v>3813281</v>
      </c>
      <c r="I6724">
        <v>3814591</v>
      </c>
      <c r="J6724" t="s">
        <v>61</v>
      </c>
      <c r="Q6724" t="s">
        <v>7943</v>
      </c>
      <c r="R6724">
        <v>1311</v>
      </c>
      <c r="U6724">
        <f t="shared" si="105"/>
        <v>1310</v>
      </c>
    </row>
    <row r="6725" spans="1:21" x14ac:dyDescent="0.25">
      <c r="A6725" t="s">
        <v>27</v>
      </c>
      <c r="B6725" t="s">
        <v>21</v>
      </c>
      <c r="C6725" t="s">
        <v>22</v>
      </c>
      <c r="D6725" t="s">
        <v>23</v>
      </c>
      <c r="E6725" t="s">
        <v>5</v>
      </c>
      <c r="G6725" t="s">
        <v>24</v>
      </c>
      <c r="H6725">
        <v>3814638</v>
      </c>
      <c r="I6725">
        <v>3815207</v>
      </c>
      <c r="J6725" t="s">
        <v>61</v>
      </c>
      <c r="Q6725" t="s">
        <v>7945</v>
      </c>
      <c r="R6725">
        <v>570</v>
      </c>
      <c r="U6725">
        <f t="shared" si="105"/>
        <v>569</v>
      </c>
    </row>
    <row r="6726" spans="1:21" x14ac:dyDescent="0.25">
      <c r="A6726" t="s">
        <v>27</v>
      </c>
      <c r="B6726" t="s">
        <v>21</v>
      </c>
      <c r="C6726" t="s">
        <v>22</v>
      </c>
      <c r="D6726" t="s">
        <v>23</v>
      </c>
      <c r="E6726" t="s">
        <v>5</v>
      </c>
      <c r="G6726" t="s">
        <v>24</v>
      </c>
      <c r="H6726">
        <v>3815510</v>
      </c>
      <c r="I6726">
        <v>3816259</v>
      </c>
      <c r="J6726" t="s">
        <v>61</v>
      </c>
      <c r="Q6726" t="s">
        <v>7948</v>
      </c>
      <c r="R6726">
        <v>750</v>
      </c>
      <c r="U6726">
        <f t="shared" si="105"/>
        <v>749</v>
      </c>
    </row>
    <row r="6727" spans="1:21" x14ac:dyDescent="0.25">
      <c r="A6727" t="s">
        <v>27</v>
      </c>
      <c r="B6727" t="s">
        <v>21</v>
      </c>
      <c r="C6727" t="s">
        <v>22</v>
      </c>
      <c r="D6727" t="s">
        <v>23</v>
      </c>
      <c r="E6727" t="s">
        <v>5</v>
      </c>
      <c r="G6727" t="s">
        <v>24</v>
      </c>
      <c r="H6727">
        <v>3816253</v>
      </c>
      <c r="I6727">
        <v>3817215</v>
      </c>
      <c r="J6727" t="s">
        <v>61</v>
      </c>
      <c r="Q6727" t="s">
        <v>7950</v>
      </c>
      <c r="R6727">
        <v>963</v>
      </c>
      <c r="U6727">
        <f t="shared" si="105"/>
        <v>962</v>
      </c>
    </row>
    <row r="6728" spans="1:21" x14ac:dyDescent="0.25">
      <c r="A6728" t="s">
        <v>27</v>
      </c>
      <c r="B6728" t="s">
        <v>21</v>
      </c>
      <c r="C6728" t="s">
        <v>22</v>
      </c>
      <c r="D6728" t="s">
        <v>23</v>
      </c>
      <c r="E6728" t="s">
        <v>5</v>
      </c>
      <c r="G6728" t="s">
        <v>24</v>
      </c>
      <c r="H6728">
        <v>3817221</v>
      </c>
      <c r="I6728">
        <v>3817676</v>
      </c>
      <c r="J6728" t="s">
        <v>61</v>
      </c>
      <c r="Q6728" t="s">
        <v>7952</v>
      </c>
      <c r="R6728">
        <v>456</v>
      </c>
      <c r="U6728">
        <f t="shared" si="105"/>
        <v>455</v>
      </c>
    </row>
    <row r="6729" spans="1:21" x14ac:dyDescent="0.25">
      <c r="A6729" t="s">
        <v>27</v>
      </c>
      <c r="B6729" t="s">
        <v>21</v>
      </c>
      <c r="C6729" t="s">
        <v>22</v>
      </c>
      <c r="D6729" t="s">
        <v>23</v>
      </c>
      <c r="E6729" t="s">
        <v>5</v>
      </c>
      <c r="G6729" t="s">
        <v>24</v>
      </c>
      <c r="H6729">
        <v>3817698</v>
      </c>
      <c r="I6729">
        <v>3818561</v>
      </c>
      <c r="J6729" t="s">
        <v>61</v>
      </c>
      <c r="Q6729" t="s">
        <v>7955</v>
      </c>
      <c r="R6729">
        <v>864</v>
      </c>
      <c r="U6729">
        <f t="shared" si="105"/>
        <v>863</v>
      </c>
    </row>
    <row r="6730" spans="1:21" x14ac:dyDescent="0.25">
      <c r="A6730" t="s">
        <v>27</v>
      </c>
      <c r="B6730" t="s">
        <v>21</v>
      </c>
      <c r="C6730" t="s">
        <v>22</v>
      </c>
      <c r="D6730" t="s">
        <v>23</v>
      </c>
      <c r="E6730" t="s">
        <v>5</v>
      </c>
      <c r="G6730" t="s">
        <v>24</v>
      </c>
      <c r="H6730">
        <v>3818689</v>
      </c>
      <c r="I6730">
        <v>3821670</v>
      </c>
      <c r="J6730" t="s">
        <v>61</v>
      </c>
      <c r="Q6730" t="s">
        <v>7957</v>
      </c>
      <c r="R6730">
        <v>2982</v>
      </c>
      <c r="U6730">
        <f t="shared" si="105"/>
        <v>2981</v>
      </c>
    </row>
    <row r="6731" spans="1:21" x14ac:dyDescent="0.25">
      <c r="A6731" t="s">
        <v>27</v>
      </c>
      <c r="B6731" t="s">
        <v>21</v>
      </c>
      <c r="C6731" t="s">
        <v>22</v>
      </c>
      <c r="D6731" t="s">
        <v>23</v>
      </c>
      <c r="E6731" t="s">
        <v>5</v>
      </c>
      <c r="G6731" t="s">
        <v>24</v>
      </c>
      <c r="H6731">
        <v>3822285</v>
      </c>
      <c r="I6731">
        <v>3822740</v>
      </c>
      <c r="J6731" t="s">
        <v>61</v>
      </c>
      <c r="Q6731" t="s">
        <v>7959</v>
      </c>
      <c r="R6731">
        <v>456</v>
      </c>
      <c r="U6731">
        <f t="shared" si="105"/>
        <v>455</v>
      </c>
    </row>
    <row r="6732" spans="1:21" x14ac:dyDescent="0.25">
      <c r="A6732" t="s">
        <v>27</v>
      </c>
      <c r="B6732" t="s">
        <v>21</v>
      </c>
      <c r="C6732" t="s">
        <v>22</v>
      </c>
      <c r="D6732" t="s">
        <v>23</v>
      </c>
      <c r="E6732" t="s">
        <v>5</v>
      </c>
      <c r="G6732" t="s">
        <v>24</v>
      </c>
      <c r="H6732">
        <v>3822917</v>
      </c>
      <c r="I6732">
        <v>3823078</v>
      </c>
      <c r="J6732" t="s">
        <v>61</v>
      </c>
      <c r="Q6732" t="s">
        <v>7961</v>
      </c>
      <c r="R6732">
        <v>162</v>
      </c>
      <c r="U6732">
        <f t="shared" si="105"/>
        <v>161</v>
      </c>
    </row>
    <row r="6733" spans="1:21" x14ac:dyDescent="0.25">
      <c r="A6733" t="s">
        <v>27</v>
      </c>
      <c r="B6733" t="s">
        <v>21</v>
      </c>
      <c r="C6733" t="s">
        <v>22</v>
      </c>
      <c r="D6733" t="s">
        <v>23</v>
      </c>
      <c r="E6733" t="s">
        <v>5</v>
      </c>
      <c r="G6733" t="s">
        <v>24</v>
      </c>
      <c r="H6733">
        <v>3823369</v>
      </c>
      <c r="I6733">
        <v>3823545</v>
      </c>
      <c r="J6733" t="s">
        <v>61</v>
      </c>
      <c r="Q6733" t="s">
        <v>7963</v>
      </c>
      <c r="R6733">
        <v>177</v>
      </c>
      <c r="U6733">
        <f t="shared" si="105"/>
        <v>176</v>
      </c>
    </row>
    <row r="6734" spans="1:21" x14ac:dyDescent="0.25">
      <c r="A6734" t="s">
        <v>27</v>
      </c>
      <c r="B6734" t="s">
        <v>21</v>
      </c>
      <c r="C6734" t="s">
        <v>22</v>
      </c>
      <c r="D6734" t="s">
        <v>23</v>
      </c>
      <c r="E6734" t="s">
        <v>5</v>
      </c>
      <c r="G6734" t="s">
        <v>24</v>
      </c>
      <c r="H6734">
        <v>3824601</v>
      </c>
      <c r="I6734">
        <v>3824765</v>
      </c>
      <c r="J6734" t="s">
        <v>25</v>
      </c>
      <c r="Q6734" t="s">
        <v>7965</v>
      </c>
      <c r="R6734">
        <v>165</v>
      </c>
      <c r="U6734">
        <f t="shared" si="105"/>
        <v>164</v>
      </c>
    </row>
    <row r="6735" spans="1:21" x14ac:dyDescent="0.25">
      <c r="A6735" t="s">
        <v>27</v>
      </c>
      <c r="B6735" t="s">
        <v>21</v>
      </c>
      <c r="C6735" t="s">
        <v>22</v>
      </c>
      <c r="D6735" t="s">
        <v>23</v>
      </c>
      <c r="E6735" t="s">
        <v>5</v>
      </c>
      <c r="G6735" t="s">
        <v>24</v>
      </c>
      <c r="H6735">
        <v>3825367</v>
      </c>
      <c r="I6735">
        <v>3826206</v>
      </c>
      <c r="J6735" t="s">
        <v>25</v>
      </c>
      <c r="Q6735" t="s">
        <v>7967</v>
      </c>
      <c r="R6735">
        <v>840</v>
      </c>
      <c r="U6735">
        <f t="shared" si="105"/>
        <v>839</v>
      </c>
    </row>
    <row r="6736" spans="1:21" x14ac:dyDescent="0.25">
      <c r="A6736" t="s">
        <v>27</v>
      </c>
      <c r="B6736" t="s">
        <v>21</v>
      </c>
      <c r="C6736" t="s">
        <v>22</v>
      </c>
      <c r="D6736" t="s">
        <v>23</v>
      </c>
      <c r="E6736" t="s">
        <v>5</v>
      </c>
      <c r="G6736" t="s">
        <v>24</v>
      </c>
      <c r="H6736">
        <v>3826465</v>
      </c>
      <c r="I6736">
        <v>3826806</v>
      </c>
      <c r="J6736" t="s">
        <v>61</v>
      </c>
      <c r="Q6736" t="s">
        <v>7969</v>
      </c>
      <c r="R6736">
        <v>342</v>
      </c>
      <c r="U6736">
        <f t="shared" si="105"/>
        <v>341</v>
      </c>
    </row>
    <row r="6737" spans="1:21" x14ac:dyDescent="0.25">
      <c r="A6737" t="s">
        <v>27</v>
      </c>
      <c r="B6737" t="s">
        <v>21</v>
      </c>
      <c r="C6737" t="s">
        <v>22</v>
      </c>
      <c r="D6737" t="s">
        <v>23</v>
      </c>
      <c r="E6737" t="s">
        <v>5</v>
      </c>
      <c r="G6737" t="s">
        <v>24</v>
      </c>
      <c r="H6737">
        <v>3826820</v>
      </c>
      <c r="I6737">
        <v>3827473</v>
      </c>
      <c r="J6737" t="s">
        <v>61</v>
      </c>
      <c r="Q6737" t="s">
        <v>7971</v>
      </c>
      <c r="R6737">
        <v>654</v>
      </c>
      <c r="U6737">
        <f t="shared" si="105"/>
        <v>653</v>
      </c>
    </row>
    <row r="6738" spans="1:21" x14ac:dyDescent="0.25">
      <c r="A6738" t="s">
        <v>27</v>
      </c>
      <c r="B6738" t="s">
        <v>21</v>
      </c>
      <c r="C6738" t="s">
        <v>22</v>
      </c>
      <c r="D6738" t="s">
        <v>23</v>
      </c>
      <c r="E6738" t="s">
        <v>5</v>
      </c>
      <c r="G6738" t="s">
        <v>24</v>
      </c>
      <c r="H6738">
        <v>3827486</v>
      </c>
      <c r="I6738">
        <v>3827740</v>
      </c>
      <c r="J6738" t="s">
        <v>61</v>
      </c>
      <c r="Q6738" t="s">
        <v>7973</v>
      </c>
      <c r="R6738">
        <v>255</v>
      </c>
      <c r="U6738">
        <f t="shared" si="105"/>
        <v>254</v>
      </c>
    </row>
    <row r="6739" spans="1:21" x14ac:dyDescent="0.25">
      <c r="A6739" t="s">
        <v>27</v>
      </c>
      <c r="B6739" t="s">
        <v>21</v>
      </c>
      <c r="C6739" t="s">
        <v>22</v>
      </c>
      <c r="D6739" t="s">
        <v>23</v>
      </c>
      <c r="E6739" t="s">
        <v>5</v>
      </c>
      <c r="G6739" t="s">
        <v>24</v>
      </c>
      <c r="H6739">
        <v>3827771</v>
      </c>
      <c r="I6739">
        <v>3828061</v>
      </c>
      <c r="J6739" t="s">
        <v>61</v>
      </c>
      <c r="Q6739" t="s">
        <v>7975</v>
      </c>
      <c r="R6739">
        <v>291</v>
      </c>
      <c r="U6739">
        <f t="shared" si="105"/>
        <v>290</v>
      </c>
    </row>
    <row r="6740" spans="1:21" x14ac:dyDescent="0.25">
      <c r="A6740" t="s">
        <v>27</v>
      </c>
      <c r="B6740" t="s">
        <v>21</v>
      </c>
      <c r="C6740" t="s">
        <v>22</v>
      </c>
      <c r="D6740" t="s">
        <v>23</v>
      </c>
      <c r="E6740" t="s">
        <v>5</v>
      </c>
      <c r="G6740" t="s">
        <v>24</v>
      </c>
      <c r="H6740">
        <v>3828078</v>
      </c>
      <c r="I6740">
        <v>3828938</v>
      </c>
      <c r="J6740" t="s">
        <v>61</v>
      </c>
      <c r="Q6740" t="s">
        <v>7977</v>
      </c>
      <c r="R6740">
        <v>861</v>
      </c>
      <c r="U6740">
        <f t="shared" si="105"/>
        <v>860</v>
      </c>
    </row>
    <row r="6741" spans="1:21" x14ac:dyDescent="0.25">
      <c r="A6741" t="s">
        <v>27</v>
      </c>
      <c r="B6741" t="s">
        <v>21</v>
      </c>
      <c r="C6741" t="s">
        <v>22</v>
      </c>
      <c r="D6741" t="s">
        <v>23</v>
      </c>
      <c r="E6741" t="s">
        <v>5</v>
      </c>
      <c r="G6741" t="s">
        <v>24</v>
      </c>
      <c r="H6741">
        <v>3828939</v>
      </c>
      <c r="I6741">
        <v>3829382</v>
      </c>
      <c r="J6741" t="s">
        <v>61</v>
      </c>
      <c r="Q6741" t="s">
        <v>7979</v>
      </c>
      <c r="R6741">
        <v>444</v>
      </c>
      <c r="U6741">
        <f t="shared" si="105"/>
        <v>443</v>
      </c>
    </row>
    <row r="6742" spans="1:21" x14ac:dyDescent="0.25">
      <c r="A6742" t="s">
        <v>27</v>
      </c>
      <c r="B6742" t="s">
        <v>21</v>
      </c>
      <c r="C6742" t="s">
        <v>22</v>
      </c>
      <c r="D6742" t="s">
        <v>23</v>
      </c>
      <c r="E6742" t="s">
        <v>5</v>
      </c>
      <c r="G6742" t="s">
        <v>24</v>
      </c>
      <c r="H6742">
        <v>3829382</v>
      </c>
      <c r="I6742">
        <v>3830200</v>
      </c>
      <c r="J6742" t="s">
        <v>61</v>
      </c>
      <c r="Q6742" t="s">
        <v>7981</v>
      </c>
      <c r="R6742">
        <v>819</v>
      </c>
      <c r="U6742">
        <f t="shared" si="105"/>
        <v>818</v>
      </c>
    </row>
    <row r="6743" spans="1:21" x14ac:dyDescent="0.25">
      <c r="A6743" t="s">
        <v>27</v>
      </c>
      <c r="B6743" t="s">
        <v>21</v>
      </c>
      <c r="C6743" t="s">
        <v>22</v>
      </c>
      <c r="D6743" t="s">
        <v>23</v>
      </c>
      <c r="E6743" t="s">
        <v>5</v>
      </c>
      <c r="G6743" t="s">
        <v>24</v>
      </c>
      <c r="H6743">
        <v>3830178</v>
      </c>
      <c r="I6743">
        <v>3830459</v>
      </c>
      <c r="J6743" t="s">
        <v>61</v>
      </c>
      <c r="Q6743" t="s">
        <v>7983</v>
      </c>
      <c r="R6743">
        <v>282</v>
      </c>
      <c r="U6743">
        <f t="shared" si="105"/>
        <v>281</v>
      </c>
    </row>
    <row r="6744" spans="1:21" x14ac:dyDescent="0.25">
      <c r="A6744" t="s">
        <v>27</v>
      </c>
      <c r="B6744" t="s">
        <v>21</v>
      </c>
      <c r="C6744" t="s">
        <v>22</v>
      </c>
      <c r="D6744" t="s">
        <v>23</v>
      </c>
      <c r="E6744" t="s">
        <v>5</v>
      </c>
      <c r="G6744" t="s">
        <v>24</v>
      </c>
      <c r="H6744">
        <v>3830573</v>
      </c>
      <c r="I6744">
        <v>3831139</v>
      </c>
      <c r="J6744" t="s">
        <v>25</v>
      </c>
      <c r="Q6744" t="s">
        <v>7985</v>
      </c>
      <c r="R6744">
        <v>567</v>
      </c>
      <c r="U6744">
        <f t="shared" si="105"/>
        <v>566</v>
      </c>
    </row>
    <row r="6745" spans="1:21" x14ac:dyDescent="0.25">
      <c r="A6745" t="s">
        <v>27</v>
      </c>
      <c r="B6745" t="s">
        <v>21</v>
      </c>
      <c r="C6745" t="s">
        <v>22</v>
      </c>
      <c r="D6745" t="s">
        <v>23</v>
      </c>
      <c r="E6745" t="s">
        <v>5</v>
      </c>
      <c r="G6745" t="s">
        <v>24</v>
      </c>
      <c r="H6745">
        <v>3831151</v>
      </c>
      <c r="I6745">
        <v>3833145</v>
      </c>
      <c r="J6745" t="s">
        <v>61</v>
      </c>
      <c r="Q6745" t="s">
        <v>7987</v>
      </c>
      <c r="R6745">
        <v>1995</v>
      </c>
      <c r="U6745">
        <f t="shared" si="105"/>
        <v>1994</v>
      </c>
    </row>
    <row r="6746" spans="1:21" x14ac:dyDescent="0.25">
      <c r="A6746" t="s">
        <v>27</v>
      </c>
      <c r="B6746" t="s">
        <v>21</v>
      </c>
      <c r="C6746" t="s">
        <v>22</v>
      </c>
      <c r="D6746" t="s">
        <v>23</v>
      </c>
      <c r="E6746" t="s">
        <v>5</v>
      </c>
      <c r="G6746" t="s">
        <v>24</v>
      </c>
      <c r="H6746">
        <v>3833150</v>
      </c>
      <c r="I6746">
        <v>3833509</v>
      </c>
      <c r="J6746" t="s">
        <v>61</v>
      </c>
      <c r="Q6746" t="s">
        <v>7989</v>
      </c>
      <c r="R6746">
        <v>360</v>
      </c>
      <c r="U6746">
        <f t="shared" si="105"/>
        <v>359</v>
      </c>
    </row>
    <row r="6747" spans="1:21" x14ac:dyDescent="0.25">
      <c r="A6747" t="s">
        <v>27</v>
      </c>
      <c r="B6747" t="s">
        <v>21</v>
      </c>
      <c r="C6747" t="s">
        <v>22</v>
      </c>
      <c r="D6747" t="s">
        <v>23</v>
      </c>
      <c r="E6747" t="s">
        <v>5</v>
      </c>
      <c r="G6747" t="s">
        <v>24</v>
      </c>
      <c r="H6747">
        <v>3833523</v>
      </c>
      <c r="I6747">
        <v>3836048</v>
      </c>
      <c r="J6747" t="s">
        <v>61</v>
      </c>
      <c r="Q6747" t="s">
        <v>7991</v>
      </c>
      <c r="R6747">
        <v>2526</v>
      </c>
      <c r="U6747">
        <f t="shared" si="105"/>
        <v>2525</v>
      </c>
    </row>
    <row r="6748" spans="1:21" x14ac:dyDescent="0.25">
      <c r="A6748" t="s">
        <v>27</v>
      </c>
      <c r="B6748" t="s">
        <v>21</v>
      </c>
      <c r="C6748" t="s">
        <v>22</v>
      </c>
      <c r="D6748" t="s">
        <v>23</v>
      </c>
      <c r="E6748" t="s">
        <v>5</v>
      </c>
      <c r="G6748" t="s">
        <v>24</v>
      </c>
      <c r="H6748">
        <v>3836041</v>
      </c>
      <c r="I6748">
        <v>3836427</v>
      </c>
      <c r="J6748" t="s">
        <v>61</v>
      </c>
      <c r="Q6748" t="s">
        <v>7993</v>
      </c>
      <c r="R6748">
        <v>387</v>
      </c>
      <c r="U6748">
        <f t="shared" si="105"/>
        <v>386</v>
      </c>
    </row>
    <row r="6749" spans="1:21" x14ac:dyDescent="0.25">
      <c r="A6749" t="s">
        <v>27</v>
      </c>
      <c r="B6749" t="s">
        <v>21</v>
      </c>
      <c r="C6749" t="s">
        <v>22</v>
      </c>
      <c r="D6749" t="s">
        <v>23</v>
      </c>
      <c r="E6749" t="s">
        <v>5</v>
      </c>
      <c r="G6749" t="s">
        <v>24</v>
      </c>
      <c r="H6749">
        <v>3836393</v>
      </c>
      <c r="I6749">
        <v>3836698</v>
      </c>
      <c r="J6749" t="s">
        <v>61</v>
      </c>
      <c r="Q6749" t="s">
        <v>7995</v>
      </c>
      <c r="R6749">
        <v>306</v>
      </c>
      <c r="U6749">
        <f t="shared" si="105"/>
        <v>305</v>
      </c>
    </row>
    <row r="6750" spans="1:21" x14ac:dyDescent="0.25">
      <c r="A6750" t="s">
        <v>27</v>
      </c>
      <c r="B6750" t="s">
        <v>21</v>
      </c>
      <c r="C6750" t="s">
        <v>22</v>
      </c>
      <c r="D6750" t="s">
        <v>23</v>
      </c>
      <c r="E6750" t="s">
        <v>5</v>
      </c>
      <c r="G6750" t="s">
        <v>24</v>
      </c>
      <c r="H6750">
        <v>3836737</v>
      </c>
      <c r="I6750">
        <v>3837216</v>
      </c>
      <c r="J6750" t="s">
        <v>61</v>
      </c>
      <c r="Q6750" t="s">
        <v>7997</v>
      </c>
      <c r="R6750">
        <v>480</v>
      </c>
      <c r="U6750">
        <f t="shared" si="105"/>
        <v>479</v>
      </c>
    </row>
    <row r="6751" spans="1:21" x14ac:dyDescent="0.25">
      <c r="A6751" t="s">
        <v>27</v>
      </c>
      <c r="B6751" t="s">
        <v>21</v>
      </c>
      <c r="C6751" t="s">
        <v>22</v>
      </c>
      <c r="D6751" t="s">
        <v>23</v>
      </c>
      <c r="E6751" t="s">
        <v>5</v>
      </c>
      <c r="G6751" t="s">
        <v>24</v>
      </c>
      <c r="H6751">
        <v>3837209</v>
      </c>
      <c r="I6751">
        <v>3837619</v>
      </c>
      <c r="J6751" t="s">
        <v>61</v>
      </c>
      <c r="Q6751" t="s">
        <v>7999</v>
      </c>
      <c r="R6751">
        <v>411</v>
      </c>
      <c r="U6751">
        <f t="shared" si="105"/>
        <v>410</v>
      </c>
    </row>
    <row r="6752" spans="1:21" x14ac:dyDescent="0.25">
      <c r="A6752" t="s">
        <v>27</v>
      </c>
      <c r="B6752" t="s">
        <v>21</v>
      </c>
      <c r="C6752" t="s">
        <v>22</v>
      </c>
      <c r="D6752" t="s">
        <v>23</v>
      </c>
      <c r="E6752" t="s">
        <v>5</v>
      </c>
      <c r="G6752" t="s">
        <v>24</v>
      </c>
      <c r="H6752">
        <v>3837616</v>
      </c>
      <c r="I6752">
        <v>3837999</v>
      </c>
      <c r="J6752" t="s">
        <v>61</v>
      </c>
      <c r="Q6752" t="s">
        <v>8001</v>
      </c>
      <c r="R6752">
        <v>384</v>
      </c>
      <c r="U6752">
        <f t="shared" si="105"/>
        <v>383</v>
      </c>
    </row>
    <row r="6753" spans="1:21" x14ac:dyDescent="0.25">
      <c r="A6753" t="s">
        <v>27</v>
      </c>
      <c r="B6753" t="s">
        <v>21</v>
      </c>
      <c r="C6753" t="s">
        <v>22</v>
      </c>
      <c r="D6753" t="s">
        <v>23</v>
      </c>
      <c r="E6753" t="s">
        <v>5</v>
      </c>
      <c r="G6753" t="s">
        <v>24</v>
      </c>
      <c r="H6753">
        <v>3837999</v>
      </c>
      <c r="I6753">
        <v>3838316</v>
      </c>
      <c r="J6753" t="s">
        <v>61</v>
      </c>
      <c r="Q6753" t="s">
        <v>8003</v>
      </c>
      <c r="R6753">
        <v>318</v>
      </c>
      <c r="U6753">
        <f t="shared" si="105"/>
        <v>317</v>
      </c>
    </row>
    <row r="6754" spans="1:21" x14ac:dyDescent="0.25">
      <c r="A6754" t="s">
        <v>27</v>
      </c>
      <c r="B6754" t="s">
        <v>21</v>
      </c>
      <c r="C6754" t="s">
        <v>22</v>
      </c>
      <c r="D6754" t="s">
        <v>23</v>
      </c>
      <c r="E6754" t="s">
        <v>5</v>
      </c>
      <c r="G6754" t="s">
        <v>24</v>
      </c>
      <c r="H6754">
        <v>3838319</v>
      </c>
      <c r="I6754">
        <v>3838681</v>
      </c>
      <c r="J6754" t="s">
        <v>61</v>
      </c>
      <c r="Q6754" t="s">
        <v>8005</v>
      </c>
      <c r="R6754">
        <v>363</v>
      </c>
      <c r="U6754">
        <f t="shared" si="105"/>
        <v>362</v>
      </c>
    </row>
    <row r="6755" spans="1:21" x14ac:dyDescent="0.25">
      <c r="A6755" t="s">
        <v>27</v>
      </c>
      <c r="B6755" t="s">
        <v>21</v>
      </c>
      <c r="C6755" t="s">
        <v>22</v>
      </c>
      <c r="D6755" t="s">
        <v>23</v>
      </c>
      <c r="E6755" t="s">
        <v>5</v>
      </c>
      <c r="G6755" t="s">
        <v>24</v>
      </c>
      <c r="H6755">
        <v>3838694</v>
      </c>
      <c r="I6755">
        <v>3838927</v>
      </c>
      <c r="J6755" t="s">
        <v>61</v>
      </c>
      <c r="Q6755" t="s">
        <v>8007</v>
      </c>
      <c r="R6755">
        <v>234</v>
      </c>
      <c r="U6755">
        <f t="shared" si="105"/>
        <v>233</v>
      </c>
    </row>
    <row r="6756" spans="1:21" x14ac:dyDescent="0.25">
      <c r="A6756" t="s">
        <v>27</v>
      </c>
      <c r="B6756" t="s">
        <v>21</v>
      </c>
      <c r="C6756" t="s">
        <v>22</v>
      </c>
      <c r="D6756" t="s">
        <v>23</v>
      </c>
      <c r="E6756" t="s">
        <v>5</v>
      </c>
      <c r="G6756" t="s">
        <v>24</v>
      </c>
      <c r="H6756">
        <v>3838939</v>
      </c>
      <c r="I6756">
        <v>3839844</v>
      </c>
      <c r="J6756" t="s">
        <v>61</v>
      </c>
      <c r="Q6756" t="s">
        <v>8009</v>
      </c>
      <c r="R6756">
        <v>906</v>
      </c>
      <c r="U6756">
        <f t="shared" si="105"/>
        <v>905</v>
      </c>
    </row>
    <row r="6757" spans="1:21" x14ac:dyDescent="0.25">
      <c r="A6757" t="s">
        <v>27</v>
      </c>
      <c r="B6757" t="s">
        <v>21</v>
      </c>
      <c r="C6757" t="s">
        <v>22</v>
      </c>
      <c r="D6757" t="s">
        <v>23</v>
      </c>
      <c r="E6757" t="s">
        <v>5</v>
      </c>
      <c r="G6757" t="s">
        <v>24</v>
      </c>
      <c r="H6757">
        <v>3839859</v>
      </c>
      <c r="I6757">
        <v>3840440</v>
      </c>
      <c r="J6757" t="s">
        <v>61</v>
      </c>
      <c r="Q6757" t="s">
        <v>8011</v>
      </c>
      <c r="R6757">
        <v>582</v>
      </c>
      <c r="U6757">
        <f t="shared" si="105"/>
        <v>581</v>
      </c>
    </row>
    <row r="6758" spans="1:21" x14ac:dyDescent="0.25">
      <c r="A6758" t="s">
        <v>27</v>
      </c>
      <c r="B6758" t="s">
        <v>21</v>
      </c>
      <c r="C6758" t="s">
        <v>22</v>
      </c>
      <c r="D6758" t="s">
        <v>23</v>
      </c>
      <c r="E6758" t="s">
        <v>5</v>
      </c>
      <c r="G6758" t="s">
        <v>24</v>
      </c>
      <c r="H6758">
        <v>3840590</v>
      </c>
      <c r="I6758">
        <v>3840823</v>
      </c>
      <c r="J6758" t="s">
        <v>61</v>
      </c>
      <c r="Q6758" t="s">
        <v>8013</v>
      </c>
      <c r="R6758">
        <v>234</v>
      </c>
      <c r="U6758">
        <f t="shared" si="105"/>
        <v>233</v>
      </c>
    </row>
    <row r="6759" spans="1:21" x14ac:dyDescent="0.25">
      <c r="A6759" t="s">
        <v>27</v>
      </c>
      <c r="B6759" t="s">
        <v>21</v>
      </c>
      <c r="C6759" t="s">
        <v>22</v>
      </c>
      <c r="D6759" t="s">
        <v>23</v>
      </c>
      <c r="E6759" t="s">
        <v>5</v>
      </c>
      <c r="G6759" t="s">
        <v>24</v>
      </c>
      <c r="H6759">
        <v>3840881</v>
      </c>
      <c r="I6759">
        <v>3841099</v>
      </c>
      <c r="J6759" t="s">
        <v>61</v>
      </c>
      <c r="Q6759" t="s">
        <v>8015</v>
      </c>
      <c r="R6759">
        <v>219</v>
      </c>
      <c r="U6759">
        <f t="shared" si="105"/>
        <v>218</v>
      </c>
    </row>
    <row r="6760" spans="1:21" x14ac:dyDescent="0.25">
      <c r="A6760" t="s">
        <v>27</v>
      </c>
      <c r="B6760" t="s">
        <v>21</v>
      </c>
      <c r="C6760" t="s">
        <v>22</v>
      </c>
      <c r="D6760" t="s">
        <v>23</v>
      </c>
      <c r="E6760" t="s">
        <v>5</v>
      </c>
      <c r="G6760" t="s">
        <v>24</v>
      </c>
      <c r="H6760">
        <v>3841104</v>
      </c>
      <c r="I6760">
        <v>3843035</v>
      </c>
      <c r="J6760" t="s">
        <v>61</v>
      </c>
      <c r="Q6760" t="s">
        <v>8017</v>
      </c>
      <c r="R6760">
        <v>1932</v>
      </c>
      <c r="U6760">
        <f t="shared" si="105"/>
        <v>1931</v>
      </c>
    </row>
    <row r="6761" spans="1:21" x14ac:dyDescent="0.25">
      <c r="A6761" t="s">
        <v>27</v>
      </c>
      <c r="B6761" t="s">
        <v>21</v>
      </c>
      <c r="C6761" t="s">
        <v>22</v>
      </c>
      <c r="D6761" t="s">
        <v>23</v>
      </c>
      <c r="E6761" t="s">
        <v>5</v>
      </c>
      <c r="G6761" t="s">
        <v>24</v>
      </c>
      <c r="H6761">
        <v>3843016</v>
      </c>
      <c r="I6761">
        <v>3844518</v>
      </c>
      <c r="J6761" t="s">
        <v>61</v>
      </c>
      <c r="Q6761" t="s">
        <v>8019</v>
      </c>
      <c r="R6761">
        <v>1503</v>
      </c>
      <c r="U6761">
        <f t="shared" si="105"/>
        <v>1502</v>
      </c>
    </row>
    <row r="6762" spans="1:21" x14ac:dyDescent="0.25">
      <c r="A6762" t="s">
        <v>27</v>
      </c>
      <c r="B6762" t="s">
        <v>21</v>
      </c>
      <c r="C6762" t="s">
        <v>22</v>
      </c>
      <c r="D6762" t="s">
        <v>23</v>
      </c>
      <c r="E6762" t="s">
        <v>5</v>
      </c>
      <c r="G6762" t="s">
        <v>24</v>
      </c>
      <c r="H6762">
        <v>3844522</v>
      </c>
      <c r="I6762">
        <v>3845874</v>
      </c>
      <c r="J6762" t="s">
        <v>61</v>
      </c>
      <c r="Q6762" t="s">
        <v>8021</v>
      </c>
      <c r="R6762">
        <v>1353</v>
      </c>
      <c r="U6762">
        <f t="shared" si="105"/>
        <v>1352</v>
      </c>
    </row>
    <row r="6763" spans="1:21" x14ac:dyDescent="0.25">
      <c r="A6763" t="s">
        <v>27</v>
      </c>
      <c r="B6763" t="s">
        <v>21</v>
      </c>
      <c r="C6763" t="s">
        <v>22</v>
      </c>
      <c r="D6763" t="s">
        <v>23</v>
      </c>
      <c r="E6763" t="s">
        <v>5</v>
      </c>
      <c r="G6763" t="s">
        <v>24</v>
      </c>
      <c r="H6763">
        <v>3845877</v>
      </c>
      <c r="I6763">
        <v>3846389</v>
      </c>
      <c r="J6763" t="s">
        <v>61</v>
      </c>
      <c r="Q6763" t="s">
        <v>8023</v>
      </c>
      <c r="R6763">
        <v>513</v>
      </c>
      <c r="U6763">
        <f t="shared" si="105"/>
        <v>512</v>
      </c>
    </row>
    <row r="6764" spans="1:21" x14ac:dyDescent="0.25">
      <c r="A6764" t="s">
        <v>27</v>
      </c>
      <c r="B6764" t="s">
        <v>21</v>
      </c>
      <c r="C6764" t="s">
        <v>22</v>
      </c>
      <c r="D6764" t="s">
        <v>23</v>
      </c>
      <c r="E6764" t="s">
        <v>5</v>
      </c>
      <c r="G6764" t="s">
        <v>24</v>
      </c>
      <c r="H6764">
        <v>3846443</v>
      </c>
      <c r="I6764">
        <v>3846739</v>
      </c>
      <c r="J6764" t="s">
        <v>61</v>
      </c>
      <c r="Q6764" t="s">
        <v>8025</v>
      </c>
      <c r="R6764">
        <v>297</v>
      </c>
      <c r="U6764">
        <f t="shared" si="105"/>
        <v>296</v>
      </c>
    </row>
    <row r="6765" spans="1:21" x14ac:dyDescent="0.25">
      <c r="A6765" t="s">
        <v>27</v>
      </c>
      <c r="B6765" t="s">
        <v>21</v>
      </c>
      <c r="C6765" t="s">
        <v>22</v>
      </c>
      <c r="D6765" t="s">
        <v>23</v>
      </c>
      <c r="E6765" t="s">
        <v>5</v>
      </c>
      <c r="G6765" t="s">
        <v>24</v>
      </c>
      <c r="H6765">
        <v>3846891</v>
      </c>
      <c r="I6765">
        <v>3847319</v>
      </c>
      <c r="J6765" t="s">
        <v>61</v>
      </c>
      <c r="Q6765" t="s">
        <v>8027</v>
      </c>
      <c r="R6765">
        <v>429</v>
      </c>
      <c r="U6765">
        <f t="shared" si="105"/>
        <v>428</v>
      </c>
    </row>
    <row r="6766" spans="1:21" x14ac:dyDescent="0.25">
      <c r="A6766" t="s">
        <v>27</v>
      </c>
      <c r="B6766" t="s">
        <v>21</v>
      </c>
      <c r="C6766" t="s">
        <v>22</v>
      </c>
      <c r="D6766" t="s">
        <v>23</v>
      </c>
      <c r="E6766" t="s">
        <v>5</v>
      </c>
      <c r="G6766" t="s">
        <v>24</v>
      </c>
      <c r="H6766">
        <v>3847458</v>
      </c>
      <c r="I6766">
        <v>3847877</v>
      </c>
      <c r="J6766" t="s">
        <v>61</v>
      </c>
      <c r="Q6766" t="s">
        <v>8029</v>
      </c>
      <c r="R6766">
        <v>420</v>
      </c>
      <c r="U6766">
        <f t="shared" si="105"/>
        <v>419</v>
      </c>
    </row>
    <row r="6767" spans="1:21" x14ac:dyDescent="0.25">
      <c r="A6767" t="s">
        <v>27</v>
      </c>
      <c r="B6767" t="s">
        <v>21</v>
      </c>
      <c r="C6767" t="s">
        <v>22</v>
      </c>
      <c r="D6767" t="s">
        <v>23</v>
      </c>
      <c r="E6767" t="s">
        <v>5</v>
      </c>
      <c r="G6767" t="s">
        <v>24</v>
      </c>
      <c r="H6767">
        <v>3847918</v>
      </c>
      <c r="I6767">
        <v>3848328</v>
      </c>
      <c r="J6767" t="s">
        <v>61</v>
      </c>
      <c r="Q6767" t="s">
        <v>8031</v>
      </c>
      <c r="R6767">
        <v>411</v>
      </c>
      <c r="U6767">
        <f t="shared" si="105"/>
        <v>410</v>
      </c>
    </row>
    <row r="6768" spans="1:21" x14ac:dyDescent="0.25">
      <c r="A6768" t="s">
        <v>27</v>
      </c>
      <c r="B6768" t="s">
        <v>21</v>
      </c>
      <c r="C6768" t="s">
        <v>22</v>
      </c>
      <c r="D6768" t="s">
        <v>23</v>
      </c>
      <c r="E6768" t="s">
        <v>5</v>
      </c>
      <c r="G6768" t="s">
        <v>24</v>
      </c>
      <c r="H6768">
        <v>3848418</v>
      </c>
      <c r="I6768">
        <v>3848687</v>
      </c>
      <c r="J6768" t="s">
        <v>61</v>
      </c>
      <c r="Q6768" t="s">
        <v>8034</v>
      </c>
      <c r="R6768">
        <v>270</v>
      </c>
      <c r="U6768">
        <f t="shared" si="105"/>
        <v>269</v>
      </c>
    </row>
    <row r="6769" spans="1:21" x14ac:dyDescent="0.25">
      <c r="A6769" t="s">
        <v>27</v>
      </c>
      <c r="B6769" t="s">
        <v>21</v>
      </c>
      <c r="C6769" t="s">
        <v>22</v>
      </c>
      <c r="D6769" t="s">
        <v>23</v>
      </c>
      <c r="E6769" t="s">
        <v>5</v>
      </c>
      <c r="G6769" t="s">
        <v>24</v>
      </c>
      <c r="H6769">
        <v>3849048</v>
      </c>
      <c r="I6769">
        <v>3851273</v>
      </c>
      <c r="J6769" t="s">
        <v>61</v>
      </c>
      <c r="Q6769" t="s">
        <v>8036</v>
      </c>
      <c r="R6769">
        <v>2226</v>
      </c>
      <c r="U6769">
        <f t="shared" si="105"/>
        <v>2225</v>
      </c>
    </row>
    <row r="6770" spans="1:21" x14ac:dyDescent="0.25">
      <c r="A6770" t="s">
        <v>27</v>
      </c>
      <c r="B6770" t="s">
        <v>21</v>
      </c>
      <c r="C6770" t="s">
        <v>22</v>
      </c>
      <c r="D6770" t="s">
        <v>23</v>
      </c>
      <c r="E6770" t="s">
        <v>5</v>
      </c>
      <c r="G6770" t="s">
        <v>24</v>
      </c>
      <c r="H6770">
        <v>3851290</v>
      </c>
      <c r="I6770">
        <v>3852438</v>
      </c>
      <c r="J6770" t="s">
        <v>61</v>
      </c>
      <c r="Q6770" t="s">
        <v>8039</v>
      </c>
      <c r="R6770">
        <v>1149</v>
      </c>
      <c r="U6770">
        <f t="shared" si="105"/>
        <v>1148</v>
      </c>
    </row>
    <row r="6771" spans="1:21" x14ac:dyDescent="0.25">
      <c r="A6771" t="s">
        <v>27</v>
      </c>
      <c r="B6771" t="s">
        <v>21</v>
      </c>
      <c r="C6771" t="s">
        <v>22</v>
      </c>
      <c r="D6771" t="s">
        <v>23</v>
      </c>
      <c r="E6771" t="s">
        <v>5</v>
      </c>
      <c r="G6771" t="s">
        <v>24</v>
      </c>
      <c r="H6771">
        <v>3852439</v>
      </c>
      <c r="I6771">
        <v>3853788</v>
      </c>
      <c r="J6771" t="s">
        <v>61</v>
      </c>
      <c r="Q6771" t="s">
        <v>8041</v>
      </c>
      <c r="R6771">
        <v>1350</v>
      </c>
      <c r="U6771">
        <f t="shared" si="105"/>
        <v>1349</v>
      </c>
    </row>
    <row r="6772" spans="1:21" x14ac:dyDescent="0.25">
      <c r="A6772" t="s">
        <v>27</v>
      </c>
      <c r="B6772" t="s">
        <v>21</v>
      </c>
      <c r="C6772" t="s">
        <v>22</v>
      </c>
      <c r="D6772" t="s">
        <v>23</v>
      </c>
      <c r="E6772" t="s">
        <v>5</v>
      </c>
      <c r="G6772" t="s">
        <v>24</v>
      </c>
      <c r="H6772">
        <v>3853810</v>
      </c>
      <c r="I6772">
        <v>3855420</v>
      </c>
      <c r="J6772" t="s">
        <v>61</v>
      </c>
      <c r="Q6772" t="s">
        <v>8043</v>
      </c>
      <c r="R6772">
        <v>1611</v>
      </c>
      <c r="U6772">
        <f t="shared" si="105"/>
        <v>1610</v>
      </c>
    </row>
    <row r="6773" spans="1:21" x14ac:dyDescent="0.25">
      <c r="A6773" t="s">
        <v>27</v>
      </c>
      <c r="B6773" t="s">
        <v>21</v>
      </c>
      <c r="C6773" t="s">
        <v>22</v>
      </c>
      <c r="D6773" t="s">
        <v>23</v>
      </c>
      <c r="E6773" t="s">
        <v>5</v>
      </c>
      <c r="G6773" t="s">
        <v>24</v>
      </c>
      <c r="H6773">
        <v>3855424</v>
      </c>
      <c r="I6773">
        <v>3855906</v>
      </c>
      <c r="J6773" t="s">
        <v>61</v>
      </c>
      <c r="Q6773" t="s">
        <v>8045</v>
      </c>
      <c r="R6773">
        <v>483</v>
      </c>
      <c r="U6773">
        <f t="shared" si="105"/>
        <v>482</v>
      </c>
    </row>
    <row r="6774" spans="1:21" x14ac:dyDescent="0.25">
      <c r="A6774" t="s">
        <v>27</v>
      </c>
      <c r="B6774" t="s">
        <v>21</v>
      </c>
      <c r="C6774" t="s">
        <v>22</v>
      </c>
      <c r="D6774" t="s">
        <v>23</v>
      </c>
      <c r="E6774" t="s">
        <v>5</v>
      </c>
      <c r="G6774" t="s">
        <v>24</v>
      </c>
      <c r="H6774">
        <v>3855932</v>
      </c>
      <c r="I6774">
        <v>3857098</v>
      </c>
      <c r="J6774" t="s">
        <v>61</v>
      </c>
      <c r="Q6774" t="s">
        <v>8047</v>
      </c>
      <c r="R6774">
        <v>1167</v>
      </c>
      <c r="U6774">
        <f t="shared" si="105"/>
        <v>1166</v>
      </c>
    </row>
    <row r="6775" spans="1:21" x14ac:dyDescent="0.25">
      <c r="A6775" t="s">
        <v>27</v>
      </c>
      <c r="B6775" t="s">
        <v>21</v>
      </c>
      <c r="C6775" t="s">
        <v>22</v>
      </c>
      <c r="D6775" t="s">
        <v>23</v>
      </c>
      <c r="E6775" t="s">
        <v>5</v>
      </c>
      <c r="G6775" t="s">
        <v>24</v>
      </c>
      <c r="H6775">
        <v>3857098</v>
      </c>
      <c r="I6775">
        <v>3858399</v>
      </c>
      <c r="J6775" t="s">
        <v>61</v>
      </c>
      <c r="Q6775" t="s">
        <v>8049</v>
      </c>
      <c r="R6775">
        <v>1302</v>
      </c>
      <c r="U6775">
        <f t="shared" si="105"/>
        <v>1301</v>
      </c>
    </row>
    <row r="6776" spans="1:21" x14ac:dyDescent="0.25">
      <c r="A6776" t="s">
        <v>27</v>
      </c>
      <c r="B6776" t="s">
        <v>21</v>
      </c>
      <c r="C6776" t="s">
        <v>22</v>
      </c>
      <c r="D6776" t="s">
        <v>23</v>
      </c>
      <c r="E6776" t="s">
        <v>5</v>
      </c>
      <c r="G6776" t="s">
        <v>24</v>
      </c>
      <c r="H6776">
        <v>3858454</v>
      </c>
      <c r="I6776">
        <v>3858741</v>
      </c>
      <c r="J6776" t="s">
        <v>61</v>
      </c>
      <c r="Q6776" t="s">
        <v>8051</v>
      </c>
      <c r="R6776">
        <v>288</v>
      </c>
      <c r="U6776">
        <f t="shared" si="105"/>
        <v>287</v>
      </c>
    </row>
    <row r="6777" spans="1:21" x14ac:dyDescent="0.25">
      <c r="A6777" t="s">
        <v>27</v>
      </c>
      <c r="B6777" t="s">
        <v>21</v>
      </c>
      <c r="C6777" t="s">
        <v>22</v>
      </c>
      <c r="D6777" t="s">
        <v>23</v>
      </c>
      <c r="E6777" t="s">
        <v>5</v>
      </c>
      <c r="G6777" t="s">
        <v>24</v>
      </c>
      <c r="H6777">
        <v>3858741</v>
      </c>
      <c r="I6777">
        <v>3858986</v>
      </c>
      <c r="J6777" t="s">
        <v>61</v>
      </c>
      <c r="Q6777" t="s">
        <v>8053</v>
      </c>
      <c r="R6777">
        <v>246</v>
      </c>
      <c r="U6777">
        <f t="shared" si="105"/>
        <v>245</v>
      </c>
    </row>
    <row r="6778" spans="1:21" x14ac:dyDescent="0.25">
      <c r="A6778" t="s">
        <v>27</v>
      </c>
      <c r="B6778" t="s">
        <v>21</v>
      </c>
      <c r="C6778" t="s">
        <v>22</v>
      </c>
      <c r="D6778" t="s">
        <v>23</v>
      </c>
      <c r="E6778" t="s">
        <v>5</v>
      </c>
      <c r="G6778" t="s">
        <v>24</v>
      </c>
      <c r="H6778">
        <v>3858955</v>
      </c>
      <c r="I6778">
        <v>3859155</v>
      </c>
      <c r="J6778" t="s">
        <v>61</v>
      </c>
      <c r="Q6778" t="s">
        <v>8055</v>
      </c>
      <c r="R6778">
        <v>201</v>
      </c>
      <c r="U6778">
        <f t="shared" si="105"/>
        <v>200</v>
      </c>
    </row>
    <row r="6779" spans="1:21" x14ac:dyDescent="0.25">
      <c r="A6779" t="s">
        <v>27</v>
      </c>
      <c r="B6779" t="s">
        <v>21</v>
      </c>
      <c r="C6779" t="s">
        <v>22</v>
      </c>
      <c r="D6779" t="s">
        <v>23</v>
      </c>
      <c r="E6779" t="s">
        <v>5</v>
      </c>
      <c r="G6779" t="s">
        <v>24</v>
      </c>
      <c r="H6779">
        <v>3859160</v>
      </c>
      <c r="I6779">
        <v>3859414</v>
      </c>
      <c r="J6779" t="s">
        <v>61</v>
      </c>
      <c r="Q6779" t="s">
        <v>8057</v>
      </c>
      <c r="R6779">
        <v>255</v>
      </c>
      <c r="U6779">
        <f t="shared" si="105"/>
        <v>254</v>
      </c>
    </row>
    <row r="6780" spans="1:21" x14ac:dyDescent="0.25">
      <c r="A6780" t="s">
        <v>27</v>
      </c>
      <c r="B6780" t="s">
        <v>21</v>
      </c>
      <c r="C6780" t="s">
        <v>22</v>
      </c>
      <c r="D6780" t="s">
        <v>23</v>
      </c>
      <c r="E6780" t="s">
        <v>5</v>
      </c>
      <c r="G6780" t="s">
        <v>24</v>
      </c>
      <c r="H6780">
        <v>3859487</v>
      </c>
      <c r="I6780">
        <v>3859693</v>
      </c>
      <c r="J6780" t="s">
        <v>61</v>
      </c>
      <c r="Q6780" t="s">
        <v>8059</v>
      </c>
      <c r="R6780">
        <v>207</v>
      </c>
      <c r="U6780">
        <f t="shared" si="105"/>
        <v>206</v>
      </c>
    </row>
    <row r="6781" spans="1:21" x14ac:dyDescent="0.25">
      <c r="A6781" t="s">
        <v>27</v>
      </c>
      <c r="B6781" t="s">
        <v>21</v>
      </c>
      <c r="C6781" t="s">
        <v>22</v>
      </c>
      <c r="D6781" t="s">
        <v>23</v>
      </c>
      <c r="E6781" t="s">
        <v>5</v>
      </c>
      <c r="G6781" t="s">
        <v>24</v>
      </c>
      <c r="H6781">
        <v>3859716</v>
      </c>
      <c r="I6781">
        <v>3859898</v>
      </c>
      <c r="J6781" t="s">
        <v>61</v>
      </c>
      <c r="Q6781" t="s">
        <v>8062</v>
      </c>
      <c r="R6781">
        <v>183</v>
      </c>
      <c r="U6781">
        <f t="shared" si="105"/>
        <v>182</v>
      </c>
    </row>
    <row r="6782" spans="1:21" x14ac:dyDescent="0.25">
      <c r="A6782" t="s">
        <v>27</v>
      </c>
      <c r="B6782" t="s">
        <v>21</v>
      </c>
      <c r="C6782" t="s">
        <v>22</v>
      </c>
      <c r="D6782" t="s">
        <v>23</v>
      </c>
      <c r="E6782" t="s">
        <v>5</v>
      </c>
      <c r="G6782" t="s">
        <v>24</v>
      </c>
      <c r="H6782">
        <v>3860095</v>
      </c>
      <c r="I6782">
        <v>3860940</v>
      </c>
      <c r="J6782" t="s">
        <v>25</v>
      </c>
      <c r="Q6782" t="s">
        <v>8064</v>
      </c>
      <c r="R6782">
        <v>846</v>
      </c>
      <c r="U6782">
        <f t="shared" si="105"/>
        <v>845</v>
      </c>
    </row>
    <row r="6783" spans="1:21" x14ac:dyDescent="0.25">
      <c r="A6783" t="s">
        <v>27</v>
      </c>
      <c r="B6783" t="s">
        <v>21</v>
      </c>
      <c r="C6783" t="s">
        <v>22</v>
      </c>
      <c r="D6783" t="s">
        <v>23</v>
      </c>
      <c r="E6783" t="s">
        <v>5</v>
      </c>
      <c r="G6783" t="s">
        <v>24</v>
      </c>
      <c r="H6783">
        <v>3860960</v>
      </c>
      <c r="I6783">
        <v>3862231</v>
      </c>
      <c r="J6783" t="s">
        <v>25</v>
      </c>
      <c r="Q6783" t="s">
        <v>8066</v>
      </c>
      <c r="R6783">
        <v>1272</v>
      </c>
      <c r="U6783">
        <f t="shared" si="105"/>
        <v>1271</v>
      </c>
    </row>
    <row r="6784" spans="1:21" x14ac:dyDescent="0.25">
      <c r="A6784" t="s">
        <v>27</v>
      </c>
      <c r="B6784" t="s">
        <v>57</v>
      </c>
      <c r="C6784" t="s">
        <v>22</v>
      </c>
      <c r="D6784" t="s">
        <v>23</v>
      </c>
      <c r="E6784" t="s">
        <v>5</v>
      </c>
      <c r="G6784" t="s">
        <v>24</v>
      </c>
      <c r="H6784">
        <v>3862355</v>
      </c>
      <c r="I6784">
        <v>3862430</v>
      </c>
      <c r="J6784" t="s">
        <v>61</v>
      </c>
      <c r="Q6784" t="s">
        <v>8068</v>
      </c>
      <c r="R6784">
        <v>76</v>
      </c>
      <c r="U6784">
        <f t="shared" si="105"/>
        <v>75</v>
      </c>
    </row>
    <row r="6785" spans="1:21" x14ac:dyDescent="0.25">
      <c r="A6785" t="s">
        <v>27</v>
      </c>
      <c r="B6785" t="s">
        <v>57</v>
      </c>
      <c r="C6785" t="s">
        <v>22</v>
      </c>
      <c r="D6785" t="s">
        <v>23</v>
      </c>
      <c r="E6785" t="s">
        <v>5</v>
      </c>
      <c r="G6785" t="s">
        <v>24</v>
      </c>
      <c r="H6785">
        <v>3862436</v>
      </c>
      <c r="I6785">
        <v>3862509</v>
      </c>
      <c r="J6785" t="s">
        <v>61</v>
      </c>
      <c r="Q6785" t="s">
        <v>8069</v>
      </c>
      <c r="R6785">
        <v>74</v>
      </c>
      <c r="U6785">
        <f t="shared" si="105"/>
        <v>73</v>
      </c>
    </row>
    <row r="6786" spans="1:21" x14ac:dyDescent="0.25">
      <c r="A6786" t="s">
        <v>27</v>
      </c>
      <c r="B6786" t="s">
        <v>21</v>
      </c>
      <c r="C6786" t="s">
        <v>22</v>
      </c>
      <c r="D6786" t="s">
        <v>23</v>
      </c>
      <c r="E6786" t="s">
        <v>5</v>
      </c>
      <c r="G6786" t="s">
        <v>24</v>
      </c>
      <c r="H6786">
        <v>3862595</v>
      </c>
      <c r="I6786">
        <v>3863239</v>
      </c>
      <c r="J6786" t="s">
        <v>61</v>
      </c>
      <c r="Q6786" t="s">
        <v>8070</v>
      </c>
      <c r="R6786">
        <v>645</v>
      </c>
      <c r="U6786">
        <f t="shared" si="105"/>
        <v>644</v>
      </c>
    </row>
    <row r="6787" spans="1:21" x14ac:dyDescent="0.25">
      <c r="A6787" t="s">
        <v>27</v>
      </c>
      <c r="B6787" t="s">
        <v>21</v>
      </c>
      <c r="C6787" t="s">
        <v>22</v>
      </c>
      <c r="D6787" t="s">
        <v>23</v>
      </c>
      <c r="E6787" t="s">
        <v>5</v>
      </c>
      <c r="G6787" t="s">
        <v>24</v>
      </c>
      <c r="H6787">
        <v>3863373</v>
      </c>
      <c r="I6787">
        <v>3864320</v>
      </c>
      <c r="J6787" t="s">
        <v>61</v>
      </c>
      <c r="Q6787" t="s">
        <v>8072</v>
      </c>
      <c r="R6787">
        <v>948</v>
      </c>
      <c r="U6787">
        <f t="shared" ref="U6787:U6850" si="106">I6787-H6787</f>
        <v>947</v>
      </c>
    </row>
    <row r="6788" spans="1:21" x14ac:dyDescent="0.25">
      <c r="A6788" t="s">
        <v>27</v>
      </c>
      <c r="B6788" t="s">
        <v>21</v>
      </c>
      <c r="C6788" t="s">
        <v>22</v>
      </c>
      <c r="D6788" t="s">
        <v>23</v>
      </c>
      <c r="E6788" t="s">
        <v>5</v>
      </c>
      <c r="G6788" t="s">
        <v>24</v>
      </c>
      <c r="H6788">
        <v>3864352</v>
      </c>
      <c r="I6788">
        <v>3864771</v>
      </c>
      <c r="J6788" t="s">
        <v>61</v>
      </c>
      <c r="Q6788" t="s">
        <v>8074</v>
      </c>
      <c r="R6788">
        <v>420</v>
      </c>
      <c r="U6788">
        <f t="shared" si="106"/>
        <v>419</v>
      </c>
    </row>
    <row r="6789" spans="1:21" x14ac:dyDescent="0.25">
      <c r="A6789" t="s">
        <v>27</v>
      </c>
      <c r="B6789" t="s">
        <v>21</v>
      </c>
      <c r="C6789" t="s">
        <v>22</v>
      </c>
      <c r="D6789" t="s">
        <v>23</v>
      </c>
      <c r="E6789" t="s">
        <v>5</v>
      </c>
      <c r="G6789" t="s">
        <v>24</v>
      </c>
      <c r="H6789">
        <v>3865074</v>
      </c>
      <c r="I6789">
        <v>3865835</v>
      </c>
      <c r="J6789" t="s">
        <v>61</v>
      </c>
      <c r="Q6789" t="s">
        <v>8076</v>
      </c>
      <c r="R6789">
        <v>762</v>
      </c>
      <c r="U6789">
        <f t="shared" si="106"/>
        <v>761</v>
      </c>
    </row>
    <row r="6790" spans="1:21" x14ac:dyDescent="0.25">
      <c r="A6790" t="s">
        <v>27</v>
      </c>
      <c r="B6790" t="s">
        <v>21</v>
      </c>
      <c r="C6790" t="s">
        <v>22</v>
      </c>
      <c r="D6790" t="s">
        <v>23</v>
      </c>
      <c r="E6790" t="s">
        <v>5</v>
      </c>
      <c r="G6790" t="s">
        <v>24</v>
      </c>
      <c r="H6790">
        <v>3865901</v>
      </c>
      <c r="I6790">
        <v>3866734</v>
      </c>
      <c r="J6790" t="s">
        <v>61</v>
      </c>
      <c r="Q6790" t="s">
        <v>8079</v>
      </c>
      <c r="R6790">
        <v>834</v>
      </c>
      <c r="U6790">
        <f t="shared" si="106"/>
        <v>833</v>
      </c>
    </row>
    <row r="6791" spans="1:21" x14ac:dyDescent="0.25">
      <c r="A6791" t="s">
        <v>27</v>
      </c>
      <c r="B6791" t="s">
        <v>21</v>
      </c>
      <c r="C6791" t="s">
        <v>22</v>
      </c>
      <c r="D6791" t="s">
        <v>23</v>
      </c>
      <c r="E6791" t="s">
        <v>5</v>
      </c>
      <c r="G6791" t="s">
        <v>24</v>
      </c>
      <c r="H6791">
        <v>3866867</v>
      </c>
      <c r="I6791">
        <v>3868252</v>
      </c>
      <c r="J6791" t="s">
        <v>61</v>
      </c>
      <c r="Q6791" t="s">
        <v>8081</v>
      </c>
      <c r="R6791">
        <v>1386</v>
      </c>
      <c r="U6791">
        <f t="shared" si="106"/>
        <v>1385</v>
      </c>
    </row>
    <row r="6792" spans="1:21" x14ac:dyDescent="0.25">
      <c r="A6792" t="s">
        <v>27</v>
      </c>
      <c r="B6792" t="s">
        <v>21</v>
      </c>
      <c r="C6792" t="s">
        <v>22</v>
      </c>
      <c r="D6792" t="s">
        <v>23</v>
      </c>
      <c r="E6792" t="s">
        <v>5</v>
      </c>
      <c r="G6792" t="s">
        <v>24</v>
      </c>
      <c r="H6792">
        <v>3868275</v>
      </c>
      <c r="I6792">
        <v>3869006</v>
      </c>
      <c r="J6792" t="s">
        <v>61</v>
      </c>
      <c r="Q6792" t="s">
        <v>8084</v>
      </c>
      <c r="R6792">
        <v>732</v>
      </c>
      <c r="U6792">
        <f t="shared" si="106"/>
        <v>731</v>
      </c>
    </row>
    <row r="6793" spans="1:21" x14ac:dyDescent="0.25">
      <c r="A6793" t="s">
        <v>27</v>
      </c>
      <c r="B6793" t="s">
        <v>21</v>
      </c>
      <c r="C6793" t="s">
        <v>22</v>
      </c>
      <c r="D6793" t="s">
        <v>23</v>
      </c>
      <c r="E6793" t="s">
        <v>5</v>
      </c>
      <c r="G6793" t="s">
        <v>24</v>
      </c>
      <c r="H6793">
        <v>3869191</v>
      </c>
      <c r="I6793">
        <v>3870069</v>
      </c>
      <c r="J6793" t="s">
        <v>61</v>
      </c>
      <c r="Q6793" t="s">
        <v>8087</v>
      </c>
      <c r="R6793">
        <v>879</v>
      </c>
      <c r="U6793">
        <f t="shared" si="106"/>
        <v>878</v>
      </c>
    </row>
    <row r="6794" spans="1:21" x14ac:dyDescent="0.25">
      <c r="A6794" t="s">
        <v>27</v>
      </c>
      <c r="B6794" t="s">
        <v>21</v>
      </c>
      <c r="C6794" t="s">
        <v>22</v>
      </c>
      <c r="D6794" t="s">
        <v>23</v>
      </c>
      <c r="E6794" t="s">
        <v>5</v>
      </c>
      <c r="G6794" t="s">
        <v>24</v>
      </c>
      <c r="H6794">
        <v>3870210</v>
      </c>
      <c r="I6794">
        <v>3871646</v>
      </c>
      <c r="J6794" t="s">
        <v>25</v>
      </c>
      <c r="Q6794" t="s">
        <v>8089</v>
      </c>
      <c r="R6794">
        <v>1437</v>
      </c>
      <c r="U6794">
        <f t="shared" si="106"/>
        <v>1436</v>
      </c>
    </row>
    <row r="6795" spans="1:21" x14ac:dyDescent="0.25">
      <c r="A6795" t="s">
        <v>27</v>
      </c>
      <c r="B6795" t="s">
        <v>21</v>
      </c>
      <c r="C6795" t="s">
        <v>22</v>
      </c>
      <c r="D6795" t="s">
        <v>23</v>
      </c>
      <c r="E6795" t="s">
        <v>5</v>
      </c>
      <c r="G6795" t="s">
        <v>24</v>
      </c>
      <c r="H6795">
        <v>3872037</v>
      </c>
      <c r="I6795">
        <v>3872294</v>
      </c>
      <c r="J6795" t="s">
        <v>61</v>
      </c>
      <c r="Q6795" t="s">
        <v>8091</v>
      </c>
      <c r="R6795">
        <v>258</v>
      </c>
      <c r="U6795">
        <f t="shared" si="106"/>
        <v>257</v>
      </c>
    </row>
    <row r="6796" spans="1:21" x14ac:dyDescent="0.25">
      <c r="A6796" t="s">
        <v>27</v>
      </c>
      <c r="B6796" t="s">
        <v>21</v>
      </c>
      <c r="C6796" t="s">
        <v>22</v>
      </c>
      <c r="D6796" t="s">
        <v>23</v>
      </c>
      <c r="E6796" t="s">
        <v>5</v>
      </c>
      <c r="G6796" t="s">
        <v>24</v>
      </c>
      <c r="H6796">
        <v>3872391</v>
      </c>
      <c r="I6796">
        <v>3873278</v>
      </c>
      <c r="J6796" t="s">
        <v>61</v>
      </c>
      <c r="Q6796" t="s">
        <v>8093</v>
      </c>
      <c r="R6796">
        <v>888</v>
      </c>
      <c r="U6796">
        <f t="shared" si="106"/>
        <v>887</v>
      </c>
    </row>
    <row r="6797" spans="1:21" x14ac:dyDescent="0.25">
      <c r="A6797" t="s">
        <v>27</v>
      </c>
      <c r="B6797" t="s">
        <v>21</v>
      </c>
      <c r="C6797" t="s">
        <v>22</v>
      </c>
      <c r="D6797" t="s">
        <v>23</v>
      </c>
      <c r="E6797" t="s">
        <v>5</v>
      </c>
      <c r="G6797" t="s">
        <v>24</v>
      </c>
      <c r="H6797">
        <v>3873494</v>
      </c>
      <c r="I6797">
        <v>3874270</v>
      </c>
      <c r="J6797" t="s">
        <v>25</v>
      </c>
      <c r="Q6797" t="s">
        <v>8096</v>
      </c>
      <c r="R6797">
        <v>777</v>
      </c>
      <c r="U6797">
        <f t="shared" si="106"/>
        <v>776</v>
      </c>
    </row>
    <row r="6798" spans="1:21" x14ac:dyDescent="0.25">
      <c r="A6798" t="s">
        <v>27</v>
      </c>
      <c r="B6798" t="s">
        <v>21</v>
      </c>
      <c r="C6798" t="s">
        <v>22</v>
      </c>
      <c r="D6798" t="s">
        <v>23</v>
      </c>
      <c r="E6798" t="s">
        <v>5</v>
      </c>
      <c r="G6798" t="s">
        <v>24</v>
      </c>
      <c r="H6798">
        <v>3874463</v>
      </c>
      <c r="I6798">
        <v>3875383</v>
      </c>
      <c r="J6798" t="s">
        <v>61</v>
      </c>
      <c r="Q6798" t="s">
        <v>8098</v>
      </c>
      <c r="R6798">
        <v>921</v>
      </c>
      <c r="U6798">
        <f t="shared" si="106"/>
        <v>920</v>
      </c>
    </row>
    <row r="6799" spans="1:21" x14ac:dyDescent="0.25">
      <c r="A6799" t="s">
        <v>27</v>
      </c>
      <c r="B6799" t="s">
        <v>21</v>
      </c>
      <c r="C6799" t="s">
        <v>22</v>
      </c>
      <c r="D6799" t="s">
        <v>23</v>
      </c>
      <c r="E6799" t="s">
        <v>5</v>
      </c>
      <c r="G6799" t="s">
        <v>24</v>
      </c>
      <c r="H6799">
        <v>3875484</v>
      </c>
      <c r="I6799">
        <v>3876764</v>
      </c>
      <c r="J6799" t="s">
        <v>61</v>
      </c>
      <c r="Q6799" t="s">
        <v>8101</v>
      </c>
      <c r="R6799">
        <v>1281</v>
      </c>
      <c r="U6799">
        <f t="shared" si="106"/>
        <v>1280</v>
      </c>
    </row>
    <row r="6800" spans="1:21" x14ac:dyDescent="0.25">
      <c r="A6800" t="s">
        <v>27</v>
      </c>
      <c r="B6800" t="s">
        <v>21</v>
      </c>
      <c r="C6800" t="s">
        <v>22</v>
      </c>
      <c r="D6800" t="s">
        <v>23</v>
      </c>
      <c r="E6800" t="s">
        <v>5</v>
      </c>
      <c r="G6800" t="s">
        <v>24</v>
      </c>
      <c r="H6800">
        <v>3877003</v>
      </c>
      <c r="I6800">
        <v>3878577</v>
      </c>
      <c r="J6800" t="s">
        <v>61</v>
      </c>
      <c r="Q6800" t="s">
        <v>8103</v>
      </c>
      <c r="R6800">
        <v>1575</v>
      </c>
      <c r="U6800">
        <f t="shared" si="106"/>
        <v>1574</v>
      </c>
    </row>
    <row r="6801" spans="1:21" x14ac:dyDescent="0.25">
      <c r="A6801" t="s">
        <v>27</v>
      </c>
      <c r="B6801" t="s">
        <v>21</v>
      </c>
      <c r="C6801" t="s">
        <v>22</v>
      </c>
      <c r="D6801" t="s">
        <v>23</v>
      </c>
      <c r="E6801" t="s">
        <v>5</v>
      </c>
      <c r="G6801" t="s">
        <v>24</v>
      </c>
      <c r="H6801">
        <v>3878597</v>
      </c>
      <c r="I6801">
        <v>3879727</v>
      </c>
      <c r="J6801" t="s">
        <v>61</v>
      </c>
      <c r="Q6801" t="s">
        <v>8106</v>
      </c>
      <c r="R6801">
        <v>1131</v>
      </c>
      <c r="U6801">
        <f t="shared" si="106"/>
        <v>1130</v>
      </c>
    </row>
    <row r="6802" spans="1:21" x14ac:dyDescent="0.25">
      <c r="A6802" t="s">
        <v>27</v>
      </c>
      <c r="B6802" t="s">
        <v>21</v>
      </c>
      <c r="C6802" t="s">
        <v>22</v>
      </c>
      <c r="D6802" t="s">
        <v>23</v>
      </c>
      <c r="E6802" t="s">
        <v>5</v>
      </c>
      <c r="G6802" t="s">
        <v>24</v>
      </c>
      <c r="H6802">
        <v>3879866</v>
      </c>
      <c r="I6802">
        <v>3880507</v>
      </c>
      <c r="J6802" t="s">
        <v>61</v>
      </c>
      <c r="Q6802" t="s">
        <v>8109</v>
      </c>
      <c r="R6802">
        <v>642</v>
      </c>
      <c r="U6802">
        <f t="shared" si="106"/>
        <v>641</v>
      </c>
    </row>
    <row r="6803" spans="1:21" x14ac:dyDescent="0.25">
      <c r="A6803" t="s">
        <v>27</v>
      </c>
      <c r="B6803" t="s">
        <v>21</v>
      </c>
      <c r="C6803" t="s">
        <v>22</v>
      </c>
      <c r="D6803" t="s">
        <v>23</v>
      </c>
      <c r="E6803" t="s">
        <v>5</v>
      </c>
      <c r="G6803" t="s">
        <v>24</v>
      </c>
      <c r="H6803">
        <v>3880716</v>
      </c>
      <c r="I6803">
        <v>3881774</v>
      </c>
      <c r="J6803" t="s">
        <v>61</v>
      </c>
      <c r="Q6803" t="s">
        <v>8111</v>
      </c>
      <c r="R6803">
        <v>1059</v>
      </c>
      <c r="U6803">
        <f t="shared" si="106"/>
        <v>1058</v>
      </c>
    </row>
    <row r="6804" spans="1:21" x14ac:dyDescent="0.25">
      <c r="A6804" t="s">
        <v>27</v>
      </c>
      <c r="B6804" t="s">
        <v>21</v>
      </c>
      <c r="C6804" t="s">
        <v>22</v>
      </c>
      <c r="D6804" t="s">
        <v>23</v>
      </c>
      <c r="E6804" t="s">
        <v>5</v>
      </c>
      <c r="G6804" t="s">
        <v>24</v>
      </c>
      <c r="H6804">
        <v>3881990</v>
      </c>
      <c r="I6804">
        <v>3883165</v>
      </c>
      <c r="J6804" t="s">
        <v>61</v>
      </c>
      <c r="Q6804" t="s">
        <v>8113</v>
      </c>
      <c r="R6804">
        <v>1176</v>
      </c>
      <c r="U6804">
        <f t="shared" si="106"/>
        <v>1175</v>
      </c>
    </row>
    <row r="6805" spans="1:21" x14ac:dyDescent="0.25">
      <c r="A6805" t="s">
        <v>27</v>
      </c>
      <c r="B6805" t="s">
        <v>21</v>
      </c>
      <c r="C6805" t="s">
        <v>22</v>
      </c>
      <c r="D6805" t="s">
        <v>23</v>
      </c>
      <c r="E6805" t="s">
        <v>5</v>
      </c>
      <c r="G6805" t="s">
        <v>24</v>
      </c>
      <c r="H6805">
        <v>3883367</v>
      </c>
      <c r="I6805">
        <v>3883741</v>
      </c>
      <c r="J6805" t="s">
        <v>25</v>
      </c>
      <c r="Q6805" t="s">
        <v>8115</v>
      </c>
      <c r="R6805">
        <v>375</v>
      </c>
      <c r="U6805">
        <f t="shared" si="106"/>
        <v>374</v>
      </c>
    </row>
    <row r="6806" spans="1:21" x14ac:dyDescent="0.25">
      <c r="A6806" t="s">
        <v>27</v>
      </c>
      <c r="B6806" t="s">
        <v>21</v>
      </c>
      <c r="C6806" t="s">
        <v>22</v>
      </c>
      <c r="D6806" t="s">
        <v>23</v>
      </c>
      <c r="E6806" t="s">
        <v>5</v>
      </c>
      <c r="G6806" t="s">
        <v>24</v>
      </c>
      <c r="H6806">
        <v>3884127</v>
      </c>
      <c r="I6806">
        <v>3884951</v>
      </c>
      <c r="J6806" t="s">
        <v>61</v>
      </c>
      <c r="Q6806" t="s">
        <v>8117</v>
      </c>
      <c r="R6806">
        <v>825</v>
      </c>
      <c r="U6806">
        <f t="shared" si="106"/>
        <v>824</v>
      </c>
    </row>
    <row r="6807" spans="1:21" x14ac:dyDescent="0.25">
      <c r="A6807" t="s">
        <v>27</v>
      </c>
      <c r="B6807" t="s">
        <v>21</v>
      </c>
      <c r="C6807" t="s">
        <v>22</v>
      </c>
      <c r="D6807" t="s">
        <v>23</v>
      </c>
      <c r="E6807" t="s">
        <v>5</v>
      </c>
      <c r="G6807" t="s">
        <v>24</v>
      </c>
      <c r="H6807">
        <v>3885316</v>
      </c>
      <c r="I6807">
        <v>3886233</v>
      </c>
      <c r="J6807" t="s">
        <v>61</v>
      </c>
      <c r="Q6807" t="s">
        <v>8119</v>
      </c>
      <c r="R6807">
        <v>918</v>
      </c>
      <c r="U6807">
        <f t="shared" si="106"/>
        <v>917</v>
      </c>
    </row>
    <row r="6808" spans="1:21" x14ac:dyDescent="0.25">
      <c r="A6808" t="s">
        <v>27</v>
      </c>
      <c r="B6808" t="s">
        <v>21</v>
      </c>
      <c r="C6808" t="s">
        <v>22</v>
      </c>
      <c r="D6808" t="s">
        <v>23</v>
      </c>
      <c r="E6808" t="s">
        <v>5</v>
      </c>
      <c r="G6808" t="s">
        <v>24</v>
      </c>
      <c r="H6808">
        <v>3886378</v>
      </c>
      <c r="I6808">
        <v>3887133</v>
      </c>
      <c r="J6808" t="s">
        <v>61</v>
      </c>
      <c r="Q6808" t="s">
        <v>8122</v>
      </c>
      <c r="R6808">
        <v>756</v>
      </c>
      <c r="U6808">
        <f t="shared" si="106"/>
        <v>755</v>
      </c>
    </row>
    <row r="6809" spans="1:21" x14ac:dyDescent="0.25">
      <c r="A6809" t="s">
        <v>27</v>
      </c>
      <c r="B6809" t="s">
        <v>21</v>
      </c>
      <c r="C6809" t="s">
        <v>22</v>
      </c>
      <c r="D6809" t="s">
        <v>23</v>
      </c>
      <c r="E6809" t="s">
        <v>5</v>
      </c>
      <c r="G6809" t="s">
        <v>24</v>
      </c>
      <c r="H6809">
        <v>3887404</v>
      </c>
      <c r="I6809">
        <v>3887619</v>
      </c>
      <c r="J6809" t="s">
        <v>25</v>
      </c>
      <c r="Q6809" t="s">
        <v>8124</v>
      </c>
      <c r="R6809">
        <v>216</v>
      </c>
      <c r="U6809">
        <f t="shared" si="106"/>
        <v>215</v>
      </c>
    </row>
    <row r="6810" spans="1:21" x14ac:dyDescent="0.25">
      <c r="A6810" t="s">
        <v>27</v>
      </c>
      <c r="B6810" t="s">
        <v>21</v>
      </c>
      <c r="C6810" t="s">
        <v>22</v>
      </c>
      <c r="D6810" t="s">
        <v>23</v>
      </c>
      <c r="E6810" t="s">
        <v>5</v>
      </c>
      <c r="G6810" t="s">
        <v>24</v>
      </c>
      <c r="H6810">
        <v>3887772</v>
      </c>
      <c r="I6810">
        <v>3887963</v>
      </c>
      <c r="J6810" t="s">
        <v>25</v>
      </c>
      <c r="Q6810" t="s">
        <v>8127</v>
      </c>
      <c r="R6810">
        <v>192</v>
      </c>
      <c r="U6810">
        <f t="shared" si="106"/>
        <v>191</v>
      </c>
    </row>
    <row r="6811" spans="1:21" x14ac:dyDescent="0.25">
      <c r="A6811" t="s">
        <v>27</v>
      </c>
      <c r="B6811" t="s">
        <v>21</v>
      </c>
      <c r="C6811" t="s">
        <v>22</v>
      </c>
      <c r="D6811" t="s">
        <v>23</v>
      </c>
      <c r="E6811" t="s">
        <v>5</v>
      </c>
      <c r="G6811" t="s">
        <v>24</v>
      </c>
      <c r="H6811">
        <v>3888146</v>
      </c>
      <c r="I6811">
        <v>3889177</v>
      </c>
      <c r="J6811" t="s">
        <v>25</v>
      </c>
      <c r="Q6811" t="s">
        <v>8129</v>
      </c>
      <c r="R6811">
        <v>1032</v>
      </c>
      <c r="U6811">
        <f t="shared" si="106"/>
        <v>1031</v>
      </c>
    </row>
    <row r="6812" spans="1:21" x14ac:dyDescent="0.25">
      <c r="A6812" t="s">
        <v>27</v>
      </c>
      <c r="B6812" t="s">
        <v>21</v>
      </c>
      <c r="C6812" t="s">
        <v>22</v>
      </c>
      <c r="D6812" t="s">
        <v>23</v>
      </c>
      <c r="E6812" t="s">
        <v>5</v>
      </c>
      <c r="G6812" t="s">
        <v>24</v>
      </c>
      <c r="H6812">
        <v>3889238</v>
      </c>
      <c r="I6812">
        <v>3889504</v>
      </c>
      <c r="J6812" t="s">
        <v>25</v>
      </c>
      <c r="Q6812" t="s">
        <v>8131</v>
      </c>
      <c r="R6812">
        <v>267</v>
      </c>
      <c r="U6812">
        <f t="shared" si="106"/>
        <v>266</v>
      </c>
    </row>
    <row r="6813" spans="1:21" x14ac:dyDescent="0.25">
      <c r="A6813" t="s">
        <v>27</v>
      </c>
      <c r="B6813" t="s">
        <v>21</v>
      </c>
      <c r="C6813" t="s">
        <v>22</v>
      </c>
      <c r="D6813" t="s">
        <v>23</v>
      </c>
      <c r="E6813" t="s">
        <v>5</v>
      </c>
      <c r="G6813" t="s">
        <v>24</v>
      </c>
      <c r="H6813">
        <v>3889537</v>
      </c>
      <c r="I6813">
        <v>3889770</v>
      </c>
      <c r="J6813" t="s">
        <v>25</v>
      </c>
      <c r="Q6813" t="s">
        <v>8133</v>
      </c>
      <c r="R6813">
        <v>234</v>
      </c>
      <c r="U6813">
        <f t="shared" si="106"/>
        <v>233</v>
      </c>
    </row>
    <row r="6814" spans="1:21" x14ac:dyDescent="0.25">
      <c r="A6814" t="s">
        <v>27</v>
      </c>
      <c r="B6814" t="s">
        <v>21</v>
      </c>
      <c r="C6814" t="s">
        <v>22</v>
      </c>
      <c r="D6814" t="s">
        <v>23</v>
      </c>
      <c r="E6814" t="s">
        <v>5</v>
      </c>
      <c r="G6814" t="s">
        <v>24</v>
      </c>
      <c r="H6814">
        <v>3889817</v>
      </c>
      <c r="I6814">
        <v>3890233</v>
      </c>
      <c r="J6814" t="s">
        <v>25</v>
      </c>
      <c r="Q6814" t="s">
        <v>8135</v>
      </c>
      <c r="R6814">
        <v>417</v>
      </c>
      <c r="U6814">
        <f t="shared" si="106"/>
        <v>416</v>
      </c>
    </row>
    <row r="6815" spans="1:21" x14ac:dyDescent="0.25">
      <c r="A6815" t="s">
        <v>27</v>
      </c>
      <c r="B6815" t="s">
        <v>21</v>
      </c>
      <c r="C6815" t="s">
        <v>22</v>
      </c>
      <c r="D6815" t="s">
        <v>23</v>
      </c>
      <c r="E6815" t="s">
        <v>5</v>
      </c>
      <c r="G6815" t="s">
        <v>24</v>
      </c>
      <c r="H6815">
        <v>3890279</v>
      </c>
      <c r="I6815">
        <v>3890839</v>
      </c>
      <c r="J6815" t="s">
        <v>25</v>
      </c>
      <c r="Q6815" t="s">
        <v>8137</v>
      </c>
      <c r="R6815">
        <v>561</v>
      </c>
      <c r="U6815">
        <f t="shared" si="106"/>
        <v>560</v>
      </c>
    </row>
    <row r="6816" spans="1:21" x14ac:dyDescent="0.25">
      <c r="A6816" t="s">
        <v>27</v>
      </c>
      <c r="B6816" t="s">
        <v>21</v>
      </c>
      <c r="C6816" t="s">
        <v>22</v>
      </c>
      <c r="D6816" t="s">
        <v>23</v>
      </c>
      <c r="E6816" t="s">
        <v>5</v>
      </c>
      <c r="G6816" t="s">
        <v>24</v>
      </c>
      <c r="H6816">
        <v>3890856</v>
      </c>
      <c r="I6816">
        <v>3891962</v>
      </c>
      <c r="J6816" t="s">
        <v>61</v>
      </c>
      <c r="Q6816" t="s">
        <v>8139</v>
      </c>
      <c r="R6816">
        <v>1107</v>
      </c>
      <c r="U6816">
        <f t="shared" si="106"/>
        <v>1106</v>
      </c>
    </row>
    <row r="6817" spans="1:21" x14ac:dyDescent="0.25">
      <c r="A6817" t="s">
        <v>27</v>
      </c>
      <c r="B6817" t="s">
        <v>21</v>
      </c>
      <c r="C6817" t="s">
        <v>22</v>
      </c>
      <c r="D6817" t="s">
        <v>23</v>
      </c>
      <c r="E6817" t="s">
        <v>5</v>
      </c>
      <c r="G6817" t="s">
        <v>24</v>
      </c>
      <c r="H6817">
        <v>3892033</v>
      </c>
      <c r="I6817">
        <v>3893418</v>
      </c>
      <c r="J6817" t="s">
        <v>61</v>
      </c>
      <c r="Q6817" t="s">
        <v>8141</v>
      </c>
      <c r="R6817">
        <v>1386</v>
      </c>
      <c r="U6817">
        <f t="shared" si="106"/>
        <v>1385</v>
      </c>
    </row>
    <row r="6818" spans="1:21" x14ac:dyDescent="0.25">
      <c r="A6818" t="s">
        <v>27</v>
      </c>
      <c r="B6818" t="s">
        <v>21</v>
      </c>
      <c r="C6818" t="s">
        <v>22</v>
      </c>
      <c r="D6818" t="s">
        <v>23</v>
      </c>
      <c r="E6818" t="s">
        <v>5</v>
      </c>
      <c r="G6818" t="s">
        <v>24</v>
      </c>
      <c r="H6818">
        <v>3893536</v>
      </c>
      <c r="I6818">
        <v>3895275</v>
      </c>
      <c r="J6818" t="s">
        <v>25</v>
      </c>
      <c r="Q6818" t="s">
        <v>8143</v>
      </c>
      <c r="R6818">
        <v>1740</v>
      </c>
      <c r="U6818">
        <f t="shared" si="106"/>
        <v>1739</v>
      </c>
    </row>
    <row r="6819" spans="1:21" x14ac:dyDescent="0.25">
      <c r="A6819" t="s">
        <v>27</v>
      </c>
      <c r="B6819" t="s">
        <v>21</v>
      </c>
      <c r="C6819" t="s">
        <v>22</v>
      </c>
      <c r="D6819" t="s">
        <v>23</v>
      </c>
      <c r="E6819" t="s">
        <v>5</v>
      </c>
      <c r="G6819" t="s">
        <v>24</v>
      </c>
      <c r="H6819">
        <v>3895327</v>
      </c>
      <c r="I6819">
        <v>3896355</v>
      </c>
      <c r="J6819" t="s">
        <v>61</v>
      </c>
      <c r="Q6819" t="s">
        <v>8145</v>
      </c>
      <c r="R6819">
        <v>1029</v>
      </c>
      <c r="U6819">
        <f t="shared" si="106"/>
        <v>1028</v>
      </c>
    </row>
    <row r="6820" spans="1:21" x14ac:dyDescent="0.25">
      <c r="A6820" t="s">
        <v>27</v>
      </c>
      <c r="B6820" t="s">
        <v>21</v>
      </c>
      <c r="C6820" t="s">
        <v>22</v>
      </c>
      <c r="D6820" t="s">
        <v>23</v>
      </c>
      <c r="E6820" t="s">
        <v>5</v>
      </c>
      <c r="G6820" t="s">
        <v>24</v>
      </c>
      <c r="H6820">
        <v>3896394</v>
      </c>
      <c r="I6820">
        <v>3896762</v>
      </c>
      <c r="J6820" t="s">
        <v>61</v>
      </c>
      <c r="Q6820" t="s">
        <v>8147</v>
      </c>
      <c r="R6820">
        <v>369</v>
      </c>
      <c r="U6820">
        <f t="shared" si="106"/>
        <v>368</v>
      </c>
    </row>
    <row r="6821" spans="1:21" x14ac:dyDescent="0.25">
      <c r="A6821" t="s">
        <v>27</v>
      </c>
      <c r="B6821" t="s">
        <v>21</v>
      </c>
      <c r="C6821" t="s">
        <v>22</v>
      </c>
      <c r="D6821" t="s">
        <v>23</v>
      </c>
      <c r="E6821" t="s">
        <v>5</v>
      </c>
      <c r="G6821" t="s">
        <v>24</v>
      </c>
      <c r="H6821">
        <v>3896775</v>
      </c>
      <c r="I6821">
        <v>3896984</v>
      </c>
      <c r="J6821" t="s">
        <v>61</v>
      </c>
      <c r="Q6821" t="s">
        <v>8149</v>
      </c>
      <c r="R6821">
        <v>210</v>
      </c>
      <c r="U6821">
        <f t="shared" si="106"/>
        <v>209</v>
      </c>
    </row>
    <row r="6822" spans="1:21" x14ac:dyDescent="0.25">
      <c r="A6822" t="s">
        <v>27</v>
      </c>
      <c r="B6822" t="s">
        <v>21</v>
      </c>
      <c r="C6822" t="s">
        <v>22</v>
      </c>
      <c r="D6822" t="s">
        <v>23</v>
      </c>
      <c r="E6822" t="s">
        <v>5</v>
      </c>
      <c r="G6822" t="s">
        <v>24</v>
      </c>
      <c r="H6822">
        <v>3897000</v>
      </c>
      <c r="I6822">
        <v>3897836</v>
      </c>
      <c r="J6822" t="s">
        <v>61</v>
      </c>
      <c r="Q6822" t="s">
        <v>8152</v>
      </c>
      <c r="R6822">
        <v>837</v>
      </c>
      <c r="U6822">
        <f t="shared" si="106"/>
        <v>836</v>
      </c>
    </row>
    <row r="6823" spans="1:21" x14ac:dyDescent="0.25">
      <c r="A6823" t="s">
        <v>27</v>
      </c>
      <c r="B6823" t="s">
        <v>21</v>
      </c>
      <c r="C6823" t="s">
        <v>22</v>
      </c>
      <c r="D6823" t="s">
        <v>23</v>
      </c>
      <c r="E6823" t="s">
        <v>5</v>
      </c>
      <c r="G6823" t="s">
        <v>24</v>
      </c>
      <c r="H6823">
        <v>3897899</v>
      </c>
      <c r="I6823">
        <v>3898615</v>
      </c>
      <c r="J6823" t="s">
        <v>61</v>
      </c>
      <c r="Q6823" t="s">
        <v>8155</v>
      </c>
      <c r="R6823">
        <v>717</v>
      </c>
      <c r="U6823">
        <f t="shared" si="106"/>
        <v>716</v>
      </c>
    </row>
    <row r="6824" spans="1:21" x14ac:dyDescent="0.25">
      <c r="A6824" t="s">
        <v>27</v>
      </c>
      <c r="B6824" t="s">
        <v>21</v>
      </c>
      <c r="C6824" t="s">
        <v>22</v>
      </c>
      <c r="D6824" t="s">
        <v>23</v>
      </c>
      <c r="E6824" t="s">
        <v>5</v>
      </c>
      <c r="G6824" t="s">
        <v>24</v>
      </c>
      <c r="H6824">
        <v>3898733</v>
      </c>
      <c r="I6824">
        <v>3898891</v>
      </c>
      <c r="J6824" t="s">
        <v>61</v>
      </c>
      <c r="Q6824" t="s">
        <v>8158</v>
      </c>
      <c r="R6824">
        <v>159</v>
      </c>
      <c r="U6824">
        <f t="shared" si="106"/>
        <v>158</v>
      </c>
    </row>
    <row r="6825" spans="1:21" x14ac:dyDescent="0.25">
      <c r="A6825" t="s">
        <v>27</v>
      </c>
      <c r="B6825" t="s">
        <v>21</v>
      </c>
      <c r="C6825" t="s">
        <v>22</v>
      </c>
      <c r="D6825" t="s">
        <v>23</v>
      </c>
      <c r="E6825" t="s">
        <v>5</v>
      </c>
      <c r="G6825" t="s">
        <v>24</v>
      </c>
      <c r="H6825">
        <v>3898975</v>
      </c>
      <c r="I6825">
        <v>3899175</v>
      </c>
      <c r="J6825" t="s">
        <v>61</v>
      </c>
      <c r="Q6825" t="s">
        <v>8161</v>
      </c>
      <c r="R6825">
        <v>201</v>
      </c>
      <c r="U6825">
        <f t="shared" si="106"/>
        <v>200</v>
      </c>
    </row>
    <row r="6826" spans="1:21" x14ac:dyDescent="0.25">
      <c r="A6826" t="s">
        <v>27</v>
      </c>
      <c r="B6826" t="s">
        <v>21</v>
      </c>
      <c r="C6826" t="s">
        <v>22</v>
      </c>
      <c r="D6826" t="s">
        <v>23</v>
      </c>
      <c r="E6826" t="s">
        <v>5</v>
      </c>
      <c r="G6826" t="s">
        <v>24</v>
      </c>
      <c r="H6826">
        <v>3899318</v>
      </c>
      <c r="I6826">
        <v>3899833</v>
      </c>
      <c r="J6826" t="s">
        <v>61</v>
      </c>
      <c r="Q6826" t="s">
        <v>8163</v>
      </c>
      <c r="R6826">
        <v>516</v>
      </c>
      <c r="U6826">
        <f t="shared" si="106"/>
        <v>515</v>
      </c>
    </row>
    <row r="6827" spans="1:21" x14ac:dyDescent="0.25">
      <c r="A6827" t="s">
        <v>27</v>
      </c>
      <c r="B6827" t="s">
        <v>21</v>
      </c>
      <c r="C6827" t="s">
        <v>22</v>
      </c>
      <c r="D6827" t="s">
        <v>23</v>
      </c>
      <c r="E6827" t="s">
        <v>5</v>
      </c>
      <c r="G6827" t="s">
        <v>24</v>
      </c>
      <c r="H6827">
        <v>3899961</v>
      </c>
      <c r="I6827">
        <v>3900569</v>
      </c>
      <c r="J6827" t="s">
        <v>61</v>
      </c>
      <c r="Q6827" t="s">
        <v>8165</v>
      </c>
      <c r="R6827">
        <v>609</v>
      </c>
      <c r="U6827">
        <f t="shared" si="106"/>
        <v>608</v>
      </c>
    </row>
    <row r="6828" spans="1:21" x14ac:dyDescent="0.25">
      <c r="A6828" t="s">
        <v>27</v>
      </c>
      <c r="B6828" t="s">
        <v>21</v>
      </c>
      <c r="C6828" t="s">
        <v>22</v>
      </c>
      <c r="D6828" t="s">
        <v>23</v>
      </c>
      <c r="E6828" t="s">
        <v>5</v>
      </c>
      <c r="G6828" t="s">
        <v>24</v>
      </c>
      <c r="H6828">
        <v>3900718</v>
      </c>
      <c r="I6828">
        <v>3901839</v>
      </c>
      <c r="J6828" t="s">
        <v>25</v>
      </c>
      <c r="Q6828" t="s">
        <v>8168</v>
      </c>
      <c r="R6828">
        <v>1122</v>
      </c>
      <c r="U6828">
        <f t="shared" si="106"/>
        <v>1121</v>
      </c>
    </row>
    <row r="6829" spans="1:21" x14ac:dyDescent="0.25">
      <c r="A6829" t="s">
        <v>27</v>
      </c>
      <c r="B6829" t="s">
        <v>21</v>
      </c>
      <c r="C6829" t="s">
        <v>22</v>
      </c>
      <c r="D6829" t="s">
        <v>23</v>
      </c>
      <c r="E6829" t="s">
        <v>5</v>
      </c>
      <c r="G6829" t="s">
        <v>24</v>
      </c>
      <c r="H6829">
        <v>3901903</v>
      </c>
      <c r="I6829">
        <v>3902715</v>
      </c>
      <c r="J6829" t="s">
        <v>25</v>
      </c>
      <c r="Q6829" t="s">
        <v>8170</v>
      </c>
      <c r="R6829">
        <v>813</v>
      </c>
      <c r="U6829">
        <f t="shared" si="106"/>
        <v>812</v>
      </c>
    </row>
    <row r="6830" spans="1:21" x14ac:dyDescent="0.25">
      <c r="A6830" t="s">
        <v>27</v>
      </c>
      <c r="B6830" t="s">
        <v>21</v>
      </c>
      <c r="C6830" t="s">
        <v>22</v>
      </c>
      <c r="D6830" t="s">
        <v>23</v>
      </c>
      <c r="E6830" t="s">
        <v>5</v>
      </c>
      <c r="G6830" t="s">
        <v>24</v>
      </c>
      <c r="H6830">
        <v>3902681</v>
      </c>
      <c r="I6830">
        <v>3903343</v>
      </c>
      <c r="J6830" t="s">
        <v>61</v>
      </c>
      <c r="Q6830" t="s">
        <v>8172</v>
      </c>
      <c r="R6830">
        <v>663</v>
      </c>
      <c r="U6830">
        <f t="shared" si="106"/>
        <v>662</v>
      </c>
    </row>
    <row r="6831" spans="1:21" x14ac:dyDescent="0.25">
      <c r="A6831" t="s">
        <v>27</v>
      </c>
      <c r="B6831" t="s">
        <v>21</v>
      </c>
      <c r="C6831" t="s">
        <v>22</v>
      </c>
      <c r="D6831" t="s">
        <v>23</v>
      </c>
      <c r="E6831" t="s">
        <v>5</v>
      </c>
      <c r="G6831" t="s">
        <v>24</v>
      </c>
      <c r="H6831">
        <v>3903375</v>
      </c>
      <c r="I6831">
        <v>3904025</v>
      </c>
      <c r="J6831" t="s">
        <v>61</v>
      </c>
      <c r="Q6831" t="s">
        <v>8175</v>
      </c>
      <c r="R6831">
        <v>651</v>
      </c>
      <c r="U6831">
        <f t="shared" si="106"/>
        <v>650</v>
      </c>
    </row>
    <row r="6832" spans="1:21" x14ac:dyDescent="0.25">
      <c r="A6832" t="s">
        <v>27</v>
      </c>
      <c r="B6832" t="s">
        <v>21</v>
      </c>
      <c r="C6832" t="s">
        <v>22</v>
      </c>
      <c r="D6832" t="s">
        <v>23</v>
      </c>
      <c r="E6832" t="s">
        <v>5</v>
      </c>
      <c r="G6832" t="s">
        <v>24</v>
      </c>
      <c r="H6832">
        <v>3904112</v>
      </c>
      <c r="I6832">
        <v>3904453</v>
      </c>
      <c r="J6832" t="s">
        <v>61</v>
      </c>
      <c r="Q6832" t="s">
        <v>8177</v>
      </c>
      <c r="R6832">
        <v>342</v>
      </c>
      <c r="U6832">
        <f t="shared" si="106"/>
        <v>341</v>
      </c>
    </row>
    <row r="6833" spans="1:21" x14ac:dyDescent="0.25">
      <c r="A6833" t="s">
        <v>27</v>
      </c>
      <c r="B6833" t="s">
        <v>21</v>
      </c>
      <c r="C6833" t="s">
        <v>22</v>
      </c>
      <c r="D6833" t="s">
        <v>23</v>
      </c>
      <c r="E6833" t="s">
        <v>5</v>
      </c>
      <c r="G6833" t="s">
        <v>24</v>
      </c>
      <c r="H6833">
        <v>3904591</v>
      </c>
      <c r="I6833">
        <v>3904965</v>
      </c>
      <c r="J6833" t="s">
        <v>61</v>
      </c>
      <c r="Q6833" t="s">
        <v>8180</v>
      </c>
      <c r="R6833">
        <v>375</v>
      </c>
      <c r="U6833">
        <f t="shared" si="106"/>
        <v>374</v>
      </c>
    </row>
    <row r="6834" spans="1:21" x14ac:dyDescent="0.25">
      <c r="A6834" t="s">
        <v>27</v>
      </c>
      <c r="B6834" t="s">
        <v>21</v>
      </c>
      <c r="C6834" t="s">
        <v>22</v>
      </c>
      <c r="D6834" t="s">
        <v>23</v>
      </c>
      <c r="E6834" t="s">
        <v>5</v>
      </c>
      <c r="G6834" t="s">
        <v>24</v>
      </c>
      <c r="H6834">
        <v>3905001</v>
      </c>
      <c r="I6834">
        <v>3906080</v>
      </c>
      <c r="J6834" t="s">
        <v>61</v>
      </c>
      <c r="Q6834" t="s">
        <v>8182</v>
      </c>
      <c r="R6834">
        <v>1080</v>
      </c>
      <c r="U6834">
        <f t="shared" si="106"/>
        <v>1079</v>
      </c>
    </row>
    <row r="6835" spans="1:21" x14ac:dyDescent="0.25">
      <c r="A6835" t="s">
        <v>27</v>
      </c>
      <c r="B6835" t="s">
        <v>21</v>
      </c>
      <c r="C6835" t="s">
        <v>22</v>
      </c>
      <c r="D6835" t="s">
        <v>23</v>
      </c>
      <c r="E6835" t="s">
        <v>5</v>
      </c>
      <c r="G6835" t="s">
        <v>24</v>
      </c>
      <c r="H6835">
        <v>3906080</v>
      </c>
      <c r="I6835">
        <v>3906460</v>
      </c>
      <c r="J6835" t="s">
        <v>61</v>
      </c>
      <c r="Q6835" t="s">
        <v>8185</v>
      </c>
      <c r="R6835">
        <v>381</v>
      </c>
      <c r="U6835">
        <f t="shared" si="106"/>
        <v>380</v>
      </c>
    </row>
    <row r="6836" spans="1:21" x14ac:dyDescent="0.25">
      <c r="A6836" t="s">
        <v>27</v>
      </c>
      <c r="B6836" t="s">
        <v>21</v>
      </c>
      <c r="C6836" t="s">
        <v>22</v>
      </c>
      <c r="D6836" t="s">
        <v>23</v>
      </c>
      <c r="E6836" t="s">
        <v>5</v>
      </c>
      <c r="G6836" t="s">
        <v>24</v>
      </c>
      <c r="H6836">
        <v>3906492</v>
      </c>
      <c r="I6836">
        <v>3906941</v>
      </c>
      <c r="J6836" t="s">
        <v>61</v>
      </c>
      <c r="Q6836" t="s">
        <v>8187</v>
      </c>
      <c r="R6836">
        <v>450</v>
      </c>
      <c r="U6836">
        <f t="shared" si="106"/>
        <v>449</v>
      </c>
    </row>
    <row r="6837" spans="1:21" x14ac:dyDescent="0.25">
      <c r="A6837" t="s">
        <v>27</v>
      </c>
      <c r="B6837" t="s">
        <v>21</v>
      </c>
      <c r="C6837" t="s">
        <v>22</v>
      </c>
      <c r="D6837" t="s">
        <v>23</v>
      </c>
      <c r="E6837" t="s">
        <v>5</v>
      </c>
      <c r="G6837" t="s">
        <v>24</v>
      </c>
      <c r="H6837">
        <v>3907020</v>
      </c>
      <c r="I6837">
        <v>3907871</v>
      </c>
      <c r="J6837" t="s">
        <v>61</v>
      </c>
      <c r="Q6837" t="s">
        <v>8189</v>
      </c>
      <c r="R6837">
        <v>852</v>
      </c>
      <c r="U6837">
        <f t="shared" si="106"/>
        <v>851</v>
      </c>
    </row>
    <row r="6838" spans="1:21" x14ac:dyDescent="0.25">
      <c r="A6838" t="s">
        <v>27</v>
      </c>
      <c r="B6838" t="s">
        <v>21</v>
      </c>
      <c r="C6838" t="s">
        <v>22</v>
      </c>
      <c r="D6838" t="s">
        <v>23</v>
      </c>
      <c r="E6838" t="s">
        <v>5</v>
      </c>
      <c r="G6838" t="s">
        <v>24</v>
      </c>
      <c r="H6838">
        <v>3907868</v>
      </c>
      <c r="I6838">
        <v>3909853</v>
      </c>
      <c r="J6838" t="s">
        <v>61</v>
      </c>
      <c r="Q6838" t="s">
        <v>8192</v>
      </c>
      <c r="R6838">
        <v>1986</v>
      </c>
      <c r="U6838">
        <f t="shared" si="106"/>
        <v>1985</v>
      </c>
    </row>
    <row r="6839" spans="1:21" x14ac:dyDescent="0.25">
      <c r="A6839" t="s">
        <v>27</v>
      </c>
      <c r="B6839" t="s">
        <v>21</v>
      </c>
      <c r="C6839" t="s">
        <v>22</v>
      </c>
      <c r="D6839" t="s">
        <v>23</v>
      </c>
      <c r="E6839" t="s">
        <v>5</v>
      </c>
      <c r="G6839" t="s">
        <v>24</v>
      </c>
      <c r="H6839">
        <v>3910340</v>
      </c>
      <c r="I6839">
        <v>3911401</v>
      </c>
      <c r="J6839" t="s">
        <v>25</v>
      </c>
      <c r="Q6839" t="s">
        <v>8194</v>
      </c>
      <c r="R6839">
        <v>1062</v>
      </c>
      <c r="U6839">
        <f t="shared" si="106"/>
        <v>1061</v>
      </c>
    </row>
    <row r="6840" spans="1:21" x14ac:dyDescent="0.25">
      <c r="A6840" t="s">
        <v>27</v>
      </c>
      <c r="B6840" t="s">
        <v>21</v>
      </c>
      <c r="C6840" t="s">
        <v>22</v>
      </c>
      <c r="D6840" t="s">
        <v>23</v>
      </c>
      <c r="E6840" t="s">
        <v>5</v>
      </c>
      <c r="G6840" t="s">
        <v>24</v>
      </c>
      <c r="H6840">
        <v>3911404</v>
      </c>
      <c r="I6840">
        <v>3912261</v>
      </c>
      <c r="J6840" t="s">
        <v>61</v>
      </c>
      <c r="Q6840" t="s">
        <v>8197</v>
      </c>
      <c r="R6840">
        <v>858</v>
      </c>
      <c r="U6840">
        <f t="shared" si="106"/>
        <v>857</v>
      </c>
    </row>
    <row r="6841" spans="1:21" x14ac:dyDescent="0.25">
      <c r="A6841" t="s">
        <v>27</v>
      </c>
      <c r="B6841" t="s">
        <v>21</v>
      </c>
      <c r="C6841" t="s">
        <v>22</v>
      </c>
      <c r="D6841" t="s">
        <v>23</v>
      </c>
      <c r="E6841" t="s">
        <v>5</v>
      </c>
      <c r="G6841" t="s">
        <v>24</v>
      </c>
      <c r="H6841">
        <v>3912280</v>
      </c>
      <c r="I6841">
        <v>3913206</v>
      </c>
      <c r="J6841" t="s">
        <v>61</v>
      </c>
      <c r="Q6841" t="s">
        <v>8200</v>
      </c>
      <c r="R6841">
        <v>927</v>
      </c>
      <c r="U6841">
        <f t="shared" si="106"/>
        <v>926</v>
      </c>
    </row>
    <row r="6842" spans="1:21" x14ac:dyDescent="0.25">
      <c r="A6842" t="s">
        <v>27</v>
      </c>
      <c r="B6842" t="s">
        <v>21</v>
      </c>
      <c r="C6842" t="s">
        <v>22</v>
      </c>
      <c r="D6842" t="s">
        <v>23</v>
      </c>
      <c r="E6842" t="s">
        <v>5</v>
      </c>
      <c r="G6842" t="s">
        <v>24</v>
      </c>
      <c r="H6842">
        <v>3913377</v>
      </c>
      <c r="I6842">
        <v>3913586</v>
      </c>
      <c r="J6842" t="s">
        <v>61</v>
      </c>
      <c r="Q6842" t="s">
        <v>8203</v>
      </c>
      <c r="R6842">
        <v>210</v>
      </c>
      <c r="U6842">
        <f t="shared" si="106"/>
        <v>209</v>
      </c>
    </row>
    <row r="6843" spans="1:21" x14ac:dyDescent="0.25">
      <c r="A6843" t="s">
        <v>27</v>
      </c>
      <c r="B6843" t="s">
        <v>21</v>
      </c>
      <c r="C6843" t="s">
        <v>22</v>
      </c>
      <c r="D6843" t="s">
        <v>23</v>
      </c>
      <c r="E6843" t="s">
        <v>5</v>
      </c>
      <c r="G6843" t="s">
        <v>24</v>
      </c>
      <c r="H6843">
        <v>3913774</v>
      </c>
      <c r="I6843">
        <v>3915846</v>
      </c>
      <c r="J6843" t="s">
        <v>61</v>
      </c>
      <c r="Q6843" t="s">
        <v>8206</v>
      </c>
      <c r="R6843">
        <v>2073</v>
      </c>
      <c r="U6843">
        <f t="shared" si="106"/>
        <v>2072</v>
      </c>
    </row>
    <row r="6844" spans="1:21" x14ac:dyDescent="0.25">
      <c r="A6844" t="s">
        <v>27</v>
      </c>
      <c r="B6844" t="s">
        <v>21</v>
      </c>
      <c r="C6844" t="s">
        <v>22</v>
      </c>
      <c r="D6844" t="s">
        <v>23</v>
      </c>
      <c r="E6844" t="s">
        <v>5</v>
      </c>
      <c r="G6844" t="s">
        <v>24</v>
      </c>
      <c r="H6844">
        <v>3916413</v>
      </c>
      <c r="I6844">
        <v>3916757</v>
      </c>
      <c r="J6844" t="s">
        <v>25</v>
      </c>
      <c r="Q6844" t="s">
        <v>8209</v>
      </c>
      <c r="R6844">
        <v>345</v>
      </c>
      <c r="U6844">
        <f t="shared" si="106"/>
        <v>344</v>
      </c>
    </row>
    <row r="6845" spans="1:21" x14ac:dyDescent="0.25">
      <c r="A6845" t="s">
        <v>27</v>
      </c>
      <c r="B6845" t="s">
        <v>21</v>
      </c>
      <c r="C6845" t="s">
        <v>22</v>
      </c>
      <c r="D6845" t="s">
        <v>23</v>
      </c>
      <c r="E6845" t="s">
        <v>5</v>
      </c>
      <c r="G6845" t="s">
        <v>24</v>
      </c>
      <c r="H6845">
        <v>3916955</v>
      </c>
      <c r="I6845">
        <v>3917122</v>
      </c>
      <c r="J6845" t="s">
        <v>61</v>
      </c>
      <c r="Q6845" t="s">
        <v>8211</v>
      </c>
      <c r="R6845">
        <v>168</v>
      </c>
      <c r="U6845">
        <f t="shared" si="106"/>
        <v>167</v>
      </c>
    </row>
    <row r="6846" spans="1:21" x14ac:dyDescent="0.25">
      <c r="A6846" t="s">
        <v>27</v>
      </c>
      <c r="B6846" t="s">
        <v>527</v>
      </c>
      <c r="C6846" t="s">
        <v>22</v>
      </c>
      <c r="D6846" t="s">
        <v>23</v>
      </c>
      <c r="E6846" t="s">
        <v>5</v>
      </c>
      <c r="G6846" t="s">
        <v>24</v>
      </c>
      <c r="H6846">
        <v>3917282</v>
      </c>
      <c r="I6846">
        <v>3917457</v>
      </c>
      <c r="J6846" t="s">
        <v>61</v>
      </c>
      <c r="Q6846" t="s">
        <v>8213</v>
      </c>
      <c r="R6846">
        <v>176</v>
      </c>
      <c r="T6846" t="s">
        <v>529</v>
      </c>
      <c r="U6846">
        <f t="shared" si="106"/>
        <v>175</v>
      </c>
    </row>
    <row r="6847" spans="1:21" x14ac:dyDescent="0.25">
      <c r="A6847" t="s">
        <v>27</v>
      </c>
      <c r="B6847" t="s">
        <v>21</v>
      </c>
      <c r="C6847" t="s">
        <v>22</v>
      </c>
      <c r="D6847" t="s">
        <v>23</v>
      </c>
      <c r="E6847" t="s">
        <v>5</v>
      </c>
      <c r="G6847" t="s">
        <v>24</v>
      </c>
      <c r="H6847">
        <v>3917498</v>
      </c>
      <c r="I6847">
        <v>3918568</v>
      </c>
      <c r="J6847" t="s">
        <v>61</v>
      </c>
      <c r="Q6847" t="s">
        <v>8214</v>
      </c>
      <c r="R6847">
        <v>1071</v>
      </c>
      <c r="U6847">
        <f t="shared" si="106"/>
        <v>1070</v>
      </c>
    </row>
    <row r="6848" spans="1:21" x14ac:dyDescent="0.25">
      <c r="A6848" t="s">
        <v>27</v>
      </c>
      <c r="B6848" t="s">
        <v>57</v>
      </c>
      <c r="C6848" t="s">
        <v>22</v>
      </c>
      <c r="D6848" t="s">
        <v>23</v>
      </c>
      <c r="E6848" t="s">
        <v>5</v>
      </c>
      <c r="G6848" t="s">
        <v>24</v>
      </c>
      <c r="H6848">
        <v>3918876</v>
      </c>
      <c r="I6848">
        <v>3918951</v>
      </c>
      <c r="J6848" t="s">
        <v>61</v>
      </c>
      <c r="Q6848" t="s">
        <v>8216</v>
      </c>
      <c r="R6848">
        <v>76</v>
      </c>
      <c r="U6848">
        <f t="shared" si="106"/>
        <v>75</v>
      </c>
    </row>
    <row r="6849" spans="1:21" x14ac:dyDescent="0.25">
      <c r="A6849" t="s">
        <v>27</v>
      </c>
      <c r="B6849" t="s">
        <v>57</v>
      </c>
      <c r="C6849" t="s">
        <v>22</v>
      </c>
      <c r="D6849" t="s">
        <v>23</v>
      </c>
      <c r="E6849" t="s">
        <v>5</v>
      </c>
      <c r="G6849" t="s">
        <v>24</v>
      </c>
      <c r="H6849">
        <v>3919115</v>
      </c>
      <c r="I6849">
        <v>3919190</v>
      </c>
      <c r="J6849" t="s">
        <v>61</v>
      </c>
      <c r="Q6849" t="s">
        <v>8217</v>
      </c>
      <c r="R6849">
        <v>76</v>
      </c>
      <c r="U6849">
        <f t="shared" si="106"/>
        <v>75</v>
      </c>
    </row>
    <row r="6850" spans="1:21" x14ac:dyDescent="0.25">
      <c r="A6850" t="s">
        <v>27</v>
      </c>
      <c r="B6850" t="s">
        <v>21</v>
      </c>
      <c r="C6850" t="s">
        <v>22</v>
      </c>
      <c r="D6850" t="s">
        <v>23</v>
      </c>
      <c r="E6850" t="s">
        <v>5</v>
      </c>
      <c r="G6850" t="s">
        <v>24</v>
      </c>
      <c r="H6850">
        <v>3919351</v>
      </c>
      <c r="I6850">
        <v>3920058</v>
      </c>
      <c r="J6850" t="s">
        <v>25</v>
      </c>
      <c r="Q6850" t="s">
        <v>8218</v>
      </c>
      <c r="R6850">
        <v>708</v>
      </c>
      <c r="U6850">
        <f t="shared" si="106"/>
        <v>707</v>
      </c>
    </row>
    <row r="6851" spans="1:21" x14ac:dyDescent="0.25">
      <c r="A6851" t="s">
        <v>27</v>
      </c>
      <c r="B6851" t="s">
        <v>21</v>
      </c>
      <c r="C6851" t="s">
        <v>22</v>
      </c>
      <c r="D6851" t="s">
        <v>23</v>
      </c>
      <c r="E6851" t="s">
        <v>5</v>
      </c>
      <c r="G6851" t="s">
        <v>24</v>
      </c>
      <c r="H6851">
        <v>3920352</v>
      </c>
      <c r="I6851">
        <v>3922829</v>
      </c>
      <c r="J6851" t="s">
        <v>25</v>
      </c>
      <c r="Q6851" t="s">
        <v>8221</v>
      </c>
      <c r="R6851">
        <v>2478</v>
      </c>
      <c r="U6851">
        <f t="shared" ref="U6851:U6914" si="107">I6851-H6851</f>
        <v>2477</v>
      </c>
    </row>
    <row r="6852" spans="1:21" x14ac:dyDescent="0.25">
      <c r="A6852" t="s">
        <v>27</v>
      </c>
      <c r="B6852" t="s">
        <v>21</v>
      </c>
      <c r="C6852" t="s">
        <v>22</v>
      </c>
      <c r="D6852" t="s">
        <v>23</v>
      </c>
      <c r="E6852" t="s">
        <v>5</v>
      </c>
      <c r="G6852" t="s">
        <v>24</v>
      </c>
      <c r="H6852">
        <v>3922942</v>
      </c>
      <c r="I6852">
        <v>3924795</v>
      </c>
      <c r="J6852" t="s">
        <v>25</v>
      </c>
      <c r="Q6852" t="s">
        <v>8223</v>
      </c>
      <c r="R6852">
        <v>1854</v>
      </c>
      <c r="U6852">
        <f t="shared" si="107"/>
        <v>1853</v>
      </c>
    </row>
    <row r="6853" spans="1:21" x14ac:dyDescent="0.25">
      <c r="A6853" t="s">
        <v>27</v>
      </c>
      <c r="B6853" t="s">
        <v>21</v>
      </c>
      <c r="C6853" t="s">
        <v>22</v>
      </c>
      <c r="D6853" t="s">
        <v>23</v>
      </c>
      <c r="E6853" t="s">
        <v>5</v>
      </c>
      <c r="G6853" t="s">
        <v>24</v>
      </c>
      <c r="H6853">
        <v>3924832</v>
      </c>
      <c r="I6853">
        <v>3926064</v>
      </c>
      <c r="J6853" t="s">
        <v>61</v>
      </c>
      <c r="Q6853" t="s">
        <v>8226</v>
      </c>
      <c r="R6853">
        <v>1233</v>
      </c>
      <c r="U6853">
        <f t="shared" si="107"/>
        <v>1232</v>
      </c>
    </row>
    <row r="6854" spans="1:21" x14ac:dyDescent="0.25">
      <c r="A6854" t="s">
        <v>27</v>
      </c>
      <c r="B6854" t="s">
        <v>21</v>
      </c>
      <c r="C6854" t="s">
        <v>22</v>
      </c>
      <c r="D6854" t="s">
        <v>23</v>
      </c>
      <c r="E6854" t="s">
        <v>5</v>
      </c>
      <c r="G6854" t="s">
        <v>24</v>
      </c>
      <c r="H6854">
        <v>3926232</v>
      </c>
      <c r="I6854">
        <v>3927593</v>
      </c>
      <c r="J6854" t="s">
        <v>61</v>
      </c>
      <c r="Q6854" t="s">
        <v>8229</v>
      </c>
      <c r="R6854">
        <v>1362</v>
      </c>
      <c r="U6854">
        <f t="shared" si="107"/>
        <v>1361</v>
      </c>
    </row>
    <row r="6855" spans="1:21" x14ac:dyDescent="0.25">
      <c r="A6855" t="s">
        <v>27</v>
      </c>
      <c r="B6855" t="s">
        <v>21</v>
      </c>
      <c r="C6855" t="s">
        <v>22</v>
      </c>
      <c r="D6855" t="s">
        <v>23</v>
      </c>
      <c r="E6855" t="s">
        <v>5</v>
      </c>
      <c r="G6855" t="s">
        <v>24</v>
      </c>
      <c r="H6855">
        <v>3927975</v>
      </c>
      <c r="I6855">
        <v>3928682</v>
      </c>
      <c r="J6855" t="s">
        <v>61</v>
      </c>
      <c r="Q6855" t="s">
        <v>8231</v>
      </c>
      <c r="R6855">
        <v>708</v>
      </c>
      <c r="U6855">
        <f t="shared" si="107"/>
        <v>707</v>
      </c>
    </row>
    <row r="6856" spans="1:21" x14ac:dyDescent="0.25">
      <c r="A6856" t="s">
        <v>27</v>
      </c>
      <c r="B6856" t="s">
        <v>21</v>
      </c>
      <c r="C6856" t="s">
        <v>22</v>
      </c>
      <c r="D6856" t="s">
        <v>23</v>
      </c>
      <c r="E6856" t="s">
        <v>5</v>
      </c>
      <c r="G6856" t="s">
        <v>24</v>
      </c>
      <c r="H6856">
        <v>3928703</v>
      </c>
      <c r="I6856">
        <v>3929182</v>
      </c>
      <c r="J6856" t="s">
        <v>61</v>
      </c>
      <c r="Q6856" t="s">
        <v>8234</v>
      </c>
      <c r="R6856">
        <v>480</v>
      </c>
      <c r="U6856">
        <f t="shared" si="107"/>
        <v>479</v>
      </c>
    </row>
    <row r="6857" spans="1:21" x14ac:dyDescent="0.25">
      <c r="A6857" t="s">
        <v>27</v>
      </c>
      <c r="B6857" t="s">
        <v>21</v>
      </c>
      <c r="C6857" t="s">
        <v>22</v>
      </c>
      <c r="D6857" t="s">
        <v>23</v>
      </c>
      <c r="E6857" t="s">
        <v>5</v>
      </c>
      <c r="G6857" t="s">
        <v>24</v>
      </c>
      <c r="H6857">
        <v>3929305</v>
      </c>
      <c r="I6857">
        <v>3930096</v>
      </c>
      <c r="J6857" t="s">
        <v>61</v>
      </c>
      <c r="Q6857" t="s">
        <v>8237</v>
      </c>
      <c r="R6857">
        <v>792</v>
      </c>
      <c r="U6857">
        <f t="shared" si="107"/>
        <v>791</v>
      </c>
    </row>
    <row r="6858" spans="1:21" x14ac:dyDescent="0.25">
      <c r="A6858" t="s">
        <v>27</v>
      </c>
      <c r="B6858" t="s">
        <v>21</v>
      </c>
      <c r="C6858" t="s">
        <v>22</v>
      </c>
      <c r="D6858" t="s">
        <v>23</v>
      </c>
      <c r="E6858" t="s">
        <v>5</v>
      </c>
      <c r="G6858" t="s">
        <v>24</v>
      </c>
      <c r="H6858">
        <v>3930119</v>
      </c>
      <c r="I6858">
        <v>3931384</v>
      </c>
      <c r="J6858" t="s">
        <v>61</v>
      </c>
      <c r="Q6858" t="s">
        <v>8239</v>
      </c>
      <c r="R6858">
        <v>1266</v>
      </c>
      <c r="U6858">
        <f t="shared" si="107"/>
        <v>1265</v>
      </c>
    </row>
    <row r="6859" spans="1:21" x14ac:dyDescent="0.25">
      <c r="A6859" t="s">
        <v>27</v>
      </c>
      <c r="B6859" t="s">
        <v>21</v>
      </c>
      <c r="C6859" t="s">
        <v>22</v>
      </c>
      <c r="D6859" t="s">
        <v>23</v>
      </c>
      <c r="E6859" t="s">
        <v>5</v>
      </c>
      <c r="G6859" t="s">
        <v>24</v>
      </c>
      <c r="H6859">
        <v>3931584</v>
      </c>
      <c r="I6859">
        <v>3932417</v>
      </c>
      <c r="J6859" t="s">
        <v>61</v>
      </c>
      <c r="Q6859" t="s">
        <v>8241</v>
      </c>
      <c r="R6859">
        <v>834</v>
      </c>
      <c r="U6859">
        <f t="shared" si="107"/>
        <v>833</v>
      </c>
    </row>
    <row r="6860" spans="1:21" x14ac:dyDescent="0.25">
      <c r="A6860" t="s">
        <v>27</v>
      </c>
      <c r="B6860" t="s">
        <v>21</v>
      </c>
      <c r="C6860" t="s">
        <v>22</v>
      </c>
      <c r="D6860" t="s">
        <v>23</v>
      </c>
      <c r="E6860" t="s">
        <v>5</v>
      </c>
      <c r="G6860" t="s">
        <v>24</v>
      </c>
      <c r="H6860">
        <v>3932481</v>
      </c>
      <c r="I6860">
        <v>3933986</v>
      </c>
      <c r="J6860" t="s">
        <v>61</v>
      </c>
      <c r="Q6860" t="s">
        <v>8243</v>
      </c>
      <c r="R6860">
        <v>1506</v>
      </c>
      <c r="U6860">
        <f t="shared" si="107"/>
        <v>1505</v>
      </c>
    </row>
    <row r="6861" spans="1:21" x14ac:dyDescent="0.25">
      <c r="A6861" t="s">
        <v>27</v>
      </c>
      <c r="B6861" t="s">
        <v>21</v>
      </c>
      <c r="C6861" t="s">
        <v>22</v>
      </c>
      <c r="D6861" t="s">
        <v>23</v>
      </c>
      <c r="E6861" t="s">
        <v>5</v>
      </c>
      <c r="G6861" t="s">
        <v>24</v>
      </c>
      <c r="H6861">
        <v>3933992</v>
      </c>
      <c r="I6861">
        <v>3934423</v>
      </c>
      <c r="J6861" t="s">
        <v>61</v>
      </c>
      <c r="Q6861" t="s">
        <v>8245</v>
      </c>
      <c r="R6861">
        <v>432</v>
      </c>
      <c r="U6861">
        <f t="shared" si="107"/>
        <v>431</v>
      </c>
    </row>
    <row r="6862" spans="1:21" x14ac:dyDescent="0.25">
      <c r="A6862" t="s">
        <v>27</v>
      </c>
      <c r="B6862" t="s">
        <v>21</v>
      </c>
      <c r="C6862" t="s">
        <v>22</v>
      </c>
      <c r="D6862" t="s">
        <v>23</v>
      </c>
      <c r="E6862" t="s">
        <v>5</v>
      </c>
      <c r="G6862" t="s">
        <v>24</v>
      </c>
      <c r="H6862">
        <v>3934531</v>
      </c>
      <c r="I6862">
        <v>3936354</v>
      </c>
      <c r="J6862" t="s">
        <v>61</v>
      </c>
      <c r="Q6862" t="s">
        <v>8247</v>
      </c>
      <c r="R6862">
        <v>1824</v>
      </c>
      <c r="U6862">
        <f t="shared" si="107"/>
        <v>1823</v>
      </c>
    </row>
    <row r="6863" spans="1:21" x14ac:dyDescent="0.25">
      <c r="A6863" t="s">
        <v>27</v>
      </c>
      <c r="B6863" t="s">
        <v>21</v>
      </c>
      <c r="C6863" t="s">
        <v>22</v>
      </c>
      <c r="D6863" t="s">
        <v>23</v>
      </c>
      <c r="E6863" t="s">
        <v>5</v>
      </c>
      <c r="G6863" t="s">
        <v>24</v>
      </c>
      <c r="H6863">
        <v>3936390</v>
      </c>
      <c r="I6863">
        <v>3937082</v>
      </c>
      <c r="J6863" t="s">
        <v>61</v>
      </c>
      <c r="Q6863" t="s">
        <v>8249</v>
      </c>
      <c r="R6863">
        <v>693</v>
      </c>
      <c r="U6863">
        <f t="shared" si="107"/>
        <v>692</v>
      </c>
    </row>
    <row r="6864" spans="1:21" x14ac:dyDescent="0.25">
      <c r="A6864" t="s">
        <v>27</v>
      </c>
      <c r="B6864" t="s">
        <v>21</v>
      </c>
      <c r="C6864" t="s">
        <v>22</v>
      </c>
      <c r="D6864" t="s">
        <v>23</v>
      </c>
      <c r="E6864" t="s">
        <v>5</v>
      </c>
      <c r="G6864" t="s">
        <v>24</v>
      </c>
      <c r="H6864">
        <v>3937268</v>
      </c>
      <c r="I6864">
        <v>3938365</v>
      </c>
      <c r="J6864" t="s">
        <v>61</v>
      </c>
      <c r="Q6864" t="s">
        <v>8251</v>
      </c>
      <c r="R6864">
        <v>1098</v>
      </c>
      <c r="U6864">
        <f t="shared" si="107"/>
        <v>1097</v>
      </c>
    </row>
    <row r="6865" spans="1:21" x14ac:dyDescent="0.25">
      <c r="A6865" t="s">
        <v>27</v>
      </c>
      <c r="B6865" t="s">
        <v>21</v>
      </c>
      <c r="C6865" t="s">
        <v>22</v>
      </c>
      <c r="D6865" t="s">
        <v>23</v>
      </c>
      <c r="E6865" t="s">
        <v>5</v>
      </c>
      <c r="G6865" t="s">
        <v>24</v>
      </c>
      <c r="H6865">
        <v>3938384</v>
      </c>
      <c r="I6865">
        <v>3939628</v>
      </c>
      <c r="J6865" t="s">
        <v>61</v>
      </c>
      <c r="Q6865" t="s">
        <v>8253</v>
      </c>
      <c r="R6865">
        <v>1245</v>
      </c>
      <c r="U6865">
        <f t="shared" si="107"/>
        <v>1244</v>
      </c>
    </row>
    <row r="6866" spans="1:21" x14ac:dyDescent="0.25">
      <c r="A6866" t="s">
        <v>27</v>
      </c>
      <c r="B6866" t="s">
        <v>21</v>
      </c>
      <c r="C6866" t="s">
        <v>22</v>
      </c>
      <c r="D6866" t="s">
        <v>23</v>
      </c>
      <c r="E6866" t="s">
        <v>5</v>
      </c>
      <c r="G6866" t="s">
        <v>24</v>
      </c>
      <c r="H6866">
        <v>3939731</v>
      </c>
      <c r="I6866">
        <v>3942013</v>
      </c>
      <c r="J6866" t="s">
        <v>61</v>
      </c>
      <c r="Q6866" t="s">
        <v>8256</v>
      </c>
      <c r="R6866">
        <v>2283</v>
      </c>
      <c r="U6866">
        <f t="shared" si="107"/>
        <v>2282</v>
      </c>
    </row>
    <row r="6867" spans="1:21" x14ac:dyDescent="0.25">
      <c r="A6867" t="s">
        <v>27</v>
      </c>
      <c r="B6867" t="s">
        <v>21</v>
      </c>
      <c r="C6867" t="s">
        <v>22</v>
      </c>
      <c r="D6867" t="s">
        <v>23</v>
      </c>
      <c r="E6867" t="s">
        <v>5</v>
      </c>
      <c r="G6867" t="s">
        <v>24</v>
      </c>
      <c r="H6867">
        <v>3942231</v>
      </c>
      <c r="I6867">
        <v>3945155</v>
      </c>
      <c r="J6867" t="s">
        <v>61</v>
      </c>
      <c r="Q6867" t="s">
        <v>8258</v>
      </c>
      <c r="R6867">
        <v>2925</v>
      </c>
      <c r="U6867">
        <f t="shared" si="107"/>
        <v>2924</v>
      </c>
    </row>
    <row r="6868" spans="1:21" x14ac:dyDescent="0.25">
      <c r="A6868" t="s">
        <v>27</v>
      </c>
      <c r="B6868" t="s">
        <v>21</v>
      </c>
      <c r="C6868" t="s">
        <v>22</v>
      </c>
      <c r="D6868" t="s">
        <v>23</v>
      </c>
      <c r="E6868" t="s">
        <v>5</v>
      </c>
      <c r="G6868" t="s">
        <v>24</v>
      </c>
      <c r="H6868">
        <v>3945454</v>
      </c>
      <c r="I6868">
        <v>3948297</v>
      </c>
      <c r="J6868" t="s">
        <v>61</v>
      </c>
      <c r="Q6868" t="s">
        <v>8260</v>
      </c>
      <c r="R6868">
        <v>2844</v>
      </c>
      <c r="U6868">
        <f t="shared" si="107"/>
        <v>2843</v>
      </c>
    </row>
    <row r="6869" spans="1:21" x14ac:dyDescent="0.25">
      <c r="A6869" t="s">
        <v>27</v>
      </c>
      <c r="B6869" t="s">
        <v>21</v>
      </c>
      <c r="C6869" t="s">
        <v>22</v>
      </c>
      <c r="D6869" t="s">
        <v>23</v>
      </c>
      <c r="E6869" t="s">
        <v>5</v>
      </c>
      <c r="G6869" t="s">
        <v>24</v>
      </c>
      <c r="H6869">
        <v>3948632</v>
      </c>
      <c r="I6869">
        <v>3949750</v>
      </c>
      <c r="J6869" t="s">
        <v>61</v>
      </c>
      <c r="Q6869" t="s">
        <v>8262</v>
      </c>
      <c r="R6869">
        <v>1119</v>
      </c>
      <c r="U6869">
        <f t="shared" si="107"/>
        <v>1118</v>
      </c>
    </row>
    <row r="6870" spans="1:21" x14ac:dyDescent="0.25">
      <c r="A6870" t="s">
        <v>27</v>
      </c>
      <c r="B6870" t="s">
        <v>21</v>
      </c>
      <c r="C6870" t="s">
        <v>22</v>
      </c>
      <c r="D6870" t="s">
        <v>23</v>
      </c>
      <c r="E6870" t="s">
        <v>5</v>
      </c>
      <c r="G6870" t="s">
        <v>24</v>
      </c>
      <c r="H6870">
        <v>3949747</v>
      </c>
      <c r="I6870">
        <v>3951027</v>
      </c>
      <c r="J6870" t="s">
        <v>61</v>
      </c>
      <c r="Q6870" t="s">
        <v>8265</v>
      </c>
      <c r="R6870">
        <v>1281</v>
      </c>
      <c r="U6870">
        <f t="shared" si="107"/>
        <v>1280</v>
      </c>
    </row>
    <row r="6871" spans="1:21" x14ac:dyDescent="0.25">
      <c r="A6871" t="s">
        <v>27</v>
      </c>
      <c r="B6871" t="s">
        <v>21</v>
      </c>
      <c r="C6871" t="s">
        <v>22</v>
      </c>
      <c r="D6871" t="s">
        <v>23</v>
      </c>
      <c r="E6871" t="s">
        <v>5</v>
      </c>
      <c r="G6871" t="s">
        <v>24</v>
      </c>
      <c r="H6871">
        <v>3951158</v>
      </c>
      <c r="I6871">
        <v>3951934</v>
      </c>
      <c r="J6871" t="s">
        <v>61</v>
      </c>
      <c r="Q6871" t="s">
        <v>8268</v>
      </c>
      <c r="R6871">
        <v>777</v>
      </c>
      <c r="U6871">
        <f t="shared" si="107"/>
        <v>776</v>
      </c>
    </row>
    <row r="6872" spans="1:21" x14ac:dyDescent="0.25">
      <c r="A6872" t="s">
        <v>27</v>
      </c>
      <c r="B6872" t="s">
        <v>21</v>
      </c>
      <c r="C6872" t="s">
        <v>22</v>
      </c>
      <c r="D6872" t="s">
        <v>23</v>
      </c>
      <c r="E6872" t="s">
        <v>5</v>
      </c>
      <c r="G6872" t="s">
        <v>24</v>
      </c>
      <c r="H6872">
        <v>3951967</v>
      </c>
      <c r="I6872">
        <v>3952431</v>
      </c>
      <c r="J6872" t="s">
        <v>61</v>
      </c>
      <c r="Q6872" t="s">
        <v>8271</v>
      </c>
      <c r="R6872">
        <v>465</v>
      </c>
      <c r="U6872">
        <f t="shared" si="107"/>
        <v>464</v>
      </c>
    </row>
    <row r="6873" spans="1:21" x14ac:dyDescent="0.25">
      <c r="A6873" t="s">
        <v>27</v>
      </c>
      <c r="B6873" t="s">
        <v>21</v>
      </c>
      <c r="C6873" t="s">
        <v>22</v>
      </c>
      <c r="D6873" t="s">
        <v>23</v>
      </c>
      <c r="E6873" t="s">
        <v>5</v>
      </c>
      <c r="G6873" t="s">
        <v>24</v>
      </c>
      <c r="H6873">
        <v>3952563</v>
      </c>
      <c r="I6873">
        <v>3954167</v>
      </c>
      <c r="J6873" t="s">
        <v>25</v>
      </c>
      <c r="Q6873" t="s">
        <v>8273</v>
      </c>
      <c r="R6873">
        <v>1605</v>
      </c>
      <c r="U6873">
        <f t="shared" si="107"/>
        <v>1604</v>
      </c>
    </row>
    <row r="6874" spans="1:21" x14ac:dyDescent="0.25">
      <c r="A6874" t="s">
        <v>27</v>
      </c>
      <c r="B6874" t="s">
        <v>57</v>
      </c>
      <c r="C6874" t="s">
        <v>22</v>
      </c>
      <c r="D6874" t="s">
        <v>23</v>
      </c>
      <c r="E6874" t="s">
        <v>5</v>
      </c>
      <c r="G6874" t="s">
        <v>24</v>
      </c>
      <c r="H6874">
        <v>3954747</v>
      </c>
      <c r="I6874">
        <v>3954822</v>
      </c>
      <c r="J6874" t="s">
        <v>61</v>
      </c>
      <c r="Q6874" t="s">
        <v>8275</v>
      </c>
      <c r="R6874">
        <v>76</v>
      </c>
      <c r="U6874">
        <f t="shared" si="107"/>
        <v>75</v>
      </c>
    </row>
    <row r="6875" spans="1:21" x14ac:dyDescent="0.25">
      <c r="A6875" t="s">
        <v>27</v>
      </c>
      <c r="B6875" t="s">
        <v>21</v>
      </c>
      <c r="C6875" t="s">
        <v>22</v>
      </c>
      <c r="D6875" t="s">
        <v>23</v>
      </c>
      <c r="E6875" t="s">
        <v>5</v>
      </c>
      <c r="G6875" t="s">
        <v>24</v>
      </c>
      <c r="H6875">
        <v>3955127</v>
      </c>
      <c r="I6875">
        <v>3955846</v>
      </c>
      <c r="J6875" t="s">
        <v>25</v>
      </c>
      <c r="Q6875" t="s">
        <v>8276</v>
      </c>
      <c r="R6875">
        <v>720</v>
      </c>
      <c r="U6875">
        <f t="shared" si="107"/>
        <v>719</v>
      </c>
    </row>
    <row r="6876" spans="1:21" x14ac:dyDescent="0.25">
      <c r="A6876" t="s">
        <v>27</v>
      </c>
      <c r="B6876" t="s">
        <v>21</v>
      </c>
      <c r="C6876" t="s">
        <v>22</v>
      </c>
      <c r="D6876" t="s">
        <v>23</v>
      </c>
      <c r="E6876" t="s">
        <v>5</v>
      </c>
      <c r="G6876" t="s">
        <v>24</v>
      </c>
      <c r="H6876">
        <v>3955948</v>
      </c>
      <c r="I6876">
        <v>3958806</v>
      </c>
      <c r="J6876" t="s">
        <v>25</v>
      </c>
      <c r="Q6876" t="s">
        <v>8279</v>
      </c>
      <c r="R6876">
        <v>2859</v>
      </c>
      <c r="U6876">
        <f t="shared" si="107"/>
        <v>2858</v>
      </c>
    </row>
    <row r="6877" spans="1:21" x14ac:dyDescent="0.25">
      <c r="A6877" t="s">
        <v>27</v>
      </c>
      <c r="B6877" t="s">
        <v>21</v>
      </c>
      <c r="C6877" t="s">
        <v>22</v>
      </c>
      <c r="D6877" t="s">
        <v>23</v>
      </c>
      <c r="E6877" t="s">
        <v>5</v>
      </c>
      <c r="G6877" t="s">
        <v>24</v>
      </c>
      <c r="H6877">
        <v>3958886</v>
      </c>
      <c r="I6877">
        <v>3959758</v>
      </c>
      <c r="J6877" t="s">
        <v>61</v>
      </c>
      <c r="Q6877" t="s">
        <v>8282</v>
      </c>
      <c r="R6877">
        <v>873</v>
      </c>
      <c r="U6877">
        <f t="shared" si="107"/>
        <v>872</v>
      </c>
    </row>
    <row r="6878" spans="1:21" x14ac:dyDescent="0.25">
      <c r="A6878" t="s">
        <v>27</v>
      </c>
      <c r="B6878" t="s">
        <v>21</v>
      </c>
      <c r="C6878" t="s">
        <v>22</v>
      </c>
      <c r="D6878" t="s">
        <v>23</v>
      </c>
      <c r="E6878" t="s">
        <v>5</v>
      </c>
      <c r="G6878" t="s">
        <v>24</v>
      </c>
      <c r="H6878">
        <v>3960144</v>
      </c>
      <c r="I6878">
        <v>3960695</v>
      </c>
      <c r="J6878" t="s">
        <v>25</v>
      </c>
      <c r="Q6878" t="s">
        <v>8285</v>
      </c>
      <c r="R6878">
        <v>552</v>
      </c>
      <c r="U6878">
        <f t="shared" si="107"/>
        <v>551</v>
      </c>
    </row>
    <row r="6879" spans="1:21" x14ac:dyDescent="0.25">
      <c r="A6879" t="s">
        <v>27</v>
      </c>
      <c r="B6879" t="s">
        <v>21</v>
      </c>
      <c r="C6879" t="s">
        <v>22</v>
      </c>
      <c r="D6879" t="s">
        <v>23</v>
      </c>
      <c r="E6879" t="s">
        <v>5</v>
      </c>
      <c r="G6879" t="s">
        <v>24</v>
      </c>
      <c r="H6879">
        <v>3960858</v>
      </c>
      <c r="I6879">
        <v>3961226</v>
      </c>
      <c r="J6879" t="s">
        <v>25</v>
      </c>
      <c r="Q6879" t="s">
        <v>8287</v>
      </c>
      <c r="R6879">
        <v>369</v>
      </c>
      <c r="U6879">
        <f t="shared" si="107"/>
        <v>368</v>
      </c>
    </row>
    <row r="6880" spans="1:21" x14ac:dyDescent="0.25">
      <c r="A6880" t="s">
        <v>27</v>
      </c>
      <c r="B6880" t="s">
        <v>21</v>
      </c>
      <c r="C6880" t="s">
        <v>22</v>
      </c>
      <c r="D6880" t="s">
        <v>23</v>
      </c>
      <c r="E6880" t="s">
        <v>5</v>
      </c>
      <c r="G6880" t="s">
        <v>24</v>
      </c>
      <c r="H6880">
        <v>3961510</v>
      </c>
      <c r="I6880">
        <v>3963429</v>
      </c>
      <c r="J6880" t="s">
        <v>61</v>
      </c>
      <c r="Q6880" t="s">
        <v>8289</v>
      </c>
      <c r="R6880">
        <v>1920</v>
      </c>
      <c r="U6880">
        <f t="shared" si="107"/>
        <v>1919</v>
      </c>
    </row>
    <row r="6881" spans="1:21" x14ac:dyDescent="0.25">
      <c r="A6881" t="s">
        <v>27</v>
      </c>
      <c r="B6881" t="s">
        <v>21</v>
      </c>
      <c r="C6881" t="s">
        <v>22</v>
      </c>
      <c r="D6881" t="s">
        <v>23</v>
      </c>
      <c r="E6881" t="s">
        <v>5</v>
      </c>
      <c r="G6881" t="s">
        <v>24</v>
      </c>
      <c r="H6881">
        <v>3963560</v>
      </c>
      <c r="I6881">
        <v>3964483</v>
      </c>
      <c r="J6881" t="s">
        <v>25</v>
      </c>
      <c r="Q6881" t="s">
        <v>8291</v>
      </c>
      <c r="R6881">
        <v>924</v>
      </c>
      <c r="U6881">
        <f t="shared" si="107"/>
        <v>923</v>
      </c>
    </row>
    <row r="6882" spans="1:21" x14ac:dyDescent="0.25">
      <c r="A6882" t="s">
        <v>27</v>
      </c>
      <c r="B6882" t="s">
        <v>21</v>
      </c>
      <c r="C6882" t="s">
        <v>22</v>
      </c>
      <c r="D6882" t="s">
        <v>23</v>
      </c>
      <c r="E6882" t="s">
        <v>5</v>
      </c>
      <c r="G6882" t="s">
        <v>24</v>
      </c>
      <c r="H6882">
        <v>3964636</v>
      </c>
      <c r="I6882">
        <v>3967110</v>
      </c>
      <c r="J6882" t="s">
        <v>25</v>
      </c>
      <c r="Q6882" t="s">
        <v>8294</v>
      </c>
      <c r="R6882">
        <v>2475</v>
      </c>
      <c r="U6882">
        <f t="shared" si="107"/>
        <v>2474</v>
      </c>
    </row>
    <row r="6883" spans="1:21" x14ac:dyDescent="0.25">
      <c r="A6883" t="s">
        <v>27</v>
      </c>
      <c r="B6883" t="s">
        <v>21</v>
      </c>
      <c r="C6883" t="s">
        <v>22</v>
      </c>
      <c r="D6883" t="s">
        <v>23</v>
      </c>
      <c r="E6883" t="s">
        <v>5</v>
      </c>
      <c r="G6883" t="s">
        <v>24</v>
      </c>
      <c r="H6883">
        <v>3967161</v>
      </c>
      <c r="I6883">
        <v>3967997</v>
      </c>
      <c r="J6883" t="s">
        <v>61</v>
      </c>
      <c r="Q6883" t="s">
        <v>8296</v>
      </c>
      <c r="R6883">
        <v>837</v>
      </c>
      <c r="U6883">
        <f t="shared" si="107"/>
        <v>836</v>
      </c>
    </row>
    <row r="6884" spans="1:21" x14ac:dyDescent="0.25">
      <c r="A6884" t="s">
        <v>27</v>
      </c>
      <c r="B6884" t="s">
        <v>21</v>
      </c>
      <c r="C6884" t="s">
        <v>22</v>
      </c>
      <c r="D6884" t="s">
        <v>23</v>
      </c>
      <c r="E6884" t="s">
        <v>5</v>
      </c>
      <c r="G6884" t="s">
        <v>24</v>
      </c>
      <c r="H6884">
        <v>3967997</v>
      </c>
      <c r="I6884">
        <v>3968806</v>
      </c>
      <c r="J6884" t="s">
        <v>61</v>
      </c>
      <c r="Q6884" t="s">
        <v>8299</v>
      </c>
      <c r="R6884">
        <v>810</v>
      </c>
      <c r="U6884">
        <f t="shared" si="107"/>
        <v>809</v>
      </c>
    </row>
    <row r="6885" spans="1:21" x14ac:dyDescent="0.25">
      <c r="A6885" t="s">
        <v>27</v>
      </c>
      <c r="B6885" t="s">
        <v>21</v>
      </c>
      <c r="C6885" t="s">
        <v>22</v>
      </c>
      <c r="D6885" t="s">
        <v>23</v>
      </c>
      <c r="E6885" t="s">
        <v>5</v>
      </c>
      <c r="G6885" t="s">
        <v>24</v>
      </c>
      <c r="H6885">
        <v>3969090</v>
      </c>
      <c r="I6885">
        <v>3971078</v>
      </c>
      <c r="J6885" t="s">
        <v>25</v>
      </c>
      <c r="Q6885" t="s">
        <v>8301</v>
      </c>
      <c r="R6885">
        <v>1989</v>
      </c>
      <c r="U6885">
        <f t="shared" si="107"/>
        <v>1988</v>
      </c>
    </row>
    <row r="6886" spans="1:21" x14ac:dyDescent="0.25">
      <c r="A6886" t="s">
        <v>27</v>
      </c>
      <c r="B6886" t="s">
        <v>21</v>
      </c>
      <c r="C6886" t="s">
        <v>22</v>
      </c>
      <c r="D6886" t="s">
        <v>23</v>
      </c>
      <c r="E6886" t="s">
        <v>5</v>
      </c>
      <c r="G6886" t="s">
        <v>24</v>
      </c>
      <c r="H6886">
        <v>3971286</v>
      </c>
      <c r="I6886">
        <v>3971756</v>
      </c>
      <c r="J6886" t="s">
        <v>25</v>
      </c>
      <c r="Q6886" t="s">
        <v>8304</v>
      </c>
      <c r="R6886">
        <v>471</v>
      </c>
      <c r="U6886">
        <f t="shared" si="107"/>
        <v>470</v>
      </c>
    </row>
    <row r="6887" spans="1:21" x14ac:dyDescent="0.25">
      <c r="A6887" t="s">
        <v>27</v>
      </c>
      <c r="B6887" t="s">
        <v>21</v>
      </c>
      <c r="C6887" t="s">
        <v>22</v>
      </c>
      <c r="D6887" t="s">
        <v>23</v>
      </c>
      <c r="E6887" t="s">
        <v>5</v>
      </c>
      <c r="G6887" t="s">
        <v>24</v>
      </c>
      <c r="H6887">
        <v>3971772</v>
      </c>
      <c r="I6887">
        <v>3972005</v>
      </c>
      <c r="J6887" t="s">
        <v>25</v>
      </c>
      <c r="Q6887" t="s">
        <v>8306</v>
      </c>
      <c r="R6887">
        <v>234</v>
      </c>
      <c r="U6887">
        <f t="shared" si="107"/>
        <v>233</v>
      </c>
    </row>
    <row r="6888" spans="1:21" x14ac:dyDescent="0.25">
      <c r="A6888" t="s">
        <v>27</v>
      </c>
      <c r="B6888" t="s">
        <v>21</v>
      </c>
      <c r="C6888" t="s">
        <v>22</v>
      </c>
      <c r="D6888" t="s">
        <v>23</v>
      </c>
      <c r="E6888" t="s">
        <v>5</v>
      </c>
      <c r="G6888" t="s">
        <v>24</v>
      </c>
      <c r="H6888">
        <v>3972037</v>
      </c>
      <c r="I6888">
        <v>3973608</v>
      </c>
      <c r="J6888" t="s">
        <v>25</v>
      </c>
      <c r="Q6888" t="s">
        <v>8308</v>
      </c>
      <c r="R6888">
        <v>1572</v>
      </c>
      <c r="U6888">
        <f t="shared" si="107"/>
        <v>1571</v>
      </c>
    </row>
    <row r="6889" spans="1:21" x14ac:dyDescent="0.25">
      <c r="A6889" t="s">
        <v>27</v>
      </c>
      <c r="B6889" t="s">
        <v>21</v>
      </c>
      <c r="C6889" t="s">
        <v>22</v>
      </c>
      <c r="D6889" t="s">
        <v>23</v>
      </c>
      <c r="E6889" t="s">
        <v>5</v>
      </c>
      <c r="G6889" t="s">
        <v>24</v>
      </c>
      <c r="H6889">
        <v>3973627</v>
      </c>
      <c r="I6889">
        <v>3974031</v>
      </c>
      <c r="J6889" t="s">
        <v>25</v>
      </c>
      <c r="Q6889" t="s">
        <v>8310</v>
      </c>
      <c r="R6889">
        <v>405</v>
      </c>
      <c r="U6889">
        <f t="shared" si="107"/>
        <v>404</v>
      </c>
    </row>
    <row r="6890" spans="1:21" x14ac:dyDescent="0.25">
      <c r="A6890" t="s">
        <v>27</v>
      </c>
      <c r="B6890" t="s">
        <v>21</v>
      </c>
      <c r="C6890" t="s">
        <v>22</v>
      </c>
      <c r="D6890" t="s">
        <v>23</v>
      </c>
      <c r="E6890" t="s">
        <v>5</v>
      </c>
      <c r="G6890" t="s">
        <v>24</v>
      </c>
      <c r="H6890">
        <v>3974126</v>
      </c>
      <c r="I6890">
        <v>3975415</v>
      </c>
      <c r="J6890" t="s">
        <v>25</v>
      </c>
      <c r="Q6890" t="s">
        <v>8312</v>
      </c>
      <c r="R6890">
        <v>1290</v>
      </c>
      <c r="U6890">
        <f t="shared" si="107"/>
        <v>1289</v>
      </c>
    </row>
    <row r="6891" spans="1:21" x14ac:dyDescent="0.25">
      <c r="A6891" t="s">
        <v>27</v>
      </c>
      <c r="B6891" t="s">
        <v>21</v>
      </c>
      <c r="C6891" t="s">
        <v>22</v>
      </c>
      <c r="D6891" t="s">
        <v>23</v>
      </c>
      <c r="E6891" t="s">
        <v>5</v>
      </c>
      <c r="G6891" t="s">
        <v>24</v>
      </c>
      <c r="H6891">
        <v>3975550</v>
      </c>
      <c r="I6891">
        <v>3976770</v>
      </c>
      <c r="J6891" t="s">
        <v>25</v>
      </c>
      <c r="Q6891" t="s">
        <v>8315</v>
      </c>
      <c r="R6891">
        <v>1221</v>
      </c>
      <c r="U6891">
        <f t="shared" si="107"/>
        <v>1220</v>
      </c>
    </row>
    <row r="6892" spans="1:21" x14ac:dyDescent="0.25">
      <c r="A6892" t="s">
        <v>27</v>
      </c>
      <c r="B6892" t="s">
        <v>21</v>
      </c>
      <c r="C6892" t="s">
        <v>22</v>
      </c>
      <c r="D6892" t="s">
        <v>23</v>
      </c>
      <c r="E6892" t="s">
        <v>5</v>
      </c>
      <c r="G6892" t="s">
        <v>24</v>
      </c>
      <c r="H6892">
        <v>3976853</v>
      </c>
      <c r="I6892">
        <v>3976957</v>
      </c>
      <c r="J6892" t="s">
        <v>25</v>
      </c>
      <c r="Q6892" t="s">
        <v>8318</v>
      </c>
      <c r="R6892">
        <v>105</v>
      </c>
      <c r="U6892">
        <f t="shared" si="107"/>
        <v>104</v>
      </c>
    </row>
    <row r="6893" spans="1:21" x14ac:dyDescent="0.25">
      <c r="A6893" t="s">
        <v>27</v>
      </c>
      <c r="B6893" t="s">
        <v>21</v>
      </c>
      <c r="C6893" t="s">
        <v>22</v>
      </c>
      <c r="D6893" t="s">
        <v>23</v>
      </c>
      <c r="E6893" t="s">
        <v>5</v>
      </c>
      <c r="G6893" t="s">
        <v>24</v>
      </c>
      <c r="H6893">
        <v>3977028</v>
      </c>
      <c r="I6893">
        <v>3979310</v>
      </c>
      <c r="J6893" t="s">
        <v>61</v>
      </c>
      <c r="Q6893" t="s">
        <v>8320</v>
      </c>
      <c r="R6893">
        <v>2283</v>
      </c>
      <c r="U6893">
        <f t="shared" si="107"/>
        <v>2282</v>
      </c>
    </row>
    <row r="6894" spans="1:21" x14ac:dyDescent="0.25">
      <c r="A6894" t="s">
        <v>27</v>
      </c>
      <c r="B6894" t="s">
        <v>1103</v>
      </c>
      <c r="C6894" t="s">
        <v>22</v>
      </c>
      <c r="D6894" t="s">
        <v>23</v>
      </c>
      <c r="E6894" t="s">
        <v>5</v>
      </c>
      <c r="G6894" t="s">
        <v>24</v>
      </c>
      <c r="H6894">
        <v>3979462</v>
      </c>
      <c r="I6894">
        <v>3979577</v>
      </c>
      <c r="J6894" t="s">
        <v>61</v>
      </c>
      <c r="Q6894" t="s">
        <v>8323</v>
      </c>
      <c r="R6894">
        <v>116</v>
      </c>
      <c r="U6894">
        <f t="shared" si="107"/>
        <v>115</v>
      </c>
    </row>
    <row r="6895" spans="1:21" x14ac:dyDescent="0.25">
      <c r="A6895" t="s">
        <v>27</v>
      </c>
      <c r="B6895" t="s">
        <v>1103</v>
      </c>
      <c r="C6895" t="s">
        <v>22</v>
      </c>
      <c r="D6895" t="s">
        <v>23</v>
      </c>
      <c r="E6895" t="s">
        <v>5</v>
      </c>
      <c r="G6895" t="s">
        <v>24</v>
      </c>
      <c r="H6895">
        <v>3979828</v>
      </c>
      <c r="I6895">
        <v>3982871</v>
      </c>
      <c r="J6895" t="s">
        <v>61</v>
      </c>
      <c r="Q6895" t="s">
        <v>8324</v>
      </c>
      <c r="R6895">
        <v>3044</v>
      </c>
      <c r="U6895">
        <f t="shared" si="107"/>
        <v>3043</v>
      </c>
    </row>
    <row r="6896" spans="1:21" x14ac:dyDescent="0.25">
      <c r="A6896" t="s">
        <v>27</v>
      </c>
      <c r="B6896" t="s">
        <v>57</v>
      </c>
      <c r="C6896" t="s">
        <v>22</v>
      </c>
      <c r="D6896" t="s">
        <v>23</v>
      </c>
      <c r="E6896" t="s">
        <v>5</v>
      </c>
      <c r="G6896" t="s">
        <v>24</v>
      </c>
      <c r="H6896">
        <v>3983390</v>
      </c>
      <c r="I6896">
        <v>3983465</v>
      </c>
      <c r="J6896" t="s">
        <v>61</v>
      </c>
      <c r="Q6896" t="s">
        <v>8325</v>
      </c>
      <c r="R6896">
        <v>76</v>
      </c>
      <c r="U6896">
        <f t="shared" si="107"/>
        <v>75</v>
      </c>
    </row>
    <row r="6897" spans="1:21" x14ac:dyDescent="0.25">
      <c r="A6897" t="s">
        <v>27</v>
      </c>
      <c r="B6897" t="s">
        <v>1103</v>
      </c>
      <c r="C6897" t="s">
        <v>22</v>
      </c>
      <c r="D6897" t="s">
        <v>23</v>
      </c>
      <c r="E6897" t="s">
        <v>5</v>
      </c>
      <c r="G6897" t="s">
        <v>24</v>
      </c>
      <c r="H6897">
        <v>3983643</v>
      </c>
      <c r="I6897">
        <v>3985283</v>
      </c>
      <c r="J6897" t="s">
        <v>61</v>
      </c>
      <c r="Q6897" t="s">
        <v>8326</v>
      </c>
      <c r="R6897">
        <v>1641</v>
      </c>
      <c r="U6897">
        <f t="shared" si="107"/>
        <v>1640</v>
      </c>
    </row>
    <row r="6898" spans="1:21" x14ac:dyDescent="0.25">
      <c r="A6898" t="s">
        <v>27</v>
      </c>
      <c r="B6898" t="s">
        <v>21</v>
      </c>
      <c r="C6898" t="s">
        <v>22</v>
      </c>
      <c r="D6898" t="s">
        <v>23</v>
      </c>
      <c r="E6898" t="s">
        <v>5</v>
      </c>
      <c r="G6898" t="s">
        <v>24</v>
      </c>
      <c r="H6898">
        <v>3985943</v>
      </c>
      <c r="I6898">
        <v>3986554</v>
      </c>
      <c r="J6898" t="s">
        <v>61</v>
      </c>
      <c r="Q6898" t="s">
        <v>8327</v>
      </c>
      <c r="R6898">
        <v>612</v>
      </c>
      <c r="U6898">
        <f t="shared" si="107"/>
        <v>611</v>
      </c>
    </row>
    <row r="6899" spans="1:21" x14ac:dyDescent="0.25">
      <c r="A6899" t="s">
        <v>27</v>
      </c>
      <c r="B6899" t="s">
        <v>21</v>
      </c>
      <c r="C6899" t="s">
        <v>22</v>
      </c>
      <c r="D6899" t="s">
        <v>23</v>
      </c>
      <c r="E6899" t="s">
        <v>5</v>
      </c>
      <c r="G6899" t="s">
        <v>24</v>
      </c>
      <c r="H6899">
        <v>3986585</v>
      </c>
      <c r="I6899">
        <v>3987544</v>
      </c>
      <c r="J6899" t="s">
        <v>61</v>
      </c>
      <c r="Q6899" t="s">
        <v>8329</v>
      </c>
      <c r="R6899">
        <v>960</v>
      </c>
      <c r="U6899">
        <f t="shared" si="107"/>
        <v>959</v>
      </c>
    </row>
    <row r="6900" spans="1:21" x14ac:dyDescent="0.25">
      <c r="A6900" t="s">
        <v>27</v>
      </c>
      <c r="B6900" t="s">
        <v>21</v>
      </c>
      <c r="C6900" t="s">
        <v>22</v>
      </c>
      <c r="D6900" t="s">
        <v>23</v>
      </c>
      <c r="E6900" t="s">
        <v>5</v>
      </c>
      <c r="G6900" t="s">
        <v>24</v>
      </c>
      <c r="H6900">
        <v>3987858</v>
      </c>
      <c r="I6900">
        <v>3989183</v>
      </c>
      <c r="J6900" t="s">
        <v>61</v>
      </c>
      <c r="Q6900" t="s">
        <v>8332</v>
      </c>
      <c r="R6900">
        <v>1326</v>
      </c>
      <c r="U6900">
        <f t="shared" si="107"/>
        <v>1325</v>
      </c>
    </row>
    <row r="6901" spans="1:21" x14ac:dyDescent="0.25">
      <c r="A6901" t="s">
        <v>27</v>
      </c>
      <c r="B6901" t="s">
        <v>21</v>
      </c>
      <c r="C6901" t="s">
        <v>22</v>
      </c>
      <c r="D6901" t="s">
        <v>23</v>
      </c>
      <c r="E6901" t="s">
        <v>5</v>
      </c>
      <c r="G6901" t="s">
        <v>24</v>
      </c>
      <c r="H6901">
        <v>3989337</v>
      </c>
      <c r="I6901">
        <v>3989978</v>
      </c>
      <c r="J6901" t="s">
        <v>25</v>
      </c>
      <c r="Q6901" t="s">
        <v>8334</v>
      </c>
      <c r="R6901">
        <v>642</v>
      </c>
      <c r="U6901">
        <f t="shared" si="107"/>
        <v>641</v>
      </c>
    </row>
    <row r="6902" spans="1:21" x14ac:dyDescent="0.25">
      <c r="A6902" t="s">
        <v>27</v>
      </c>
      <c r="B6902" t="s">
        <v>21</v>
      </c>
      <c r="C6902" t="s">
        <v>22</v>
      </c>
      <c r="D6902" t="s">
        <v>23</v>
      </c>
      <c r="E6902" t="s">
        <v>5</v>
      </c>
      <c r="G6902" t="s">
        <v>24</v>
      </c>
      <c r="H6902">
        <v>3990000</v>
      </c>
      <c r="I6902">
        <v>3990797</v>
      </c>
      <c r="J6902" t="s">
        <v>25</v>
      </c>
      <c r="Q6902" t="s">
        <v>8336</v>
      </c>
      <c r="R6902">
        <v>798</v>
      </c>
      <c r="U6902">
        <f t="shared" si="107"/>
        <v>797</v>
      </c>
    </row>
    <row r="6903" spans="1:21" x14ac:dyDescent="0.25">
      <c r="A6903" t="s">
        <v>27</v>
      </c>
      <c r="B6903" t="s">
        <v>21</v>
      </c>
      <c r="C6903" t="s">
        <v>22</v>
      </c>
      <c r="D6903" t="s">
        <v>23</v>
      </c>
      <c r="E6903" t="s">
        <v>5</v>
      </c>
      <c r="G6903" t="s">
        <v>24</v>
      </c>
      <c r="H6903">
        <v>3990923</v>
      </c>
      <c r="I6903">
        <v>3992242</v>
      </c>
      <c r="J6903" t="s">
        <v>61</v>
      </c>
      <c r="Q6903" t="s">
        <v>8338</v>
      </c>
      <c r="R6903">
        <v>1320</v>
      </c>
      <c r="U6903">
        <f t="shared" si="107"/>
        <v>1319</v>
      </c>
    </row>
    <row r="6904" spans="1:21" x14ac:dyDescent="0.25">
      <c r="A6904" t="s">
        <v>27</v>
      </c>
      <c r="B6904" t="s">
        <v>21</v>
      </c>
      <c r="C6904" t="s">
        <v>22</v>
      </c>
      <c r="D6904" t="s">
        <v>23</v>
      </c>
      <c r="E6904" t="s">
        <v>5</v>
      </c>
      <c r="G6904" t="s">
        <v>24</v>
      </c>
      <c r="H6904">
        <v>3992304</v>
      </c>
      <c r="I6904">
        <v>3993503</v>
      </c>
      <c r="J6904" t="s">
        <v>61</v>
      </c>
      <c r="Q6904" t="s">
        <v>8341</v>
      </c>
      <c r="R6904">
        <v>1200</v>
      </c>
      <c r="U6904">
        <f t="shared" si="107"/>
        <v>1199</v>
      </c>
    </row>
    <row r="6905" spans="1:21" x14ac:dyDescent="0.25">
      <c r="A6905" t="s">
        <v>27</v>
      </c>
      <c r="B6905" t="s">
        <v>21</v>
      </c>
      <c r="C6905" t="s">
        <v>22</v>
      </c>
      <c r="D6905" t="s">
        <v>23</v>
      </c>
      <c r="E6905" t="s">
        <v>5</v>
      </c>
      <c r="G6905" t="s">
        <v>24</v>
      </c>
      <c r="H6905">
        <v>3993555</v>
      </c>
      <c r="I6905">
        <v>3995084</v>
      </c>
      <c r="J6905" t="s">
        <v>61</v>
      </c>
      <c r="Q6905" t="s">
        <v>8343</v>
      </c>
      <c r="R6905">
        <v>1530</v>
      </c>
      <c r="U6905">
        <f t="shared" si="107"/>
        <v>1529</v>
      </c>
    </row>
    <row r="6906" spans="1:21" x14ac:dyDescent="0.25">
      <c r="A6906" t="s">
        <v>27</v>
      </c>
      <c r="B6906" t="s">
        <v>21</v>
      </c>
      <c r="C6906" t="s">
        <v>22</v>
      </c>
      <c r="D6906" t="s">
        <v>23</v>
      </c>
      <c r="E6906" t="s">
        <v>5</v>
      </c>
      <c r="G6906" t="s">
        <v>24</v>
      </c>
      <c r="H6906">
        <v>3995380</v>
      </c>
      <c r="I6906">
        <v>3995637</v>
      </c>
      <c r="J6906" t="s">
        <v>61</v>
      </c>
      <c r="Q6906" t="s">
        <v>8346</v>
      </c>
      <c r="R6906">
        <v>258</v>
      </c>
      <c r="U6906">
        <f t="shared" si="107"/>
        <v>257</v>
      </c>
    </row>
    <row r="6907" spans="1:21" x14ac:dyDescent="0.25">
      <c r="A6907" t="s">
        <v>27</v>
      </c>
      <c r="B6907" t="s">
        <v>21</v>
      </c>
      <c r="C6907" t="s">
        <v>22</v>
      </c>
      <c r="D6907" t="s">
        <v>23</v>
      </c>
      <c r="E6907" t="s">
        <v>5</v>
      </c>
      <c r="G6907" t="s">
        <v>24</v>
      </c>
      <c r="H6907">
        <v>3995749</v>
      </c>
      <c r="I6907">
        <v>3997311</v>
      </c>
      <c r="J6907" t="s">
        <v>61</v>
      </c>
      <c r="Q6907" t="s">
        <v>8348</v>
      </c>
      <c r="R6907">
        <v>1563</v>
      </c>
      <c r="U6907">
        <f t="shared" si="107"/>
        <v>1562</v>
      </c>
    </row>
    <row r="6908" spans="1:21" x14ac:dyDescent="0.25">
      <c r="A6908" t="s">
        <v>27</v>
      </c>
      <c r="B6908" t="s">
        <v>21</v>
      </c>
      <c r="C6908" t="s">
        <v>22</v>
      </c>
      <c r="D6908" t="s">
        <v>23</v>
      </c>
      <c r="E6908" t="s">
        <v>5</v>
      </c>
      <c r="G6908" t="s">
        <v>24</v>
      </c>
      <c r="H6908">
        <v>3997446</v>
      </c>
      <c r="I6908">
        <v>3998972</v>
      </c>
      <c r="J6908" t="s">
        <v>61</v>
      </c>
      <c r="Q6908" t="s">
        <v>8351</v>
      </c>
      <c r="R6908">
        <v>1527</v>
      </c>
      <c r="U6908">
        <f t="shared" si="107"/>
        <v>1526</v>
      </c>
    </row>
    <row r="6909" spans="1:21" x14ac:dyDescent="0.25">
      <c r="A6909" t="s">
        <v>27</v>
      </c>
      <c r="B6909" t="s">
        <v>21</v>
      </c>
      <c r="C6909" t="s">
        <v>22</v>
      </c>
      <c r="D6909" t="s">
        <v>23</v>
      </c>
      <c r="E6909" t="s">
        <v>5</v>
      </c>
      <c r="G6909" t="s">
        <v>24</v>
      </c>
      <c r="H6909">
        <v>3999136</v>
      </c>
      <c r="I6909">
        <v>4000131</v>
      </c>
      <c r="J6909" t="s">
        <v>61</v>
      </c>
      <c r="Q6909" t="s">
        <v>8354</v>
      </c>
      <c r="R6909">
        <v>996</v>
      </c>
      <c r="U6909">
        <f t="shared" si="107"/>
        <v>995</v>
      </c>
    </row>
    <row r="6910" spans="1:21" x14ac:dyDescent="0.25">
      <c r="A6910" t="s">
        <v>27</v>
      </c>
      <c r="B6910" t="s">
        <v>21</v>
      </c>
      <c r="C6910" t="s">
        <v>22</v>
      </c>
      <c r="D6910" t="s">
        <v>23</v>
      </c>
      <c r="E6910" t="s">
        <v>5</v>
      </c>
      <c r="G6910" t="s">
        <v>24</v>
      </c>
      <c r="H6910">
        <v>4000199</v>
      </c>
      <c r="I6910">
        <v>4000708</v>
      </c>
      <c r="J6910" t="s">
        <v>61</v>
      </c>
      <c r="Q6910" t="s">
        <v>8357</v>
      </c>
      <c r="R6910">
        <v>510</v>
      </c>
      <c r="U6910">
        <f t="shared" si="107"/>
        <v>509</v>
      </c>
    </row>
    <row r="6911" spans="1:21" x14ac:dyDescent="0.25">
      <c r="A6911" t="s">
        <v>27</v>
      </c>
      <c r="B6911" t="s">
        <v>21</v>
      </c>
      <c r="C6911" t="s">
        <v>22</v>
      </c>
      <c r="D6911" t="s">
        <v>23</v>
      </c>
      <c r="E6911" t="s">
        <v>5</v>
      </c>
      <c r="G6911" t="s">
        <v>24</v>
      </c>
      <c r="H6911">
        <v>4000727</v>
      </c>
      <c r="I6911">
        <v>4002355</v>
      </c>
      <c r="J6911" t="s">
        <v>61</v>
      </c>
      <c r="Q6911" t="s">
        <v>8360</v>
      </c>
      <c r="R6911">
        <v>1629</v>
      </c>
      <c r="U6911">
        <f t="shared" si="107"/>
        <v>1628</v>
      </c>
    </row>
    <row r="6912" spans="1:21" x14ac:dyDescent="0.25">
      <c r="A6912" t="s">
        <v>27</v>
      </c>
      <c r="B6912" t="s">
        <v>21</v>
      </c>
      <c r="C6912" t="s">
        <v>22</v>
      </c>
      <c r="D6912" t="s">
        <v>23</v>
      </c>
      <c r="E6912" t="s">
        <v>5</v>
      </c>
      <c r="G6912" t="s">
        <v>24</v>
      </c>
      <c r="H6912">
        <v>4002835</v>
      </c>
      <c r="I6912">
        <v>4004394</v>
      </c>
      <c r="J6912" t="s">
        <v>61</v>
      </c>
      <c r="Q6912" t="s">
        <v>8362</v>
      </c>
      <c r="R6912">
        <v>1560</v>
      </c>
      <c r="U6912">
        <f t="shared" si="107"/>
        <v>1559</v>
      </c>
    </row>
    <row r="6913" spans="1:21" x14ac:dyDescent="0.25">
      <c r="A6913" t="s">
        <v>27</v>
      </c>
      <c r="B6913" t="s">
        <v>21</v>
      </c>
      <c r="C6913" t="s">
        <v>22</v>
      </c>
      <c r="D6913" t="s">
        <v>23</v>
      </c>
      <c r="E6913" t="s">
        <v>5</v>
      </c>
      <c r="G6913" t="s">
        <v>24</v>
      </c>
      <c r="H6913">
        <v>4004515</v>
      </c>
      <c r="I6913">
        <v>4004874</v>
      </c>
      <c r="J6913" t="s">
        <v>61</v>
      </c>
      <c r="Q6913" t="s">
        <v>8364</v>
      </c>
      <c r="R6913">
        <v>360</v>
      </c>
      <c r="U6913">
        <f t="shared" si="107"/>
        <v>359</v>
      </c>
    </row>
    <row r="6914" spans="1:21" x14ac:dyDescent="0.25">
      <c r="A6914" t="s">
        <v>27</v>
      </c>
      <c r="B6914" t="s">
        <v>21</v>
      </c>
      <c r="C6914" t="s">
        <v>22</v>
      </c>
      <c r="D6914" t="s">
        <v>23</v>
      </c>
      <c r="E6914" t="s">
        <v>5</v>
      </c>
      <c r="G6914" t="s">
        <v>24</v>
      </c>
      <c r="H6914">
        <v>4004903</v>
      </c>
      <c r="I6914">
        <v>4005361</v>
      </c>
      <c r="J6914" t="s">
        <v>61</v>
      </c>
      <c r="Q6914" t="s">
        <v>8366</v>
      </c>
      <c r="R6914">
        <v>459</v>
      </c>
      <c r="U6914">
        <f t="shared" si="107"/>
        <v>458</v>
      </c>
    </row>
    <row r="6915" spans="1:21" x14ac:dyDescent="0.25">
      <c r="A6915" t="s">
        <v>27</v>
      </c>
      <c r="B6915" t="s">
        <v>21</v>
      </c>
      <c r="C6915" t="s">
        <v>22</v>
      </c>
      <c r="D6915" t="s">
        <v>23</v>
      </c>
      <c r="E6915" t="s">
        <v>5</v>
      </c>
      <c r="G6915" t="s">
        <v>24</v>
      </c>
      <c r="H6915">
        <v>4005578</v>
      </c>
      <c r="I6915">
        <v>4006615</v>
      </c>
      <c r="J6915" t="s">
        <v>25</v>
      </c>
      <c r="Q6915" t="s">
        <v>8368</v>
      </c>
      <c r="R6915">
        <v>1038</v>
      </c>
      <c r="U6915">
        <f t="shared" ref="U6915:U6978" si="108">I6915-H6915</f>
        <v>1037</v>
      </c>
    </row>
    <row r="6916" spans="1:21" x14ac:dyDescent="0.25">
      <c r="A6916" t="s">
        <v>27</v>
      </c>
      <c r="B6916" t="s">
        <v>21</v>
      </c>
      <c r="C6916" t="s">
        <v>22</v>
      </c>
      <c r="D6916" t="s">
        <v>23</v>
      </c>
      <c r="E6916" t="s">
        <v>5</v>
      </c>
      <c r="G6916" t="s">
        <v>24</v>
      </c>
      <c r="H6916">
        <v>4006639</v>
      </c>
      <c r="I6916">
        <v>4007571</v>
      </c>
      <c r="J6916" t="s">
        <v>25</v>
      </c>
      <c r="Q6916" t="s">
        <v>8371</v>
      </c>
      <c r="R6916">
        <v>933</v>
      </c>
      <c r="U6916">
        <f t="shared" si="108"/>
        <v>932</v>
      </c>
    </row>
    <row r="6917" spans="1:21" x14ac:dyDescent="0.25">
      <c r="A6917" t="s">
        <v>27</v>
      </c>
      <c r="B6917" t="s">
        <v>21</v>
      </c>
      <c r="C6917" t="s">
        <v>22</v>
      </c>
      <c r="D6917" t="s">
        <v>23</v>
      </c>
      <c r="E6917" t="s">
        <v>5</v>
      </c>
      <c r="G6917" t="s">
        <v>24</v>
      </c>
      <c r="H6917">
        <v>4007630</v>
      </c>
      <c r="I6917">
        <v>4008094</v>
      </c>
      <c r="J6917" t="s">
        <v>61</v>
      </c>
      <c r="Q6917" t="s">
        <v>8373</v>
      </c>
      <c r="R6917">
        <v>465</v>
      </c>
      <c r="U6917">
        <f t="shared" si="108"/>
        <v>464</v>
      </c>
    </row>
    <row r="6918" spans="1:21" x14ac:dyDescent="0.25">
      <c r="A6918" t="s">
        <v>27</v>
      </c>
      <c r="B6918" t="s">
        <v>21</v>
      </c>
      <c r="C6918" t="s">
        <v>22</v>
      </c>
      <c r="D6918" t="s">
        <v>23</v>
      </c>
      <c r="E6918" t="s">
        <v>5</v>
      </c>
      <c r="G6918" t="s">
        <v>24</v>
      </c>
      <c r="H6918">
        <v>4008247</v>
      </c>
      <c r="I6918">
        <v>4009206</v>
      </c>
      <c r="J6918" t="s">
        <v>61</v>
      </c>
      <c r="Q6918" t="s">
        <v>8375</v>
      </c>
      <c r="R6918">
        <v>960</v>
      </c>
      <c r="U6918">
        <f t="shared" si="108"/>
        <v>959</v>
      </c>
    </row>
    <row r="6919" spans="1:21" x14ac:dyDescent="0.25">
      <c r="A6919" t="s">
        <v>27</v>
      </c>
      <c r="B6919" t="s">
        <v>21</v>
      </c>
      <c r="C6919" t="s">
        <v>22</v>
      </c>
      <c r="D6919" t="s">
        <v>23</v>
      </c>
      <c r="E6919" t="s">
        <v>5</v>
      </c>
      <c r="G6919" t="s">
        <v>24</v>
      </c>
      <c r="H6919">
        <v>4009196</v>
      </c>
      <c r="I6919">
        <v>4010257</v>
      </c>
      <c r="J6919" t="s">
        <v>61</v>
      </c>
      <c r="Q6919" t="s">
        <v>8377</v>
      </c>
      <c r="R6919">
        <v>1062</v>
      </c>
      <c r="U6919">
        <f t="shared" si="108"/>
        <v>1061</v>
      </c>
    </row>
    <row r="6920" spans="1:21" x14ac:dyDescent="0.25">
      <c r="A6920" t="s">
        <v>27</v>
      </c>
      <c r="B6920" t="s">
        <v>21</v>
      </c>
      <c r="C6920" t="s">
        <v>22</v>
      </c>
      <c r="D6920" t="s">
        <v>23</v>
      </c>
      <c r="E6920" t="s">
        <v>5</v>
      </c>
      <c r="G6920" t="s">
        <v>24</v>
      </c>
      <c r="H6920">
        <v>4010247</v>
      </c>
      <c r="I6920">
        <v>4011440</v>
      </c>
      <c r="J6920" t="s">
        <v>61</v>
      </c>
      <c r="Q6920" t="s">
        <v>8379</v>
      </c>
      <c r="R6920">
        <v>1194</v>
      </c>
      <c r="U6920">
        <f t="shared" si="108"/>
        <v>1193</v>
      </c>
    </row>
    <row r="6921" spans="1:21" x14ac:dyDescent="0.25">
      <c r="A6921" t="s">
        <v>27</v>
      </c>
      <c r="B6921" t="s">
        <v>21</v>
      </c>
      <c r="C6921" t="s">
        <v>22</v>
      </c>
      <c r="D6921" t="s">
        <v>23</v>
      </c>
      <c r="E6921" t="s">
        <v>5</v>
      </c>
      <c r="G6921" t="s">
        <v>24</v>
      </c>
      <c r="H6921">
        <v>4011556</v>
      </c>
      <c r="I6921">
        <v>4012746</v>
      </c>
      <c r="J6921" t="s">
        <v>61</v>
      </c>
      <c r="Q6921" t="s">
        <v>8381</v>
      </c>
      <c r="R6921">
        <v>1191</v>
      </c>
      <c r="U6921">
        <f t="shared" si="108"/>
        <v>1190</v>
      </c>
    </row>
    <row r="6922" spans="1:21" x14ac:dyDescent="0.25">
      <c r="A6922" t="s">
        <v>27</v>
      </c>
      <c r="B6922" t="s">
        <v>21</v>
      </c>
      <c r="C6922" t="s">
        <v>22</v>
      </c>
      <c r="D6922" t="s">
        <v>23</v>
      </c>
      <c r="E6922" t="s">
        <v>5</v>
      </c>
      <c r="G6922" t="s">
        <v>24</v>
      </c>
      <c r="H6922">
        <v>4012835</v>
      </c>
      <c r="I6922">
        <v>4013887</v>
      </c>
      <c r="J6922" t="s">
        <v>61</v>
      </c>
      <c r="Q6922" t="s">
        <v>8383</v>
      </c>
      <c r="R6922">
        <v>1053</v>
      </c>
      <c r="U6922">
        <f t="shared" si="108"/>
        <v>1052</v>
      </c>
    </row>
    <row r="6923" spans="1:21" x14ac:dyDescent="0.25">
      <c r="A6923" t="s">
        <v>27</v>
      </c>
      <c r="B6923" t="s">
        <v>21</v>
      </c>
      <c r="C6923" t="s">
        <v>22</v>
      </c>
      <c r="D6923" t="s">
        <v>23</v>
      </c>
      <c r="E6923" t="s">
        <v>5</v>
      </c>
      <c r="G6923" t="s">
        <v>24</v>
      </c>
      <c r="H6923">
        <v>4013905</v>
      </c>
      <c r="I6923">
        <v>4014945</v>
      </c>
      <c r="J6923" t="s">
        <v>61</v>
      </c>
      <c r="Q6923" t="s">
        <v>8385</v>
      </c>
      <c r="R6923">
        <v>1041</v>
      </c>
      <c r="U6923">
        <f t="shared" si="108"/>
        <v>1040</v>
      </c>
    </row>
    <row r="6924" spans="1:21" x14ac:dyDescent="0.25">
      <c r="A6924" t="s">
        <v>27</v>
      </c>
      <c r="B6924" t="s">
        <v>21</v>
      </c>
      <c r="C6924" t="s">
        <v>22</v>
      </c>
      <c r="D6924" t="s">
        <v>23</v>
      </c>
      <c r="E6924" t="s">
        <v>5</v>
      </c>
      <c r="G6924" t="s">
        <v>24</v>
      </c>
      <c r="H6924">
        <v>4014987</v>
      </c>
      <c r="I6924">
        <v>4015952</v>
      </c>
      <c r="J6924" t="s">
        <v>61</v>
      </c>
      <c r="Q6924" t="s">
        <v>8388</v>
      </c>
      <c r="R6924">
        <v>966</v>
      </c>
      <c r="U6924">
        <f t="shared" si="108"/>
        <v>965</v>
      </c>
    </row>
    <row r="6925" spans="1:21" x14ac:dyDescent="0.25">
      <c r="A6925" t="s">
        <v>27</v>
      </c>
      <c r="B6925" t="s">
        <v>21</v>
      </c>
      <c r="C6925" t="s">
        <v>22</v>
      </c>
      <c r="D6925" t="s">
        <v>23</v>
      </c>
      <c r="E6925" t="s">
        <v>5</v>
      </c>
      <c r="G6925" t="s">
        <v>24</v>
      </c>
      <c r="H6925">
        <v>4015997</v>
      </c>
      <c r="I6925">
        <v>4016821</v>
      </c>
      <c r="J6925" t="s">
        <v>61</v>
      </c>
      <c r="Q6925" t="s">
        <v>8391</v>
      </c>
      <c r="R6925">
        <v>825</v>
      </c>
      <c r="U6925">
        <f t="shared" si="108"/>
        <v>824</v>
      </c>
    </row>
    <row r="6926" spans="1:21" x14ac:dyDescent="0.25">
      <c r="A6926" t="s">
        <v>27</v>
      </c>
      <c r="B6926" t="s">
        <v>21</v>
      </c>
      <c r="C6926" t="s">
        <v>22</v>
      </c>
      <c r="D6926" t="s">
        <v>23</v>
      </c>
      <c r="E6926" t="s">
        <v>5</v>
      </c>
      <c r="G6926" t="s">
        <v>24</v>
      </c>
      <c r="H6926">
        <v>4016849</v>
      </c>
      <c r="I6926">
        <v>4017922</v>
      </c>
      <c r="J6926" t="s">
        <v>61</v>
      </c>
      <c r="Q6926" t="s">
        <v>8393</v>
      </c>
      <c r="R6926">
        <v>1074</v>
      </c>
      <c r="U6926">
        <f t="shared" si="108"/>
        <v>1073</v>
      </c>
    </row>
    <row r="6927" spans="1:21" x14ac:dyDescent="0.25">
      <c r="A6927" t="s">
        <v>27</v>
      </c>
      <c r="B6927" t="s">
        <v>21</v>
      </c>
      <c r="C6927" t="s">
        <v>22</v>
      </c>
      <c r="D6927" t="s">
        <v>23</v>
      </c>
      <c r="E6927" t="s">
        <v>5</v>
      </c>
      <c r="G6927" t="s">
        <v>24</v>
      </c>
      <c r="H6927">
        <v>4018096</v>
      </c>
      <c r="I6927">
        <v>4018437</v>
      </c>
      <c r="J6927" t="s">
        <v>25</v>
      </c>
      <c r="Q6927" t="s">
        <v>8395</v>
      </c>
      <c r="R6927">
        <v>342</v>
      </c>
      <c r="U6927">
        <f t="shared" si="108"/>
        <v>341</v>
      </c>
    </row>
    <row r="6928" spans="1:21" x14ac:dyDescent="0.25">
      <c r="A6928" t="s">
        <v>27</v>
      </c>
      <c r="B6928" t="s">
        <v>21</v>
      </c>
      <c r="C6928" t="s">
        <v>22</v>
      </c>
      <c r="D6928" t="s">
        <v>23</v>
      </c>
      <c r="E6928" t="s">
        <v>5</v>
      </c>
      <c r="G6928" t="s">
        <v>24</v>
      </c>
      <c r="H6928">
        <v>4018870</v>
      </c>
      <c r="I6928">
        <v>4021314</v>
      </c>
      <c r="J6928" t="s">
        <v>25</v>
      </c>
      <c r="Q6928" t="s">
        <v>8397</v>
      </c>
      <c r="R6928">
        <v>2445</v>
      </c>
      <c r="U6928">
        <f t="shared" si="108"/>
        <v>2444</v>
      </c>
    </row>
    <row r="6929" spans="1:21" x14ac:dyDescent="0.25">
      <c r="A6929" t="s">
        <v>27</v>
      </c>
      <c r="B6929" t="s">
        <v>21</v>
      </c>
      <c r="C6929" t="s">
        <v>22</v>
      </c>
      <c r="D6929" t="s">
        <v>23</v>
      </c>
      <c r="E6929" t="s">
        <v>5</v>
      </c>
      <c r="G6929" t="s">
        <v>24</v>
      </c>
      <c r="H6929">
        <v>4021455</v>
      </c>
      <c r="I6929">
        <v>4022021</v>
      </c>
      <c r="J6929" t="s">
        <v>25</v>
      </c>
      <c r="Q6929" t="s">
        <v>8400</v>
      </c>
      <c r="R6929">
        <v>567</v>
      </c>
      <c r="U6929">
        <f t="shared" si="108"/>
        <v>566</v>
      </c>
    </row>
    <row r="6930" spans="1:21" x14ac:dyDescent="0.25">
      <c r="A6930" t="s">
        <v>27</v>
      </c>
      <c r="B6930" t="s">
        <v>21</v>
      </c>
      <c r="C6930" t="s">
        <v>22</v>
      </c>
      <c r="D6930" t="s">
        <v>23</v>
      </c>
      <c r="E6930" t="s">
        <v>5</v>
      </c>
      <c r="G6930" t="s">
        <v>24</v>
      </c>
      <c r="H6930">
        <v>4022108</v>
      </c>
      <c r="I6930">
        <v>4022215</v>
      </c>
      <c r="J6930" t="s">
        <v>25</v>
      </c>
      <c r="Q6930" t="s">
        <v>8402</v>
      </c>
      <c r="R6930">
        <v>108</v>
      </c>
      <c r="U6930">
        <f t="shared" si="108"/>
        <v>107</v>
      </c>
    </row>
    <row r="6931" spans="1:21" x14ac:dyDescent="0.25">
      <c r="A6931" t="s">
        <v>27</v>
      </c>
      <c r="B6931" t="s">
        <v>21</v>
      </c>
      <c r="C6931" t="s">
        <v>22</v>
      </c>
      <c r="D6931" t="s">
        <v>23</v>
      </c>
      <c r="E6931" t="s">
        <v>5</v>
      </c>
      <c r="G6931" t="s">
        <v>24</v>
      </c>
      <c r="H6931">
        <v>4022357</v>
      </c>
      <c r="I6931">
        <v>4023688</v>
      </c>
      <c r="J6931" t="s">
        <v>25</v>
      </c>
      <c r="Q6931" t="s">
        <v>8404</v>
      </c>
      <c r="R6931">
        <v>1332</v>
      </c>
      <c r="U6931">
        <f t="shared" si="108"/>
        <v>1331</v>
      </c>
    </row>
    <row r="6932" spans="1:21" x14ac:dyDescent="0.25">
      <c r="A6932" t="s">
        <v>27</v>
      </c>
      <c r="B6932" t="s">
        <v>21</v>
      </c>
      <c r="C6932" t="s">
        <v>22</v>
      </c>
      <c r="D6932" t="s">
        <v>23</v>
      </c>
      <c r="E6932" t="s">
        <v>5</v>
      </c>
      <c r="G6932" t="s">
        <v>24</v>
      </c>
      <c r="H6932">
        <v>4023776</v>
      </c>
      <c r="I6932">
        <v>4027009</v>
      </c>
      <c r="J6932" t="s">
        <v>25</v>
      </c>
      <c r="Q6932" t="s">
        <v>8406</v>
      </c>
      <c r="R6932">
        <v>3234</v>
      </c>
      <c r="U6932">
        <f t="shared" si="108"/>
        <v>3233</v>
      </c>
    </row>
    <row r="6933" spans="1:21" x14ac:dyDescent="0.25">
      <c r="A6933" t="s">
        <v>27</v>
      </c>
      <c r="B6933" t="s">
        <v>21</v>
      </c>
      <c r="C6933" t="s">
        <v>22</v>
      </c>
      <c r="D6933" t="s">
        <v>23</v>
      </c>
      <c r="E6933" t="s">
        <v>5</v>
      </c>
      <c r="G6933" t="s">
        <v>24</v>
      </c>
      <c r="H6933">
        <v>4027067</v>
      </c>
      <c r="I6933">
        <v>4028182</v>
      </c>
      <c r="J6933" t="s">
        <v>61</v>
      </c>
      <c r="Q6933" t="s">
        <v>8408</v>
      </c>
      <c r="R6933">
        <v>1116</v>
      </c>
      <c r="U6933">
        <f t="shared" si="108"/>
        <v>1115</v>
      </c>
    </row>
    <row r="6934" spans="1:21" x14ac:dyDescent="0.25">
      <c r="A6934" t="s">
        <v>27</v>
      </c>
      <c r="B6934" t="s">
        <v>21</v>
      </c>
      <c r="C6934" t="s">
        <v>22</v>
      </c>
      <c r="D6934" t="s">
        <v>23</v>
      </c>
      <c r="E6934" t="s">
        <v>5</v>
      </c>
      <c r="G6934" t="s">
        <v>24</v>
      </c>
      <c r="H6934">
        <v>4028225</v>
      </c>
      <c r="I6934">
        <v>4030030</v>
      </c>
      <c r="J6934" t="s">
        <v>61</v>
      </c>
      <c r="Q6934" t="s">
        <v>8411</v>
      </c>
      <c r="R6934">
        <v>1806</v>
      </c>
      <c r="U6934">
        <f t="shared" si="108"/>
        <v>1805</v>
      </c>
    </row>
    <row r="6935" spans="1:21" x14ac:dyDescent="0.25">
      <c r="A6935" t="s">
        <v>27</v>
      </c>
      <c r="B6935" t="s">
        <v>57</v>
      </c>
      <c r="C6935" t="s">
        <v>22</v>
      </c>
      <c r="D6935" t="s">
        <v>23</v>
      </c>
      <c r="E6935" t="s">
        <v>5</v>
      </c>
      <c r="G6935" t="s">
        <v>24</v>
      </c>
      <c r="H6935">
        <v>4030260</v>
      </c>
      <c r="I6935">
        <v>4030336</v>
      </c>
      <c r="J6935" t="s">
        <v>25</v>
      </c>
      <c r="Q6935" t="s">
        <v>8414</v>
      </c>
      <c r="R6935">
        <v>77</v>
      </c>
      <c r="U6935">
        <f t="shared" si="108"/>
        <v>76</v>
      </c>
    </row>
    <row r="6936" spans="1:21" x14ac:dyDescent="0.25">
      <c r="A6936" t="s">
        <v>27</v>
      </c>
      <c r="B6936" t="s">
        <v>21</v>
      </c>
      <c r="C6936" t="s">
        <v>22</v>
      </c>
      <c r="D6936" t="s">
        <v>23</v>
      </c>
      <c r="E6936" t="s">
        <v>5</v>
      </c>
      <c r="G6936" t="s">
        <v>24</v>
      </c>
      <c r="H6936">
        <v>4030664</v>
      </c>
      <c r="I6936">
        <v>4031824</v>
      </c>
      <c r="J6936" t="s">
        <v>25</v>
      </c>
      <c r="Q6936" t="s">
        <v>8415</v>
      </c>
      <c r="R6936">
        <v>1161</v>
      </c>
      <c r="U6936">
        <f t="shared" si="108"/>
        <v>1160</v>
      </c>
    </row>
    <row r="6937" spans="1:21" x14ac:dyDescent="0.25">
      <c r="A6937" t="s">
        <v>27</v>
      </c>
      <c r="B6937" t="s">
        <v>21</v>
      </c>
      <c r="C6937" t="s">
        <v>22</v>
      </c>
      <c r="D6937" t="s">
        <v>23</v>
      </c>
      <c r="E6937" t="s">
        <v>5</v>
      </c>
      <c r="G6937" t="s">
        <v>24</v>
      </c>
      <c r="H6937">
        <v>4031921</v>
      </c>
      <c r="I6937">
        <v>4032151</v>
      </c>
      <c r="J6937" t="s">
        <v>61</v>
      </c>
      <c r="Q6937" t="s">
        <v>8417</v>
      </c>
      <c r="R6937">
        <v>231</v>
      </c>
      <c r="U6937">
        <f t="shared" si="108"/>
        <v>230</v>
      </c>
    </row>
    <row r="6938" spans="1:21" x14ac:dyDescent="0.25">
      <c r="A6938" t="s">
        <v>27</v>
      </c>
      <c r="B6938" t="s">
        <v>21</v>
      </c>
      <c r="C6938" t="s">
        <v>22</v>
      </c>
      <c r="D6938" t="s">
        <v>23</v>
      </c>
      <c r="E6938" t="s">
        <v>5</v>
      </c>
      <c r="G6938" t="s">
        <v>24</v>
      </c>
      <c r="H6938">
        <v>4032256</v>
      </c>
      <c r="I6938">
        <v>4034331</v>
      </c>
      <c r="J6938" t="s">
        <v>25</v>
      </c>
      <c r="Q6938" t="s">
        <v>8419</v>
      </c>
      <c r="R6938">
        <v>2076</v>
      </c>
      <c r="U6938">
        <f t="shared" si="108"/>
        <v>2075</v>
      </c>
    </row>
    <row r="6939" spans="1:21" x14ac:dyDescent="0.25">
      <c r="A6939" t="s">
        <v>27</v>
      </c>
      <c r="B6939" t="s">
        <v>21</v>
      </c>
      <c r="C6939" t="s">
        <v>22</v>
      </c>
      <c r="D6939" t="s">
        <v>23</v>
      </c>
      <c r="E6939" t="s">
        <v>5</v>
      </c>
      <c r="G6939" t="s">
        <v>24</v>
      </c>
      <c r="H6939">
        <v>4034509</v>
      </c>
      <c r="I6939">
        <v>4035552</v>
      </c>
      <c r="J6939" t="s">
        <v>25</v>
      </c>
      <c r="Q6939" t="s">
        <v>8421</v>
      </c>
      <c r="R6939">
        <v>1044</v>
      </c>
      <c r="U6939">
        <f t="shared" si="108"/>
        <v>1043</v>
      </c>
    </row>
    <row r="6940" spans="1:21" x14ac:dyDescent="0.25">
      <c r="A6940" t="s">
        <v>27</v>
      </c>
      <c r="B6940" t="s">
        <v>21</v>
      </c>
      <c r="C6940" t="s">
        <v>22</v>
      </c>
      <c r="D6940" t="s">
        <v>23</v>
      </c>
      <c r="E6940" t="s">
        <v>5</v>
      </c>
      <c r="G6940" t="s">
        <v>24</v>
      </c>
      <c r="H6940">
        <v>4035778</v>
      </c>
      <c r="I6940">
        <v>4036203</v>
      </c>
      <c r="J6940" t="s">
        <v>61</v>
      </c>
      <c r="Q6940" t="s">
        <v>8423</v>
      </c>
      <c r="R6940">
        <v>426</v>
      </c>
      <c r="U6940">
        <f t="shared" si="108"/>
        <v>425</v>
      </c>
    </row>
    <row r="6941" spans="1:21" x14ac:dyDescent="0.25">
      <c r="A6941" t="s">
        <v>27</v>
      </c>
      <c r="B6941" t="s">
        <v>21</v>
      </c>
      <c r="C6941" t="s">
        <v>22</v>
      </c>
      <c r="D6941" t="s">
        <v>23</v>
      </c>
      <c r="E6941" t="s">
        <v>5</v>
      </c>
      <c r="G6941" t="s">
        <v>24</v>
      </c>
      <c r="H6941">
        <v>4036363</v>
      </c>
      <c r="I6941">
        <v>4036614</v>
      </c>
      <c r="J6941" t="s">
        <v>25</v>
      </c>
      <c r="Q6941" t="s">
        <v>8425</v>
      </c>
      <c r="R6941">
        <v>252</v>
      </c>
      <c r="U6941">
        <f t="shared" si="108"/>
        <v>251</v>
      </c>
    </row>
    <row r="6942" spans="1:21" x14ac:dyDescent="0.25">
      <c r="A6942" t="s">
        <v>27</v>
      </c>
      <c r="B6942" t="s">
        <v>21</v>
      </c>
      <c r="C6942" t="s">
        <v>22</v>
      </c>
      <c r="D6942" t="s">
        <v>23</v>
      </c>
      <c r="E6942" t="s">
        <v>5</v>
      </c>
      <c r="G6942" t="s">
        <v>24</v>
      </c>
      <c r="H6942">
        <v>4036673</v>
      </c>
      <c r="I6942">
        <v>4037362</v>
      </c>
      <c r="J6942" t="s">
        <v>61</v>
      </c>
      <c r="Q6942" t="s">
        <v>8428</v>
      </c>
      <c r="R6942">
        <v>690</v>
      </c>
      <c r="U6942">
        <f t="shared" si="108"/>
        <v>689</v>
      </c>
    </row>
    <row r="6943" spans="1:21" x14ac:dyDescent="0.25">
      <c r="A6943" t="s">
        <v>27</v>
      </c>
      <c r="B6943" t="s">
        <v>21</v>
      </c>
      <c r="C6943" t="s">
        <v>22</v>
      </c>
      <c r="D6943" t="s">
        <v>23</v>
      </c>
      <c r="E6943" t="s">
        <v>5</v>
      </c>
      <c r="G6943" t="s">
        <v>24</v>
      </c>
      <c r="H6943">
        <v>4037404</v>
      </c>
      <c r="I6943">
        <v>4039011</v>
      </c>
      <c r="J6943" t="s">
        <v>61</v>
      </c>
      <c r="Q6943" t="s">
        <v>8431</v>
      </c>
      <c r="R6943">
        <v>1608</v>
      </c>
      <c r="U6943">
        <f t="shared" si="108"/>
        <v>1607</v>
      </c>
    </row>
    <row r="6944" spans="1:21" x14ac:dyDescent="0.25">
      <c r="A6944" t="s">
        <v>27</v>
      </c>
      <c r="B6944" t="s">
        <v>21</v>
      </c>
      <c r="C6944" t="s">
        <v>22</v>
      </c>
      <c r="D6944" t="s">
        <v>23</v>
      </c>
      <c r="E6944" t="s">
        <v>5</v>
      </c>
      <c r="G6944" t="s">
        <v>24</v>
      </c>
      <c r="H6944">
        <v>4039098</v>
      </c>
      <c r="I6944">
        <v>4040579</v>
      </c>
      <c r="J6944" t="s">
        <v>61</v>
      </c>
      <c r="Q6944" t="s">
        <v>8433</v>
      </c>
      <c r="R6944">
        <v>1482</v>
      </c>
      <c r="U6944">
        <f t="shared" si="108"/>
        <v>1481</v>
      </c>
    </row>
    <row r="6945" spans="1:21" x14ac:dyDescent="0.25">
      <c r="A6945" t="s">
        <v>27</v>
      </c>
      <c r="B6945" t="s">
        <v>21</v>
      </c>
      <c r="C6945" t="s">
        <v>22</v>
      </c>
      <c r="D6945" t="s">
        <v>23</v>
      </c>
      <c r="E6945" t="s">
        <v>5</v>
      </c>
      <c r="G6945" t="s">
        <v>24</v>
      </c>
      <c r="H6945">
        <v>4040669</v>
      </c>
      <c r="I6945">
        <v>4041763</v>
      </c>
      <c r="J6945" t="s">
        <v>61</v>
      </c>
      <c r="Q6945" t="s">
        <v>8436</v>
      </c>
      <c r="R6945">
        <v>1095</v>
      </c>
      <c r="U6945">
        <f t="shared" si="108"/>
        <v>1094</v>
      </c>
    </row>
    <row r="6946" spans="1:21" x14ac:dyDescent="0.25">
      <c r="A6946" t="s">
        <v>27</v>
      </c>
      <c r="B6946" t="s">
        <v>21</v>
      </c>
      <c r="C6946" t="s">
        <v>22</v>
      </c>
      <c r="D6946" t="s">
        <v>23</v>
      </c>
      <c r="E6946" t="s">
        <v>5</v>
      </c>
      <c r="G6946" t="s">
        <v>24</v>
      </c>
      <c r="H6946">
        <v>4041888</v>
      </c>
      <c r="I6946">
        <v>4042022</v>
      </c>
      <c r="J6946" t="s">
        <v>61</v>
      </c>
      <c r="Q6946" t="s">
        <v>8439</v>
      </c>
      <c r="R6946">
        <v>135</v>
      </c>
      <c r="U6946">
        <f t="shared" si="108"/>
        <v>134</v>
      </c>
    </row>
    <row r="6947" spans="1:21" x14ac:dyDescent="0.25">
      <c r="A6947" t="s">
        <v>27</v>
      </c>
      <c r="B6947" t="s">
        <v>21</v>
      </c>
      <c r="C6947" t="s">
        <v>22</v>
      </c>
      <c r="D6947" t="s">
        <v>23</v>
      </c>
      <c r="E6947" t="s">
        <v>5</v>
      </c>
      <c r="G6947" t="s">
        <v>24</v>
      </c>
      <c r="H6947">
        <v>4042298</v>
      </c>
      <c r="I6947">
        <v>4042699</v>
      </c>
      <c r="J6947" t="s">
        <v>61</v>
      </c>
      <c r="Q6947" t="s">
        <v>8441</v>
      </c>
      <c r="R6947">
        <v>402</v>
      </c>
      <c r="U6947">
        <f t="shared" si="108"/>
        <v>401</v>
      </c>
    </row>
    <row r="6948" spans="1:21" x14ac:dyDescent="0.25">
      <c r="A6948" t="s">
        <v>27</v>
      </c>
      <c r="B6948" t="s">
        <v>21</v>
      </c>
      <c r="C6948" t="s">
        <v>22</v>
      </c>
      <c r="D6948" t="s">
        <v>23</v>
      </c>
      <c r="E6948" t="s">
        <v>5</v>
      </c>
      <c r="G6948" t="s">
        <v>24</v>
      </c>
      <c r="H6948">
        <v>4042699</v>
      </c>
      <c r="I6948">
        <v>4043379</v>
      </c>
      <c r="J6948" t="s">
        <v>61</v>
      </c>
      <c r="Q6948" t="s">
        <v>8443</v>
      </c>
      <c r="R6948">
        <v>681</v>
      </c>
      <c r="U6948">
        <f t="shared" si="108"/>
        <v>680</v>
      </c>
    </row>
    <row r="6949" spans="1:21" x14ac:dyDescent="0.25">
      <c r="A6949" t="s">
        <v>27</v>
      </c>
      <c r="B6949" t="s">
        <v>21</v>
      </c>
      <c r="C6949" t="s">
        <v>22</v>
      </c>
      <c r="D6949" t="s">
        <v>23</v>
      </c>
      <c r="E6949" t="s">
        <v>5</v>
      </c>
      <c r="G6949" t="s">
        <v>24</v>
      </c>
      <c r="H6949">
        <v>4043542</v>
      </c>
      <c r="I6949">
        <v>4043922</v>
      </c>
      <c r="J6949" t="s">
        <v>25</v>
      </c>
      <c r="Q6949" t="s">
        <v>8446</v>
      </c>
      <c r="R6949">
        <v>381</v>
      </c>
      <c r="U6949">
        <f t="shared" si="108"/>
        <v>380</v>
      </c>
    </row>
    <row r="6950" spans="1:21" x14ac:dyDescent="0.25">
      <c r="A6950" t="s">
        <v>27</v>
      </c>
      <c r="B6950" t="s">
        <v>21</v>
      </c>
      <c r="C6950" t="s">
        <v>22</v>
      </c>
      <c r="D6950" t="s">
        <v>23</v>
      </c>
      <c r="E6950" t="s">
        <v>5</v>
      </c>
      <c r="G6950" t="s">
        <v>24</v>
      </c>
      <c r="H6950">
        <v>4044229</v>
      </c>
      <c r="I6950">
        <v>4044474</v>
      </c>
      <c r="J6950" t="s">
        <v>25</v>
      </c>
      <c r="Q6950" t="s">
        <v>8449</v>
      </c>
      <c r="R6950">
        <v>246</v>
      </c>
      <c r="U6950">
        <f t="shared" si="108"/>
        <v>245</v>
      </c>
    </row>
    <row r="6951" spans="1:21" x14ac:dyDescent="0.25">
      <c r="A6951" t="s">
        <v>27</v>
      </c>
      <c r="B6951" t="s">
        <v>21</v>
      </c>
      <c r="C6951" t="s">
        <v>22</v>
      </c>
      <c r="D6951" t="s">
        <v>23</v>
      </c>
      <c r="E6951" t="s">
        <v>5</v>
      </c>
      <c r="G6951" t="s">
        <v>24</v>
      </c>
      <c r="H6951">
        <v>4044540</v>
      </c>
      <c r="I6951">
        <v>4045442</v>
      </c>
      <c r="J6951" t="s">
        <v>61</v>
      </c>
      <c r="Q6951" t="s">
        <v>8451</v>
      </c>
      <c r="R6951">
        <v>903</v>
      </c>
      <c r="U6951">
        <f t="shared" si="108"/>
        <v>902</v>
      </c>
    </row>
    <row r="6952" spans="1:21" x14ac:dyDescent="0.25">
      <c r="A6952" t="s">
        <v>27</v>
      </c>
      <c r="B6952" t="s">
        <v>21</v>
      </c>
      <c r="C6952" t="s">
        <v>22</v>
      </c>
      <c r="D6952" t="s">
        <v>23</v>
      </c>
      <c r="E6952" t="s">
        <v>5</v>
      </c>
      <c r="G6952" t="s">
        <v>24</v>
      </c>
      <c r="H6952">
        <v>4045641</v>
      </c>
      <c r="I6952">
        <v>4045811</v>
      </c>
      <c r="J6952" t="s">
        <v>61</v>
      </c>
      <c r="Q6952" t="s">
        <v>8453</v>
      </c>
      <c r="R6952">
        <v>171</v>
      </c>
      <c r="U6952">
        <f t="shared" si="108"/>
        <v>170</v>
      </c>
    </row>
    <row r="6953" spans="1:21" x14ac:dyDescent="0.25">
      <c r="A6953" t="s">
        <v>27</v>
      </c>
      <c r="B6953" t="s">
        <v>21</v>
      </c>
      <c r="C6953" t="s">
        <v>22</v>
      </c>
      <c r="D6953" t="s">
        <v>23</v>
      </c>
      <c r="E6953" t="s">
        <v>5</v>
      </c>
      <c r="G6953" t="s">
        <v>24</v>
      </c>
      <c r="H6953">
        <v>4046259</v>
      </c>
      <c r="I6953">
        <v>4047095</v>
      </c>
      <c r="J6953" t="s">
        <v>61</v>
      </c>
      <c r="Q6953" t="s">
        <v>8456</v>
      </c>
      <c r="R6953">
        <v>837</v>
      </c>
      <c r="U6953">
        <f t="shared" si="108"/>
        <v>836</v>
      </c>
    </row>
    <row r="6954" spans="1:21" x14ac:dyDescent="0.25">
      <c r="A6954" t="s">
        <v>27</v>
      </c>
      <c r="B6954" t="s">
        <v>21</v>
      </c>
      <c r="C6954" t="s">
        <v>22</v>
      </c>
      <c r="D6954" t="s">
        <v>23</v>
      </c>
      <c r="E6954" t="s">
        <v>5</v>
      </c>
      <c r="G6954" t="s">
        <v>24</v>
      </c>
      <c r="H6954">
        <v>4047107</v>
      </c>
      <c r="I6954">
        <v>4048711</v>
      </c>
      <c r="J6954" t="s">
        <v>61</v>
      </c>
      <c r="Q6954" t="s">
        <v>8459</v>
      </c>
      <c r="R6954">
        <v>1605</v>
      </c>
      <c r="U6954">
        <f t="shared" si="108"/>
        <v>1604</v>
      </c>
    </row>
    <row r="6955" spans="1:21" x14ac:dyDescent="0.25">
      <c r="A6955" t="s">
        <v>27</v>
      </c>
      <c r="B6955" t="s">
        <v>21</v>
      </c>
      <c r="C6955" t="s">
        <v>22</v>
      </c>
      <c r="D6955" t="s">
        <v>23</v>
      </c>
      <c r="E6955" t="s">
        <v>5</v>
      </c>
      <c r="G6955" t="s">
        <v>24</v>
      </c>
      <c r="H6955">
        <v>4048820</v>
      </c>
      <c r="I6955">
        <v>4049734</v>
      </c>
      <c r="J6955" t="s">
        <v>61</v>
      </c>
      <c r="Q6955" t="s">
        <v>8462</v>
      </c>
      <c r="R6955">
        <v>915</v>
      </c>
      <c r="U6955">
        <f t="shared" si="108"/>
        <v>914</v>
      </c>
    </row>
    <row r="6956" spans="1:21" x14ac:dyDescent="0.25">
      <c r="A6956" t="s">
        <v>27</v>
      </c>
      <c r="B6956" t="s">
        <v>527</v>
      </c>
      <c r="C6956" t="s">
        <v>22</v>
      </c>
      <c r="D6956" t="s">
        <v>23</v>
      </c>
      <c r="E6956" t="s">
        <v>5</v>
      </c>
      <c r="G6956" t="s">
        <v>24</v>
      </c>
      <c r="H6956">
        <v>4050214</v>
      </c>
      <c r="I6956">
        <v>4051348</v>
      </c>
      <c r="J6956" t="s">
        <v>61</v>
      </c>
      <c r="Q6956" t="s">
        <v>8465</v>
      </c>
      <c r="R6956">
        <v>1135</v>
      </c>
      <c r="T6956" t="s">
        <v>529</v>
      </c>
      <c r="U6956">
        <f t="shared" si="108"/>
        <v>1134</v>
      </c>
    </row>
    <row r="6957" spans="1:21" x14ac:dyDescent="0.25">
      <c r="A6957" t="s">
        <v>27</v>
      </c>
      <c r="B6957" t="s">
        <v>1103</v>
      </c>
      <c r="C6957" t="s">
        <v>22</v>
      </c>
      <c r="D6957" t="s">
        <v>23</v>
      </c>
      <c r="E6957" t="s">
        <v>5</v>
      </c>
      <c r="G6957" t="s">
        <v>24</v>
      </c>
      <c r="H6957">
        <v>4051691</v>
      </c>
      <c r="I6957">
        <v>4051806</v>
      </c>
      <c r="J6957" t="s">
        <v>61</v>
      </c>
      <c r="Q6957" t="s">
        <v>8466</v>
      </c>
      <c r="R6957">
        <v>116</v>
      </c>
      <c r="U6957">
        <f t="shared" si="108"/>
        <v>115</v>
      </c>
    </row>
    <row r="6958" spans="1:21" x14ac:dyDescent="0.25">
      <c r="A6958" t="s">
        <v>27</v>
      </c>
      <c r="B6958" t="s">
        <v>1103</v>
      </c>
      <c r="C6958" t="s">
        <v>22</v>
      </c>
      <c r="D6958" t="s">
        <v>23</v>
      </c>
      <c r="E6958" t="s">
        <v>5</v>
      </c>
      <c r="G6958" t="s">
        <v>24</v>
      </c>
      <c r="H6958">
        <v>4052057</v>
      </c>
      <c r="I6958">
        <v>4055141</v>
      </c>
      <c r="J6958" t="s">
        <v>61</v>
      </c>
      <c r="Q6958" t="s">
        <v>8467</v>
      </c>
      <c r="R6958">
        <v>3085</v>
      </c>
      <c r="U6958">
        <f t="shared" si="108"/>
        <v>3084</v>
      </c>
    </row>
    <row r="6959" spans="1:21" x14ac:dyDescent="0.25">
      <c r="A6959" t="s">
        <v>27</v>
      </c>
      <c r="B6959" t="s">
        <v>1103</v>
      </c>
      <c r="C6959" t="s">
        <v>22</v>
      </c>
      <c r="D6959" t="s">
        <v>23</v>
      </c>
      <c r="E6959" t="s">
        <v>5</v>
      </c>
      <c r="G6959" t="s">
        <v>24</v>
      </c>
      <c r="H6959">
        <v>4055819</v>
      </c>
      <c r="I6959">
        <v>4057459</v>
      </c>
      <c r="J6959" t="s">
        <v>61</v>
      </c>
      <c r="Q6959" t="s">
        <v>8468</v>
      </c>
      <c r="R6959">
        <v>1641</v>
      </c>
      <c r="U6959">
        <f t="shared" si="108"/>
        <v>1640</v>
      </c>
    </row>
    <row r="6960" spans="1:21" x14ac:dyDescent="0.25">
      <c r="A6960" t="s">
        <v>27</v>
      </c>
      <c r="B6960" t="s">
        <v>21</v>
      </c>
      <c r="C6960" t="s">
        <v>22</v>
      </c>
      <c r="D6960" t="s">
        <v>23</v>
      </c>
      <c r="E6960" t="s">
        <v>5</v>
      </c>
      <c r="G6960" t="s">
        <v>24</v>
      </c>
      <c r="H6960">
        <v>4058002</v>
      </c>
      <c r="I6960">
        <v>4060524</v>
      </c>
      <c r="J6960" t="s">
        <v>61</v>
      </c>
      <c r="Q6960" t="s">
        <v>8469</v>
      </c>
      <c r="R6960">
        <v>2523</v>
      </c>
      <c r="U6960">
        <f t="shared" si="108"/>
        <v>2522</v>
      </c>
    </row>
    <row r="6961" spans="1:21" x14ac:dyDescent="0.25">
      <c r="A6961" t="s">
        <v>27</v>
      </c>
      <c r="B6961" t="s">
        <v>21</v>
      </c>
      <c r="C6961" t="s">
        <v>22</v>
      </c>
      <c r="D6961" t="s">
        <v>23</v>
      </c>
      <c r="E6961" t="s">
        <v>5</v>
      </c>
      <c r="G6961" t="s">
        <v>24</v>
      </c>
      <c r="H6961">
        <v>4060761</v>
      </c>
      <c r="I6961">
        <v>4061606</v>
      </c>
      <c r="J6961" t="s">
        <v>61</v>
      </c>
      <c r="Q6961" t="s">
        <v>8472</v>
      </c>
      <c r="R6961">
        <v>846</v>
      </c>
      <c r="U6961">
        <f t="shared" si="108"/>
        <v>845</v>
      </c>
    </row>
    <row r="6962" spans="1:21" x14ac:dyDescent="0.25">
      <c r="A6962" t="s">
        <v>27</v>
      </c>
      <c r="B6962" t="s">
        <v>21</v>
      </c>
      <c r="C6962" t="s">
        <v>22</v>
      </c>
      <c r="D6962" t="s">
        <v>23</v>
      </c>
      <c r="E6962" t="s">
        <v>5</v>
      </c>
      <c r="G6962" t="s">
        <v>24</v>
      </c>
      <c r="H6962">
        <v>4061766</v>
      </c>
      <c r="I6962">
        <v>4062491</v>
      </c>
      <c r="J6962" t="s">
        <v>61</v>
      </c>
      <c r="Q6962" t="s">
        <v>8474</v>
      </c>
      <c r="R6962">
        <v>726</v>
      </c>
      <c r="U6962">
        <f t="shared" si="108"/>
        <v>725</v>
      </c>
    </row>
    <row r="6963" spans="1:21" x14ac:dyDescent="0.25">
      <c r="A6963" t="s">
        <v>27</v>
      </c>
      <c r="B6963" t="s">
        <v>21</v>
      </c>
      <c r="C6963" t="s">
        <v>22</v>
      </c>
      <c r="D6963" t="s">
        <v>23</v>
      </c>
      <c r="E6963" t="s">
        <v>5</v>
      </c>
      <c r="G6963" t="s">
        <v>24</v>
      </c>
      <c r="H6963">
        <v>4062507</v>
      </c>
      <c r="I6963">
        <v>4064390</v>
      </c>
      <c r="J6963" t="s">
        <v>61</v>
      </c>
      <c r="Q6963" t="s">
        <v>8477</v>
      </c>
      <c r="R6963">
        <v>1884</v>
      </c>
      <c r="U6963">
        <f t="shared" si="108"/>
        <v>1883</v>
      </c>
    </row>
    <row r="6964" spans="1:21" x14ac:dyDescent="0.25">
      <c r="A6964" t="s">
        <v>27</v>
      </c>
      <c r="B6964" t="s">
        <v>21</v>
      </c>
      <c r="C6964" t="s">
        <v>22</v>
      </c>
      <c r="D6964" t="s">
        <v>23</v>
      </c>
      <c r="E6964" t="s">
        <v>5</v>
      </c>
      <c r="G6964" t="s">
        <v>24</v>
      </c>
      <c r="H6964">
        <v>4064426</v>
      </c>
      <c r="I6964">
        <v>4065808</v>
      </c>
      <c r="J6964" t="s">
        <v>61</v>
      </c>
      <c r="Q6964" t="s">
        <v>8480</v>
      </c>
      <c r="R6964">
        <v>1383</v>
      </c>
      <c r="U6964">
        <f t="shared" si="108"/>
        <v>1382</v>
      </c>
    </row>
    <row r="6965" spans="1:21" x14ac:dyDescent="0.25">
      <c r="A6965" t="s">
        <v>27</v>
      </c>
      <c r="B6965" t="s">
        <v>21</v>
      </c>
      <c r="C6965" t="s">
        <v>22</v>
      </c>
      <c r="D6965" t="s">
        <v>23</v>
      </c>
      <c r="E6965" t="s">
        <v>5</v>
      </c>
      <c r="G6965" t="s">
        <v>24</v>
      </c>
      <c r="H6965">
        <v>4065943</v>
      </c>
      <c r="I6965">
        <v>4066575</v>
      </c>
      <c r="J6965" t="s">
        <v>61</v>
      </c>
      <c r="Q6965" t="s">
        <v>8483</v>
      </c>
      <c r="R6965">
        <v>633</v>
      </c>
      <c r="U6965">
        <f t="shared" si="108"/>
        <v>632</v>
      </c>
    </row>
    <row r="6966" spans="1:21" x14ac:dyDescent="0.25">
      <c r="A6966" t="s">
        <v>27</v>
      </c>
      <c r="B6966" t="s">
        <v>21</v>
      </c>
      <c r="C6966" t="s">
        <v>22</v>
      </c>
      <c r="D6966" t="s">
        <v>23</v>
      </c>
      <c r="E6966" t="s">
        <v>5</v>
      </c>
      <c r="G6966" t="s">
        <v>24</v>
      </c>
      <c r="H6966">
        <v>4066575</v>
      </c>
      <c r="I6966">
        <v>4067420</v>
      </c>
      <c r="J6966" t="s">
        <v>61</v>
      </c>
      <c r="Q6966" t="s">
        <v>8486</v>
      </c>
      <c r="R6966">
        <v>846</v>
      </c>
      <c r="U6966">
        <f t="shared" si="108"/>
        <v>845</v>
      </c>
    </row>
    <row r="6967" spans="1:21" x14ac:dyDescent="0.25">
      <c r="A6967" t="s">
        <v>27</v>
      </c>
      <c r="B6967" t="s">
        <v>21</v>
      </c>
      <c r="C6967" t="s">
        <v>22</v>
      </c>
      <c r="D6967" t="s">
        <v>23</v>
      </c>
      <c r="E6967" t="s">
        <v>5</v>
      </c>
      <c r="G6967" t="s">
        <v>24</v>
      </c>
      <c r="H6967">
        <v>4067450</v>
      </c>
      <c r="I6967">
        <v>4067665</v>
      </c>
      <c r="J6967" t="s">
        <v>61</v>
      </c>
      <c r="Q6967" t="s">
        <v>8489</v>
      </c>
      <c r="R6967">
        <v>216</v>
      </c>
      <c r="U6967">
        <f t="shared" si="108"/>
        <v>215</v>
      </c>
    </row>
    <row r="6968" spans="1:21" x14ac:dyDescent="0.25">
      <c r="A6968" t="s">
        <v>27</v>
      </c>
      <c r="B6968" t="s">
        <v>21</v>
      </c>
      <c r="C6968" t="s">
        <v>22</v>
      </c>
      <c r="D6968" t="s">
        <v>23</v>
      </c>
      <c r="E6968" t="s">
        <v>5</v>
      </c>
      <c r="G6968" t="s">
        <v>24</v>
      </c>
      <c r="H6968">
        <v>4067647</v>
      </c>
      <c r="I6968">
        <v>4068012</v>
      </c>
      <c r="J6968" t="s">
        <v>61</v>
      </c>
      <c r="Q6968" t="s">
        <v>8492</v>
      </c>
      <c r="R6968">
        <v>366</v>
      </c>
      <c r="U6968">
        <f t="shared" si="108"/>
        <v>365</v>
      </c>
    </row>
    <row r="6969" spans="1:21" x14ac:dyDescent="0.25">
      <c r="A6969" t="s">
        <v>27</v>
      </c>
      <c r="B6969" t="s">
        <v>21</v>
      </c>
      <c r="C6969" t="s">
        <v>22</v>
      </c>
      <c r="D6969" t="s">
        <v>23</v>
      </c>
      <c r="E6969" t="s">
        <v>5</v>
      </c>
      <c r="G6969" t="s">
        <v>24</v>
      </c>
      <c r="H6969">
        <v>4068088</v>
      </c>
      <c r="I6969">
        <v>4068222</v>
      </c>
      <c r="J6969" t="s">
        <v>61</v>
      </c>
      <c r="Q6969" t="s">
        <v>8495</v>
      </c>
      <c r="R6969">
        <v>135</v>
      </c>
      <c r="U6969">
        <f t="shared" si="108"/>
        <v>134</v>
      </c>
    </row>
    <row r="6970" spans="1:21" x14ac:dyDescent="0.25">
      <c r="A6970" t="s">
        <v>27</v>
      </c>
      <c r="B6970" t="s">
        <v>671</v>
      </c>
      <c r="C6970" t="s">
        <v>22</v>
      </c>
      <c r="D6970" t="s">
        <v>23</v>
      </c>
      <c r="E6970" t="s">
        <v>5</v>
      </c>
      <c r="G6970" t="s">
        <v>24</v>
      </c>
      <c r="H6970">
        <v>270950</v>
      </c>
      <c r="I6970">
        <v>271042</v>
      </c>
      <c r="J6970" t="s">
        <v>25</v>
      </c>
      <c r="N6970" t="s">
        <v>675</v>
      </c>
      <c r="O6970" t="s">
        <v>672</v>
      </c>
      <c r="Q6970" t="s">
        <v>673</v>
      </c>
      <c r="R6970">
        <v>93</v>
      </c>
      <c r="U6970">
        <f t="shared" si="108"/>
        <v>92</v>
      </c>
    </row>
    <row r="6971" spans="1:21" x14ac:dyDescent="0.25">
      <c r="A6971" t="s">
        <v>27</v>
      </c>
      <c r="C6971" t="s">
        <v>22</v>
      </c>
      <c r="D6971" t="s">
        <v>23</v>
      </c>
      <c r="E6971" t="s">
        <v>5</v>
      </c>
      <c r="G6971" t="s">
        <v>24</v>
      </c>
      <c r="H6971">
        <v>453791</v>
      </c>
      <c r="I6971">
        <v>455431</v>
      </c>
      <c r="J6971" t="s">
        <v>25</v>
      </c>
      <c r="N6971" t="s">
        <v>1105</v>
      </c>
      <c r="Q6971" t="s">
        <v>1104</v>
      </c>
      <c r="R6971">
        <v>1641</v>
      </c>
      <c r="U6971">
        <f t="shared" si="108"/>
        <v>1640</v>
      </c>
    </row>
    <row r="6972" spans="1:21" x14ac:dyDescent="0.25">
      <c r="A6972" t="s">
        <v>27</v>
      </c>
      <c r="C6972" t="s">
        <v>22</v>
      </c>
      <c r="D6972" t="s">
        <v>23</v>
      </c>
      <c r="E6972" t="s">
        <v>5</v>
      </c>
      <c r="G6972" t="s">
        <v>24</v>
      </c>
      <c r="H6972">
        <v>456205</v>
      </c>
      <c r="I6972">
        <v>459117</v>
      </c>
      <c r="J6972" t="s">
        <v>25</v>
      </c>
      <c r="N6972" t="s">
        <v>1109</v>
      </c>
      <c r="Q6972" t="s">
        <v>1108</v>
      </c>
      <c r="R6972">
        <v>2913</v>
      </c>
      <c r="U6972">
        <f t="shared" si="108"/>
        <v>2912</v>
      </c>
    </row>
    <row r="6973" spans="1:21" x14ac:dyDescent="0.25">
      <c r="A6973" t="s">
        <v>27</v>
      </c>
      <c r="C6973" t="s">
        <v>22</v>
      </c>
      <c r="D6973" t="s">
        <v>23</v>
      </c>
      <c r="E6973" t="s">
        <v>5</v>
      </c>
      <c r="G6973" t="s">
        <v>24</v>
      </c>
      <c r="H6973">
        <v>459369</v>
      </c>
      <c r="I6973">
        <v>459484</v>
      </c>
      <c r="J6973" t="s">
        <v>25</v>
      </c>
      <c r="N6973" t="s">
        <v>1111</v>
      </c>
      <c r="Q6973" t="s">
        <v>1110</v>
      </c>
      <c r="R6973">
        <v>116</v>
      </c>
      <c r="U6973">
        <f t="shared" si="108"/>
        <v>115</v>
      </c>
    </row>
    <row r="6974" spans="1:21" x14ac:dyDescent="0.25">
      <c r="A6974" t="s">
        <v>27</v>
      </c>
      <c r="C6974" t="s">
        <v>22</v>
      </c>
      <c r="D6974" t="s">
        <v>23</v>
      </c>
      <c r="E6974" t="s">
        <v>5</v>
      </c>
      <c r="G6974" t="s">
        <v>24</v>
      </c>
      <c r="H6974">
        <v>605119</v>
      </c>
      <c r="I6974">
        <v>606759</v>
      </c>
      <c r="J6974" t="s">
        <v>25</v>
      </c>
      <c r="N6974" t="s">
        <v>1105</v>
      </c>
      <c r="Q6974" t="s">
        <v>1426</v>
      </c>
      <c r="R6974">
        <v>1641</v>
      </c>
      <c r="U6974">
        <f t="shared" si="108"/>
        <v>1640</v>
      </c>
    </row>
    <row r="6975" spans="1:21" x14ac:dyDescent="0.25">
      <c r="A6975" t="s">
        <v>27</v>
      </c>
      <c r="C6975" t="s">
        <v>22</v>
      </c>
      <c r="D6975" t="s">
        <v>23</v>
      </c>
      <c r="E6975" t="s">
        <v>5</v>
      </c>
      <c r="G6975" t="s">
        <v>24</v>
      </c>
      <c r="H6975">
        <v>607533</v>
      </c>
      <c r="I6975">
        <v>610445</v>
      </c>
      <c r="J6975" t="s">
        <v>25</v>
      </c>
      <c r="N6975" t="s">
        <v>1109</v>
      </c>
      <c r="Q6975" t="s">
        <v>1428</v>
      </c>
      <c r="R6975">
        <v>2913</v>
      </c>
      <c r="U6975">
        <f t="shared" si="108"/>
        <v>2912</v>
      </c>
    </row>
    <row r="6976" spans="1:21" x14ac:dyDescent="0.25">
      <c r="A6976" t="s">
        <v>27</v>
      </c>
      <c r="C6976" t="s">
        <v>22</v>
      </c>
      <c r="D6976" t="s">
        <v>23</v>
      </c>
      <c r="E6976" t="s">
        <v>5</v>
      </c>
      <c r="G6976" t="s">
        <v>24</v>
      </c>
      <c r="H6976">
        <v>610697</v>
      </c>
      <c r="I6976">
        <v>610812</v>
      </c>
      <c r="J6976" t="s">
        <v>25</v>
      </c>
      <c r="N6976" t="s">
        <v>1111</v>
      </c>
      <c r="Q6976" t="s">
        <v>1429</v>
      </c>
      <c r="R6976">
        <v>116</v>
      </c>
      <c r="U6976">
        <f t="shared" si="108"/>
        <v>115</v>
      </c>
    </row>
    <row r="6977" spans="1:21" x14ac:dyDescent="0.25">
      <c r="A6977" t="s">
        <v>27</v>
      </c>
      <c r="C6977" t="s">
        <v>22</v>
      </c>
      <c r="D6977" t="s">
        <v>23</v>
      </c>
      <c r="E6977" t="s">
        <v>5</v>
      </c>
      <c r="G6977" t="s">
        <v>24</v>
      </c>
      <c r="H6977">
        <v>654800</v>
      </c>
      <c r="I6977">
        <v>656440</v>
      </c>
      <c r="J6977" t="s">
        <v>25</v>
      </c>
      <c r="N6977" t="s">
        <v>1105</v>
      </c>
      <c r="Q6977" t="s">
        <v>1544</v>
      </c>
      <c r="R6977">
        <v>1641</v>
      </c>
      <c r="U6977">
        <f t="shared" si="108"/>
        <v>1640</v>
      </c>
    </row>
    <row r="6978" spans="1:21" x14ac:dyDescent="0.25">
      <c r="A6978" t="s">
        <v>27</v>
      </c>
      <c r="C6978" t="s">
        <v>22</v>
      </c>
      <c r="D6978" t="s">
        <v>23</v>
      </c>
      <c r="E6978" t="s">
        <v>5</v>
      </c>
      <c r="G6978" t="s">
        <v>24</v>
      </c>
      <c r="H6978">
        <v>657239</v>
      </c>
      <c r="I6978">
        <v>660282</v>
      </c>
      <c r="J6978" t="s">
        <v>25</v>
      </c>
      <c r="N6978" t="s">
        <v>1109</v>
      </c>
      <c r="Q6978" t="s">
        <v>1547</v>
      </c>
      <c r="R6978">
        <v>3044</v>
      </c>
      <c r="U6978">
        <f t="shared" si="108"/>
        <v>3043</v>
      </c>
    </row>
    <row r="6979" spans="1:21" x14ac:dyDescent="0.25">
      <c r="A6979" t="s">
        <v>27</v>
      </c>
      <c r="C6979" t="s">
        <v>22</v>
      </c>
      <c r="D6979" t="s">
        <v>23</v>
      </c>
      <c r="E6979" t="s">
        <v>5</v>
      </c>
      <c r="G6979" t="s">
        <v>24</v>
      </c>
      <c r="H6979">
        <v>660534</v>
      </c>
      <c r="I6979">
        <v>660649</v>
      </c>
      <c r="J6979" t="s">
        <v>25</v>
      </c>
      <c r="N6979" t="s">
        <v>1111</v>
      </c>
      <c r="Q6979" t="s">
        <v>1548</v>
      </c>
      <c r="R6979">
        <v>116</v>
      </c>
      <c r="U6979">
        <f t="shared" ref="U6979:U7042" si="109">I6979-H6979</f>
        <v>115</v>
      </c>
    </row>
    <row r="6980" spans="1:21" x14ac:dyDescent="0.25">
      <c r="A6980" t="s">
        <v>27</v>
      </c>
      <c r="C6980" t="s">
        <v>22</v>
      </c>
      <c r="D6980" t="s">
        <v>23</v>
      </c>
      <c r="E6980" t="s">
        <v>5</v>
      </c>
      <c r="G6980" t="s">
        <v>24</v>
      </c>
      <c r="H6980">
        <v>887840</v>
      </c>
      <c r="I6980">
        <v>889480</v>
      </c>
      <c r="J6980" t="s">
        <v>25</v>
      </c>
      <c r="N6980" t="s">
        <v>1105</v>
      </c>
      <c r="Q6980" t="s">
        <v>2042</v>
      </c>
      <c r="R6980">
        <v>1641</v>
      </c>
      <c r="U6980">
        <f t="shared" si="109"/>
        <v>1640</v>
      </c>
    </row>
    <row r="6981" spans="1:21" x14ac:dyDescent="0.25">
      <c r="A6981" t="s">
        <v>27</v>
      </c>
      <c r="C6981" t="s">
        <v>22</v>
      </c>
      <c r="D6981" t="s">
        <v>23</v>
      </c>
      <c r="E6981" t="s">
        <v>5</v>
      </c>
      <c r="G6981" t="s">
        <v>24</v>
      </c>
      <c r="H6981">
        <v>890279</v>
      </c>
      <c r="I6981">
        <v>893322</v>
      </c>
      <c r="J6981" t="s">
        <v>25</v>
      </c>
      <c r="N6981" t="s">
        <v>1109</v>
      </c>
      <c r="Q6981" t="s">
        <v>2044</v>
      </c>
      <c r="R6981">
        <v>3044</v>
      </c>
      <c r="U6981">
        <f t="shared" si="109"/>
        <v>3043</v>
      </c>
    </row>
    <row r="6982" spans="1:21" x14ac:dyDescent="0.25">
      <c r="A6982" t="s">
        <v>27</v>
      </c>
      <c r="C6982" t="s">
        <v>22</v>
      </c>
      <c r="D6982" t="s">
        <v>23</v>
      </c>
      <c r="E6982" t="s">
        <v>5</v>
      </c>
      <c r="G6982" t="s">
        <v>24</v>
      </c>
      <c r="H6982">
        <v>893582</v>
      </c>
      <c r="I6982">
        <v>893697</v>
      </c>
      <c r="J6982" t="s">
        <v>25</v>
      </c>
      <c r="N6982" t="s">
        <v>1111</v>
      </c>
      <c r="Q6982" t="s">
        <v>2045</v>
      </c>
      <c r="R6982">
        <v>116</v>
      </c>
      <c r="U6982">
        <f t="shared" si="109"/>
        <v>115</v>
      </c>
    </row>
    <row r="6983" spans="1:21" x14ac:dyDescent="0.25">
      <c r="A6983" t="s">
        <v>27</v>
      </c>
      <c r="C6983" t="s">
        <v>22</v>
      </c>
      <c r="D6983" t="s">
        <v>23</v>
      </c>
      <c r="E6983" t="s">
        <v>5</v>
      </c>
      <c r="G6983" t="s">
        <v>24</v>
      </c>
      <c r="H6983">
        <v>1851052</v>
      </c>
      <c r="I6983">
        <v>1852690</v>
      </c>
      <c r="J6983" t="s">
        <v>25</v>
      </c>
      <c r="N6983" t="s">
        <v>1105</v>
      </c>
      <c r="Q6983" t="s">
        <v>3872</v>
      </c>
      <c r="R6983">
        <v>1639</v>
      </c>
      <c r="U6983">
        <f t="shared" si="109"/>
        <v>1638</v>
      </c>
    </row>
    <row r="6984" spans="1:21" x14ac:dyDescent="0.25">
      <c r="A6984" t="s">
        <v>27</v>
      </c>
      <c r="C6984" t="s">
        <v>22</v>
      </c>
      <c r="D6984" t="s">
        <v>23</v>
      </c>
      <c r="E6984" t="s">
        <v>5</v>
      </c>
      <c r="G6984" t="s">
        <v>24</v>
      </c>
      <c r="H6984">
        <v>1853464</v>
      </c>
      <c r="I6984">
        <v>1856376</v>
      </c>
      <c r="J6984" t="s">
        <v>25</v>
      </c>
      <c r="N6984" t="s">
        <v>1109</v>
      </c>
      <c r="Q6984" t="s">
        <v>3874</v>
      </c>
      <c r="R6984">
        <v>2913</v>
      </c>
      <c r="U6984">
        <f t="shared" si="109"/>
        <v>2912</v>
      </c>
    </row>
    <row r="6985" spans="1:21" x14ac:dyDescent="0.25">
      <c r="A6985" t="s">
        <v>27</v>
      </c>
      <c r="C6985" t="s">
        <v>22</v>
      </c>
      <c r="D6985" t="s">
        <v>23</v>
      </c>
      <c r="E6985" t="s">
        <v>5</v>
      </c>
      <c r="G6985" t="s">
        <v>24</v>
      </c>
      <c r="H6985">
        <v>1856628</v>
      </c>
      <c r="I6985">
        <v>1856743</v>
      </c>
      <c r="J6985" t="s">
        <v>25</v>
      </c>
      <c r="N6985" t="s">
        <v>1111</v>
      </c>
      <c r="Q6985" t="s">
        <v>3875</v>
      </c>
      <c r="R6985">
        <v>116</v>
      </c>
      <c r="U6985">
        <f t="shared" si="109"/>
        <v>115</v>
      </c>
    </row>
    <row r="6986" spans="1:21" x14ac:dyDescent="0.25">
      <c r="A6986" t="s">
        <v>27</v>
      </c>
      <c r="C6986" t="s">
        <v>22</v>
      </c>
      <c r="D6986" t="s">
        <v>23</v>
      </c>
      <c r="E6986" t="s">
        <v>5</v>
      </c>
      <c r="G6986" t="s">
        <v>24</v>
      </c>
      <c r="H6986">
        <v>2910162</v>
      </c>
      <c r="I6986">
        <v>2910277</v>
      </c>
      <c r="J6986" t="s">
        <v>61</v>
      </c>
      <c r="N6986" t="s">
        <v>1111</v>
      </c>
      <c r="Q6986" t="s">
        <v>6057</v>
      </c>
      <c r="R6986">
        <v>116</v>
      </c>
      <c r="U6986">
        <f t="shared" si="109"/>
        <v>115</v>
      </c>
    </row>
    <row r="6987" spans="1:21" x14ac:dyDescent="0.25">
      <c r="A6987" t="s">
        <v>27</v>
      </c>
      <c r="C6987" t="s">
        <v>22</v>
      </c>
      <c r="D6987" t="s">
        <v>23</v>
      </c>
      <c r="E6987" t="s">
        <v>5</v>
      </c>
      <c r="G6987" t="s">
        <v>24</v>
      </c>
      <c r="H6987">
        <v>2910528</v>
      </c>
      <c r="I6987">
        <v>2913440</v>
      </c>
      <c r="J6987" t="s">
        <v>61</v>
      </c>
      <c r="N6987" t="s">
        <v>1109</v>
      </c>
      <c r="Q6987" t="s">
        <v>6058</v>
      </c>
      <c r="R6987">
        <v>2913</v>
      </c>
      <c r="U6987">
        <f t="shared" si="109"/>
        <v>2912</v>
      </c>
    </row>
    <row r="6988" spans="1:21" x14ac:dyDescent="0.25">
      <c r="A6988" t="s">
        <v>27</v>
      </c>
      <c r="C6988" t="s">
        <v>22</v>
      </c>
      <c r="D6988" t="s">
        <v>23</v>
      </c>
      <c r="E6988" t="s">
        <v>5</v>
      </c>
      <c r="G6988" t="s">
        <v>24</v>
      </c>
      <c r="H6988">
        <v>2914118</v>
      </c>
      <c r="I6988">
        <v>2915758</v>
      </c>
      <c r="J6988" t="s">
        <v>61</v>
      </c>
      <c r="N6988" t="s">
        <v>1105</v>
      </c>
      <c r="Q6988" t="s">
        <v>6059</v>
      </c>
      <c r="R6988">
        <v>1641</v>
      </c>
      <c r="U6988">
        <f t="shared" si="109"/>
        <v>1640</v>
      </c>
    </row>
    <row r="6989" spans="1:21" x14ac:dyDescent="0.25">
      <c r="A6989" t="s">
        <v>27</v>
      </c>
      <c r="C6989" t="s">
        <v>22</v>
      </c>
      <c r="D6989" t="s">
        <v>23</v>
      </c>
      <c r="E6989" t="s">
        <v>5</v>
      </c>
      <c r="G6989" t="s">
        <v>24</v>
      </c>
      <c r="H6989">
        <v>3979462</v>
      </c>
      <c r="I6989">
        <v>3979577</v>
      </c>
      <c r="J6989" t="s">
        <v>61</v>
      </c>
      <c r="N6989" t="s">
        <v>1111</v>
      </c>
      <c r="Q6989" t="s">
        <v>8323</v>
      </c>
      <c r="R6989">
        <v>116</v>
      </c>
      <c r="U6989">
        <f t="shared" si="109"/>
        <v>115</v>
      </c>
    </row>
    <row r="6990" spans="1:21" x14ac:dyDescent="0.25">
      <c r="A6990" t="s">
        <v>27</v>
      </c>
      <c r="C6990" t="s">
        <v>22</v>
      </c>
      <c r="D6990" t="s">
        <v>23</v>
      </c>
      <c r="E6990" t="s">
        <v>5</v>
      </c>
      <c r="G6990" t="s">
        <v>24</v>
      </c>
      <c r="H6990">
        <v>3979828</v>
      </c>
      <c r="I6990">
        <v>3982871</v>
      </c>
      <c r="J6990" t="s">
        <v>61</v>
      </c>
      <c r="N6990" t="s">
        <v>1109</v>
      </c>
      <c r="Q6990" t="s">
        <v>8324</v>
      </c>
      <c r="R6990">
        <v>3044</v>
      </c>
      <c r="U6990">
        <f t="shared" si="109"/>
        <v>3043</v>
      </c>
    </row>
    <row r="6991" spans="1:21" x14ac:dyDescent="0.25">
      <c r="A6991" t="s">
        <v>27</v>
      </c>
      <c r="C6991" t="s">
        <v>22</v>
      </c>
      <c r="D6991" t="s">
        <v>23</v>
      </c>
      <c r="E6991" t="s">
        <v>5</v>
      </c>
      <c r="G6991" t="s">
        <v>24</v>
      </c>
      <c r="H6991">
        <v>3983643</v>
      </c>
      <c r="I6991">
        <v>3985283</v>
      </c>
      <c r="J6991" t="s">
        <v>61</v>
      </c>
      <c r="N6991" t="s">
        <v>1105</v>
      </c>
      <c r="Q6991" t="s">
        <v>8326</v>
      </c>
      <c r="R6991">
        <v>1641</v>
      </c>
      <c r="U6991">
        <f t="shared" si="109"/>
        <v>1640</v>
      </c>
    </row>
    <row r="6992" spans="1:21" x14ac:dyDescent="0.25">
      <c r="A6992" t="s">
        <v>27</v>
      </c>
      <c r="C6992" t="s">
        <v>22</v>
      </c>
      <c r="D6992" t="s">
        <v>23</v>
      </c>
      <c r="E6992" t="s">
        <v>5</v>
      </c>
      <c r="G6992" t="s">
        <v>24</v>
      </c>
      <c r="H6992">
        <v>4051691</v>
      </c>
      <c r="I6992">
        <v>4051806</v>
      </c>
      <c r="J6992" t="s">
        <v>61</v>
      </c>
      <c r="N6992" t="s">
        <v>1111</v>
      </c>
      <c r="Q6992" t="s">
        <v>8466</v>
      </c>
      <c r="R6992">
        <v>116</v>
      </c>
      <c r="U6992">
        <f t="shared" si="109"/>
        <v>115</v>
      </c>
    </row>
    <row r="6993" spans="1:21" x14ac:dyDescent="0.25">
      <c r="A6993" t="s">
        <v>27</v>
      </c>
      <c r="C6993" t="s">
        <v>22</v>
      </c>
      <c r="D6993" t="s">
        <v>23</v>
      </c>
      <c r="E6993" t="s">
        <v>5</v>
      </c>
      <c r="G6993" t="s">
        <v>24</v>
      </c>
      <c r="H6993">
        <v>4052057</v>
      </c>
      <c r="I6993">
        <v>4055141</v>
      </c>
      <c r="J6993" t="s">
        <v>61</v>
      </c>
      <c r="N6993" t="s">
        <v>1109</v>
      </c>
      <c r="Q6993" t="s">
        <v>8467</v>
      </c>
      <c r="R6993">
        <v>3085</v>
      </c>
      <c r="U6993">
        <f t="shared" si="109"/>
        <v>3084</v>
      </c>
    </row>
    <row r="6994" spans="1:21" x14ac:dyDescent="0.25">
      <c r="A6994" t="s">
        <v>27</v>
      </c>
      <c r="C6994" t="s">
        <v>22</v>
      </c>
      <c r="D6994" t="s">
        <v>23</v>
      </c>
      <c r="E6994" t="s">
        <v>5</v>
      </c>
      <c r="G6994" t="s">
        <v>24</v>
      </c>
      <c r="H6994">
        <v>4055819</v>
      </c>
      <c r="I6994">
        <v>4057459</v>
      </c>
      <c r="J6994" t="s">
        <v>61</v>
      </c>
      <c r="N6994" t="s">
        <v>1105</v>
      </c>
      <c r="Q6994" t="s">
        <v>8468</v>
      </c>
      <c r="R6994">
        <v>1641</v>
      </c>
      <c r="U6994">
        <f t="shared" si="109"/>
        <v>1640</v>
      </c>
    </row>
    <row r="6995" spans="1:21" x14ac:dyDescent="0.25">
      <c r="A6995" t="s">
        <v>27</v>
      </c>
      <c r="C6995" t="s">
        <v>22</v>
      </c>
      <c r="D6995" t="s">
        <v>23</v>
      </c>
      <c r="E6995" t="s">
        <v>5</v>
      </c>
      <c r="G6995" t="s">
        <v>24</v>
      </c>
      <c r="H6995">
        <v>9876</v>
      </c>
      <c r="I6995">
        <v>9966</v>
      </c>
      <c r="J6995" t="s">
        <v>25</v>
      </c>
      <c r="N6995" t="s">
        <v>59</v>
      </c>
      <c r="Q6995" t="s">
        <v>58</v>
      </c>
      <c r="R6995">
        <v>91</v>
      </c>
      <c r="U6995">
        <f t="shared" si="109"/>
        <v>90</v>
      </c>
    </row>
    <row r="6996" spans="1:21" x14ac:dyDescent="0.25">
      <c r="A6996" t="s">
        <v>27</v>
      </c>
      <c r="C6996" t="s">
        <v>22</v>
      </c>
      <c r="D6996" t="s">
        <v>23</v>
      </c>
      <c r="E6996" t="s">
        <v>5</v>
      </c>
      <c r="G6996" t="s">
        <v>24</v>
      </c>
      <c r="H6996">
        <v>10007</v>
      </c>
      <c r="I6996">
        <v>10098</v>
      </c>
      <c r="J6996" t="s">
        <v>25</v>
      </c>
      <c r="N6996" t="s">
        <v>59</v>
      </c>
      <c r="Q6996" t="s">
        <v>60</v>
      </c>
      <c r="R6996">
        <v>92</v>
      </c>
      <c r="U6996">
        <f t="shared" si="109"/>
        <v>91</v>
      </c>
    </row>
    <row r="6997" spans="1:21" x14ac:dyDescent="0.25">
      <c r="A6997" t="s">
        <v>27</v>
      </c>
      <c r="C6997" t="s">
        <v>22</v>
      </c>
      <c r="D6997" t="s">
        <v>23</v>
      </c>
      <c r="E6997" t="s">
        <v>5</v>
      </c>
      <c r="G6997" t="s">
        <v>24</v>
      </c>
      <c r="H6997">
        <v>54709</v>
      </c>
      <c r="I6997">
        <v>54785</v>
      </c>
      <c r="J6997" t="s">
        <v>61</v>
      </c>
      <c r="N6997" t="s">
        <v>173</v>
      </c>
      <c r="Q6997" t="s">
        <v>172</v>
      </c>
      <c r="R6997">
        <v>77</v>
      </c>
      <c r="U6997">
        <f t="shared" si="109"/>
        <v>76</v>
      </c>
    </row>
    <row r="6998" spans="1:21" x14ac:dyDescent="0.25">
      <c r="A6998" t="s">
        <v>27</v>
      </c>
      <c r="C6998" t="s">
        <v>22</v>
      </c>
      <c r="D6998" t="s">
        <v>23</v>
      </c>
      <c r="E6998" t="s">
        <v>5</v>
      </c>
      <c r="G6998" t="s">
        <v>24</v>
      </c>
      <c r="H6998">
        <v>216405</v>
      </c>
      <c r="I6998">
        <v>216496</v>
      </c>
      <c r="J6998" t="s">
        <v>61</v>
      </c>
      <c r="N6998" t="s">
        <v>59</v>
      </c>
      <c r="Q6998" t="s">
        <v>551</v>
      </c>
      <c r="R6998">
        <v>92</v>
      </c>
      <c r="U6998">
        <f t="shared" si="109"/>
        <v>91</v>
      </c>
    </row>
    <row r="6999" spans="1:21" x14ac:dyDescent="0.25">
      <c r="A6999" t="s">
        <v>27</v>
      </c>
      <c r="C6999" t="s">
        <v>22</v>
      </c>
      <c r="D6999" t="s">
        <v>23</v>
      </c>
      <c r="E6999" t="s">
        <v>5</v>
      </c>
      <c r="G6999" t="s">
        <v>24</v>
      </c>
      <c r="H6999">
        <v>255425</v>
      </c>
      <c r="I6999">
        <v>255513</v>
      </c>
      <c r="J6999" t="s">
        <v>25</v>
      </c>
      <c r="N6999" t="s">
        <v>59</v>
      </c>
      <c r="Q6999" t="s">
        <v>629</v>
      </c>
      <c r="R6999">
        <v>89</v>
      </c>
      <c r="U6999">
        <f t="shared" si="109"/>
        <v>88</v>
      </c>
    </row>
    <row r="7000" spans="1:21" x14ac:dyDescent="0.25">
      <c r="A7000" t="s">
        <v>27</v>
      </c>
      <c r="C7000" t="s">
        <v>22</v>
      </c>
      <c r="D7000" t="s">
        <v>23</v>
      </c>
      <c r="E7000" t="s">
        <v>5</v>
      </c>
      <c r="G7000" t="s">
        <v>24</v>
      </c>
      <c r="H7000">
        <v>455609</v>
      </c>
      <c r="I7000">
        <v>455684</v>
      </c>
      <c r="J7000" t="s">
        <v>25</v>
      </c>
      <c r="N7000" t="s">
        <v>1107</v>
      </c>
      <c r="Q7000" t="s">
        <v>1106</v>
      </c>
      <c r="R7000">
        <v>76</v>
      </c>
      <c r="U7000">
        <f t="shared" si="109"/>
        <v>75</v>
      </c>
    </row>
    <row r="7001" spans="1:21" x14ac:dyDescent="0.25">
      <c r="A7001" t="s">
        <v>27</v>
      </c>
      <c r="C7001" t="s">
        <v>22</v>
      </c>
      <c r="D7001" t="s">
        <v>23</v>
      </c>
      <c r="E7001" t="s">
        <v>5</v>
      </c>
      <c r="G7001" t="s">
        <v>24</v>
      </c>
      <c r="H7001">
        <v>459490</v>
      </c>
      <c r="I7001">
        <v>459565</v>
      </c>
      <c r="J7001" t="s">
        <v>25</v>
      </c>
      <c r="N7001" t="s">
        <v>1113</v>
      </c>
      <c r="Q7001" t="s">
        <v>1112</v>
      </c>
      <c r="R7001">
        <v>76</v>
      </c>
      <c r="U7001">
        <f t="shared" si="109"/>
        <v>75</v>
      </c>
    </row>
    <row r="7002" spans="1:21" x14ac:dyDescent="0.25">
      <c r="A7002" t="s">
        <v>27</v>
      </c>
      <c r="C7002" t="s">
        <v>22</v>
      </c>
      <c r="D7002" t="s">
        <v>23</v>
      </c>
      <c r="E7002" t="s">
        <v>5</v>
      </c>
      <c r="G7002" t="s">
        <v>24</v>
      </c>
      <c r="H7002">
        <v>606937</v>
      </c>
      <c r="I7002">
        <v>607012</v>
      </c>
      <c r="J7002" t="s">
        <v>25</v>
      </c>
      <c r="N7002" t="s">
        <v>1107</v>
      </c>
      <c r="Q7002" t="s">
        <v>1427</v>
      </c>
      <c r="R7002">
        <v>76</v>
      </c>
      <c r="U7002">
        <f t="shared" si="109"/>
        <v>75</v>
      </c>
    </row>
    <row r="7003" spans="1:21" x14ac:dyDescent="0.25">
      <c r="A7003" t="s">
        <v>27</v>
      </c>
      <c r="C7003" t="s">
        <v>22</v>
      </c>
      <c r="D7003" t="s">
        <v>23</v>
      </c>
      <c r="E7003" t="s">
        <v>5</v>
      </c>
      <c r="G7003" t="s">
        <v>24</v>
      </c>
      <c r="H7003">
        <v>629074</v>
      </c>
      <c r="I7003">
        <v>629149</v>
      </c>
      <c r="J7003" t="s">
        <v>25</v>
      </c>
      <c r="N7003" t="s">
        <v>1113</v>
      </c>
      <c r="Q7003" t="s">
        <v>1478</v>
      </c>
      <c r="R7003">
        <v>76</v>
      </c>
      <c r="U7003">
        <f t="shared" si="109"/>
        <v>75</v>
      </c>
    </row>
    <row r="7004" spans="1:21" x14ac:dyDescent="0.25">
      <c r="A7004" t="s">
        <v>27</v>
      </c>
      <c r="C7004" t="s">
        <v>22</v>
      </c>
      <c r="D7004" t="s">
        <v>23</v>
      </c>
      <c r="E7004" t="s">
        <v>5</v>
      </c>
      <c r="G7004" t="s">
        <v>24</v>
      </c>
      <c r="H7004">
        <v>629154</v>
      </c>
      <c r="I7004">
        <v>629230</v>
      </c>
      <c r="J7004" t="s">
        <v>25</v>
      </c>
      <c r="N7004" t="s">
        <v>1480</v>
      </c>
      <c r="Q7004" t="s">
        <v>1479</v>
      </c>
      <c r="R7004">
        <v>77</v>
      </c>
      <c r="U7004">
        <f t="shared" si="109"/>
        <v>76</v>
      </c>
    </row>
    <row r="7005" spans="1:21" x14ac:dyDescent="0.25">
      <c r="A7005" t="s">
        <v>27</v>
      </c>
      <c r="C7005" t="s">
        <v>22</v>
      </c>
      <c r="D7005" t="s">
        <v>23</v>
      </c>
      <c r="E7005" t="s">
        <v>5</v>
      </c>
      <c r="G7005" t="s">
        <v>24</v>
      </c>
      <c r="H7005">
        <v>656638</v>
      </c>
      <c r="I7005">
        <v>656714</v>
      </c>
      <c r="J7005" t="s">
        <v>25</v>
      </c>
      <c r="N7005" t="s">
        <v>1546</v>
      </c>
      <c r="Q7005" t="s">
        <v>1545</v>
      </c>
      <c r="R7005">
        <v>77</v>
      </c>
      <c r="U7005">
        <f t="shared" si="109"/>
        <v>76</v>
      </c>
    </row>
    <row r="7006" spans="1:21" x14ac:dyDescent="0.25">
      <c r="A7006" t="s">
        <v>27</v>
      </c>
      <c r="C7006" t="s">
        <v>22</v>
      </c>
      <c r="D7006" t="s">
        <v>23</v>
      </c>
      <c r="E7006" t="s">
        <v>5</v>
      </c>
      <c r="G7006" t="s">
        <v>24</v>
      </c>
      <c r="H7006">
        <v>661635</v>
      </c>
      <c r="I7006">
        <v>661710</v>
      </c>
      <c r="J7006" t="s">
        <v>61</v>
      </c>
      <c r="N7006" t="s">
        <v>1550</v>
      </c>
      <c r="Q7006" t="s">
        <v>1549</v>
      </c>
      <c r="R7006">
        <v>76</v>
      </c>
      <c r="U7006">
        <f t="shared" si="109"/>
        <v>75</v>
      </c>
    </row>
    <row r="7007" spans="1:21" x14ac:dyDescent="0.25">
      <c r="A7007" t="s">
        <v>27</v>
      </c>
      <c r="C7007" t="s">
        <v>22</v>
      </c>
      <c r="D7007" t="s">
        <v>23</v>
      </c>
      <c r="E7007" t="s">
        <v>5</v>
      </c>
      <c r="G7007" t="s">
        <v>24</v>
      </c>
      <c r="H7007">
        <v>732655</v>
      </c>
      <c r="I7007">
        <v>732730</v>
      </c>
      <c r="J7007" t="s">
        <v>61</v>
      </c>
      <c r="N7007" t="s">
        <v>1722</v>
      </c>
      <c r="Q7007" t="s">
        <v>1721</v>
      </c>
      <c r="R7007">
        <v>76</v>
      </c>
      <c r="U7007">
        <f t="shared" si="109"/>
        <v>75</v>
      </c>
    </row>
    <row r="7008" spans="1:21" x14ac:dyDescent="0.25">
      <c r="A7008" t="s">
        <v>27</v>
      </c>
      <c r="C7008" t="s">
        <v>22</v>
      </c>
      <c r="D7008" t="s">
        <v>23</v>
      </c>
      <c r="E7008" t="s">
        <v>5</v>
      </c>
      <c r="G7008" t="s">
        <v>24</v>
      </c>
      <c r="H7008">
        <v>889678</v>
      </c>
      <c r="I7008">
        <v>889754</v>
      </c>
      <c r="J7008" t="s">
        <v>25</v>
      </c>
      <c r="N7008" t="s">
        <v>1546</v>
      </c>
      <c r="Q7008" t="s">
        <v>2043</v>
      </c>
      <c r="R7008">
        <v>77</v>
      </c>
      <c r="U7008">
        <f t="shared" si="109"/>
        <v>76</v>
      </c>
    </row>
    <row r="7009" spans="1:21" x14ac:dyDescent="0.25">
      <c r="A7009" t="s">
        <v>27</v>
      </c>
      <c r="C7009" t="s">
        <v>22</v>
      </c>
      <c r="D7009" t="s">
        <v>23</v>
      </c>
      <c r="E7009" t="s">
        <v>5</v>
      </c>
      <c r="G7009" t="s">
        <v>24</v>
      </c>
      <c r="H7009">
        <v>965367</v>
      </c>
      <c r="I7009">
        <v>965440</v>
      </c>
      <c r="J7009" t="s">
        <v>61</v>
      </c>
      <c r="N7009" t="s">
        <v>59</v>
      </c>
      <c r="Q7009" t="s">
        <v>2280</v>
      </c>
      <c r="R7009">
        <v>74</v>
      </c>
      <c r="U7009">
        <f t="shared" si="109"/>
        <v>73</v>
      </c>
    </row>
    <row r="7010" spans="1:21" x14ac:dyDescent="0.25">
      <c r="A7010" t="s">
        <v>27</v>
      </c>
      <c r="C7010" t="s">
        <v>22</v>
      </c>
      <c r="D7010" t="s">
        <v>23</v>
      </c>
      <c r="E7010" t="s">
        <v>5</v>
      </c>
      <c r="G7010" t="s">
        <v>24</v>
      </c>
      <c r="H7010">
        <v>1619883</v>
      </c>
      <c r="I7010">
        <v>1619958</v>
      </c>
      <c r="J7010" t="s">
        <v>25</v>
      </c>
      <c r="N7010" t="s">
        <v>3367</v>
      </c>
      <c r="Q7010" t="s">
        <v>3366</v>
      </c>
      <c r="R7010">
        <v>76</v>
      </c>
      <c r="U7010">
        <f t="shared" si="109"/>
        <v>75</v>
      </c>
    </row>
    <row r="7011" spans="1:21" x14ac:dyDescent="0.25">
      <c r="A7011" t="s">
        <v>27</v>
      </c>
      <c r="C7011" t="s">
        <v>22</v>
      </c>
      <c r="D7011" t="s">
        <v>23</v>
      </c>
      <c r="E7011" t="s">
        <v>5</v>
      </c>
      <c r="G7011" t="s">
        <v>24</v>
      </c>
      <c r="H7011">
        <v>1652937</v>
      </c>
      <c r="I7011">
        <v>1653010</v>
      </c>
      <c r="J7011" t="s">
        <v>25</v>
      </c>
      <c r="N7011" t="s">
        <v>3469</v>
      </c>
      <c r="Q7011" t="s">
        <v>3468</v>
      </c>
      <c r="R7011">
        <v>74</v>
      </c>
      <c r="U7011">
        <f t="shared" si="109"/>
        <v>73</v>
      </c>
    </row>
    <row r="7012" spans="1:21" x14ac:dyDescent="0.25">
      <c r="A7012" t="s">
        <v>27</v>
      </c>
      <c r="C7012" t="s">
        <v>22</v>
      </c>
      <c r="D7012" t="s">
        <v>23</v>
      </c>
      <c r="E7012" t="s">
        <v>5</v>
      </c>
      <c r="G7012" t="s">
        <v>24</v>
      </c>
      <c r="H7012">
        <v>1653026</v>
      </c>
      <c r="I7012">
        <v>1653102</v>
      </c>
      <c r="J7012" t="s">
        <v>25</v>
      </c>
      <c r="N7012" t="s">
        <v>173</v>
      </c>
      <c r="Q7012" t="s">
        <v>3470</v>
      </c>
      <c r="R7012">
        <v>77</v>
      </c>
      <c r="U7012">
        <f t="shared" si="109"/>
        <v>76</v>
      </c>
    </row>
    <row r="7013" spans="1:21" x14ac:dyDescent="0.25">
      <c r="A7013" t="s">
        <v>27</v>
      </c>
      <c r="C7013" t="s">
        <v>22</v>
      </c>
      <c r="D7013" t="s">
        <v>23</v>
      </c>
      <c r="E7013" t="s">
        <v>5</v>
      </c>
      <c r="G7013" t="s">
        <v>24</v>
      </c>
      <c r="H7013">
        <v>1723923</v>
      </c>
      <c r="I7013">
        <v>1724005</v>
      </c>
      <c r="J7013" t="s">
        <v>61</v>
      </c>
      <c r="N7013" t="s">
        <v>3624</v>
      </c>
      <c r="Q7013" t="s">
        <v>3623</v>
      </c>
      <c r="R7013">
        <v>83</v>
      </c>
      <c r="U7013">
        <f t="shared" si="109"/>
        <v>82</v>
      </c>
    </row>
    <row r="7014" spans="1:21" x14ac:dyDescent="0.25">
      <c r="A7014" t="s">
        <v>27</v>
      </c>
      <c r="C7014" t="s">
        <v>22</v>
      </c>
      <c r="D7014" t="s">
        <v>23</v>
      </c>
      <c r="E7014" t="s">
        <v>5</v>
      </c>
      <c r="G7014" t="s">
        <v>24</v>
      </c>
      <c r="H7014">
        <v>1738952</v>
      </c>
      <c r="I7014">
        <v>1739028</v>
      </c>
      <c r="J7014" t="s">
        <v>25</v>
      </c>
      <c r="N7014" t="s">
        <v>3656</v>
      </c>
      <c r="Q7014" t="s">
        <v>3655</v>
      </c>
      <c r="R7014">
        <v>77</v>
      </c>
      <c r="U7014">
        <f t="shared" si="109"/>
        <v>76</v>
      </c>
    </row>
    <row r="7015" spans="1:21" x14ac:dyDescent="0.25">
      <c r="A7015" t="s">
        <v>27</v>
      </c>
      <c r="C7015" t="s">
        <v>22</v>
      </c>
      <c r="D7015" t="s">
        <v>23</v>
      </c>
      <c r="E7015" t="s">
        <v>5</v>
      </c>
      <c r="G7015" t="s">
        <v>24</v>
      </c>
      <c r="H7015">
        <v>1741608</v>
      </c>
      <c r="I7015">
        <v>1741683</v>
      </c>
      <c r="J7015" t="s">
        <v>61</v>
      </c>
      <c r="N7015" t="s">
        <v>1722</v>
      </c>
      <c r="Q7015" t="s">
        <v>3659</v>
      </c>
      <c r="R7015">
        <v>76</v>
      </c>
      <c r="U7015">
        <f t="shared" si="109"/>
        <v>75</v>
      </c>
    </row>
    <row r="7016" spans="1:21" x14ac:dyDescent="0.25">
      <c r="A7016" t="s">
        <v>27</v>
      </c>
      <c r="C7016" t="s">
        <v>22</v>
      </c>
      <c r="D7016" t="s">
        <v>23</v>
      </c>
      <c r="E7016" t="s">
        <v>5</v>
      </c>
      <c r="G7016" t="s">
        <v>24</v>
      </c>
      <c r="H7016">
        <v>1741687</v>
      </c>
      <c r="I7016">
        <v>1741763</v>
      </c>
      <c r="J7016" t="s">
        <v>61</v>
      </c>
      <c r="N7016" t="s">
        <v>3661</v>
      </c>
      <c r="Q7016" t="s">
        <v>3660</v>
      </c>
      <c r="R7016">
        <v>77</v>
      </c>
      <c r="U7016">
        <f t="shared" si="109"/>
        <v>76</v>
      </c>
    </row>
    <row r="7017" spans="1:21" x14ac:dyDescent="0.25">
      <c r="A7017" t="s">
        <v>27</v>
      </c>
      <c r="C7017" t="s">
        <v>22</v>
      </c>
      <c r="D7017" t="s">
        <v>23</v>
      </c>
      <c r="E7017" t="s">
        <v>5</v>
      </c>
      <c r="G7017" t="s">
        <v>24</v>
      </c>
      <c r="H7017">
        <v>1852868</v>
      </c>
      <c r="I7017">
        <v>1852943</v>
      </c>
      <c r="J7017" t="s">
        <v>25</v>
      </c>
      <c r="N7017" t="s">
        <v>1107</v>
      </c>
      <c r="Q7017" t="s">
        <v>3873</v>
      </c>
      <c r="R7017">
        <v>76</v>
      </c>
      <c r="U7017">
        <f t="shared" si="109"/>
        <v>75</v>
      </c>
    </row>
    <row r="7018" spans="1:21" x14ac:dyDescent="0.25">
      <c r="A7018" t="s">
        <v>27</v>
      </c>
      <c r="C7018" t="s">
        <v>22</v>
      </c>
      <c r="D7018" t="s">
        <v>23</v>
      </c>
      <c r="E7018" t="s">
        <v>5</v>
      </c>
      <c r="G7018" t="s">
        <v>24</v>
      </c>
      <c r="H7018">
        <v>1874138</v>
      </c>
      <c r="I7018">
        <v>1874213</v>
      </c>
      <c r="J7018" t="s">
        <v>25</v>
      </c>
      <c r="N7018" t="s">
        <v>1107</v>
      </c>
      <c r="Q7018" t="s">
        <v>3922</v>
      </c>
      <c r="R7018">
        <v>76</v>
      </c>
      <c r="U7018">
        <f t="shared" si="109"/>
        <v>75</v>
      </c>
    </row>
    <row r="7019" spans="1:21" x14ac:dyDescent="0.25">
      <c r="A7019" t="s">
        <v>27</v>
      </c>
      <c r="C7019" t="s">
        <v>22</v>
      </c>
      <c r="D7019" t="s">
        <v>23</v>
      </c>
      <c r="E7019" t="s">
        <v>5</v>
      </c>
      <c r="G7019" t="s">
        <v>24</v>
      </c>
      <c r="H7019">
        <v>2075290</v>
      </c>
      <c r="I7019">
        <v>2075376</v>
      </c>
      <c r="J7019" t="s">
        <v>25</v>
      </c>
      <c r="N7019" t="s">
        <v>3624</v>
      </c>
      <c r="Q7019" t="s">
        <v>4365</v>
      </c>
      <c r="R7019">
        <v>87</v>
      </c>
      <c r="U7019">
        <f t="shared" si="109"/>
        <v>86</v>
      </c>
    </row>
    <row r="7020" spans="1:21" x14ac:dyDescent="0.25">
      <c r="A7020" t="s">
        <v>27</v>
      </c>
      <c r="C7020" t="s">
        <v>22</v>
      </c>
      <c r="D7020" t="s">
        <v>23</v>
      </c>
      <c r="E7020" t="s">
        <v>5</v>
      </c>
      <c r="G7020" t="s">
        <v>24</v>
      </c>
      <c r="H7020">
        <v>2110959</v>
      </c>
      <c r="I7020">
        <v>2111035</v>
      </c>
      <c r="J7020" t="s">
        <v>25</v>
      </c>
      <c r="N7020" t="s">
        <v>1480</v>
      </c>
      <c r="Q7020" t="s">
        <v>4461</v>
      </c>
      <c r="R7020">
        <v>77</v>
      </c>
      <c r="U7020">
        <f t="shared" si="109"/>
        <v>76</v>
      </c>
    </row>
    <row r="7021" spans="1:21" x14ac:dyDescent="0.25">
      <c r="A7021" t="s">
        <v>27</v>
      </c>
      <c r="C7021" t="s">
        <v>22</v>
      </c>
      <c r="D7021" t="s">
        <v>23</v>
      </c>
      <c r="E7021" t="s">
        <v>5</v>
      </c>
      <c r="G7021" t="s">
        <v>24</v>
      </c>
      <c r="H7021">
        <v>2111073</v>
      </c>
      <c r="I7021">
        <v>2111148</v>
      </c>
      <c r="J7021" t="s">
        <v>25</v>
      </c>
      <c r="N7021" t="s">
        <v>4463</v>
      </c>
      <c r="Q7021" t="s">
        <v>4462</v>
      </c>
      <c r="R7021">
        <v>76</v>
      </c>
      <c r="U7021">
        <f t="shared" si="109"/>
        <v>75</v>
      </c>
    </row>
    <row r="7022" spans="1:21" x14ac:dyDescent="0.25">
      <c r="A7022" t="s">
        <v>27</v>
      </c>
      <c r="C7022" t="s">
        <v>22</v>
      </c>
      <c r="D7022" t="s">
        <v>23</v>
      </c>
      <c r="E7022" t="s">
        <v>5</v>
      </c>
      <c r="G7022" t="s">
        <v>24</v>
      </c>
      <c r="H7022">
        <v>2117852</v>
      </c>
      <c r="I7022">
        <v>2117936</v>
      </c>
      <c r="J7022" t="s">
        <v>25</v>
      </c>
      <c r="N7022" t="s">
        <v>4477</v>
      </c>
      <c r="Q7022" t="s">
        <v>4476</v>
      </c>
      <c r="R7022">
        <v>85</v>
      </c>
      <c r="U7022">
        <f t="shared" si="109"/>
        <v>84</v>
      </c>
    </row>
    <row r="7023" spans="1:21" x14ac:dyDescent="0.25">
      <c r="A7023" t="s">
        <v>27</v>
      </c>
      <c r="C7023" t="s">
        <v>22</v>
      </c>
      <c r="D7023" t="s">
        <v>23</v>
      </c>
      <c r="E7023" t="s">
        <v>5</v>
      </c>
      <c r="G7023" t="s">
        <v>24</v>
      </c>
      <c r="H7023">
        <v>2126785</v>
      </c>
      <c r="I7023">
        <v>2126858</v>
      </c>
      <c r="J7023" t="s">
        <v>61</v>
      </c>
      <c r="N7023" t="s">
        <v>3661</v>
      </c>
      <c r="Q7023" t="s">
        <v>4490</v>
      </c>
      <c r="R7023">
        <v>74</v>
      </c>
      <c r="U7023">
        <f t="shared" si="109"/>
        <v>73</v>
      </c>
    </row>
    <row r="7024" spans="1:21" x14ac:dyDescent="0.25">
      <c r="A7024" t="s">
        <v>27</v>
      </c>
      <c r="C7024" t="s">
        <v>22</v>
      </c>
      <c r="D7024" t="s">
        <v>23</v>
      </c>
      <c r="E7024" t="s">
        <v>5</v>
      </c>
      <c r="G7024" t="s">
        <v>24</v>
      </c>
      <c r="H7024">
        <v>2201311</v>
      </c>
      <c r="I7024">
        <v>2201386</v>
      </c>
      <c r="J7024" t="s">
        <v>61</v>
      </c>
      <c r="N7024" t="s">
        <v>4674</v>
      </c>
      <c r="Q7024" t="s">
        <v>4673</v>
      </c>
      <c r="R7024">
        <v>76</v>
      </c>
      <c r="U7024">
        <f t="shared" si="109"/>
        <v>75</v>
      </c>
    </row>
    <row r="7025" spans="1:21" x14ac:dyDescent="0.25">
      <c r="A7025" t="s">
        <v>27</v>
      </c>
      <c r="C7025" t="s">
        <v>22</v>
      </c>
      <c r="D7025" t="s">
        <v>23</v>
      </c>
      <c r="E7025" t="s">
        <v>5</v>
      </c>
      <c r="G7025" t="s">
        <v>24</v>
      </c>
      <c r="H7025">
        <v>2219951</v>
      </c>
      <c r="I7025">
        <v>2220026</v>
      </c>
      <c r="J7025" t="s">
        <v>25</v>
      </c>
      <c r="N7025" t="s">
        <v>1722</v>
      </c>
      <c r="Q7025" t="s">
        <v>4716</v>
      </c>
      <c r="R7025">
        <v>76</v>
      </c>
      <c r="U7025">
        <f t="shared" si="109"/>
        <v>75</v>
      </c>
    </row>
    <row r="7026" spans="1:21" x14ac:dyDescent="0.25">
      <c r="A7026" t="s">
        <v>27</v>
      </c>
      <c r="C7026" t="s">
        <v>22</v>
      </c>
      <c r="D7026" t="s">
        <v>23</v>
      </c>
      <c r="E7026" t="s">
        <v>5</v>
      </c>
      <c r="G7026" t="s">
        <v>24</v>
      </c>
      <c r="H7026">
        <v>2222891</v>
      </c>
      <c r="I7026">
        <v>2222966</v>
      </c>
      <c r="J7026" t="s">
        <v>25</v>
      </c>
      <c r="N7026" t="s">
        <v>1722</v>
      </c>
      <c r="Q7026" t="s">
        <v>4722</v>
      </c>
      <c r="R7026">
        <v>76</v>
      </c>
      <c r="U7026">
        <f t="shared" si="109"/>
        <v>75</v>
      </c>
    </row>
    <row r="7027" spans="1:21" x14ac:dyDescent="0.25">
      <c r="A7027" t="s">
        <v>27</v>
      </c>
      <c r="C7027" t="s">
        <v>22</v>
      </c>
      <c r="D7027" t="s">
        <v>23</v>
      </c>
      <c r="E7027" t="s">
        <v>5</v>
      </c>
      <c r="G7027" t="s">
        <v>24</v>
      </c>
      <c r="H7027">
        <v>2227334</v>
      </c>
      <c r="I7027">
        <v>2227411</v>
      </c>
      <c r="J7027" t="s">
        <v>61</v>
      </c>
      <c r="N7027" t="s">
        <v>3367</v>
      </c>
      <c r="Q7027" t="s">
        <v>4741</v>
      </c>
      <c r="R7027">
        <v>78</v>
      </c>
      <c r="U7027">
        <f t="shared" si="109"/>
        <v>77</v>
      </c>
    </row>
    <row r="7028" spans="1:21" x14ac:dyDescent="0.25">
      <c r="A7028" t="s">
        <v>27</v>
      </c>
      <c r="C7028" t="s">
        <v>22</v>
      </c>
      <c r="D7028" t="s">
        <v>23</v>
      </c>
      <c r="E7028" t="s">
        <v>5</v>
      </c>
      <c r="G7028" t="s">
        <v>24</v>
      </c>
      <c r="H7028">
        <v>2336432</v>
      </c>
      <c r="I7028">
        <v>2336514</v>
      </c>
      <c r="J7028" t="s">
        <v>25</v>
      </c>
      <c r="N7028" t="s">
        <v>3624</v>
      </c>
      <c r="Q7028" t="s">
        <v>4998</v>
      </c>
      <c r="R7028">
        <v>83</v>
      </c>
      <c r="U7028">
        <f t="shared" si="109"/>
        <v>82</v>
      </c>
    </row>
    <row r="7029" spans="1:21" x14ac:dyDescent="0.25">
      <c r="A7029" t="s">
        <v>27</v>
      </c>
      <c r="C7029" t="s">
        <v>22</v>
      </c>
      <c r="D7029" t="s">
        <v>23</v>
      </c>
      <c r="E7029" t="s">
        <v>5</v>
      </c>
      <c r="G7029" t="s">
        <v>24</v>
      </c>
      <c r="H7029">
        <v>2378987</v>
      </c>
      <c r="I7029">
        <v>2379073</v>
      </c>
      <c r="J7029" t="s">
        <v>61</v>
      </c>
      <c r="N7029" t="s">
        <v>3624</v>
      </c>
      <c r="Q7029" t="s">
        <v>5103</v>
      </c>
      <c r="R7029">
        <v>87</v>
      </c>
      <c r="U7029">
        <f t="shared" si="109"/>
        <v>86</v>
      </c>
    </row>
    <row r="7030" spans="1:21" x14ac:dyDescent="0.25">
      <c r="A7030" t="s">
        <v>27</v>
      </c>
      <c r="C7030" t="s">
        <v>22</v>
      </c>
      <c r="D7030" t="s">
        <v>23</v>
      </c>
      <c r="E7030" t="s">
        <v>5</v>
      </c>
      <c r="G7030" t="s">
        <v>24</v>
      </c>
      <c r="H7030">
        <v>2445207</v>
      </c>
      <c r="I7030">
        <v>2445283</v>
      </c>
      <c r="J7030" t="s">
        <v>61</v>
      </c>
      <c r="N7030" t="s">
        <v>5290</v>
      </c>
      <c r="Q7030" t="s">
        <v>5289</v>
      </c>
      <c r="R7030">
        <v>77</v>
      </c>
      <c r="U7030">
        <f t="shared" si="109"/>
        <v>76</v>
      </c>
    </row>
    <row r="7031" spans="1:21" x14ac:dyDescent="0.25">
      <c r="A7031" t="s">
        <v>27</v>
      </c>
      <c r="C7031" t="s">
        <v>22</v>
      </c>
      <c r="D7031" t="s">
        <v>23</v>
      </c>
      <c r="E7031" t="s">
        <v>5</v>
      </c>
      <c r="G7031" t="s">
        <v>24</v>
      </c>
      <c r="H7031">
        <v>2543223</v>
      </c>
      <c r="I7031">
        <v>2543298</v>
      </c>
      <c r="J7031" t="s">
        <v>25</v>
      </c>
      <c r="N7031" t="s">
        <v>5501</v>
      </c>
      <c r="Q7031" t="s">
        <v>5500</v>
      </c>
      <c r="R7031">
        <v>76</v>
      </c>
      <c r="U7031">
        <f t="shared" si="109"/>
        <v>75</v>
      </c>
    </row>
    <row r="7032" spans="1:21" x14ac:dyDescent="0.25">
      <c r="A7032" t="s">
        <v>27</v>
      </c>
      <c r="C7032" t="s">
        <v>22</v>
      </c>
      <c r="D7032" t="s">
        <v>23</v>
      </c>
      <c r="E7032" t="s">
        <v>5</v>
      </c>
      <c r="G7032" t="s">
        <v>24</v>
      </c>
      <c r="H7032">
        <v>2676606</v>
      </c>
      <c r="I7032">
        <v>2676679</v>
      </c>
      <c r="J7032" t="s">
        <v>61</v>
      </c>
      <c r="N7032" t="s">
        <v>3469</v>
      </c>
      <c r="Q7032" t="s">
        <v>5798</v>
      </c>
      <c r="R7032">
        <v>74</v>
      </c>
      <c r="U7032">
        <f t="shared" si="109"/>
        <v>73</v>
      </c>
    </row>
    <row r="7033" spans="1:21" x14ac:dyDescent="0.25">
      <c r="A7033" t="s">
        <v>27</v>
      </c>
      <c r="C7033" t="s">
        <v>22</v>
      </c>
      <c r="D7033" t="s">
        <v>23</v>
      </c>
      <c r="E7033" t="s">
        <v>5</v>
      </c>
      <c r="G7033" t="s">
        <v>24</v>
      </c>
      <c r="H7033">
        <v>2676685</v>
      </c>
      <c r="I7033">
        <v>2676759</v>
      </c>
      <c r="J7033" t="s">
        <v>61</v>
      </c>
      <c r="N7033" t="s">
        <v>3469</v>
      </c>
      <c r="Q7033" t="s">
        <v>5799</v>
      </c>
      <c r="R7033">
        <v>75</v>
      </c>
      <c r="U7033">
        <f t="shared" si="109"/>
        <v>74</v>
      </c>
    </row>
    <row r="7034" spans="1:21" x14ac:dyDescent="0.25">
      <c r="A7034" t="s">
        <v>27</v>
      </c>
      <c r="C7034" t="s">
        <v>22</v>
      </c>
      <c r="D7034" t="s">
        <v>23</v>
      </c>
      <c r="E7034" t="s">
        <v>5</v>
      </c>
      <c r="G7034" t="s">
        <v>24</v>
      </c>
      <c r="H7034">
        <v>2910081</v>
      </c>
      <c r="I7034">
        <v>2910156</v>
      </c>
      <c r="J7034" t="s">
        <v>61</v>
      </c>
      <c r="N7034" t="s">
        <v>1113</v>
      </c>
      <c r="Q7034" t="s">
        <v>6056</v>
      </c>
      <c r="R7034">
        <v>76</v>
      </c>
      <c r="U7034">
        <f t="shared" si="109"/>
        <v>75</v>
      </c>
    </row>
    <row r="7035" spans="1:21" x14ac:dyDescent="0.25">
      <c r="A7035" t="s">
        <v>27</v>
      </c>
      <c r="C7035" t="s">
        <v>22</v>
      </c>
      <c r="D7035" t="s">
        <v>23</v>
      </c>
      <c r="E7035" t="s">
        <v>5</v>
      </c>
      <c r="G7035" t="s">
        <v>24</v>
      </c>
      <c r="H7035">
        <v>2920073</v>
      </c>
      <c r="I7035">
        <v>2920157</v>
      </c>
      <c r="J7035" t="s">
        <v>61</v>
      </c>
      <c r="N7035" t="s">
        <v>4477</v>
      </c>
      <c r="Q7035" t="s">
        <v>6069</v>
      </c>
      <c r="R7035">
        <v>85</v>
      </c>
      <c r="U7035">
        <f t="shared" si="109"/>
        <v>84</v>
      </c>
    </row>
    <row r="7036" spans="1:21" x14ac:dyDescent="0.25">
      <c r="A7036" t="s">
        <v>27</v>
      </c>
      <c r="C7036" t="s">
        <v>22</v>
      </c>
      <c r="D7036" t="s">
        <v>23</v>
      </c>
      <c r="E7036" t="s">
        <v>5</v>
      </c>
      <c r="G7036" t="s">
        <v>24</v>
      </c>
      <c r="H7036">
        <v>2920161</v>
      </c>
      <c r="I7036">
        <v>2920236</v>
      </c>
      <c r="J7036" t="s">
        <v>61</v>
      </c>
      <c r="N7036" t="s">
        <v>4674</v>
      </c>
      <c r="Q7036" t="s">
        <v>6070</v>
      </c>
      <c r="R7036">
        <v>76</v>
      </c>
      <c r="U7036">
        <f t="shared" si="109"/>
        <v>75</v>
      </c>
    </row>
    <row r="7037" spans="1:21" x14ac:dyDescent="0.25">
      <c r="A7037" t="s">
        <v>27</v>
      </c>
      <c r="C7037" t="s">
        <v>22</v>
      </c>
      <c r="D7037" t="s">
        <v>23</v>
      </c>
      <c r="E7037" t="s">
        <v>5</v>
      </c>
      <c r="G7037" t="s">
        <v>24</v>
      </c>
      <c r="H7037">
        <v>2920444</v>
      </c>
      <c r="I7037">
        <v>2920520</v>
      </c>
      <c r="J7037" t="s">
        <v>61</v>
      </c>
      <c r="N7037" t="s">
        <v>6072</v>
      </c>
      <c r="Q7037" t="s">
        <v>6071</v>
      </c>
      <c r="R7037">
        <v>77</v>
      </c>
      <c r="U7037">
        <f t="shared" si="109"/>
        <v>76</v>
      </c>
    </row>
    <row r="7038" spans="1:21" x14ac:dyDescent="0.25">
      <c r="A7038" t="s">
        <v>27</v>
      </c>
      <c r="C7038" t="s">
        <v>22</v>
      </c>
      <c r="D7038" t="s">
        <v>23</v>
      </c>
      <c r="E7038" t="s">
        <v>5</v>
      </c>
      <c r="G7038" t="s">
        <v>24</v>
      </c>
      <c r="H7038">
        <v>2920540</v>
      </c>
      <c r="I7038">
        <v>2920614</v>
      </c>
      <c r="J7038" t="s">
        <v>61</v>
      </c>
      <c r="N7038" t="s">
        <v>5501</v>
      </c>
      <c r="Q7038" t="s">
        <v>6073</v>
      </c>
      <c r="R7038">
        <v>75</v>
      </c>
      <c r="U7038">
        <f t="shared" si="109"/>
        <v>74</v>
      </c>
    </row>
    <row r="7039" spans="1:21" x14ac:dyDescent="0.25">
      <c r="A7039" t="s">
        <v>27</v>
      </c>
      <c r="C7039" t="s">
        <v>22</v>
      </c>
      <c r="D7039" t="s">
        <v>23</v>
      </c>
      <c r="E7039" t="s">
        <v>5</v>
      </c>
      <c r="G7039" t="s">
        <v>24</v>
      </c>
      <c r="H7039">
        <v>2921394</v>
      </c>
      <c r="I7039">
        <v>2921469</v>
      </c>
      <c r="J7039" t="s">
        <v>61</v>
      </c>
      <c r="N7039" t="s">
        <v>1722</v>
      </c>
      <c r="Q7039" t="s">
        <v>6076</v>
      </c>
      <c r="R7039">
        <v>76</v>
      </c>
      <c r="U7039">
        <f t="shared" si="109"/>
        <v>75</v>
      </c>
    </row>
    <row r="7040" spans="1:21" x14ac:dyDescent="0.25">
      <c r="A7040" t="s">
        <v>27</v>
      </c>
      <c r="C7040" t="s">
        <v>22</v>
      </c>
      <c r="D7040" t="s">
        <v>23</v>
      </c>
      <c r="E7040" t="s">
        <v>5</v>
      </c>
      <c r="G7040" t="s">
        <v>24</v>
      </c>
      <c r="H7040">
        <v>3455748</v>
      </c>
      <c r="I7040">
        <v>3455822</v>
      </c>
      <c r="J7040" t="s">
        <v>61</v>
      </c>
      <c r="N7040" t="s">
        <v>7135</v>
      </c>
      <c r="Q7040" t="s">
        <v>7134</v>
      </c>
      <c r="R7040">
        <v>75</v>
      </c>
      <c r="U7040">
        <f t="shared" si="109"/>
        <v>74</v>
      </c>
    </row>
    <row r="7041" spans="1:21" x14ac:dyDescent="0.25">
      <c r="A7041" t="s">
        <v>27</v>
      </c>
      <c r="C7041" t="s">
        <v>22</v>
      </c>
      <c r="D7041" t="s">
        <v>23</v>
      </c>
      <c r="E7041" t="s">
        <v>5</v>
      </c>
      <c r="G7041" t="s">
        <v>24</v>
      </c>
      <c r="H7041">
        <v>3455867</v>
      </c>
      <c r="I7041">
        <v>3455941</v>
      </c>
      <c r="J7041" t="s">
        <v>61</v>
      </c>
      <c r="N7041" t="s">
        <v>3469</v>
      </c>
      <c r="Q7041" t="s">
        <v>7136</v>
      </c>
      <c r="R7041">
        <v>75</v>
      </c>
      <c r="U7041">
        <f t="shared" si="109"/>
        <v>74</v>
      </c>
    </row>
    <row r="7042" spans="1:21" x14ac:dyDescent="0.25">
      <c r="A7042" t="s">
        <v>27</v>
      </c>
      <c r="C7042" t="s">
        <v>22</v>
      </c>
      <c r="D7042" t="s">
        <v>23</v>
      </c>
      <c r="E7042" t="s">
        <v>5</v>
      </c>
      <c r="G7042" t="s">
        <v>24</v>
      </c>
      <c r="H7042">
        <v>3455981</v>
      </c>
      <c r="I7042">
        <v>3456056</v>
      </c>
      <c r="J7042" t="s">
        <v>61</v>
      </c>
      <c r="N7042" t="s">
        <v>4463</v>
      </c>
      <c r="Q7042" t="s">
        <v>7137</v>
      </c>
      <c r="R7042">
        <v>76</v>
      </c>
      <c r="U7042">
        <f t="shared" si="109"/>
        <v>75</v>
      </c>
    </row>
    <row r="7043" spans="1:21" x14ac:dyDescent="0.25">
      <c r="A7043" t="s">
        <v>27</v>
      </c>
      <c r="C7043" t="s">
        <v>22</v>
      </c>
      <c r="D7043" t="s">
        <v>23</v>
      </c>
      <c r="E7043" t="s">
        <v>5</v>
      </c>
      <c r="G7043" t="s">
        <v>24</v>
      </c>
      <c r="H7043">
        <v>3456061</v>
      </c>
      <c r="I7043">
        <v>3456137</v>
      </c>
      <c r="J7043" t="s">
        <v>61</v>
      </c>
      <c r="N7043" t="s">
        <v>6072</v>
      </c>
      <c r="Q7043" t="s">
        <v>7138</v>
      </c>
      <c r="R7043">
        <v>77</v>
      </c>
      <c r="U7043">
        <f t="shared" ref="U7043:U7057" si="110">I7043-H7043</f>
        <v>76</v>
      </c>
    </row>
    <row r="7044" spans="1:21" x14ac:dyDescent="0.25">
      <c r="A7044" t="s">
        <v>27</v>
      </c>
      <c r="C7044" t="s">
        <v>22</v>
      </c>
      <c r="D7044" t="s">
        <v>23</v>
      </c>
      <c r="E7044" t="s">
        <v>5</v>
      </c>
      <c r="G7044" t="s">
        <v>24</v>
      </c>
      <c r="H7044">
        <v>3456158</v>
      </c>
      <c r="I7044">
        <v>3456233</v>
      </c>
      <c r="J7044" t="s">
        <v>61</v>
      </c>
      <c r="N7044" t="s">
        <v>5290</v>
      </c>
      <c r="Q7044" t="s">
        <v>7139</v>
      </c>
      <c r="R7044">
        <v>76</v>
      </c>
      <c r="U7044">
        <f t="shared" si="110"/>
        <v>75</v>
      </c>
    </row>
    <row r="7045" spans="1:21" x14ac:dyDescent="0.25">
      <c r="A7045" t="s">
        <v>27</v>
      </c>
      <c r="C7045" t="s">
        <v>22</v>
      </c>
      <c r="D7045" t="s">
        <v>23</v>
      </c>
      <c r="E7045" t="s">
        <v>5</v>
      </c>
      <c r="G7045" t="s">
        <v>24</v>
      </c>
      <c r="H7045">
        <v>3533766</v>
      </c>
      <c r="I7045">
        <v>3533840</v>
      </c>
      <c r="J7045" t="s">
        <v>61</v>
      </c>
      <c r="N7045" t="s">
        <v>173</v>
      </c>
      <c r="Q7045" t="s">
        <v>7325</v>
      </c>
      <c r="R7045">
        <v>75</v>
      </c>
      <c r="U7045">
        <f t="shared" si="110"/>
        <v>74</v>
      </c>
    </row>
    <row r="7046" spans="1:21" x14ac:dyDescent="0.25">
      <c r="A7046" t="s">
        <v>27</v>
      </c>
      <c r="C7046" t="s">
        <v>22</v>
      </c>
      <c r="D7046" t="s">
        <v>23</v>
      </c>
      <c r="E7046" t="s">
        <v>5</v>
      </c>
      <c r="G7046" t="s">
        <v>24</v>
      </c>
      <c r="H7046">
        <v>3540536</v>
      </c>
      <c r="I7046">
        <v>3540611</v>
      </c>
      <c r="J7046" t="s">
        <v>61</v>
      </c>
      <c r="N7046" t="s">
        <v>5290</v>
      </c>
      <c r="Q7046" t="s">
        <v>7340</v>
      </c>
      <c r="R7046">
        <v>76</v>
      </c>
      <c r="U7046">
        <f t="shared" si="110"/>
        <v>75</v>
      </c>
    </row>
    <row r="7047" spans="1:21" x14ac:dyDescent="0.25">
      <c r="A7047" t="s">
        <v>27</v>
      </c>
      <c r="C7047" t="s">
        <v>22</v>
      </c>
      <c r="D7047" t="s">
        <v>23</v>
      </c>
      <c r="E7047" t="s">
        <v>5</v>
      </c>
      <c r="G7047" t="s">
        <v>24</v>
      </c>
      <c r="H7047">
        <v>3540615</v>
      </c>
      <c r="I7047">
        <v>3540689</v>
      </c>
      <c r="J7047" t="s">
        <v>61</v>
      </c>
      <c r="N7047" t="s">
        <v>5501</v>
      </c>
      <c r="Q7047" t="s">
        <v>7341</v>
      </c>
      <c r="R7047">
        <v>75</v>
      </c>
      <c r="U7047">
        <f t="shared" si="110"/>
        <v>74</v>
      </c>
    </row>
    <row r="7048" spans="1:21" x14ac:dyDescent="0.25">
      <c r="A7048" t="s">
        <v>27</v>
      </c>
      <c r="C7048" t="s">
        <v>22</v>
      </c>
      <c r="D7048" t="s">
        <v>23</v>
      </c>
      <c r="E7048" t="s">
        <v>5</v>
      </c>
      <c r="G7048" t="s">
        <v>24</v>
      </c>
      <c r="H7048">
        <v>3540722</v>
      </c>
      <c r="I7048">
        <v>3540798</v>
      </c>
      <c r="J7048" t="s">
        <v>61</v>
      </c>
      <c r="N7048" t="s">
        <v>1480</v>
      </c>
      <c r="Q7048" t="s">
        <v>7342</v>
      </c>
      <c r="R7048">
        <v>77</v>
      </c>
      <c r="U7048">
        <f t="shared" si="110"/>
        <v>76</v>
      </c>
    </row>
    <row r="7049" spans="1:21" x14ac:dyDescent="0.25">
      <c r="A7049" t="s">
        <v>27</v>
      </c>
      <c r="C7049" t="s">
        <v>22</v>
      </c>
      <c r="D7049" t="s">
        <v>23</v>
      </c>
      <c r="E7049" t="s">
        <v>5</v>
      </c>
      <c r="G7049" t="s">
        <v>24</v>
      </c>
      <c r="H7049">
        <v>3616549</v>
      </c>
      <c r="I7049">
        <v>3616624</v>
      </c>
      <c r="J7049" t="s">
        <v>61</v>
      </c>
      <c r="N7049" t="s">
        <v>1480</v>
      </c>
      <c r="Q7049" t="s">
        <v>7541</v>
      </c>
      <c r="R7049">
        <v>76</v>
      </c>
      <c r="U7049">
        <f t="shared" si="110"/>
        <v>75</v>
      </c>
    </row>
    <row r="7050" spans="1:21" x14ac:dyDescent="0.25">
      <c r="A7050" t="s">
        <v>27</v>
      </c>
      <c r="C7050" t="s">
        <v>22</v>
      </c>
      <c r="D7050" t="s">
        <v>23</v>
      </c>
      <c r="E7050" t="s">
        <v>5</v>
      </c>
      <c r="G7050" t="s">
        <v>24</v>
      </c>
      <c r="H7050">
        <v>3617648</v>
      </c>
      <c r="I7050">
        <v>3617736</v>
      </c>
      <c r="J7050" t="s">
        <v>61</v>
      </c>
      <c r="N7050" t="s">
        <v>3624</v>
      </c>
      <c r="Q7050" t="s">
        <v>7544</v>
      </c>
      <c r="R7050">
        <v>89</v>
      </c>
      <c r="U7050">
        <f t="shared" si="110"/>
        <v>88</v>
      </c>
    </row>
    <row r="7051" spans="1:21" x14ac:dyDescent="0.25">
      <c r="A7051" t="s">
        <v>27</v>
      </c>
      <c r="C7051" t="s">
        <v>22</v>
      </c>
      <c r="D7051" t="s">
        <v>23</v>
      </c>
      <c r="E7051" t="s">
        <v>5</v>
      </c>
      <c r="G7051" t="s">
        <v>24</v>
      </c>
      <c r="H7051">
        <v>3862355</v>
      </c>
      <c r="I7051">
        <v>3862430</v>
      </c>
      <c r="J7051" t="s">
        <v>61</v>
      </c>
      <c r="N7051" t="s">
        <v>4674</v>
      </c>
      <c r="Q7051" t="s">
        <v>8068</v>
      </c>
      <c r="R7051">
        <v>76</v>
      </c>
      <c r="U7051">
        <f t="shared" si="110"/>
        <v>75</v>
      </c>
    </row>
    <row r="7052" spans="1:21" x14ac:dyDescent="0.25">
      <c r="A7052" t="s">
        <v>27</v>
      </c>
      <c r="C7052" t="s">
        <v>22</v>
      </c>
      <c r="D7052" t="s">
        <v>23</v>
      </c>
      <c r="E7052" t="s">
        <v>5</v>
      </c>
      <c r="G7052" t="s">
        <v>24</v>
      </c>
      <c r="H7052">
        <v>3862436</v>
      </c>
      <c r="I7052">
        <v>3862509</v>
      </c>
      <c r="J7052" t="s">
        <v>61</v>
      </c>
      <c r="N7052" t="s">
        <v>3469</v>
      </c>
      <c r="Q7052" t="s">
        <v>8069</v>
      </c>
      <c r="R7052">
        <v>74</v>
      </c>
      <c r="U7052">
        <f t="shared" si="110"/>
        <v>73</v>
      </c>
    </row>
    <row r="7053" spans="1:21" x14ac:dyDescent="0.25">
      <c r="A7053" t="s">
        <v>27</v>
      </c>
      <c r="C7053" t="s">
        <v>22</v>
      </c>
      <c r="D7053" t="s">
        <v>23</v>
      </c>
      <c r="E7053" t="s">
        <v>5</v>
      </c>
      <c r="G7053" t="s">
        <v>24</v>
      </c>
      <c r="H7053">
        <v>3918876</v>
      </c>
      <c r="I7053">
        <v>3918951</v>
      </c>
      <c r="J7053" t="s">
        <v>61</v>
      </c>
      <c r="N7053" t="s">
        <v>4674</v>
      </c>
      <c r="Q7053" t="s">
        <v>8216</v>
      </c>
      <c r="R7053">
        <v>76</v>
      </c>
      <c r="U7053">
        <f t="shared" si="110"/>
        <v>75</v>
      </c>
    </row>
    <row r="7054" spans="1:21" x14ac:dyDescent="0.25">
      <c r="A7054" t="s">
        <v>27</v>
      </c>
      <c r="C7054" t="s">
        <v>22</v>
      </c>
      <c r="D7054" t="s">
        <v>23</v>
      </c>
      <c r="E7054" t="s">
        <v>5</v>
      </c>
      <c r="G7054" t="s">
        <v>24</v>
      </c>
      <c r="H7054">
        <v>3919115</v>
      </c>
      <c r="I7054">
        <v>3919190</v>
      </c>
      <c r="J7054" t="s">
        <v>61</v>
      </c>
      <c r="N7054" t="s">
        <v>5290</v>
      </c>
      <c r="Q7054" t="s">
        <v>8217</v>
      </c>
      <c r="R7054">
        <v>76</v>
      </c>
      <c r="U7054">
        <f t="shared" si="110"/>
        <v>75</v>
      </c>
    </row>
    <row r="7055" spans="1:21" x14ac:dyDescent="0.25">
      <c r="A7055" t="s">
        <v>27</v>
      </c>
      <c r="C7055" t="s">
        <v>22</v>
      </c>
      <c r="D7055" t="s">
        <v>23</v>
      </c>
      <c r="E7055" t="s">
        <v>5</v>
      </c>
      <c r="G7055" t="s">
        <v>24</v>
      </c>
      <c r="H7055">
        <v>3954747</v>
      </c>
      <c r="I7055">
        <v>3954822</v>
      </c>
      <c r="J7055" t="s">
        <v>61</v>
      </c>
      <c r="N7055" t="s">
        <v>3367</v>
      </c>
      <c r="Q7055" t="s">
        <v>8275</v>
      </c>
      <c r="R7055">
        <v>76</v>
      </c>
      <c r="U7055">
        <f t="shared" si="110"/>
        <v>75</v>
      </c>
    </row>
    <row r="7056" spans="1:21" x14ac:dyDescent="0.25">
      <c r="A7056" t="s">
        <v>27</v>
      </c>
      <c r="C7056" t="s">
        <v>22</v>
      </c>
      <c r="D7056" t="s">
        <v>23</v>
      </c>
      <c r="E7056" t="s">
        <v>5</v>
      </c>
      <c r="G7056" t="s">
        <v>24</v>
      </c>
      <c r="H7056">
        <v>3983390</v>
      </c>
      <c r="I7056">
        <v>3983465</v>
      </c>
      <c r="J7056" t="s">
        <v>61</v>
      </c>
      <c r="N7056" t="s">
        <v>1107</v>
      </c>
      <c r="Q7056" t="s">
        <v>8325</v>
      </c>
      <c r="R7056">
        <v>76</v>
      </c>
      <c r="U7056">
        <f t="shared" si="110"/>
        <v>75</v>
      </c>
    </row>
    <row r="7057" spans="1:21" x14ac:dyDescent="0.25">
      <c r="A7057" t="s">
        <v>27</v>
      </c>
      <c r="C7057" t="s">
        <v>22</v>
      </c>
      <c r="D7057" t="s">
        <v>23</v>
      </c>
      <c r="E7057" t="s">
        <v>5</v>
      </c>
      <c r="G7057" t="s">
        <v>24</v>
      </c>
      <c r="H7057">
        <v>4030260</v>
      </c>
      <c r="I7057">
        <v>4030336</v>
      </c>
      <c r="J7057" t="s">
        <v>25</v>
      </c>
      <c r="N7057" t="s">
        <v>173</v>
      </c>
      <c r="Q7057" t="s">
        <v>8414</v>
      </c>
      <c r="R7057">
        <v>77</v>
      </c>
      <c r="U7057">
        <f t="shared" si="110"/>
        <v>76</v>
      </c>
    </row>
  </sheetData>
  <sortState ref="A2:A7057">
    <sortCondition descending="1"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7" sqref="A7"/>
    </sheetView>
  </sheetViews>
  <sheetFormatPr defaultRowHeight="15" x14ac:dyDescent="0.25"/>
  <cols>
    <col min="1" max="1" width="14.140625" customWidth="1"/>
    <col min="3" max="3" width="11" customWidth="1"/>
  </cols>
  <sheetData>
    <row r="1" spans="1:3" x14ac:dyDescent="0.25">
      <c r="A1" t="s">
        <v>8506</v>
      </c>
      <c r="B1" t="s">
        <v>8507</v>
      </c>
      <c r="C1" t="s">
        <v>8508</v>
      </c>
    </row>
    <row r="2" spans="1:3" x14ac:dyDescent="0.25">
      <c r="A2">
        <v>1</v>
      </c>
    </row>
    <row r="3" spans="1:3" x14ac:dyDescent="0.25">
      <c r="A3">
        <f>IF(my_protein_gene!J2=my_protein_gene!J3, IF(my_protein_gene!H2-my_protein_gene!I2&lt;100,A2, A2+1),A2+1)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1" sqref="E11"/>
    </sheetView>
  </sheetViews>
  <sheetFormatPr defaultRowHeight="15" x14ac:dyDescent="0.25"/>
  <cols>
    <col min="1" max="1" width="13.5703125" customWidth="1"/>
    <col min="2" max="2" width="13" customWidth="1"/>
    <col min="3" max="3" width="16.140625" customWidth="1"/>
    <col min="4" max="4" width="28.5703125" customWidth="1"/>
    <col min="5" max="5" width="10.7109375" customWidth="1"/>
  </cols>
  <sheetData>
    <row r="1" spans="1:5" x14ac:dyDescent="0.25">
      <c r="A1" s="2" t="s">
        <v>8503</v>
      </c>
      <c r="B1" s="2" t="s">
        <v>8504</v>
      </c>
      <c r="C1" s="2" t="s">
        <v>8509</v>
      </c>
      <c r="D1" s="2" t="s">
        <v>8505</v>
      </c>
      <c r="E1" s="2" t="s">
        <v>8510</v>
      </c>
    </row>
    <row r="2" spans="1:5" x14ac:dyDescent="0.25">
      <c r="A2" s="2">
        <f>MIN(my_protein_gene!U2:'my_protein_gene'!U7057)</f>
        <v>73</v>
      </c>
      <c r="B2" s="2">
        <f>MAX(my_protein_gene!U2:'my_protein_gene'!U7057)</f>
        <v>17564</v>
      </c>
      <c r="C2" s="2">
        <f>AVERAGE(my_protein_gene!U2:'my_protein_gene'!U7057)</f>
        <v>1028.9175170068027</v>
      </c>
      <c r="D2" s="2">
        <f>_xlfn.STDEV.S(my_protein_gene!U2:'my_protein_gene'!U7057)</f>
        <v>1017.1582247346145</v>
      </c>
      <c r="E2" s="2">
        <f>MEDIAN(my_protein_gene!U2:'my_protein_gene'!U7057)</f>
        <v>842</v>
      </c>
    </row>
    <row r="3" spans="1:5" x14ac:dyDescent="0.25">
      <c r="A3" t="s">
        <v>8548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N14"/>
  <sheetViews>
    <sheetView zoomScale="98" zoomScaleNormal="98" workbookViewId="0">
      <selection activeCell="N9" sqref="N9"/>
    </sheetView>
  </sheetViews>
  <sheetFormatPr defaultRowHeight="15" x14ac:dyDescent="0.25"/>
  <cols>
    <col min="10" max="10" width="3" customWidth="1"/>
    <col min="11" max="11" width="17.42578125" customWidth="1"/>
  </cols>
  <sheetData>
    <row r="2" spans="11:14" x14ac:dyDescent="0.25">
      <c r="K2" s="13" t="s">
        <v>8552</v>
      </c>
      <c r="L2" s="13" t="s">
        <v>8553</v>
      </c>
    </row>
    <row r="3" spans="11:14" x14ac:dyDescent="0.25">
      <c r="K3" s="2" t="s">
        <v>8512</v>
      </c>
      <c r="L3" s="2">
        <f>COUNTIFS(my_protein_gene!$U$2:'my_protein_gene'!$U$3667,"&lt;100")</f>
        <v>11</v>
      </c>
      <c r="N3">
        <f>AVERAGE(L4:L12,L14)</f>
        <v>237.6</v>
      </c>
    </row>
    <row r="4" spans="11:14" x14ac:dyDescent="0.25">
      <c r="K4" s="2" t="s">
        <v>8513</v>
      </c>
      <c r="L4" s="2">
        <f>COUNTIFS(my_protein_gene!$U$2:'my_protein_gene'!$U$3667,"&gt;=100",my_protein_gene!$U$2:'my_protein_gene'!$U$3667,"&lt;200")</f>
        <v>135</v>
      </c>
    </row>
    <row r="5" spans="11:14" x14ac:dyDescent="0.25">
      <c r="K5" s="2" t="s">
        <v>8514</v>
      </c>
      <c r="L5" s="2">
        <f>COUNTIFS(my_protein_gene!$U$2:'my_protein_gene'!$U$3667,"&gt;=200",my_protein_gene!$U$2:'my_protein_gene'!$U$3667,"&lt;300")</f>
        <v>279</v>
      </c>
    </row>
    <row r="6" spans="11:14" x14ac:dyDescent="0.25">
      <c r="K6" s="2" t="s">
        <v>8515</v>
      </c>
      <c r="L6" s="2">
        <f>COUNTIFS(my_protein_gene!$U$2:'my_protein_gene'!$U$3667,"&gt;=300",my_protein_gene!$U$2:'my_protein_gene'!$U$3667,"&lt;400")</f>
        <v>232</v>
      </c>
    </row>
    <row r="7" spans="11:14" x14ac:dyDescent="0.25">
      <c r="K7" s="2" t="s">
        <v>8516</v>
      </c>
      <c r="L7" s="2">
        <f>COUNTIFS(my_protein_gene!$U$2:'my_protein_gene'!$U$3667,"&gt;=400",my_protein_gene!$U$2:'my_protein_gene'!$U$3667,"&lt;500")</f>
        <v>279</v>
      </c>
    </row>
    <row r="8" spans="11:14" x14ac:dyDescent="0.25">
      <c r="K8" s="2" t="s">
        <v>8517</v>
      </c>
      <c r="L8" s="2">
        <f>COUNTIFS(my_protein_gene!$U$2:'my_protein_gene'!$U$3667,"&gt;=500",my_protein_gene!$U$2:'my_protein_gene'!$U$3667,"&lt;600")</f>
        <v>249</v>
      </c>
    </row>
    <row r="9" spans="11:14" x14ac:dyDescent="0.25">
      <c r="K9" s="2" t="s">
        <v>8518</v>
      </c>
      <c r="L9" s="2">
        <f>COUNTIFS(my_protein_gene!$U$2:'my_protein_gene'!$U$3667,"&gt;=600",my_protein_gene!$U$2:'my_protein_gene'!$U$3667,"&lt;700")</f>
        <v>239</v>
      </c>
    </row>
    <row r="10" spans="11:14" x14ac:dyDescent="0.25">
      <c r="K10" s="2" t="s">
        <v>8519</v>
      </c>
      <c r="L10" s="2">
        <f>COUNTIFS(my_protein_gene!$U$2:'my_protein_gene'!$U$3667,"&gt;=700",my_protein_gene!$U$2:'my_protein_gene'!$U$3667,"&lt;800")</f>
        <v>245</v>
      </c>
    </row>
    <row r="11" spans="11:14" x14ac:dyDescent="0.25">
      <c r="K11" s="2" t="s">
        <v>8520</v>
      </c>
      <c r="L11" s="2">
        <f>COUNTIFS(my_protein_gene!$U$2:'my_protein_gene'!$U$3667,"&gt;=800",my_protein_gene!$U$2:'my_protein_gene'!$U$3667,"&lt;900")</f>
        <v>285</v>
      </c>
    </row>
    <row r="12" spans="11:14" x14ac:dyDescent="0.25">
      <c r="K12" s="2" t="s">
        <v>8521</v>
      </c>
      <c r="L12" s="2">
        <f>COUNTIFS(my_protein_gene!$U$2:'my_protein_gene'!$U$3667,"&gt;=900",my_protein_gene!$U$2:'my_protein_gene'!$U$3667,"&lt;1000")</f>
        <v>242</v>
      </c>
    </row>
    <row r="13" spans="11:14" x14ac:dyDescent="0.25">
      <c r="K13" s="2" t="s">
        <v>8522</v>
      </c>
      <c r="L13" s="2">
        <f>COUNTIFS(my_protein_gene!$U$2:'my_protein_gene'!$U$3667,"&gt;=1000",my_protein_gene!$U$2:'my_protein_gene'!$U$3667,"&lt;2000")</f>
        <v>1189</v>
      </c>
    </row>
    <row r="14" spans="11:14" x14ac:dyDescent="0.25">
      <c r="K14" s="2" t="s">
        <v>8523</v>
      </c>
      <c r="L14" s="2">
        <f>COUNTIFS(my_protein_gene!$U$2:'my_protein_gene'!$U$3667,"&gt;=2000",my_protein_gene!$U$2:'my_protein_gene'!$U$3667,"&lt;3000")</f>
        <v>191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9" sqref="E9"/>
    </sheetView>
  </sheetViews>
  <sheetFormatPr defaultRowHeight="15" x14ac:dyDescent="0.25"/>
  <cols>
    <col min="1" max="1" width="18.42578125" customWidth="1"/>
    <col min="2" max="2" width="21.140625" customWidth="1"/>
    <col min="3" max="3" width="15.140625" customWidth="1"/>
    <col min="4" max="4" width="11.7109375" customWidth="1"/>
  </cols>
  <sheetData>
    <row r="1" spans="1:4" x14ac:dyDescent="0.25">
      <c r="A1" s="14" t="s">
        <v>8531</v>
      </c>
      <c r="B1" s="14"/>
      <c r="C1" s="14"/>
      <c r="D1" s="14"/>
    </row>
    <row r="2" spans="1:4" x14ac:dyDescent="0.25">
      <c r="A2" s="8" t="s">
        <v>8527</v>
      </c>
      <c r="B2" s="8" t="s">
        <v>8528</v>
      </c>
      <c r="C2" s="8" t="s">
        <v>8529</v>
      </c>
      <c r="D2" s="8" t="s">
        <v>8530</v>
      </c>
    </row>
    <row r="3" spans="1:4" x14ac:dyDescent="0.25">
      <c r="A3" s="8">
        <f>COUNTIF(my_protein_gene!N:N,"*ribosomal protein*")</f>
        <v>57</v>
      </c>
      <c r="B3" s="8">
        <f>COUNTIF(my_protein_gene!N:N,"*transport protein*")+COUNTIF(my_protein_gene!N:N,"*transporter*")</f>
        <v>103</v>
      </c>
      <c r="C3" s="8">
        <f>COUNTIF(my_protein_gene!N:N,"* hypothetical*")</f>
        <v>321</v>
      </c>
      <c r="D3" s="8">
        <f>COUNTIFS(my_protein_gene!B:B, "with_protein")-A3-B3-C3</f>
        <v>2909</v>
      </c>
    </row>
    <row r="4" spans="1:4" s="7" customFormat="1" x14ac:dyDescent="0.25">
      <c r="A4" s="7" t="s">
        <v>8550</v>
      </c>
    </row>
    <row r="5" spans="1:4" s="7" customFormat="1" x14ac:dyDescent="0.25"/>
    <row r="7" spans="1:4" x14ac:dyDescent="0.25">
      <c r="A7" s="15" t="s">
        <v>8532</v>
      </c>
      <c r="B7" s="15"/>
      <c r="C7" s="15"/>
    </row>
    <row r="8" spans="1:4" x14ac:dyDescent="0.25">
      <c r="A8" s="2" t="s">
        <v>57</v>
      </c>
      <c r="B8" s="2" t="s">
        <v>1103</v>
      </c>
      <c r="C8" s="2" t="s">
        <v>8530</v>
      </c>
    </row>
    <row r="9" spans="1:4" x14ac:dyDescent="0.25">
      <c r="A9" s="2">
        <f>COUNTIF(my_protein_gene!B:B,"*tRNA*")</f>
        <v>63</v>
      </c>
      <c r="B9" s="2">
        <f>COUNTIF(my_protein_gene!B:B,"*rRNA*")</f>
        <v>24</v>
      </c>
      <c r="C9" s="2">
        <f>COUNTIF(my_protein_gene!B:B,"*RNA*")-A9-B9</f>
        <v>2</v>
      </c>
    </row>
    <row r="10" spans="1:4" x14ac:dyDescent="0.25">
      <c r="A10" t="s">
        <v>8549</v>
      </c>
    </row>
  </sheetData>
  <mergeCells count="2">
    <mergeCell ref="A1:D1"/>
    <mergeCell ref="A7:C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2" sqref="D12"/>
    </sheetView>
  </sheetViews>
  <sheetFormatPr defaultRowHeight="15" x14ac:dyDescent="0.25"/>
  <cols>
    <col min="1" max="1" width="21.5703125" customWidth="1"/>
    <col min="2" max="2" width="12.85546875" customWidth="1"/>
    <col min="3" max="3" width="13.42578125" customWidth="1"/>
    <col min="4" max="4" width="12.5703125" customWidth="1"/>
  </cols>
  <sheetData>
    <row r="1" spans="1:4" s="7" customFormat="1" x14ac:dyDescent="0.25">
      <c r="A1" s="15" t="s">
        <v>8533</v>
      </c>
      <c r="B1" s="15"/>
      <c r="C1" s="15"/>
      <c r="D1" s="15"/>
    </row>
    <row r="2" spans="1:4" x14ac:dyDescent="0.25">
      <c r="A2" s="2"/>
      <c r="B2" s="2" t="s">
        <v>8524</v>
      </c>
      <c r="C2" s="2" t="s">
        <v>8525</v>
      </c>
      <c r="D2" s="2" t="s">
        <v>8526</v>
      </c>
    </row>
    <row r="3" spans="1:4" x14ac:dyDescent="0.25">
      <c r="A3" s="2" t="s">
        <v>8535</v>
      </c>
      <c r="B3" s="2">
        <f>COUNTIFS(my_protein_gene!A:A, "=CDS", my_protein_gene!B:B, "=protein_coding", my_protein_gene!J:J, "+")</f>
        <v>1431</v>
      </c>
      <c r="C3" s="2">
        <f>COUNTIFS(my_protein_gene!A:A, "=gene", my_protein_gene!B:B, "=pseudogene", my_protein_gene!J:J, "+")</f>
        <v>0</v>
      </c>
      <c r="D3" s="2">
        <f>COUNTIFS(my_protein_gene!A:A, "=tRNA", my_protein_gene!B:B, "=with_protein", my_protein_gene!J:J, "+")</f>
        <v>49</v>
      </c>
    </row>
    <row r="4" spans="1:4" x14ac:dyDescent="0.25">
      <c r="A4" s="2" t="s">
        <v>8534</v>
      </c>
      <c r="B4" s="2">
        <f>COUNTIFS(my_protein_gene!A:A, "=CDS", my_protein_gene!B:B, "=protein_coding", my_protein_gene!J:J, "-")</f>
        <v>1690</v>
      </c>
      <c r="C4" s="2">
        <f>COUNTIFS(my_protein_gene!A:A, "=tRNA", my_protein_gene!B:B, "=with_protein", my_protein_gene!J:J, "-")</f>
        <v>14</v>
      </c>
      <c r="D4" s="2">
        <f>COUNTIFS(my_protein_gene!A:A, "=tRNA", my_protein_gene!B:B, "=with_protein", my_protein_gene!J:J, "-")</f>
        <v>14</v>
      </c>
    </row>
    <row r="5" spans="1:4" x14ac:dyDescent="0.25">
      <c r="A5" s="2" t="s">
        <v>8551</v>
      </c>
      <c r="B5" s="2">
        <f>B3+B4</f>
        <v>3121</v>
      </c>
      <c r="C5" s="2">
        <f>C3+C4</f>
        <v>14</v>
      </c>
      <c r="D5" s="2">
        <f>D3+D4</f>
        <v>63</v>
      </c>
    </row>
    <row r="6" spans="1:4" x14ac:dyDescent="0.25">
      <c r="A6" t="s">
        <v>8547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5"/>
  <sheetViews>
    <sheetView tabSelected="1" workbookViewId="0">
      <selection sqref="A1:B1"/>
    </sheetView>
  </sheetViews>
  <sheetFormatPr defaultRowHeight="15" x14ac:dyDescent="0.25"/>
  <cols>
    <col min="1" max="1" width="30.140625" customWidth="1"/>
    <col min="2" max="2" width="12.7109375" customWidth="1"/>
  </cols>
  <sheetData>
    <row r="1" spans="1:2" s="7" customFormat="1" x14ac:dyDescent="0.25">
      <c r="A1" s="17" t="s">
        <v>8546</v>
      </c>
      <c r="B1" s="17"/>
    </row>
    <row r="2" spans="1:2" x14ac:dyDescent="0.25">
      <c r="A2" s="16" t="s">
        <v>8536</v>
      </c>
      <c r="B2" s="16"/>
    </row>
    <row r="3" spans="1:2" x14ac:dyDescent="0.25">
      <c r="A3" s="3" t="s">
        <v>8538</v>
      </c>
      <c r="B3" s="10"/>
    </row>
    <row r="4" spans="1:2" x14ac:dyDescent="0.25">
      <c r="A4" s="3" t="s">
        <v>8539</v>
      </c>
      <c r="B4" s="11"/>
    </row>
    <row r="5" spans="1:2" x14ac:dyDescent="0.25">
      <c r="A5" s="3" t="s">
        <v>8540</v>
      </c>
      <c r="B5" s="11"/>
    </row>
    <row r="6" spans="1:2" x14ac:dyDescent="0.25">
      <c r="A6" s="3" t="s">
        <v>8541</v>
      </c>
      <c r="B6" s="11"/>
    </row>
    <row r="7" spans="1:2" x14ac:dyDescent="0.25">
      <c r="A7" s="3" t="s">
        <v>8542</v>
      </c>
      <c r="B7" s="11"/>
    </row>
    <row r="8" spans="1:2" x14ac:dyDescent="0.25">
      <c r="A8" s="3" t="s">
        <v>8543</v>
      </c>
      <c r="B8" s="11"/>
    </row>
    <row r="9" spans="1:2" x14ac:dyDescent="0.25">
      <c r="A9" s="3" t="s">
        <v>8544</v>
      </c>
      <c r="B9" s="11"/>
    </row>
    <row r="10" spans="1:2" x14ac:dyDescent="0.25">
      <c r="A10" s="3" t="s">
        <v>8545</v>
      </c>
      <c r="B10" s="11"/>
    </row>
    <row r="11" spans="1:2" x14ac:dyDescent="0.25">
      <c r="A11" s="9" t="s">
        <v>8537</v>
      </c>
      <c r="B11" s="12"/>
    </row>
    <row r="12" spans="1:2" x14ac:dyDescent="0.25">
      <c r="A12" s="7"/>
    </row>
    <row r="13" spans="1:2" x14ac:dyDescent="0.25">
      <c r="A13" s="7"/>
    </row>
    <row r="14" spans="1:2" x14ac:dyDescent="0.25">
      <c r="A14" s="7"/>
    </row>
    <row r="15" spans="1:2" x14ac:dyDescent="0.25">
      <c r="A15" s="7"/>
    </row>
    <row r="16" spans="1:2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  <row r="3989" spans="1:1" x14ac:dyDescent="0.25">
      <c r="A3989" s="7"/>
    </row>
    <row r="3990" spans="1:1" x14ac:dyDescent="0.25">
      <c r="A3990" s="7"/>
    </row>
    <row r="3991" spans="1:1" x14ac:dyDescent="0.25">
      <c r="A3991" s="7"/>
    </row>
    <row r="3992" spans="1:1" x14ac:dyDescent="0.25">
      <c r="A3992" s="7"/>
    </row>
    <row r="3993" spans="1:1" x14ac:dyDescent="0.25">
      <c r="A3993" s="7"/>
    </row>
    <row r="3994" spans="1:1" x14ac:dyDescent="0.25">
      <c r="A3994" s="7"/>
    </row>
    <row r="3995" spans="1:1" x14ac:dyDescent="0.25">
      <c r="A3995" s="7"/>
    </row>
    <row r="3996" spans="1:1" x14ac:dyDescent="0.25">
      <c r="A3996" s="7"/>
    </row>
    <row r="3997" spans="1:1" x14ac:dyDescent="0.25">
      <c r="A3997" s="7"/>
    </row>
    <row r="3998" spans="1:1" x14ac:dyDescent="0.25">
      <c r="A3998" s="7"/>
    </row>
    <row r="3999" spans="1:1" x14ac:dyDescent="0.25">
      <c r="A3999" s="7"/>
    </row>
    <row r="4000" spans="1:1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  <row r="4481" spans="1:1" x14ac:dyDescent="0.25">
      <c r="A4481" s="7"/>
    </row>
    <row r="4482" spans="1:1" x14ac:dyDescent="0.25">
      <c r="A4482" s="7"/>
    </row>
    <row r="4483" spans="1:1" x14ac:dyDescent="0.25">
      <c r="A4483" s="7"/>
    </row>
    <row r="4484" spans="1:1" x14ac:dyDescent="0.25">
      <c r="A4484" s="7"/>
    </row>
    <row r="4485" spans="1:1" x14ac:dyDescent="0.25">
      <c r="A4485" s="7"/>
    </row>
    <row r="4486" spans="1:1" x14ac:dyDescent="0.25">
      <c r="A4486" s="7"/>
    </row>
    <row r="4487" spans="1:1" x14ac:dyDescent="0.25">
      <c r="A4487" s="7"/>
    </row>
    <row r="4488" spans="1:1" x14ac:dyDescent="0.25">
      <c r="A4488" s="7"/>
    </row>
    <row r="4489" spans="1:1" x14ac:dyDescent="0.25">
      <c r="A4489" s="7"/>
    </row>
    <row r="4490" spans="1:1" x14ac:dyDescent="0.25">
      <c r="A4490" s="7"/>
    </row>
    <row r="4491" spans="1:1" x14ac:dyDescent="0.25">
      <c r="A4491" s="7"/>
    </row>
    <row r="4492" spans="1:1" x14ac:dyDescent="0.25">
      <c r="A4492" s="7"/>
    </row>
    <row r="4493" spans="1:1" x14ac:dyDescent="0.25">
      <c r="A4493" s="7"/>
    </row>
    <row r="4494" spans="1:1" x14ac:dyDescent="0.25">
      <c r="A4494" s="7"/>
    </row>
    <row r="4495" spans="1:1" x14ac:dyDescent="0.25">
      <c r="A4495" s="7"/>
    </row>
    <row r="4496" spans="1:1" x14ac:dyDescent="0.25">
      <c r="A4496" s="7"/>
    </row>
    <row r="4497" spans="1:1" x14ac:dyDescent="0.25">
      <c r="A4497" s="7"/>
    </row>
    <row r="4498" spans="1:1" x14ac:dyDescent="0.25">
      <c r="A4498" s="7"/>
    </row>
    <row r="4499" spans="1:1" x14ac:dyDescent="0.25">
      <c r="A4499" s="7"/>
    </row>
    <row r="4500" spans="1:1" x14ac:dyDescent="0.25">
      <c r="A4500" s="7"/>
    </row>
    <row r="4501" spans="1:1" x14ac:dyDescent="0.25">
      <c r="A4501" s="7"/>
    </row>
    <row r="4502" spans="1:1" x14ac:dyDescent="0.25">
      <c r="A4502" s="7"/>
    </row>
    <row r="4503" spans="1:1" x14ac:dyDescent="0.25">
      <c r="A4503" s="7"/>
    </row>
    <row r="4504" spans="1:1" x14ac:dyDescent="0.25">
      <c r="A4504" s="7"/>
    </row>
    <row r="4505" spans="1:1" x14ac:dyDescent="0.25">
      <c r="A4505" s="7"/>
    </row>
    <row r="4506" spans="1:1" x14ac:dyDescent="0.25">
      <c r="A4506" s="7"/>
    </row>
    <row r="4507" spans="1:1" x14ac:dyDescent="0.25">
      <c r="A4507" s="7"/>
    </row>
    <row r="4508" spans="1:1" x14ac:dyDescent="0.25">
      <c r="A4508" s="7"/>
    </row>
    <row r="4509" spans="1:1" x14ac:dyDescent="0.25">
      <c r="A4509" s="7"/>
    </row>
    <row r="4510" spans="1:1" x14ac:dyDescent="0.25">
      <c r="A4510" s="7"/>
    </row>
    <row r="4511" spans="1:1" x14ac:dyDescent="0.25">
      <c r="A4511" s="7"/>
    </row>
    <row r="4512" spans="1:1" x14ac:dyDescent="0.25">
      <c r="A4512" s="7"/>
    </row>
    <row r="4513" spans="1:1" x14ac:dyDescent="0.25">
      <c r="A4513" s="7"/>
    </row>
    <row r="4514" spans="1:1" x14ac:dyDescent="0.25">
      <c r="A4514" s="7"/>
    </row>
    <row r="4515" spans="1:1" x14ac:dyDescent="0.25">
      <c r="A4515" s="7"/>
    </row>
    <row r="4516" spans="1:1" x14ac:dyDescent="0.25">
      <c r="A4516" s="7"/>
    </row>
    <row r="4517" spans="1:1" x14ac:dyDescent="0.25">
      <c r="A4517" s="7"/>
    </row>
    <row r="4518" spans="1:1" x14ac:dyDescent="0.25">
      <c r="A4518" s="7"/>
    </row>
    <row r="4519" spans="1:1" x14ac:dyDescent="0.25">
      <c r="A4519" s="7"/>
    </row>
    <row r="4520" spans="1:1" x14ac:dyDescent="0.25">
      <c r="A4520" s="7"/>
    </row>
    <row r="4521" spans="1:1" x14ac:dyDescent="0.25">
      <c r="A4521" s="7"/>
    </row>
    <row r="4522" spans="1:1" x14ac:dyDescent="0.25">
      <c r="A4522" s="7"/>
    </row>
    <row r="4523" spans="1:1" x14ac:dyDescent="0.25">
      <c r="A4523" s="7"/>
    </row>
    <row r="4524" spans="1:1" x14ac:dyDescent="0.25">
      <c r="A4524" s="7"/>
    </row>
    <row r="4525" spans="1:1" x14ac:dyDescent="0.25">
      <c r="A4525" s="7"/>
    </row>
    <row r="4526" spans="1:1" x14ac:dyDescent="0.25">
      <c r="A4526" s="7"/>
    </row>
    <row r="4527" spans="1:1" x14ac:dyDescent="0.25">
      <c r="A4527" s="7"/>
    </row>
    <row r="4528" spans="1:1" x14ac:dyDescent="0.25">
      <c r="A4528" s="7"/>
    </row>
    <row r="4529" spans="1:1" x14ac:dyDescent="0.25">
      <c r="A4529" s="7"/>
    </row>
    <row r="4530" spans="1:1" x14ac:dyDescent="0.25">
      <c r="A4530" s="7"/>
    </row>
    <row r="4531" spans="1:1" x14ac:dyDescent="0.25">
      <c r="A4531" s="7"/>
    </row>
    <row r="4532" spans="1:1" x14ac:dyDescent="0.25">
      <c r="A4532" s="7"/>
    </row>
    <row r="4533" spans="1:1" x14ac:dyDescent="0.25">
      <c r="A4533" s="7"/>
    </row>
    <row r="4534" spans="1:1" x14ac:dyDescent="0.25">
      <c r="A4534" s="7"/>
    </row>
    <row r="4535" spans="1:1" x14ac:dyDescent="0.25">
      <c r="A4535" s="7"/>
    </row>
    <row r="4536" spans="1:1" x14ac:dyDescent="0.25">
      <c r="A4536" s="7"/>
    </row>
    <row r="4537" spans="1:1" x14ac:dyDescent="0.25">
      <c r="A4537" s="7"/>
    </row>
    <row r="4538" spans="1:1" x14ac:dyDescent="0.25">
      <c r="A4538" s="7"/>
    </row>
    <row r="4539" spans="1:1" x14ac:dyDescent="0.25">
      <c r="A4539" s="7"/>
    </row>
    <row r="4540" spans="1:1" x14ac:dyDescent="0.25">
      <c r="A4540" s="7"/>
    </row>
    <row r="4541" spans="1:1" x14ac:dyDescent="0.25">
      <c r="A4541" s="7"/>
    </row>
    <row r="4542" spans="1:1" x14ac:dyDescent="0.25">
      <c r="A4542" s="7"/>
    </row>
    <row r="4543" spans="1:1" x14ac:dyDescent="0.25">
      <c r="A4543" s="7"/>
    </row>
    <row r="4544" spans="1:1" x14ac:dyDescent="0.25">
      <c r="A4544" s="7"/>
    </row>
    <row r="4545" spans="1:1" x14ac:dyDescent="0.25">
      <c r="A4545" s="7"/>
    </row>
    <row r="4546" spans="1:1" x14ac:dyDescent="0.25">
      <c r="A4546" s="7"/>
    </row>
    <row r="4547" spans="1:1" x14ac:dyDescent="0.25">
      <c r="A4547" s="7"/>
    </row>
    <row r="4548" spans="1:1" x14ac:dyDescent="0.25">
      <c r="A4548" s="7"/>
    </row>
    <row r="4549" spans="1:1" x14ac:dyDescent="0.25">
      <c r="A4549" s="7"/>
    </row>
    <row r="4550" spans="1:1" x14ac:dyDescent="0.25">
      <c r="A4550" s="7"/>
    </row>
    <row r="4551" spans="1:1" x14ac:dyDescent="0.25">
      <c r="A4551" s="7"/>
    </row>
    <row r="4552" spans="1:1" x14ac:dyDescent="0.25">
      <c r="A4552" s="7"/>
    </row>
    <row r="4553" spans="1:1" x14ac:dyDescent="0.25">
      <c r="A4553" s="7"/>
    </row>
    <row r="4554" spans="1:1" x14ac:dyDescent="0.25">
      <c r="A4554" s="7"/>
    </row>
    <row r="4555" spans="1:1" x14ac:dyDescent="0.25">
      <c r="A4555" s="7"/>
    </row>
    <row r="4556" spans="1:1" x14ac:dyDescent="0.25">
      <c r="A4556" s="7"/>
    </row>
    <row r="4557" spans="1:1" x14ac:dyDescent="0.25">
      <c r="A4557" s="7"/>
    </row>
    <row r="4558" spans="1:1" x14ac:dyDescent="0.25">
      <c r="A4558" s="7"/>
    </row>
    <row r="4559" spans="1:1" x14ac:dyDescent="0.25">
      <c r="A4559" s="7"/>
    </row>
    <row r="4560" spans="1:1" x14ac:dyDescent="0.25">
      <c r="A4560" s="7"/>
    </row>
    <row r="4561" spans="1:1" x14ac:dyDescent="0.25">
      <c r="A4561" s="7"/>
    </row>
    <row r="4562" spans="1:1" x14ac:dyDescent="0.25">
      <c r="A4562" s="7"/>
    </row>
    <row r="4563" spans="1:1" x14ac:dyDescent="0.25">
      <c r="A4563" s="7"/>
    </row>
    <row r="4564" spans="1:1" x14ac:dyDescent="0.25">
      <c r="A4564" s="7"/>
    </row>
    <row r="4565" spans="1:1" x14ac:dyDescent="0.25">
      <c r="A4565" s="7"/>
    </row>
    <row r="4566" spans="1:1" x14ac:dyDescent="0.25">
      <c r="A4566" s="7"/>
    </row>
    <row r="4567" spans="1:1" x14ac:dyDescent="0.25">
      <c r="A4567" s="7"/>
    </row>
    <row r="4568" spans="1:1" x14ac:dyDescent="0.25">
      <c r="A4568" s="7"/>
    </row>
    <row r="4569" spans="1:1" x14ac:dyDescent="0.25">
      <c r="A4569" s="7"/>
    </row>
    <row r="4570" spans="1:1" x14ac:dyDescent="0.25">
      <c r="A4570" s="7"/>
    </row>
    <row r="4571" spans="1:1" x14ac:dyDescent="0.25">
      <c r="A4571" s="7"/>
    </row>
    <row r="4572" spans="1:1" x14ac:dyDescent="0.25">
      <c r="A4572" s="7"/>
    </row>
    <row r="4573" spans="1:1" x14ac:dyDescent="0.25">
      <c r="A4573" s="7"/>
    </row>
    <row r="4574" spans="1:1" x14ac:dyDescent="0.25">
      <c r="A4574" s="7"/>
    </row>
    <row r="4575" spans="1:1" x14ac:dyDescent="0.25">
      <c r="A4575" s="7"/>
    </row>
    <row r="4576" spans="1:1" x14ac:dyDescent="0.25">
      <c r="A4576" s="7"/>
    </row>
    <row r="4577" spans="1:1" x14ac:dyDescent="0.25">
      <c r="A4577" s="7"/>
    </row>
    <row r="4578" spans="1:1" x14ac:dyDescent="0.25">
      <c r="A4578" s="7"/>
    </row>
    <row r="4579" spans="1:1" x14ac:dyDescent="0.25">
      <c r="A4579" s="7"/>
    </row>
    <row r="4580" spans="1:1" x14ac:dyDescent="0.25">
      <c r="A4580" s="7"/>
    </row>
    <row r="4581" spans="1:1" x14ac:dyDescent="0.25">
      <c r="A4581" s="7"/>
    </row>
    <row r="4582" spans="1:1" x14ac:dyDescent="0.25">
      <c r="A4582" s="7"/>
    </row>
    <row r="4583" spans="1:1" x14ac:dyDescent="0.25">
      <c r="A4583" s="7"/>
    </row>
    <row r="4584" spans="1:1" x14ac:dyDescent="0.25">
      <c r="A4584" s="7"/>
    </row>
    <row r="4585" spans="1:1" x14ac:dyDescent="0.25">
      <c r="A4585" s="7"/>
    </row>
    <row r="4586" spans="1:1" x14ac:dyDescent="0.25">
      <c r="A4586" s="7"/>
    </row>
    <row r="4587" spans="1:1" x14ac:dyDescent="0.25">
      <c r="A4587" s="7"/>
    </row>
    <row r="4588" spans="1:1" x14ac:dyDescent="0.25">
      <c r="A4588" s="7"/>
    </row>
    <row r="4589" spans="1:1" x14ac:dyDescent="0.25">
      <c r="A4589" s="7"/>
    </row>
    <row r="4590" spans="1:1" x14ac:dyDescent="0.25">
      <c r="A4590" s="7"/>
    </row>
    <row r="4591" spans="1:1" x14ac:dyDescent="0.25">
      <c r="A4591" s="7"/>
    </row>
    <row r="4592" spans="1:1" x14ac:dyDescent="0.25">
      <c r="A4592" s="7"/>
    </row>
    <row r="4593" spans="1:1" x14ac:dyDescent="0.25">
      <c r="A4593" s="7"/>
    </row>
    <row r="4594" spans="1:1" x14ac:dyDescent="0.25">
      <c r="A4594" s="7"/>
    </row>
    <row r="4595" spans="1:1" x14ac:dyDescent="0.25">
      <c r="A4595" s="7"/>
    </row>
    <row r="4596" spans="1:1" x14ac:dyDescent="0.25">
      <c r="A4596" s="7"/>
    </row>
    <row r="4597" spans="1:1" x14ac:dyDescent="0.25">
      <c r="A4597" s="7"/>
    </row>
    <row r="4598" spans="1:1" x14ac:dyDescent="0.25">
      <c r="A4598" s="7"/>
    </row>
    <row r="4599" spans="1:1" x14ac:dyDescent="0.25">
      <c r="A4599" s="7"/>
    </row>
    <row r="4600" spans="1:1" x14ac:dyDescent="0.25">
      <c r="A4600" s="7"/>
    </row>
    <row r="4601" spans="1:1" x14ac:dyDescent="0.25">
      <c r="A4601" s="7"/>
    </row>
    <row r="4602" spans="1:1" x14ac:dyDescent="0.25">
      <c r="A4602" s="7"/>
    </row>
    <row r="4603" spans="1:1" x14ac:dyDescent="0.25">
      <c r="A4603" s="7"/>
    </row>
    <row r="4604" spans="1:1" x14ac:dyDescent="0.25">
      <c r="A4604" s="7"/>
    </row>
    <row r="4605" spans="1:1" x14ac:dyDescent="0.25">
      <c r="A4605" s="7"/>
    </row>
    <row r="4606" spans="1:1" x14ac:dyDescent="0.25">
      <c r="A4606" s="7"/>
    </row>
    <row r="4607" spans="1:1" x14ac:dyDescent="0.25">
      <c r="A4607" s="7"/>
    </row>
    <row r="4608" spans="1:1" x14ac:dyDescent="0.25">
      <c r="A4608" s="7"/>
    </row>
    <row r="4609" spans="1:1" x14ac:dyDescent="0.25">
      <c r="A4609" s="7"/>
    </row>
    <row r="4610" spans="1:1" x14ac:dyDescent="0.25">
      <c r="A4610" s="7"/>
    </row>
    <row r="4611" spans="1:1" x14ac:dyDescent="0.25">
      <c r="A4611" s="7"/>
    </row>
    <row r="4612" spans="1:1" x14ac:dyDescent="0.25">
      <c r="A4612" s="7"/>
    </row>
    <row r="4613" spans="1:1" x14ac:dyDescent="0.25">
      <c r="A4613" s="7"/>
    </row>
    <row r="4614" spans="1:1" x14ac:dyDescent="0.25">
      <c r="A4614" s="7"/>
    </row>
    <row r="4615" spans="1:1" x14ac:dyDescent="0.25">
      <c r="A4615" s="7"/>
    </row>
    <row r="4616" spans="1:1" x14ac:dyDescent="0.25">
      <c r="A4616" s="7"/>
    </row>
    <row r="4617" spans="1:1" x14ac:dyDescent="0.25">
      <c r="A4617" s="7"/>
    </row>
    <row r="4618" spans="1:1" x14ac:dyDescent="0.25">
      <c r="A4618" s="7"/>
    </row>
    <row r="4619" spans="1:1" x14ac:dyDescent="0.25">
      <c r="A4619" s="7"/>
    </row>
    <row r="4620" spans="1:1" x14ac:dyDescent="0.25">
      <c r="A4620" s="7"/>
    </row>
    <row r="4621" spans="1:1" x14ac:dyDescent="0.25">
      <c r="A4621" s="7"/>
    </row>
    <row r="4622" spans="1:1" x14ac:dyDescent="0.25">
      <c r="A4622" s="7"/>
    </row>
    <row r="4623" spans="1:1" x14ac:dyDescent="0.25">
      <c r="A4623" s="7"/>
    </row>
    <row r="4624" spans="1:1" x14ac:dyDescent="0.25">
      <c r="A4624" s="7"/>
    </row>
    <row r="4625" spans="1:1" x14ac:dyDescent="0.25">
      <c r="A4625" s="7"/>
    </row>
    <row r="4626" spans="1:1" x14ac:dyDescent="0.25">
      <c r="A4626" s="7"/>
    </row>
    <row r="4627" spans="1:1" x14ac:dyDescent="0.25">
      <c r="A4627" s="7"/>
    </row>
    <row r="4628" spans="1:1" x14ac:dyDescent="0.25">
      <c r="A4628" s="7"/>
    </row>
    <row r="4629" spans="1:1" x14ac:dyDescent="0.25">
      <c r="A4629" s="7"/>
    </row>
    <row r="4630" spans="1:1" x14ac:dyDescent="0.25">
      <c r="A4630" s="7"/>
    </row>
    <row r="4631" spans="1:1" x14ac:dyDescent="0.25">
      <c r="A4631" s="7"/>
    </row>
    <row r="4632" spans="1:1" x14ac:dyDescent="0.25">
      <c r="A4632" s="7"/>
    </row>
    <row r="4633" spans="1:1" x14ac:dyDescent="0.25">
      <c r="A4633" s="7"/>
    </row>
    <row r="4634" spans="1:1" x14ac:dyDescent="0.25">
      <c r="A4634" s="7"/>
    </row>
    <row r="4635" spans="1:1" x14ac:dyDescent="0.25">
      <c r="A4635" s="7"/>
    </row>
    <row r="4636" spans="1:1" x14ac:dyDescent="0.25">
      <c r="A4636" s="7"/>
    </row>
    <row r="4637" spans="1:1" x14ac:dyDescent="0.25">
      <c r="A4637" s="7"/>
    </row>
    <row r="4638" spans="1:1" x14ac:dyDescent="0.25">
      <c r="A4638" s="7"/>
    </row>
    <row r="4639" spans="1:1" x14ac:dyDescent="0.25">
      <c r="A4639" s="7"/>
    </row>
    <row r="4640" spans="1:1" x14ac:dyDescent="0.25">
      <c r="A4640" s="7"/>
    </row>
    <row r="4641" spans="1:1" x14ac:dyDescent="0.25">
      <c r="A4641" s="7"/>
    </row>
    <row r="4642" spans="1:1" x14ac:dyDescent="0.25">
      <c r="A4642" s="7"/>
    </row>
    <row r="4643" spans="1:1" x14ac:dyDescent="0.25">
      <c r="A4643" s="7"/>
    </row>
    <row r="4644" spans="1:1" x14ac:dyDescent="0.25">
      <c r="A4644" s="7"/>
    </row>
    <row r="4645" spans="1:1" x14ac:dyDescent="0.25">
      <c r="A4645" s="7"/>
    </row>
    <row r="4646" spans="1:1" x14ac:dyDescent="0.25">
      <c r="A4646" s="7"/>
    </row>
    <row r="4647" spans="1:1" x14ac:dyDescent="0.25">
      <c r="A4647" s="7"/>
    </row>
    <row r="4648" spans="1:1" x14ac:dyDescent="0.25">
      <c r="A4648" s="7"/>
    </row>
    <row r="4649" spans="1:1" x14ac:dyDescent="0.25">
      <c r="A4649" s="7"/>
    </row>
    <row r="4650" spans="1:1" x14ac:dyDescent="0.25">
      <c r="A4650" s="7"/>
    </row>
    <row r="4651" spans="1:1" x14ac:dyDescent="0.25">
      <c r="A4651" s="7"/>
    </row>
    <row r="4652" spans="1:1" x14ac:dyDescent="0.25">
      <c r="A4652" s="7"/>
    </row>
    <row r="4653" spans="1:1" x14ac:dyDescent="0.25">
      <c r="A4653" s="7"/>
    </row>
    <row r="4654" spans="1:1" x14ac:dyDescent="0.25">
      <c r="A4654" s="7"/>
    </row>
    <row r="4655" spans="1:1" x14ac:dyDescent="0.25">
      <c r="A4655" s="7"/>
    </row>
    <row r="4656" spans="1:1" x14ac:dyDescent="0.25">
      <c r="A4656" s="7"/>
    </row>
    <row r="4657" spans="1:1" x14ac:dyDescent="0.25">
      <c r="A4657" s="7"/>
    </row>
    <row r="4658" spans="1:1" x14ac:dyDescent="0.25">
      <c r="A4658" s="7"/>
    </row>
    <row r="4659" spans="1:1" x14ac:dyDescent="0.25">
      <c r="A4659" s="7"/>
    </row>
    <row r="4660" spans="1:1" x14ac:dyDescent="0.25">
      <c r="A4660" s="7"/>
    </row>
    <row r="4661" spans="1:1" x14ac:dyDescent="0.25">
      <c r="A4661" s="7"/>
    </row>
    <row r="4662" spans="1:1" x14ac:dyDescent="0.25">
      <c r="A4662" s="7"/>
    </row>
    <row r="4663" spans="1:1" x14ac:dyDescent="0.25">
      <c r="A4663" s="7"/>
    </row>
    <row r="4664" spans="1:1" x14ac:dyDescent="0.25">
      <c r="A4664" s="7"/>
    </row>
    <row r="4665" spans="1:1" x14ac:dyDescent="0.25">
      <c r="A4665" s="7"/>
    </row>
    <row r="4666" spans="1:1" x14ac:dyDescent="0.25">
      <c r="A4666" s="7"/>
    </row>
    <row r="4667" spans="1:1" x14ac:dyDescent="0.25">
      <c r="A4667" s="7"/>
    </row>
    <row r="4668" spans="1:1" x14ac:dyDescent="0.25">
      <c r="A4668" s="7"/>
    </row>
    <row r="4669" spans="1:1" x14ac:dyDescent="0.25">
      <c r="A4669" s="7"/>
    </row>
    <row r="4670" spans="1:1" x14ac:dyDescent="0.25">
      <c r="A4670" s="7"/>
    </row>
    <row r="4671" spans="1:1" x14ac:dyDescent="0.25">
      <c r="A4671" s="7"/>
    </row>
    <row r="4672" spans="1:1" x14ac:dyDescent="0.25">
      <c r="A4672" s="7"/>
    </row>
    <row r="4673" spans="1:1" x14ac:dyDescent="0.25">
      <c r="A4673" s="7"/>
    </row>
    <row r="4674" spans="1:1" x14ac:dyDescent="0.25">
      <c r="A4674" s="7"/>
    </row>
    <row r="4675" spans="1:1" x14ac:dyDescent="0.25">
      <c r="A4675" s="7"/>
    </row>
    <row r="4676" spans="1:1" x14ac:dyDescent="0.25">
      <c r="A4676" s="7"/>
    </row>
    <row r="4677" spans="1:1" x14ac:dyDescent="0.25">
      <c r="A4677" s="7"/>
    </row>
    <row r="4678" spans="1:1" x14ac:dyDescent="0.25">
      <c r="A4678" s="7"/>
    </row>
    <row r="4679" spans="1:1" x14ac:dyDescent="0.25">
      <c r="A4679" s="7"/>
    </row>
    <row r="4680" spans="1:1" x14ac:dyDescent="0.25">
      <c r="A4680" s="7"/>
    </row>
    <row r="4681" spans="1:1" x14ac:dyDescent="0.25">
      <c r="A4681" s="7"/>
    </row>
    <row r="4682" spans="1:1" x14ac:dyDescent="0.25">
      <c r="A4682" s="7"/>
    </row>
    <row r="4683" spans="1:1" x14ac:dyDescent="0.25">
      <c r="A4683" s="7"/>
    </row>
    <row r="4684" spans="1:1" x14ac:dyDescent="0.25">
      <c r="A4684" s="7"/>
    </row>
    <row r="4685" spans="1:1" x14ac:dyDescent="0.25">
      <c r="A4685" s="7"/>
    </row>
    <row r="4686" spans="1:1" x14ac:dyDescent="0.25">
      <c r="A4686" s="7"/>
    </row>
    <row r="4687" spans="1:1" x14ac:dyDescent="0.25">
      <c r="A4687" s="7"/>
    </row>
    <row r="4688" spans="1:1" x14ac:dyDescent="0.25">
      <c r="A4688" s="7"/>
    </row>
    <row r="4689" spans="1:1" x14ac:dyDescent="0.25">
      <c r="A4689" s="7"/>
    </row>
    <row r="4690" spans="1:1" x14ac:dyDescent="0.25">
      <c r="A4690" s="7"/>
    </row>
    <row r="4691" spans="1:1" x14ac:dyDescent="0.25">
      <c r="A4691" s="7"/>
    </row>
    <row r="4692" spans="1:1" x14ac:dyDescent="0.25">
      <c r="A4692" s="7"/>
    </row>
    <row r="4693" spans="1:1" x14ac:dyDescent="0.25">
      <c r="A4693" s="7"/>
    </row>
    <row r="4694" spans="1:1" x14ac:dyDescent="0.25">
      <c r="A4694" s="7"/>
    </row>
    <row r="4695" spans="1:1" x14ac:dyDescent="0.25">
      <c r="A4695" s="7"/>
    </row>
    <row r="4696" spans="1:1" x14ac:dyDescent="0.25">
      <c r="A4696" s="7"/>
    </row>
    <row r="4697" spans="1:1" x14ac:dyDescent="0.25">
      <c r="A4697" s="7"/>
    </row>
    <row r="4698" spans="1:1" x14ac:dyDescent="0.25">
      <c r="A4698" s="7"/>
    </row>
    <row r="4699" spans="1:1" x14ac:dyDescent="0.25">
      <c r="A4699" s="7"/>
    </row>
    <row r="4700" spans="1:1" x14ac:dyDescent="0.25">
      <c r="A4700" s="7"/>
    </row>
    <row r="4701" spans="1:1" x14ac:dyDescent="0.25">
      <c r="A4701" s="7"/>
    </row>
    <row r="4702" spans="1:1" x14ac:dyDescent="0.25">
      <c r="A4702" s="7"/>
    </row>
    <row r="4703" spans="1:1" x14ac:dyDescent="0.25">
      <c r="A4703" s="7"/>
    </row>
    <row r="4704" spans="1:1" x14ac:dyDescent="0.25">
      <c r="A4704" s="7"/>
    </row>
    <row r="4705" spans="1:1" x14ac:dyDescent="0.25">
      <c r="A4705" s="7"/>
    </row>
    <row r="4706" spans="1:1" x14ac:dyDescent="0.25">
      <c r="A4706" s="7"/>
    </row>
    <row r="4707" spans="1:1" x14ac:dyDescent="0.25">
      <c r="A4707" s="7"/>
    </row>
    <row r="4708" spans="1:1" x14ac:dyDescent="0.25">
      <c r="A4708" s="7"/>
    </row>
    <row r="4709" spans="1:1" x14ac:dyDescent="0.25">
      <c r="A4709" s="7"/>
    </row>
    <row r="4710" spans="1:1" x14ac:dyDescent="0.25">
      <c r="A4710" s="7"/>
    </row>
    <row r="4711" spans="1:1" x14ac:dyDescent="0.25">
      <c r="A4711" s="7"/>
    </row>
    <row r="4712" spans="1:1" x14ac:dyDescent="0.25">
      <c r="A4712" s="7"/>
    </row>
    <row r="4713" spans="1:1" x14ac:dyDescent="0.25">
      <c r="A4713" s="7"/>
    </row>
    <row r="4714" spans="1:1" x14ac:dyDescent="0.25">
      <c r="A4714" s="7"/>
    </row>
    <row r="4715" spans="1:1" x14ac:dyDescent="0.25">
      <c r="A4715" s="7"/>
    </row>
    <row r="4716" spans="1:1" x14ac:dyDescent="0.25">
      <c r="A4716" s="7"/>
    </row>
    <row r="4717" spans="1:1" x14ac:dyDescent="0.25">
      <c r="A4717" s="7"/>
    </row>
    <row r="4718" spans="1:1" x14ac:dyDescent="0.25">
      <c r="A4718" s="7"/>
    </row>
    <row r="4719" spans="1:1" x14ac:dyDescent="0.25">
      <c r="A4719" s="7"/>
    </row>
    <row r="4720" spans="1:1" x14ac:dyDescent="0.25">
      <c r="A4720" s="7"/>
    </row>
    <row r="4721" spans="1:1" x14ac:dyDescent="0.25">
      <c r="A4721" s="7"/>
    </row>
    <row r="4722" spans="1:1" x14ac:dyDescent="0.25">
      <c r="A4722" s="7"/>
    </row>
    <row r="4723" spans="1:1" x14ac:dyDescent="0.25">
      <c r="A4723" s="7"/>
    </row>
    <row r="4724" spans="1:1" x14ac:dyDescent="0.25">
      <c r="A4724" s="7"/>
    </row>
    <row r="4725" spans="1:1" x14ac:dyDescent="0.25">
      <c r="A4725" s="7"/>
    </row>
    <row r="4726" spans="1:1" x14ac:dyDescent="0.25">
      <c r="A4726" s="7"/>
    </row>
    <row r="4727" spans="1:1" x14ac:dyDescent="0.25">
      <c r="A4727" s="7"/>
    </row>
    <row r="4728" spans="1:1" x14ac:dyDescent="0.25">
      <c r="A4728" s="7"/>
    </row>
    <row r="4729" spans="1:1" x14ac:dyDescent="0.25">
      <c r="A4729" s="7"/>
    </row>
    <row r="4730" spans="1:1" x14ac:dyDescent="0.25">
      <c r="A4730" s="7"/>
    </row>
    <row r="4731" spans="1:1" x14ac:dyDescent="0.25">
      <c r="A4731" s="7"/>
    </row>
    <row r="4732" spans="1:1" x14ac:dyDescent="0.25">
      <c r="A4732" s="7"/>
    </row>
    <row r="4733" spans="1:1" x14ac:dyDescent="0.25">
      <c r="A4733" s="7"/>
    </row>
    <row r="4734" spans="1:1" x14ac:dyDescent="0.25">
      <c r="A4734" s="7"/>
    </row>
    <row r="4735" spans="1:1" x14ac:dyDescent="0.25">
      <c r="A4735" s="7"/>
    </row>
    <row r="4736" spans="1:1" x14ac:dyDescent="0.25">
      <c r="A4736" s="7"/>
    </row>
    <row r="4737" spans="1:1" x14ac:dyDescent="0.25">
      <c r="A4737" s="7"/>
    </row>
    <row r="4738" spans="1:1" x14ac:dyDescent="0.25">
      <c r="A4738" s="7"/>
    </row>
    <row r="4739" spans="1:1" x14ac:dyDescent="0.25">
      <c r="A4739" s="7"/>
    </row>
    <row r="4740" spans="1:1" x14ac:dyDescent="0.25">
      <c r="A4740" s="7"/>
    </row>
    <row r="4741" spans="1:1" x14ac:dyDescent="0.25">
      <c r="A4741" s="7"/>
    </row>
    <row r="4742" spans="1:1" x14ac:dyDescent="0.25">
      <c r="A4742" s="7"/>
    </row>
    <row r="4743" spans="1:1" x14ac:dyDescent="0.25">
      <c r="A4743" s="7"/>
    </row>
    <row r="4744" spans="1:1" x14ac:dyDescent="0.25">
      <c r="A4744" s="7"/>
    </row>
    <row r="4745" spans="1:1" x14ac:dyDescent="0.25">
      <c r="A4745" s="7"/>
    </row>
    <row r="4746" spans="1:1" x14ac:dyDescent="0.25">
      <c r="A4746" s="7"/>
    </row>
    <row r="4747" spans="1:1" x14ac:dyDescent="0.25">
      <c r="A4747" s="7"/>
    </row>
    <row r="4748" spans="1:1" x14ac:dyDescent="0.25">
      <c r="A4748" s="7"/>
    </row>
    <row r="4749" spans="1:1" x14ac:dyDescent="0.25">
      <c r="A4749" s="7"/>
    </row>
    <row r="4750" spans="1:1" x14ac:dyDescent="0.25">
      <c r="A4750" s="7"/>
    </row>
    <row r="4751" spans="1:1" x14ac:dyDescent="0.25">
      <c r="A4751" s="7"/>
    </row>
    <row r="4752" spans="1:1" x14ac:dyDescent="0.25">
      <c r="A4752" s="7"/>
    </row>
    <row r="4753" spans="1:1" x14ac:dyDescent="0.25">
      <c r="A4753" s="7"/>
    </row>
    <row r="4754" spans="1:1" x14ac:dyDescent="0.25">
      <c r="A4754" s="7"/>
    </row>
    <row r="4755" spans="1:1" x14ac:dyDescent="0.25">
      <c r="A4755" s="7"/>
    </row>
    <row r="4756" spans="1:1" x14ac:dyDescent="0.25">
      <c r="A4756" s="7"/>
    </row>
    <row r="4757" spans="1:1" x14ac:dyDescent="0.25">
      <c r="A4757" s="7"/>
    </row>
    <row r="4758" spans="1:1" x14ac:dyDescent="0.25">
      <c r="A4758" s="7"/>
    </row>
    <row r="4759" spans="1:1" x14ac:dyDescent="0.25">
      <c r="A4759" s="7"/>
    </row>
    <row r="4760" spans="1:1" x14ac:dyDescent="0.25">
      <c r="A4760" s="7"/>
    </row>
    <row r="4761" spans="1:1" x14ac:dyDescent="0.25">
      <c r="A4761" s="7"/>
    </row>
    <row r="4762" spans="1:1" x14ac:dyDescent="0.25">
      <c r="A4762" s="7"/>
    </row>
    <row r="4763" spans="1:1" x14ac:dyDescent="0.25">
      <c r="A4763" s="7"/>
    </row>
    <row r="4764" spans="1:1" x14ac:dyDescent="0.25">
      <c r="A4764" s="7"/>
    </row>
    <row r="4765" spans="1:1" x14ac:dyDescent="0.25">
      <c r="A4765" s="7"/>
    </row>
    <row r="4766" spans="1:1" x14ac:dyDescent="0.25">
      <c r="A4766" s="7"/>
    </row>
    <row r="4767" spans="1:1" x14ac:dyDescent="0.25">
      <c r="A4767" s="7"/>
    </row>
    <row r="4768" spans="1:1" x14ac:dyDescent="0.25">
      <c r="A4768" s="7"/>
    </row>
    <row r="4769" spans="1:1" x14ac:dyDescent="0.25">
      <c r="A4769" s="7"/>
    </row>
    <row r="4770" spans="1:1" x14ac:dyDescent="0.25">
      <c r="A4770" s="7"/>
    </row>
    <row r="4771" spans="1:1" x14ac:dyDescent="0.25">
      <c r="A4771" s="7"/>
    </row>
    <row r="4772" spans="1:1" x14ac:dyDescent="0.25">
      <c r="A4772" s="7"/>
    </row>
    <row r="4773" spans="1:1" x14ac:dyDescent="0.25">
      <c r="A4773" s="7"/>
    </row>
    <row r="4774" spans="1:1" x14ac:dyDescent="0.25">
      <c r="A4774" s="7"/>
    </row>
    <row r="4775" spans="1:1" x14ac:dyDescent="0.25">
      <c r="A4775" s="7"/>
    </row>
    <row r="4776" spans="1:1" x14ac:dyDescent="0.25">
      <c r="A4776" s="7"/>
    </row>
    <row r="4777" spans="1:1" x14ac:dyDescent="0.25">
      <c r="A4777" s="7"/>
    </row>
    <row r="4778" spans="1:1" x14ac:dyDescent="0.25">
      <c r="A4778" s="7"/>
    </row>
    <row r="4779" spans="1:1" x14ac:dyDescent="0.25">
      <c r="A4779" s="7"/>
    </row>
    <row r="4780" spans="1:1" x14ac:dyDescent="0.25">
      <c r="A4780" s="7"/>
    </row>
    <row r="4781" spans="1:1" x14ac:dyDescent="0.25">
      <c r="A4781" s="7"/>
    </row>
    <row r="4782" spans="1:1" x14ac:dyDescent="0.25">
      <c r="A4782" s="7"/>
    </row>
    <row r="4783" spans="1:1" x14ac:dyDescent="0.25">
      <c r="A4783" s="7"/>
    </row>
    <row r="4784" spans="1:1" x14ac:dyDescent="0.25">
      <c r="A4784" s="7"/>
    </row>
    <row r="4785" spans="1:1" x14ac:dyDescent="0.25">
      <c r="A4785" s="7"/>
    </row>
    <row r="4786" spans="1:1" x14ac:dyDescent="0.25">
      <c r="A4786" s="7"/>
    </row>
    <row r="4787" spans="1:1" x14ac:dyDescent="0.25">
      <c r="A4787" s="7"/>
    </row>
    <row r="4788" spans="1:1" x14ac:dyDescent="0.25">
      <c r="A4788" s="7"/>
    </row>
    <row r="4789" spans="1:1" x14ac:dyDescent="0.25">
      <c r="A4789" s="7"/>
    </row>
    <row r="4790" spans="1:1" x14ac:dyDescent="0.25">
      <c r="A4790" s="7"/>
    </row>
    <row r="4791" spans="1:1" x14ac:dyDescent="0.25">
      <c r="A4791" s="7"/>
    </row>
    <row r="4792" spans="1:1" x14ac:dyDescent="0.25">
      <c r="A4792" s="7"/>
    </row>
    <row r="4793" spans="1:1" x14ac:dyDescent="0.25">
      <c r="A4793" s="7"/>
    </row>
    <row r="4794" spans="1:1" x14ac:dyDescent="0.25">
      <c r="A4794" s="7"/>
    </row>
    <row r="4795" spans="1:1" x14ac:dyDescent="0.25">
      <c r="A4795" s="7"/>
    </row>
    <row r="4796" spans="1:1" x14ac:dyDescent="0.25">
      <c r="A4796" s="7"/>
    </row>
    <row r="4797" spans="1:1" x14ac:dyDescent="0.25">
      <c r="A4797" s="7"/>
    </row>
    <row r="4798" spans="1:1" x14ac:dyDescent="0.25">
      <c r="A4798" s="7"/>
    </row>
    <row r="4799" spans="1:1" x14ac:dyDescent="0.25">
      <c r="A4799" s="7"/>
    </row>
    <row r="4800" spans="1:1" x14ac:dyDescent="0.25">
      <c r="A4800" s="7"/>
    </row>
    <row r="4801" spans="1:1" x14ac:dyDescent="0.25">
      <c r="A4801" s="7"/>
    </row>
    <row r="4802" spans="1:1" x14ac:dyDescent="0.25">
      <c r="A4802" s="7"/>
    </row>
    <row r="4803" spans="1:1" x14ac:dyDescent="0.25">
      <c r="A4803" s="7"/>
    </row>
    <row r="4804" spans="1:1" x14ac:dyDescent="0.25">
      <c r="A4804" s="7"/>
    </row>
    <row r="4805" spans="1:1" x14ac:dyDescent="0.25">
      <c r="A4805" s="7"/>
    </row>
    <row r="4806" spans="1:1" x14ac:dyDescent="0.25">
      <c r="A4806" s="7"/>
    </row>
    <row r="4807" spans="1:1" x14ac:dyDescent="0.25">
      <c r="A4807" s="7"/>
    </row>
    <row r="4808" spans="1:1" x14ac:dyDescent="0.25">
      <c r="A4808" s="7"/>
    </row>
    <row r="4809" spans="1:1" x14ac:dyDescent="0.25">
      <c r="A4809" s="7"/>
    </row>
    <row r="4810" spans="1:1" x14ac:dyDescent="0.25">
      <c r="A4810" s="7"/>
    </row>
    <row r="4811" spans="1:1" x14ac:dyDescent="0.25">
      <c r="A4811" s="7"/>
    </row>
    <row r="4812" spans="1:1" x14ac:dyDescent="0.25">
      <c r="A4812" s="7"/>
    </row>
    <row r="4813" spans="1:1" x14ac:dyDescent="0.25">
      <c r="A4813" s="7"/>
    </row>
    <row r="4814" spans="1:1" x14ac:dyDescent="0.25">
      <c r="A4814" s="7"/>
    </row>
    <row r="4815" spans="1:1" x14ac:dyDescent="0.25">
      <c r="A4815" s="7"/>
    </row>
    <row r="4816" spans="1:1" x14ac:dyDescent="0.25">
      <c r="A4816" s="7"/>
    </row>
    <row r="4817" spans="1:1" x14ac:dyDescent="0.25">
      <c r="A4817" s="7"/>
    </row>
    <row r="4818" spans="1:1" x14ac:dyDescent="0.25">
      <c r="A4818" s="7"/>
    </row>
    <row r="4819" spans="1:1" x14ac:dyDescent="0.25">
      <c r="A4819" s="7"/>
    </row>
    <row r="4820" spans="1:1" x14ac:dyDescent="0.25">
      <c r="A4820" s="7"/>
    </row>
    <row r="4821" spans="1:1" x14ac:dyDescent="0.25">
      <c r="A4821" s="7"/>
    </row>
    <row r="4822" spans="1:1" x14ac:dyDescent="0.25">
      <c r="A4822" s="7"/>
    </row>
    <row r="4823" spans="1:1" x14ac:dyDescent="0.25">
      <c r="A4823" s="7"/>
    </row>
    <row r="4824" spans="1:1" x14ac:dyDescent="0.25">
      <c r="A4824" s="7"/>
    </row>
    <row r="4825" spans="1:1" x14ac:dyDescent="0.25">
      <c r="A4825" s="7"/>
    </row>
    <row r="4826" spans="1:1" x14ac:dyDescent="0.25">
      <c r="A4826" s="7"/>
    </row>
    <row r="4827" spans="1:1" x14ac:dyDescent="0.25">
      <c r="A4827" s="7"/>
    </row>
    <row r="4828" spans="1:1" x14ac:dyDescent="0.25">
      <c r="A4828" s="7"/>
    </row>
    <row r="4829" spans="1:1" x14ac:dyDescent="0.25">
      <c r="A4829" s="7"/>
    </row>
    <row r="4830" spans="1:1" x14ac:dyDescent="0.25">
      <c r="A4830" s="7"/>
    </row>
    <row r="4831" spans="1:1" x14ac:dyDescent="0.25">
      <c r="A4831" s="7"/>
    </row>
    <row r="4832" spans="1:1" x14ac:dyDescent="0.25">
      <c r="A4832" s="7"/>
    </row>
    <row r="4833" spans="1:1" x14ac:dyDescent="0.25">
      <c r="A4833" s="7"/>
    </row>
    <row r="4834" spans="1:1" x14ac:dyDescent="0.25">
      <c r="A4834" s="7"/>
    </row>
    <row r="4835" spans="1:1" x14ac:dyDescent="0.25">
      <c r="A4835" s="7"/>
    </row>
    <row r="4836" spans="1:1" x14ac:dyDescent="0.25">
      <c r="A4836" s="7"/>
    </row>
    <row r="4837" spans="1:1" x14ac:dyDescent="0.25">
      <c r="A4837" s="7"/>
    </row>
    <row r="4838" spans="1:1" x14ac:dyDescent="0.25">
      <c r="A4838" s="7"/>
    </row>
    <row r="4839" spans="1:1" x14ac:dyDescent="0.25">
      <c r="A4839" s="7"/>
    </row>
    <row r="4840" spans="1:1" x14ac:dyDescent="0.25">
      <c r="A4840" s="7"/>
    </row>
    <row r="4841" spans="1:1" x14ac:dyDescent="0.25">
      <c r="A4841" s="7"/>
    </row>
    <row r="4842" spans="1:1" x14ac:dyDescent="0.25">
      <c r="A4842" s="7"/>
    </row>
    <row r="4843" spans="1:1" x14ac:dyDescent="0.25">
      <c r="A4843" s="7"/>
    </row>
    <row r="4844" spans="1:1" x14ac:dyDescent="0.25">
      <c r="A4844" s="7"/>
    </row>
    <row r="4845" spans="1:1" x14ac:dyDescent="0.25">
      <c r="A4845" s="7"/>
    </row>
    <row r="4846" spans="1:1" x14ac:dyDescent="0.25">
      <c r="A4846" s="7"/>
    </row>
    <row r="4847" spans="1:1" x14ac:dyDescent="0.25">
      <c r="A4847" s="7"/>
    </row>
    <row r="4848" spans="1:1" x14ac:dyDescent="0.25">
      <c r="A4848" s="7"/>
    </row>
    <row r="4849" spans="1:1" x14ac:dyDescent="0.25">
      <c r="A4849" s="7"/>
    </row>
    <row r="4850" spans="1:1" x14ac:dyDescent="0.25">
      <c r="A4850" s="7"/>
    </row>
    <row r="4851" spans="1:1" x14ac:dyDescent="0.25">
      <c r="A4851" s="7"/>
    </row>
    <row r="4852" spans="1:1" x14ac:dyDescent="0.25">
      <c r="A4852" s="7"/>
    </row>
    <row r="4853" spans="1:1" x14ac:dyDescent="0.25">
      <c r="A4853" s="7"/>
    </row>
    <row r="4854" spans="1:1" x14ac:dyDescent="0.25">
      <c r="A4854" s="7"/>
    </row>
    <row r="4855" spans="1:1" x14ac:dyDescent="0.25">
      <c r="A4855" s="7"/>
    </row>
    <row r="4856" spans="1:1" x14ac:dyDescent="0.25">
      <c r="A4856" s="7"/>
    </row>
    <row r="4857" spans="1:1" x14ac:dyDescent="0.25">
      <c r="A4857" s="7"/>
    </row>
    <row r="4858" spans="1:1" x14ac:dyDescent="0.25">
      <c r="A4858" s="7"/>
    </row>
    <row r="4859" spans="1:1" x14ac:dyDescent="0.25">
      <c r="A4859" s="7"/>
    </row>
    <row r="4860" spans="1:1" x14ac:dyDescent="0.25">
      <c r="A4860" s="7"/>
    </row>
    <row r="4861" spans="1:1" x14ac:dyDescent="0.25">
      <c r="A4861" s="7"/>
    </row>
    <row r="4862" spans="1:1" x14ac:dyDescent="0.25">
      <c r="A4862" s="7"/>
    </row>
    <row r="4863" spans="1:1" x14ac:dyDescent="0.25">
      <c r="A4863" s="7"/>
    </row>
    <row r="4864" spans="1:1" x14ac:dyDescent="0.25">
      <c r="A4864" s="7"/>
    </row>
    <row r="4865" spans="1:1" x14ac:dyDescent="0.25">
      <c r="A4865" s="7"/>
    </row>
    <row r="4866" spans="1:1" x14ac:dyDescent="0.25">
      <c r="A4866" s="7"/>
    </row>
    <row r="4867" spans="1:1" x14ac:dyDescent="0.25">
      <c r="A4867" s="7"/>
    </row>
    <row r="4868" spans="1:1" x14ac:dyDescent="0.25">
      <c r="A4868" s="7"/>
    </row>
    <row r="4869" spans="1:1" x14ac:dyDescent="0.25">
      <c r="A4869" s="7"/>
    </row>
    <row r="4870" spans="1:1" x14ac:dyDescent="0.25">
      <c r="A4870" s="7"/>
    </row>
    <row r="4871" spans="1:1" x14ac:dyDescent="0.25">
      <c r="A4871" s="7"/>
    </row>
    <row r="4872" spans="1:1" x14ac:dyDescent="0.25">
      <c r="A4872" s="7"/>
    </row>
    <row r="4873" spans="1:1" x14ac:dyDescent="0.25">
      <c r="A4873" s="7"/>
    </row>
    <row r="4874" spans="1:1" x14ac:dyDescent="0.25">
      <c r="A4874" s="7"/>
    </row>
    <row r="4875" spans="1:1" x14ac:dyDescent="0.25">
      <c r="A4875" s="7"/>
    </row>
    <row r="4876" spans="1:1" x14ac:dyDescent="0.25">
      <c r="A4876" s="7"/>
    </row>
    <row r="4877" spans="1:1" x14ac:dyDescent="0.25">
      <c r="A4877" s="7"/>
    </row>
    <row r="4878" spans="1:1" x14ac:dyDescent="0.25">
      <c r="A4878" s="7"/>
    </row>
    <row r="4879" spans="1:1" x14ac:dyDescent="0.25">
      <c r="A4879" s="7"/>
    </row>
    <row r="4880" spans="1:1" x14ac:dyDescent="0.25">
      <c r="A4880" s="7"/>
    </row>
    <row r="4881" spans="1:1" x14ac:dyDescent="0.25">
      <c r="A4881" s="7"/>
    </row>
    <row r="4882" spans="1:1" x14ac:dyDescent="0.25">
      <c r="A4882" s="7"/>
    </row>
    <row r="4883" spans="1:1" x14ac:dyDescent="0.25">
      <c r="A4883" s="7"/>
    </row>
    <row r="4884" spans="1:1" x14ac:dyDescent="0.25">
      <c r="A4884" s="7"/>
    </row>
    <row r="4885" spans="1:1" x14ac:dyDescent="0.25">
      <c r="A4885" s="7"/>
    </row>
    <row r="4886" spans="1:1" x14ac:dyDescent="0.25">
      <c r="A4886" s="7"/>
    </row>
    <row r="4887" spans="1:1" x14ac:dyDescent="0.25">
      <c r="A4887" s="7"/>
    </row>
    <row r="4888" spans="1:1" x14ac:dyDescent="0.25">
      <c r="A4888" s="7"/>
    </row>
    <row r="4889" spans="1:1" x14ac:dyDescent="0.25">
      <c r="A4889" s="7"/>
    </row>
    <row r="4890" spans="1:1" x14ac:dyDescent="0.25">
      <c r="A4890" s="7"/>
    </row>
    <row r="4891" spans="1:1" x14ac:dyDescent="0.25">
      <c r="A4891" s="7"/>
    </row>
    <row r="4892" spans="1:1" x14ac:dyDescent="0.25">
      <c r="A4892" s="7"/>
    </row>
    <row r="4893" spans="1:1" x14ac:dyDescent="0.25">
      <c r="A4893" s="7"/>
    </row>
    <row r="4894" spans="1:1" x14ac:dyDescent="0.25">
      <c r="A4894" s="7"/>
    </row>
    <row r="4895" spans="1:1" x14ac:dyDescent="0.25">
      <c r="A4895" s="7"/>
    </row>
    <row r="4896" spans="1:1" x14ac:dyDescent="0.25">
      <c r="A4896" s="7"/>
    </row>
    <row r="4897" spans="1:1" x14ac:dyDescent="0.25">
      <c r="A4897" s="7"/>
    </row>
    <row r="4898" spans="1:1" x14ac:dyDescent="0.25">
      <c r="A4898" s="7"/>
    </row>
    <row r="4899" spans="1:1" x14ac:dyDescent="0.25">
      <c r="A4899" s="7"/>
    </row>
    <row r="4900" spans="1:1" x14ac:dyDescent="0.25">
      <c r="A4900" s="7"/>
    </row>
    <row r="4901" spans="1:1" x14ac:dyDescent="0.25">
      <c r="A4901" s="7"/>
    </row>
    <row r="4902" spans="1:1" x14ac:dyDescent="0.25">
      <c r="A4902" s="7"/>
    </row>
    <row r="4903" spans="1:1" x14ac:dyDescent="0.25">
      <c r="A4903" s="7"/>
    </row>
    <row r="4904" spans="1:1" x14ac:dyDescent="0.25">
      <c r="A4904" s="7"/>
    </row>
    <row r="4905" spans="1:1" x14ac:dyDescent="0.25">
      <c r="A4905" s="7"/>
    </row>
    <row r="4906" spans="1:1" x14ac:dyDescent="0.25">
      <c r="A4906" s="7"/>
    </row>
    <row r="4907" spans="1:1" x14ac:dyDescent="0.25">
      <c r="A4907" s="7"/>
    </row>
    <row r="4908" spans="1:1" x14ac:dyDescent="0.25">
      <c r="A4908" s="7"/>
    </row>
    <row r="4909" spans="1:1" x14ac:dyDescent="0.25">
      <c r="A4909" s="7"/>
    </row>
    <row r="4910" spans="1:1" x14ac:dyDescent="0.25">
      <c r="A4910" s="7"/>
    </row>
    <row r="4911" spans="1:1" x14ac:dyDescent="0.25">
      <c r="A4911" s="7"/>
    </row>
    <row r="4912" spans="1:1" x14ac:dyDescent="0.25">
      <c r="A4912" s="7"/>
    </row>
    <row r="4913" spans="1:1" x14ac:dyDescent="0.25">
      <c r="A4913" s="7"/>
    </row>
    <row r="4914" spans="1:1" x14ac:dyDescent="0.25">
      <c r="A4914" s="7"/>
    </row>
    <row r="4915" spans="1:1" x14ac:dyDescent="0.25">
      <c r="A4915" s="7"/>
    </row>
    <row r="4916" spans="1:1" x14ac:dyDescent="0.25">
      <c r="A4916" s="7"/>
    </row>
    <row r="4917" spans="1:1" x14ac:dyDescent="0.25">
      <c r="A4917" s="7"/>
    </row>
    <row r="4918" spans="1:1" x14ac:dyDescent="0.25">
      <c r="A4918" s="7"/>
    </row>
    <row r="4919" spans="1:1" x14ac:dyDescent="0.25">
      <c r="A4919" s="7"/>
    </row>
    <row r="4920" spans="1:1" x14ac:dyDescent="0.25">
      <c r="A4920" s="7"/>
    </row>
    <row r="4921" spans="1:1" x14ac:dyDescent="0.25">
      <c r="A4921" s="7"/>
    </row>
    <row r="4922" spans="1:1" x14ac:dyDescent="0.25">
      <c r="A4922" s="7"/>
    </row>
    <row r="4923" spans="1:1" x14ac:dyDescent="0.25">
      <c r="A4923" s="7"/>
    </row>
    <row r="4924" spans="1:1" x14ac:dyDescent="0.25">
      <c r="A4924" s="7"/>
    </row>
    <row r="4925" spans="1:1" x14ac:dyDescent="0.25">
      <c r="A4925" s="7"/>
    </row>
    <row r="4926" spans="1:1" x14ac:dyDescent="0.25">
      <c r="A4926" s="7"/>
    </row>
    <row r="4927" spans="1:1" x14ac:dyDescent="0.25">
      <c r="A4927" s="7"/>
    </row>
    <row r="4928" spans="1:1" x14ac:dyDescent="0.25">
      <c r="A4928" s="7"/>
    </row>
    <row r="4929" spans="1:1" x14ac:dyDescent="0.25">
      <c r="A4929" s="7"/>
    </row>
    <row r="4930" spans="1:1" x14ac:dyDescent="0.25">
      <c r="A4930" s="7"/>
    </row>
    <row r="4931" spans="1:1" x14ac:dyDescent="0.25">
      <c r="A4931" s="7"/>
    </row>
    <row r="4932" spans="1:1" x14ac:dyDescent="0.25">
      <c r="A4932" s="7"/>
    </row>
    <row r="4933" spans="1:1" x14ac:dyDescent="0.25">
      <c r="A4933" s="7"/>
    </row>
    <row r="4934" spans="1:1" x14ac:dyDescent="0.25">
      <c r="A4934" s="7"/>
    </row>
    <row r="4935" spans="1:1" x14ac:dyDescent="0.25">
      <c r="A4935" s="7"/>
    </row>
    <row r="4936" spans="1:1" x14ac:dyDescent="0.25">
      <c r="A4936" s="7"/>
    </row>
    <row r="4937" spans="1:1" x14ac:dyDescent="0.25">
      <c r="A4937" s="7"/>
    </row>
    <row r="4938" spans="1:1" x14ac:dyDescent="0.25">
      <c r="A4938" s="7"/>
    </row>
    <row r="4939" spans="1:1" x14ac:dyDescent="0.25">
      <c r="A4939" s="7"/>
    </row>
    <row r="4940" spans="1:1" x14ac:dyDescent="0.25">
      <c r="A4940" s="7"/>
    </row>
    <row r="4941" spans="1:1" x14ac:dyDescent="0.25">
      <c r="A4941" s="7"/>
    </row>
    <row r="4942" spans="1:1" x14ac:dyDescent="0.25">
      <c r="A4942" s="7"/>
    </row>
    <row r="4943" spans="1:1" x14ac:dyDescent="0.25">
      <c r="A4943" s="7"/>
    </row>
    <row r="4944" spans="1:1" x14ac:dyDescent="0.25">
      <c r="A4944" s="7"/>
    </row>
    <row r="4945" spans="1:1" x14ac:dyDescent="0.25">
      <c r="A4945" s="7"/>
    </row>
    <row r="4946" spans="1:1" x14ac:dyDescent="0.25">
      <c r="A4946" s="7"/>
    </row>
    <row r="4947" spans="1:1" x14ac:dyDescent="0.25">
      <c r="A4947" s="7"/>
    </row>
    <row r="4948" spans="1:1" x14ac:dyDescent="0.25">
      <c r="A4948" s="7"/>
    </row>
    <row r="4949" spans="1:1" x14ac:dyDescent="0.25">
      <c r="A4949" s="7"/>
    </row>
    <row r="4950" spans="1:1" x14ac:dyDescent="0.25">
      <c r="A4950" s="7"/>
    </row>
    <row r="4951" spans="1:1" x14ac:dyDescent="0.25">
      <c r="A4951" s="7"/>
    </row>
    <row r="4952" spans="1:1" x14ac:dyDescent="0.25">
      <c r="A4952" s="7"/>
    </row>
    <row r="4953" spans="1:1" x14ac:dyDescent="0.25">
      <c r="A4953" s="7"/>
    </row>
    <row r="4954" spans="1:1" x14ac:dyDescent="0.25">
      <c r="A4954" s="7"/>
    </row>
    <row r="4955" spans="1:1" x14ac:dyDescent="0.25">
      <c r="A4955" s="7"/>
    </row>
    <row r="4956" spans="1:1" x14ac:dyDescent="0.25">
      <c r="A4956" s="7"/>
    </row>
    <row r="4957" spans="1:1" x14ac:dyDescent="0.25">
      <c r="A4957" s="7"/>
    </row>
    <row r="4958" spans="1:1" x14ac:dyDescent="0.25">
      <c r="A4958" s="7"/>
    </row>
    <row r="4959" spans="1:1" x14ac:dyDescent="0.25">
      <c r="A4959" s="7"/>
    </row>
    <row r="4960" spans="1:1" x14ac:dyDescent="0.25">
      <c r="A4960" s="7"/>
    </row>
    <row r="4961" spans="1:1" x14ac:dyDescent="0.25">
      <c r="A4961" s="7"/>
    </row>
    <row r="4962" spans="1:1" x14ac:dyDescent="0.25">
      <c r="A4962" s="7"/>
    </row>
    <row r="4963" spans="1:1" x14ac:dyDescent="0.25">
      <c r="A4963" s="7"/>
    </row>
    <row r="4964" spans="1:1" x14ac:dyDescent="0.25">
      <c r="A4964" s="7"/>
    </row>
    <row r="4965" spans="1:1" x14ac:dyDescent="0.25">
      <c r="A4965" s="7"/>
    </row>
    <row r="4966" spans="1:1" x14ac:dyDescent="0.25">
      <c r="A4966" s="7"/>
    </row>
    <row r="4967" spans="1:1" x14ac:dyDescent="0.25">
      <c r="A4967" s="7"/>
    </row>
    <row r="4968" spans="1:1" x14ac:dyDescent="0.25">
      <c r="A4968" s="7"/>
    </row>
    <row r="4969" spans="1:1" x14ac:dyDescent="0.25">
      <c r="A4969" s="7"/>
    </row>
    <row r="4970" spans="1:1" x14ac:dyDescent="0.25">
      <c r="A4970" s="7"/>
    </row>
    <row r="4971" spans="1:1" x14ac:dyDescent="0.25">
      <c r="A4971" s="7"/>
    </row>
    <row r="4972" spans="1:1" x14ac:dyDescent="0.25">
      <c r="A4972" s="7"/>
    </row>
    <row r="4973" spans="1:1" x14ac:dyDescent="0.25">
      <c r="A4973" s="7"/>
    </row>
    <row r="4974" spans="1:1" x14ac:dyDescent="0.25">
      <c r="A4974" s="7"/>
    </row>
    <row r="4975" spans="1:1" x14ac:dyDescent="0.25">
      <c r="A4975" s="7"/>
    </row>
    <row r="4976" spans="1:1" x14ac:dyDescent="0.25">
      <c r="A4976" s="7"/>
    </row>
    <row r="4977" spans="1:1" x14ac:dyDescent="0.25">
      <c r="A4977" s="7"/>
    </row>
    <row r="4978" spans="1:1" x14ac:dyDescent="0.25">
      <c r="A4978" s="7"/>
    </row>
    <row r="4979" spans="1:1" x14ac:dyDescent="0.25">
      <c r="A4979" s="7"/>
    </row>
    <row r="4980" spans="1:1" x14ac:dyDescent="0.25">
      <c r="A4980" s="7"/>
    </row>
    <row r="4981" spans="1:1" x14ac:dyDescent="0.25">
      <c r="A4981" s="7"/>
    </row>
    <row r="4982" spans="1:1" x14ac:dyDescent="0.25">
      <c r="A4982" s="7"/>
    </row>
    <row r="4983" spans="1:1" x14ac:dyDescent="0.25">
      <c r="A4983" s="7"/>
    </row>
    <row r="4984" spans="1:1" x14ac:dyDescent="0.25">
      <c r="A4984" s="7"/>
    </row>
    <row r="4985" spans="1:1" x14ac:dyDescent="0.25">
      <c r="A4985" s="7"/>
    </row>
    <row r="4986" spans="1:1" x14ac:dyDescent="0.25">
      <c r="A4986" s="7"/>
    </row>
    <row r="4987" spans="1:1" x14ac:dyDescent="0.25">
      <c r="A4987" s="7"/>
    </row>
    <row r="4988" spans="1:1" x14ac:dyDescent="0.25">
      <c r="A4988" s="7"/>
    </row>
    <row r="4989" spans="1:1" x14ac:dyDescent="0.25">
      <c r="A4989" s="7"/>
    </row>
    <row r="4990" spans="1:1" x14ac:dyDescent="0.25">
      <c r="A4990" s="7"/>
    </row>
    <row r="4991" spans="1:1" x14ac:dyDescent="0.25">
      <c r="A4991" s="7"/>
    </row>
    <row r="4992" spans="1:1" x14ac:dyDescent="0.25">
      <c r="A4992" s="7"/>
    </row>
    <row r="4993" spans="1:1" x14ac:dyDescent="0.25">
      <c r="A4993" s="7"/>
    </row>
    <row r="4994" spans="1:1" x14ac:dyDescent="0.25">
      <c r="A4994" s="7"/>
    </row>
    <row r="4995" spans="1:1" x14ac:dyDescent="0.25">
      <c r="A4995" s="7"/>
    </row>
    <row r="4996" spans="1:1" x14ac:dyDescent="0.25">
      <c r="A4996" s="7"/>
    </row>
    <row r="4997" spans="1:1" x14ac:dyDescent="0.25">
      <c r="A4997" s="7"/>
    </row>
    <row r="4998" spans="1:1" x14ac:dyDescent="0.25">
      <c r="A4998" s="7"/>
    </row>
    <row r="4999" spans="1:1" x14ac:dyDescent="0.25">
      <c r="A4999" s="7"/>
    </row>
    <row r="5000" spans="1:1" x14ac:dyDescent="0.25">
      <c r="A5000" s="7"/>
    </row>
    <row r="5001" spans="1:1" x14ac:dyDescent="0.25">
      <c r="A5001" s="7"/>
    </row>
    <row r="5002" spans="1:1" x14ac:dyDescent="0.25">
      <c r="A5002" s="7"/>
    </row>
    <row r="5003" spans="1:1" x14ac:dyDescent="0.25">
      <c r="A5003" s="7"/>
    </row>
    <row r="5004" spans="1:1" x14ac:dyDescent="0.25">
      <c r="A5004" s="7"/>
    </row>
    <row r="5005" spans="1:1" x14ac:dyDescent="0.25">
      <c r="A5005" s="7"/>
    </row>
    <row r="5006" spans="1:1" x14ac:dyDescent="0.25">
      <c r="A5006" s="7"/>
    </row>
    <row r="5007" spans="1:1" x14ac:dyDescent="0.25">
      <c r="A5007" s="7"/>
    </row>
    <row r="5008" spans="1:1" x14ac:dyDescent="0.25">
      <c r="A5008" s="7"/>
    </row>
    <row r="5009" spans="1:1" x14ac:dyDescent="0.25">
      <c r="A5009" s="7"/>
    </row>
    <row r="5010" spans="1:1" x14ac:dyDescent="0.25">
      <c r="A5010" s="7"/>
    </row>
    <row r="5011" spans="1:1" x14ac:dyDescent="0.25">
      <c r="A5011" s="7"/>
    </row>
    <row r="5012" spans="1:1" x14ac:dyDescent="0.25">
      <c r="A5012" s="7"/>
    </row>
    <row r="5013" spans="1:1" x14ac:dyDescent="0.25">
      <c r="A5013" s="7"/>
    </row>
    <row r="5014" spans="1:1" x14ac:dyDescent="0.25">
      <c r="A5014" s="7"/>
    </row>
    <row r="5015" spans="1:1" x14ac:dyDescent="0.25">
      <c r="A5015" s="7"/>
    </row>
    <row r="5016" spans="1:1" x14ac:dyDescent="0.25">
      <c r="A5016" s="7"/>
    </row>
    <row r="5017" spans="1:1" x14ac:dyDescent="0.25">
      <c r="A5017" s="7"/>
    </row>
    <row r="5018" spans="1:1" x14ac:dyDescent="0.25">
      <c r="A5018" s="7"/>
    </row>
    <row r="5019" spans="1:1" x14ac:dyDescent="0.25">
      <c r="A5019" s="7"/>
    </row>
    <row r="5020" spans="1:1" x14ac:dyDescent="0.25">
      <c r="A5020" s="7"/>
    </row>
    <row r="5021" spans="1:1" x14ac:dyDescent="0.25">
      <c r="A5021" s="7"/>
    </row>
    <row r="5022" spans="1:1" x14ac:dyDescent="0.25">
      <c r="A5022" s="7"/>
    </row>
    <row r="5023" spans="1:1" x14ac:dyDescent="0.25">
      <c r="A5023" s="7"/>
    </row>
    <row r="5024" spans="1:1" x14ac:dyDescent="0.25">
      <c r="A5024" s="7"/>
    </row>
    <row r="5025" spans="1:1" x14ac:dyDescent="0.25">
      <c r="A5025" s="7"/>
    </row>
    <row r="5026" spans="1:1" x14ac:dyDescent="0.25">
      <c r="A5026" s="7"/>
    </row>
    <row r="5027" spans="1:1" x14ac:dyDescent="0.25">
      <c r="A5027" s="7"/>
    </row>
    <row r="5028" spans="1:1" x14ac:dyDescent="0.25">
      <c r="A5028" s="7"/>
    </row>
    <row r="5029" spans="1:1" x14ac:dyDescent="0.25">
      <c r="A5029" s="7"/>
    </row>
    <row r="5030" spans="1:1" x14ac:dyDescent="0.25">
      <c r="A5030" s="7"/>
    </row>
    <row r="5031" spans="1:1" x14ac:dyDescent="0.25">
      <c r="A5031" s="7"/>
    </row>
    <row r="5032" spans="1:1" x14ac:dyDescent="0.25">
      <c r="A5032" s="7"/>
    </row>
    <row r="5033" spans="1:1" x14ac:dyDescent="0.25">
      <c r="A5033" s="7"/>
    </row>
    <row r="5034" spans="1:1" x14ac:dyDescent="0.25">
      <c r="A5034" s="7"/>
    </row>
    <row r="5035" spans="1:1" x14ac:dyDescent="0.25">
      <c r="A5035" s="7"/>
    </row>
    <row r="5036" spans="1:1" x14ac:dyDescent="0.25">
      <c r="A5036" s="7"/>
    </row>
    <row r="5037" spans="1:1" x14ac:dyDescent="0.25">
      <c r="A5037" s="7"/>
    </row>
    <row r="5038" spans="1:1" x14ac:dyDescent="0.25">
      <c r="A5038" s="7"/>
    </row>
    <row r="5039" spans="1:1" x14ac:dyDescent="0.25">
      <c r="A5039" s="7"/>
    </row>
    <row r="5040" spans="1:1" x14ac:dyDescent="0.25">
      <c r="A5040" s="7"/>
    </row>
    <row r="5041" spans="1:1" x14ac:dyDescent="0.25">
      <c r="A5041" s="7"/>
    </row>
    <row r="5042" spans="1:1" x14ac:dyDescent="0.25">
      <c r="A5042" s="7"/>
    </row>
    <row r="5043" spans="1:1" x14ac:dyDescent="0.25">
      <c r="A5043" s="7"/>
    </row>
    <row r="5044" spans="1:1" x14ac:dyDescent="0.25">
      <c r="A5044" s="7"/>
    </row>
    <row r="5045" spans="1:1" x14ac:dyDescent="0.25">
      <c r="A5045" s="7"/>
    </row>
    <row r="5046" spans="1:1" x14ac:dyDescent="0.25">
      <c r="A5046" s="7"/>
    </row>
    <row r="5047" spans="1:1" x14ac:dyDescent="0.25">
      <c r="A5047" s="7"/>
    </row>
    <row r="5048" spans="1:1" x14ac:dyDescent="0.25">
      <c r="A5048" s="7"/>
    </row>
    <row r="5049" spans="1:1" x14ac:dyDescent="0.25">
      <c r="A5049" s="7"/>
    </row>
    <row r="5050" spans="1:1" x14ac:dyDescent="0.25">
      <c r="A5050" s="7"/>
    </row>
    <row r="5051" spans="1:1" x14ac:dyDescent="0.25">
      <c r="A5051" s="7"/>
    </row>
    <row r="5052" spans="1:1" x14ac:dyDescent="0.25">
      <c r="A5052" s="7"/>
    </row>
    <row r="5053" spans="1:1" x14ac:dyDescent="0.25">
      <c r="A5053" s="7"/>
    </row>
    <row r="5054" spans="1:1" x14ac:dyDescent="0.25">
      <c r="A5054" s="7"/>
    </row>
    <row r="5055" spans="1:1" x14ac:dyDescent="0.25">
      <c r="A5055" s="7"/>
    </row>
    <row r="5056" spans="1:1" x14ac:dyDescent="0.25">
      <c r="A5056" s="7"/>
    </row>
    <row r="5057" spans="1:1" x14ac:dyDescent="0.25">
      <c r="A5057" s="7"/>
    </row>
    <row r="5058" spans="1:1" x14ac:dyDescent="0.25">
      <c r="A5058" s="7"/>
    </row>
    <row r="5059" spans="1:1" x14ac:dyDescent="0.25">
      <c r="A5059" s="7"/>
    </row>
    <row r="5060" spans="1:1" x14ac:dyDescent="0.25">
      <c r="A5060" s="7"/>
    </row>
    <row r="5061" spans="1:1" x14ac:dyDescent="0.25">
      <c r="A5061" s="7"/>
    </row>
    <row r="5062" spans="1:1" x14ac:dyDescent="0.25">
      <c r="A5062" s="7"/>
    </row>
    <row r="5063" spans="1:1" x14ac:dyDescent="0.25">
      <c r="A5063" s="7"/>
    </row>
    <row r="5064" spans="1:1" x14ac:dyDescent="0.25">
      <c r="A5064" s="7"/>
    </row>
    <row r="5065" spans="1:1" x14ac:dyDescent="0.25">
      <c r="A5065" s="7"/>
    </row>
    <row r="5066" spans="1:1" x14ac:dyDescent="0.25">
      <c r="A5066" s="7"/>
    </row>
    <row r="5067" spans="1:1" x14ac:dyDescent="0.25">
      <c r="A5067" s="7"/>
    </row>
    <row r="5068" spans="1:1" x14ac:dyDescent="0.25">
      <c r="A5068" s="7"/>
    </row>
    <row r="5069" spans="1:1" x14ac:dyDescent="0.25">
      <c r="A5069" s="7"/>
    </row>
    <row r="5070" spans="1:1" x14ac:dyDescent="0.25">
      <c r="A5070" s="7"/>
    </row>
    <row r="5071" spans="1:1" x14ac:dyDescent="0.25">
      <c r="A5071" s="7"/>
    </row>
    <row r="5072" spans="1:1" x14ac:dyDescent="0.25">
      <c r="A5072" s="7"/>
    </row>
    <row r="5073" spans="1:1" x14ac:dyDescent="0.25">
      <c r="A5073" s="7"/>
    </row>
    <row r="5074" spans="1:1" x14ac:dyDescent="0.25">
      <c r="A5074" s="7"/>
    </row>
    <row r="5075" spans="1:1" x14ac:dyDescent="0.25">
      <c r="A5075" s="7"/>
    </row>
    <row r="5076" spans="1:1" x14ac:dyDescent="0.25">
      <c r="A5076" s="7"/>
    </row>
    <row r="5077" spans="1:1" x14ac:dyDescent="0.25">
      <c r="A5077" s="7"/>
    </row>
    <row r="5078" spans="1:1" x14ac:dyDescent="0.25">
      <c r="A5078" s="7"/>
    </row>
    <row r="5079" spans="1:1" x14ac:dyDescent="0.25">
      <c r="A5079" s="7"/>
    </row>
    <row r="5080" spans="1:1" x14ac:dyDescent="0.25">
      <c r="A5080" s="7"/>
    </row>
    <row r="5081" spans="1:1" x14ac:dyDescent="0.25">
      <c r="A5081" s="7"/>
    </row>
    <row r="5082" spans="1:1" x14ac:dyDescent="0.25">
      <c r="A5082" s="7"/>
    </row>
    <row r="5083" spans="1:1" x14ac:dyDescent="0.25">
      <c r="A5083" s="7"/>
    </row>
    <row r="5084" spans="1:1" x14ac:dyDescent="0.25">
      <c r="A5084" s="7"/>
    </row>
    <row r="5085" spans="1:1" x14ac:dyDescent="0.25">
      <c r="A5085" s="7"/>
    </row>
    <row r="5086" spans="1:1" x14ac:dyDescent="0.25">
      <c r="A5086" s="7"/>
    </row>
    <row r="5087" spans="1:1" x14ac:dyDescent="0.25">
      <c r="A5087" s="7"/>
    </row>
    <row r="5088" spans="1:1" x14ac:dyDescent="0.25">
      <c r="A5088" s="7"/>
    </row>
    <row r="5089" spans="1:1" x14ac:dyDescent="0.25">
      <c r="A5089" s="7"/>
    </row>
    <row r="5090" spans="1:1" x14ac:dyDescent="0.25">
      <c r="A5090" s="7"/>
    </row>
    <row r="5091" spans="1:1" x14ac:dyDescent="0.25">
      <c r="A5091" s="7"/>
    </row>
    <row r="5092" spans="1:1" x14ac:dyDescent="0.25">
      <c r="A5092" s="7"/>
    </row>
    <row r="5093" spans="1:1" x14ac:dyDescent="0.25">
      <c r="A5093" s="7"/>
    </row>
    <row r="5094" spans="1:1" x14ac:dyDescent="0.25">
      <c r="A5094" s="7"/>
    </row>
    <row r="5095" spans="1:1" x14ac:dyDescent="0.25">
      <c r="A5095" s="7"/>
    </row>
    <row r="5096" spans="1:1" x14ac:dyDescent="0.25">
      <c r="A5096" s="7"/>
    </row>
    <row r="5097" spans="1:1" x14ac:dyDescent="0.25">
      <c r="A5097" s="7"/>
    </row>
    <row r="5098" spans="1:1" x14ac:dyDescent="0.25">
      <c r="A5098" s="7"/>
    </row>
    <row r="5099" spans="1:1" x14ac:dyDescent="0.25">
      <c r="A5099" s="7"/>
    </row>
    <row r="5100" spans="1:1" x14ac:dyDescent="0.25">
      <c r="A5100" s="7"/>
    </row>
    <row r="5101" spans="1:1" x14ac:dyDescent="0.25">
      <c r="A5101" s="7"/>
    </row>
    <row r="5102" spans="1:1" x14ac:dyDescent="0.25">
      <c r="A5102" s="7"/>
    </row>
    <row r="5103" spans="1:1" x14ac:dyDescent="0.25">
      <c r="A5103" s="7"/>
    </row>
    <row r="5104" spans="1:1" x14ac:dyDescent="0.25">
      <c r="A5104" s="7"/>
    </row>
    <row r="5105" spans="1:1" x14ac:dyDescent="0.25">
      <c r="A5105" s="7"/>
    </row>
    <row r="5106" spans="1:1" x14ac:dyDescent="0.25">
      <c r="A5106" s="7"/>
    </row>
    <row r="5107" spans="1:1" x14ac:dyDescent="0.25">
      <c r="A5107" s="7"/>
    </row>
    <row r="5108" spans="1:1" x14ac:dyDescent="0.25">
      <c r="A5108" s="7"/>
    </row>
    <row r="5109" spans="1:1" x14ac:dyDescent="0.25">
      <c r="A5109" s="7"/>
    </row>
    <row r="5110" spans="1:1" x14ac:dyDescent="0.25">
      <c r="A5110" s="7"/>
    </row>
    <row r="5111" spans="1:1" x14ac:dyDescent="0.25">
      <c r="A5111" s="7"/>
    </row>
    <row r="5112" spans="1:1" x14ac:dyDescent="0.25">
      <c r="A5112" s="7"/>
    </row>
    <row r="5113" spans="1:1" x14ac:dyDescent="0.25">
      <c r="A5113" s="7"/>
    </row>
    <row r="5114" spans="1:1" x14ac:dyDescent="0.25">
      <c r="A5114" s="7"/>
    </row>
    <row r="5115" spans="1:1" x14ac:dyDescent="0.25">
      <c r="A5115" s="7"/>
    </row>
    <row r="5116" spans="1:1" x14ac:dyDescent="0.25">
      <c r="A5116" s="7"/>
    </row>
    <row r="5117" spans="1:1" x14ac:dyDescent="0.25">
      <c r="A5117" s="7"/>
    </row>
    <row r="5118" spans="1:1" x14ac:dyDescent="0.25">
      <c r="A5118" s="7"/>
    </row>
    <row r="5119" spans="1:1" x14ac:dyDescent="0.25">
      <c r="A5119" s="7"/>
    </row>
    <row r="5120" spans="1:1" x14ac:dyDescent="0.25">
      <c r="A5120" s="7"/>
    </row>
    <row r="5121" spans="1:1" x14ac:dyDescent="0.25">
      <c r="A5121" s="7"/>
    </row>
    <row r="5122" spans="1:1" x14ac:dyDescent="0.25">
      <c r="A5122" s="7"/>
    </row>
    <row r="5123" spans="1:1" x14ac:dyDescent="0.25">
      <c r="A5123" s="7"/>
    </row>
    <row r="5124" spans="1:1" x14ac:dyDescent="0.25">
      <c r="A5124" s="7"/>
    </row>
    <row r="5125" spans="1:1" x14ac:dyDescent="0.25">
      <c r="A5125" s="7"/>
    </row>
    <row r="5126" spans="1:1" x14ac:dyDescent="0.25">
      <c r="A5126" s="7"/>
    </row>
    <row r="5127" spans="1:1" x14ac:dyDescent="0.25">
      <c r="A5127" s="7"/>
    </row>
    <row r="5128" spans="1:1" x14ac:dyDescent="0.25">
      <c r="A5128" s="7"/>
    </row>
    <row r="5129" spans="1:1" x14ac:dyDescent="0.25">
      <c r="A5129" s="7"/>
    </row>
    <row r="5130" spans="1:1" x14ac:dyDescent="0.25">
      <c r="A5130" s="7"/>
    </row>
    <row r="5131" spans="1:1" x14ac:dyDescent="0.25">
      <c r="A5131" s="7"/>
    </row>
    <row r="5132" spans="1:1" x14ac:dyDescent="0.25">
      <c r="A5132" s="7"/>
    </row>
    <row r="5133" spans="1:1" x14ac:dyDescent="0.25">
      <c r="A5133" s="7"/>
    </row>
    <row r="5134" spans="1:1" x14ac:dyDescent="0.25">
      <c r="A5134" s="7"/>
    </row>
    <row r="5135" spans="1:1" x14ac:dyDescent="0.25">
      <c r="A5135" s="7"/>
    </row>
    <row r="5136" spans="1:1" x14ac:dyDescent="0.25">
      <c r="A5136" s="7"/>
    </row>
    <row r="5137" spans="1:1" x14ac:dyDescent="0.25">
      <c r="A5137" s="7"/>
    </row>
    <row r="5138" spans="1:1" x14ac:dyDescent="0.25">
      <c r="A5138" s="7"/>
    </row>
    <row r="5139" spans="1:1" x14ac:dyDescent="0.25">
      <c r="A5139" s="7"/>
    </row>
    <row r="5140" spans="1:1" x14ac:dyDescent="0.25">
      <c r="A5140" s="7"/>
    </row>
    <row r="5141" spans="1:1" x14ac:dyDescent="0.25">
      <c r="A5141" s="7"/>
    </row>
    <row r="5142" spans="1:1" x14ac:dyDescent="0.25">
      <c r="A5142" s="7"/>
    </row>
    <row r="5143" spans="1:1" x14ac:dyDescent="0.25">
      <c r="A5143" s="7"/>
    </row>
    <row r="5144" spans="1:1" x14ac:dyDescent="0.25">
      <c r="A5144" s="7"/>
    </row>
    <row r="5145" spans="1:1" x14ac:dyDescent="0.25">
      <c r="A5145" s="7"/>
    </row>
    <row r="5146" spans="1:1" x14ac:dyDescent="0.25">
      <c r="A5146" s="7"/>
    </row>
    <row r="5147" spans="1:1" x14ac:dyDescent="0.25">
      <c r="A5147" s="7"/>
    </row>
    <row r="5148" spans="1:1" x14ac:dyDescent="0.25">
      <c r="A5148" s="7"/>
    </row>
    <row r="5149" spans="1:1" x14ac:dyDescent="0.25">
      <c r="A5149" s="7"/>
    </row>
    <row r="5150" spans="1:1" x14ac:dyDescent="0.25">
      <c r="A5150" s="7"/>
    </row>
    <row r="5151" spans="1:1" x14ac:dyDescent="0.25">
      <c r="A5151" s="7"/>
    </row>
    <row r="5152" spans="1:1" x14ac:dyDescent="0.25">
      <c r="A5152" s="7"/>
    </row>
    <row r="5153" spans="1:1" x14ac:dyDescent="0.25">
      <c r="A5153" s="7"/>
    </row>
    <row r="5154" spans="1:1" x14ac:dyDescent="0.25">
      <c r="A5154" s="7"/>
    </row>
    <row r="5155" spans="1:1" x14ac:dyDescent="0.25">
      <c r="A5155" s="7"/>
    </row>
    <row r="5156" spans="1:1" x14ac:dyDescent="0.25">
      <c r="A5156" s="7"/>
    </row>
    <row r="5157" spans="1:1" x14ac:dyDescent="0.25">
      <c r="A5157" s="7"/>
    </row>
    <row r="5158" spans="1:1" x14ac:dyDescent="0.25">
      <c r="A5158" s="7"/>
    </row>
    <row r="5159" spans="1:1" x14ac:dyDescent="0.25">
      <c r="A5159" s="7"/>
    </row>
    <row r="5160" spans="1:1" x14ac:dyDescent="0.25">
      <c r="A5160" s="7"/>
    </row>
    <row r="5161" spans="1:1" x14ac:dyDescent="0.25">
      <c r="A5161" s="7"/>
    </row>
    <row r="5162" spans="1:1" x14ac:dyDescent="0.25">
      <c r="A5162" s="7"/>
    </row>
    <row r="5163" spans="1:1" x14ac:dyDescent="0.25">
      <c r="A5163" s="7"/>
    </row>
    <row r="5164" spans="1:1" x14ac:dyDescent="0.25">
      <c r="A5164" s="7"/>
    </row>
    <row r="5165" spans="1:1" x14ac:dyDescent="0.25">
      <c r="A5165" s="7"/>
    </row>
    <row r="5166" spans="1:1" x14ac:dyDescent="0.25">
      <c r="A5166" s="7"/>
    </row>
    <row r="5167" spans="1:1" x14ac:dyDescent="0.25">
      <c r="A5167" s="7"/>
    </row>
    <row r="5168" spans="1:1" x14ac:dyDescent="0.25">
      <c r="A5168" s="7"/>
    </row>
    <row r="5169" spans="1:1" x14ac:dyDescent="0.25">
      <c r="A5169" s="7"/>
    </row>
    <row r="5170" spans="1:1" x14ac:dyDescent="0.25">
      <c r="A5170" s="7"/>
    </row>
    <row r="5171" spans="1:1" x14ac:dyDescent="0.25">
      <c r="A5171" s="7"/>
    </row>
    <row r="5172" spans="1:1" x14ac:dyDescent="0.25">
      <c r="A5172" s="7"/>
    </row>
    <row r="5173" spans="1:1" x14ac:dyDescent="0.25">
      <c r="A5173" s="7"/>
    </row>
    <row r="5174" spans="1:1" x14ac:dyDescent="0.25">
      <c r="A5174" s="7"/>
    </row>
    <row r="5175" spans="1:1" x14ac:dyDescent="0.25">
      <c r="A5175" s="7"/>
    </row>
    <row r="5176" spans="1:1" x14ac:dyDescent="0.25">
      <c r="A5176" s="7"/>
    </row>
    <row r="5177" spans="1:1" x14ac:dyDescent="0.25">
      <c r="A5177" s="7"/>
    </row>
    <row r="5178" spans="1:1" x14ac:dyDescent="0.25">
      <c r="A5178" s="7"/>
    </row>
    <row r="5179" spans="1:1" x14ac:dyDescent="0.25">
      <c r="A5179" s="7"/>
    </row>
    <row r="5180" spans="1:1" x14ac:dyDescent="0.25">
      <c r="A5180" s="7"/>
    </row>
    <row r="5181" spans="1:1" x14ac:dyDescent="0.25">
      <c r="A5181" s="7"/>
    </row>
    <row r="5182" spans="1:1" x14ac:dyDescent="0.25">
      <c r="A5182" s="7"/>
    </row>
    <row r="5183" spans="1:1" x14ac:dyDescent="0.25">
      <c r="A5183" s="7"/>
    </row>
    <row r="5184" spans="1:1" x14ac:dyDescent="0.25">
      <c r="A5184" s="7"/>
    </row>
    <row r="5185" spans="1:1" x14ac:dyDescent="0.25">
      <c r="A5185" s="7"/>
    </row>
    <row r="5186" spans="1:1" x14ac:dyDescent="0.25">
      <c r="A5186" s="7"/>
    </row>
    <row r="5187" spans="1:1" x14ac:dyDescent="0.25">
      <c r="A5187" s="7"/>
    </row>
    <row r="5188" spans="1:1" x14ac:dyDescent="0.25">
      <c r="A5188" s="7"/>
    </row>
    <row r="5189" spans="1:1" x14ac:dyDescent="0.25">
      <c r="A5189" s="7"/>
    </row>
    <row r="5190" spans="1:1" x14ac:dyDescent="0.25">
      <c r="A5190" s="7"/>
    </row>
    <row r="5191" spans="1:1" x14ac:dyDescent="0.25">
      <c r="A5191" s="7"/>
    </row>
    <row r="5192" spans="1:1" x14ac:dyDescent="0.25">
      <c r="A5192" s="7"/>
    </row>
    <row r="5193" spans="1:1" x14ac:dyDescent="0.25">
      <c r="A5193" s="7"/>
    </row>
    <row r="5194" spans="1:1" x14ac:dyDescent="0.25">
      <c r="A5194" s="7"/>
    </row>
    <row r="5195" spans="1:1" x14ac:dyDescent="0.25">
      <c r="A5195" s="7"/>
    </row>
    <row r="5196" spans="1:1" x14ac:dyDescent="0.25">
      <c r="A5196" s="7"/>
    </row>
    <row r="5197" spans="1:1" x14ac:dyDescent="0.25">
      <c r="A5197" s="7"/>
    </row>
    <row r="5198" spans="1:1" x14ac:dyDescent="0.25">
      <c r="A5198" s="7"/>
    </row>
    <row r="5199" spans="1:1" x14ac:dyDescent="0.25">
      <c r="A5199" s="7"/>
    </row>
    <row r="5200" spans="1:1" x14ac:dyDescent="0.25">
      <c r="A5200" s="7"/>
    </row>
    <row r="5201" spans="1:1" x14ac:dyDescent="0.25">
      <c r="A5201" s="7"/>
    </row>
    <row r="5202" spans="1:1" x14ac:dyDescent="0.25">
      <c r="A5202" s="7"/>
    </row>
    <row r="5203" spans="1:1" x14ac:dyDescent="0.25">
      <c r="A5203" s="7"/>
    </row>
    <row r="5204" spans="1:1" x14ac:dyDescent="0.25">
      <c r="A5204" s="7"/>
    </row>
    <row r="5205" spans="1:1" x14ac:dyDescent="0.25">
      <c r="A5205" s="7"/>
    </row>
    <row r="5206" spans="1:1" x14ac:dyDescent="0.25">
      <c r="A5206" s="7"/>
    </row>
    <row r="5207" spans="1:1" x14ac:dyDescent="0.25">
      <c r="A5207" s="7"/>
    </row>
    <row r="5208" spans="1:1" x14ac:dyDescent="0.25">
      <c r="A5208" s="7"/>
    </row>
    <row r="5209" spans="1:1" x14ac:dyDescent="0.25">
      <c r="A5209" s="7"/>
    </row>
    <row r="5210" spans="1:1" x14ac:dyDescent="0.25">
      <c r="A5210" s="7"/>
    </row>
    <row r="5211" spans="1:1" x14ac:dyDescent="0.25">
      <c r="A5211" s="7"/>
    </row>
    <row r="5212" spans="1:1" x14ac:dyDescent="0.25">
      <c r="A5212" s="7"/>
    </row>
    <row r="5213" spans="1:1" x14ac:dyDescent="0.25">
      <c r="A5213" s="7"/>
    </row>
    <row r="5214" spans="1:1" x14ac:dyDescent="0.25">
      <c r="A5214" s="7"/>
    </row>
    <row r="5215" spans="1:1" x14ac:dyDescent="0.25">
      <c r="A5215" s="7"/>
    </row>
    <row r="5216" spans="1:1" x14ac:dyDescent="0.25">
      <c r="A5216" s="7"/>
    </row>
    <row r="5217" spans="1:1" x14ac:dyDescent="0.25">
      <c r="A5217" s="7"/>
    </row>
    <row r="5218" spans="1:1" x14ac:dyDescent="0.25">
      <c r="A5218" s="7"/>
    </row>
    <row r="5219" spans="1:1" x14ac:dyDescent="0.25">
      <c r="A5219" s="7"/>
    </row>
    <row r="5220" spans="1:1" x14ac:dyDescent="0.25">
      <c r="A5220" s="7"/>
    </row>
    <row r="5221" spans="1:1" x14ac:dyDescent="0.25">
      <c r="A5221" s="7"/>
    </row>
    <row r="5222" spans="1:1" x14ac:dyDescent="0.25">
      <c r="A5222" s="7"/>
    </row>
    <row r="5223" spans="1:1" x14ac:dyDescent="0.25">
      <c r="A5223" s="7"/>
    </row>
    <row r="5224" spans="1:1" x14ac:dyDescent="0.25">
      <c r="A5224" s="7"/>
    </row>
    <row r="5225" spans="1:1" x14ac:dyDescent="0.25">
      <c r="A5225" s="7"/>
    </row>
    <row r="5226" spans="1:1" x14ac:dyDescent="0.25">
      <c r="A5226" s="7"/>
    </row>
    <row r="5227" spans="1:1" x14ac:dyDescent="0.25">
      <c r="A5227" s="7"/>
    </row>
    <row r="5228" spans="1:1" x14ac:dyDescent="0.25">
      <c r="A5228" s="7"/>
    </row>
    <row r="5229" spans="1:1" x14ac:dyDescent="0.25">
      <c r="A5229" s="7"/>
    </row>
    <row r="5230" spans="1:1" x14ac:dyDescent="0.25">
      <c r="A5230" s="7"/>
    </row>
    <row r="5231" spans="1:1" x14ac:dyDescent="0.25">
      <c r="A5231" s="7"/>
    </row>
    <row r="5232" spans="1:1" x14ac:dyDescent="0.25">
      <c r="A5232" s="7"/>
    </row>
    <row r="5233" spans="1:1" x14ac:dyDescent="0.25">
      <c r="A5233" s="7"/>
    </row>
    <row r="5234" spans="1:1" x14ac:dyDescent="0.25">
      <c r="A5234" s="7"/>
    </row>
    <row r="5235" spans="1:1" x14ac:dyDescent="0.25">
      <c r="A5235" s="7"/>
    </row>
    <row r="5236" spans="1:1" x14ac:dyDescent="0.25">
      <c r="A5236" s="7"/>
    </row>
    <row r="5237" spans="1:1" x14ac:dyDescent="0.25">
      <c r="A5237" s="7"/>
    </row>
    <row r="5238" spans="1:1" x14ac:dyDescent="0.25">
      <c r="A5238" s="7"/>
    </row>
    <row r="5239" spans="1:1" x14ac:dyDescent="0.25">
      <c r="A5239" s="7"/>
    </row>
    <row r="5240" spans="1:1" x14ac:dyDescent="0.25">
      <c r="A5240" s="7"/>
    </row>
    <row r="5241" spans="1:1" x14ac:dyDescent="0.25">
      <c r="A5241" s="7"/>
    </row>
    <row r="5242" spans="1:1" x14ac:dyDescent="0.25">
      <c r="A5242" s="7"/>
    </row>
    <row r="5243" spans="1:1" x14ac:dyDescent="0.25">
      <c r="A5243" s="7"/>
    </row>
    <row r="5244" spans="1:1" x14ac:dyDescent="0.25">
      <c r="A5244" s="7"/>
    </row>
    <row r="5245" spans="1:1" x14ac:dyDescent="0.25">
      <c r="A5245" s="7"/>
    </row>
    <row r="5246" spans="1:1" x14ac:dyDescent="0.25">
      <c r="A5246" s="7"/>
    </row>
    <row r="5247" spans="1:1" x14ac:dyDescent="0.25">
      <c r="A5247" s="7"/>
    </row>
    <row r="5248" spans="1:1" x14ac:dyDescent="0.25">
      <c r="A5248" s="7"/>
    </row>
    <row r="5249" spans="1:1" x14ac:dyDescent="0.25">
      <c r="A5249" s="7"/>
    </row>
    <row r="5250" spans="1:1" x14ac:dyDescent="0.25">
      <c r="A5250" s="7"/>
    </row>
    <row r="5251" spans="1:1" x14ac:dyDescent="0.25">
      <c r="A5251" s="7"/>
    </row>
    <row r="5252" spans="1:1" x14ac:dyDescent="0.25">
      <c r="A5252" s="7"/>
    </row>
    <row r="5253" spans="1:1" x14ac:dyDescent="0.25">
      <c r="A5253" s="7"/>
    </row>
    <row r="5254" spans="1:1" x14ac:dyDescent="0.25">
      <c r="A5254" s="7"/>
    </row>
    <row r="5255" spans="1:1" x14ac:dyDescent="0.25">
      <c r="A5255" s="7"/>
    </row>
    <row r="5256" spans="1:1" x14ac:dyDescent="0.25">
      <c r="A5256" s="7"/>
    </row>
    <row r="5257" spans="1:1" x14ac:dyDescent="0.25">
      <c r="A5257" s="7"/>
    </row>
    <row r="5258" spans="1:1" x14ac:dyDescent="0.25">
      <c r="A5258" s="7"/>
    </row>
    <row r="5259" spans="1:1" x14ac:dyDescent="0.25">
      <c r="A5259" s="7"/>
    </row>
    <row r="5260" spans="1:1" x14ac:dyDescent="0.25">
      <c r="A5260" s="7"/>
    </row>
    <row r="5261" spans="1:1" x14ac:dyDescent="0.25">
      <c r="A5261" s="7"/>
    </row>
    <row r="5262" spans="1:1" x14ac:dyDescent="0.25">
      <c r="A5262" s="7"/>
    </row>
    <row r="5263" spans="1:1" x14ac:dyDescent="0.25">
      <c r="A5263" s="7"/>
    </row>
    <row r="5264" spans="1:1" x14ac:dyDescent="0.25">
      <c r="A5264" s="7"/>
    </row>
    <row r="5265" spans="1:1" x14ac:dyDescent="0.25">
      <c r="A5265" s="7"/>
    </row>
    <row r="5266" spans="1:1" x14ac:dyDescent="0.25">
      <c r="A5266" s="7"/>
    </row>
    <row r="5267" spans="1:1" x14ac:dyDescent="0.25">
      <c r="A5267" s="7"/>
    </row>
    <row r="5268" spans="1:1" x14ac:dyDescent="0.25">
      <c r="A5268" s="7"/>
    </row>
    <row r="5269" spans="1:1" x14ac:dyDescent="0.25">
      <c r="A5269" s="7"/>
    </row>
    <row r="5270" spans="1:1" x14ac:dyDescent="0.25">
      <c r="A5270" s="7"/>
    </row>
    <row r="5271" spans="1:1" x14ac:dyDescent="0.25">
      <c r="A5271" s="7"/>
    </row>
    <row r="5272" spans="1:1" x14ac:dyDescent="0.25">
      <c r="A5272" s="7"/>
    </row>
    <row r="5273" spans="1:1" x14ac:dyDescent="0.25">
      <c r="A5273" s="7"/>
    </row>
    <row r="5274" spans="1:1" x14ac:dyDescent="0.25">
      <c r="A5274" s="7"/>
    </row>
    <row r="5275" spans="1:1" x14ac:dyDescent="0.25">
      <c r="A5275" s="7"/>
    </row>
    <row r="5276" spans="1:1" x14ac:dyDescent="0.25">
      <c r="A5276" s="7"/>
    </row>
    <row r="5277" spans="1:1" x14ac:dyDescent="0.25">
      <c r="A5277" s="7"/>
    </row>
    <row r="5278" spans="1:1" x14ac:dyDescent="0.25">
      <c r="A5278" s="7"/>
    </row>
    <row r="5279" spans="1:1" x14ac:dyDescent="0.25">
      <c r="A5279" s="7"/>
    </row>
    <row r="5280" spans="1:1" x14ac:dyDescent="0.25">
      <c r="A5280" s="7"/>
    </row>
    <row r="5281" spans="1:1" x14ac:dyDescent="0.25">
      <c r="A5281" s="7"/>
    </row>
    <row r="5282" spans="1:1" x14ac:dyDescent="0.25">
      <c r="A5282" s="7"/>
    </row>
    <row r="5283" spans="1:1" x14ac:dyDescent="0.25">
      <c r="A5283" s="7"/>
    </row>
    <row r="5284" spans="1:1" x14ac:dyDescent="0.25">
      <c r="A5284" s="7"/>
    </row>
    <row r="5285" spans="1:1" x14ac:dyDescent="0.25">
      <c r="A5285" s="7"/>
    </row>
    <row r="5286" spans="1:1" x14ac:dyDescent="0.25">
      <c r="A5286" s="7"/>
    </row>
    <row r="5287" spans="1:1" x14ac:dyDescent="0.25">
      <c r="A5287" s="7"/>
    </row>
    <row r="5288" spans="1:1" x14ac:dyDescent="0.25">
      <c r="A5288" s="7"/>
    </row>
    <row r="5289" spans="1:1" x14ac:dyDescent="0.25">
      <c r="A5289" s="7"/>
    </row>
    <row r="5290" spans="1:1" x14ac:dyDescent="0.25">
      <c r="A5290" s="7"/>
    </row>
    <row r="5291" spans="1:1" x14ac:dyDescent="0.25">
      <c r="A5291" s="7"/>
    </row>
    <row r="5292" spans="1:1" x14ac:dyDescent="0.25">
      <c r="A5292" s="7"/>
    </row>
    <row r="5293" spans="1:1" x14ac:dyDescent="0.25">
      <c r="A5293" s="7"/>
    </row>
    <row r="5294" spans="1:1" x14ac:dyDescent="0.25">
      <c r="A5294" s="7"/>
    </row>
    <row r="5295" spans="1:1" x14ac:dyDescent="0.25">
      <c r="A5295" s="7"/>
    </row>
    <row r="5296" spans="1:1" x14ac:dyDescent="0.25">
      <c r="A5296" s="7"/>
    </row>
    <row r="5297" spans="1:1" x14ac:dyDescent="0.25">
      <c r="A5297" s="7"/>
    </row>
    <row r="5298" spans="1:1" x14ac:dyDescent="0.25">
      <c r="A5298" s="7"/>
    </row>
    <row r="5299" spans="1:1" x14ac:dyDescent="0.25">
      <c r="A5299" s="7"/>
    </row>
    <row r="5300" spans="1:1" x14ac:dyDescent="0.25">
      <c r="A5300" s="7"/>
    </row>
    <row r="5301" spans="1:1" x14ac:dyDescent="0.25">
      <c r="A5301" s="7"/>
    </row>
    <row r="5302" spans="1:1" x14ac:dyDescent="0.25">
      <c r="A5302" s="7"/>
    </row>
    <row r="5303" spans="1:1" x14ac:dyDescent="0.25">
      <c r="A5303" s="7"/>
    </row>
    <row r="5304" spans="1:1" x14ac:dyDescent="0.25">
      <c r="A5304" s="7"/>
    </row>
    <row r="5305" spans="1:1" x14ac:dyDescent="0.25">
      <c r="A5305" s="7"/>
    </row>
    <row r="5306" spans="1:1" x14ac:dyDescent="0.25">
      <c r="A5306" s="7"/>
    </row>
    <row r="5307" spans="1:1" x14ac:dyDescent="0.25">
      <c r="A5307" s="7"/>
    </row>
    <row r="5308" spans="1:1" x14ac:dyDescent="0.25">
      <c r="A5308" s="7"/>
    </row>
    <row r="5309" spans="1:1" x14ac:dyDescent="0.25">
      <c r="A5309" s="7"/>
    </row>
    <row r="5310" spans="1:1" x14ac:dyDescent="0.25">
      <c r="A5310" s="7"/>
    </row>
    <row r="5311" spans="1:1" x14ac:dyDescent="0.25">
      <c r="A5311" s="7"/>
    </row>
    <row r="5312" spans="1:1" x14ac:dyDescent="0.25">
      <c r="A5312" s="7"/>
    </row>
    <row r="5313" spans="1:1" x14ac:dyDescent="0.25">
      <c r="A5313" s="7"/>
    </row>
    <row r="5314" spans="1:1" x14ac:dyDescent="0.25">
      <c r="A5314" s="7"/>
    </row>
    <row r="5315" spans="1:1" x14ac:dyDescent="0.25">
      <c r="A5315" s="7"/>
    </row>
    <row r="5316" spans="1:1" x14ac:dyDescent="0.25">
      <c r="A5316" s="7"/>
    </row>
    <row r="5317" spans="1:1" x14ac:dyDescent="0.25">
      <c r="A5317" s="7"/>
    </row>
    <row r="5318" spans="1:1" x14ac:dyDescent="0.25">
      <c r="A5318" s="7"/>
    </row>
    <row r="5319" spans="1:1" x14ac:dyDescent="0.25">
      <c r="A5319" s="7"/>
    </row>
    <row r="5320" spans="1:1" x14ac:dyDescent="0.25">
      <c r="A5320" s="7"/>
    </row>
    <row r="5321" spans="1:1" x14ac:dyDescent="0.25">
      <c r="A5321" s="7"/>
    </row>
    <row r="5322" spans="1:1" x14ac:dyDescent="0.25">
      <c r="A5322" s="7"/>
    </row>
    <row r="5323" spans="1:1" x14ac:dyDescent="0.25">
      <c r="A5323" s="7"/>
    </row>
    <row r="5324" spans="1:1" x14ac:dyDescent="0.25">
      <c r="A5324" s="7"/>
    </row>
    <row r="5325" spans="1:1" x14ac:dyDescent="0.25">
      <c r="A5325" s="7"/>
    </row>
    <row r="5326" spans="1:1" x14ac:dyDescent="0.25">
      <c r="A5326" s="7"/>
    </row>
    <row r="5327" spans="1:1" x14ac:dyDescent="0.25">
      <c r="A5327" s="7"/>
    </row>
    <row r="5328" spans="1:1" x14ac:dyDescent="0.25">
      <c r="A5328" s="7"/>
    </row>
    <row r="5329" spans="1:1" x14ac:dyDescent="0.25">
      <c r="A5329" s="7"/>
    </row>
    <row r="5330" spans="1:1" x14ac:dyDescent="0.25">
      <c r="A5330" s="7"/>
    </row>
    <row r="5331" spans="1:1" x14ac:dyDescent="0.25">
      <c r="A5331" s="7"/>
    </row>
    <row r="5332" spans="1:1" x14ac:dyDescent="0.25">
      <c r="A5332" s="7"/>
    </row>
    <row r="5333" spans="1:1" x14ac:dyDescent="0.25">
      <c r="A5333" s="7"/>
    </row>
    <row r="5334" spans="1:1" x14ac:dyDescent="0.25">
      <c r="A5334" s="7"/>
    </row>
    <row r="5335" spans="1:1" x14ac:dyDescent="0.25">
      <c r="A5335" s="7"/>
    </row>
    <row r="5336" spans="1:1" x14ac:dyDescent="0.25">
      <c r="A5336" s="7"/>
    </row>
    <row r="5337" spans="1:1" x14ac:dyDescent="0.25">
      <c r="A5337" s="7"/>
    </row>
    <row r="5338" spans="1:1" x14ac:dyDescent="0.25">
      <c r="A5338" s="7"/>
    </row>
    <row r="5339" spans="1:1" x14ac:dyDescent="0.25">
      <c r="A5339" s="7"/>
    </row>
    <row r="5340" spans="1:1" x14ac:dyDescent="0.25">
      <c r="A5340" s="7"/>
    </row>
    <row r="5341" spans="1:1" x14ac:dyDescent="0.25">
      <c r="A5341" s="7"/>
    </row>
    <row r="5342" spans="1:1" x14ac:dyDescent="0.25">
      <c r="A5342" s="7"/>
    </row>
    <row r="5343" spans="1:1" x14ac:dyDescent="0.25">
      <c r="A5343" s="7"/>
    </row>
    <row r="5344" spans="1:1" x14ac:dyDescent="0.25">
      <c r="A5344" s="7"/>
    </row>
    <row r="5345" spans="1:1" x14ac:dyDescent="0.25">
      <c r="A5345" s="7"/>
    </row>
    <row r="5346" spans="1:1" x14ac:dyDescent="0.25">
      <c r="A5346" s="7"/>
    </row>
    <row r="5347" spans="1:1" x14ac:dyDescent="0.25">
      <c r="A5347" s="7"/>
    </row>
    <row r="5348" spans="1:1" x14ac:dyDescent="0.25">
      <c r="A5348" s="7"/>
    </row>
    <row r="5349" spans="1:1" x14ac:dyDescent="0.25">
      <c r="A5349" s="7"/>
    </row>
    <row r="5350" spans="1:1" x14ac:dyDescent="0.25">
      <c r="A5350" s="7"/>
    </row>
    <row r="5351" spans="1:1" x14ac:dyDescent="0.25">
      <c r="A5351" s="7"/>
    </row>
    <row r="5352" spans="1:1" x14ac:dyDescent="0.25">
      <c r="A5352" s="7"/>
    </row>
    <row r="5353" spans="1:1" x14ac:dyDescent="0.25">
      <c r="A5353" s="7"/>
    </row>
    <row r="5354" spans="1:1" x14ac:dyDescent="0.25">
      <c r="A5354" s="7"/>
    </row>
    <row r="5355" spans="1:1" x14ac:dyDescent="0.25">
      <c r="A5355" s="7"/>
    </row>
    <row r="5356" spans="1:1" x14ac:dyDescent="0.25">
      <c r="A5356" s="7"/>
    </row>
    <row r="5357" spans="1:1" x14ac:dyDescent="0.25">
      <c r="A5357" s="7"/>
    </row>
    <row r="5358" spans="1:1" x14ac:dyDescent="0.25">
      <c r="A5358" s="7"/>
    </row>
    <row r="5359" spans="1:1" x14ac:dyDescent="0.25">
      <c r="A5359" s="7"/>
    </row>
    <row r="5360" spans="1:1" x14ac:dyDescent="0.25">
      <c r="A5360" s="7"/>
    </row>
    <row r="5361" spans="1:1" x14ac:dyDescent="0.25">
      <c r="A5361" s="7"/>
    </row>
    <row r="5362" spans="1:1" x14ac:dyDescent="0.25">
      <c r="A5362" s="7"/>
    </row>
    <row r="5363" spans="1:1" x14ac:dyDescent="0.25">
      <c r="A5363" s="7"/>
    </row>
    <row r="5364" spans="1:1" x14ac:dyDescent="0.25">
      <c r="A5364" s="7"/>
    </row>
    <row r="5365" spans="1:1" x14ac:dyDescent="0.25">
      <c r="A5365" s="7"/>
    </row>
    <row r="5366" spans="1:1" x14ac:dyDescent="0.25">
      <c r="A5366" s="7"/>
    </row>
    <row r="5367" spans="1:1" x14ac:dyDescent="0.25">
      <c r="A5367" s="7"/>
    </row>
    <row r="5368" spans="1:1" x14ac:dyDescent="0.25">
      <c r="A5368" s="7"/>
    </row>
    <row r="5369" spans="1:1" x14ac:dyDescent="0.25">
      <c r="A5369" s="7"/>
    </row>
    <row r="5370" spans="1:1" x14ac:dyDescent="0.25">
      <c r="A5370" s="7"/>
    </row>
    <row r="5371" spans="1:1" x14ac:dyDescent="0.25">
      <c r="A5371" s="7"/>
    </row>
    <row r="5372" spans="1:1" x14ac:dyDescent="0.25">
      <c r="A5372" s="7"/>
    </row>
    <row r="5373" spans="1:1" x14ac:dyDescent="0.25">
      <c r="A5373" s="7"/>
    </row>
    <row r="5374" spans="1:1" x14ac:dyDescent="0.25">
      <c r="A5374" s="7"/>
    </row>
    <row r="5375" spans="1:1" x14ac:dyDescent="0.25">
      <c r="A5375" s="7"/>
    </row>
    <row r="5376" spans="1:1" x14ac:dyDescent="0.25">
      <c r="A5376" s="7"/>
    </row>
    <row r="5377" spans="1:1" x14ac:dyDescent="0.25">
      <c r="A5377" s="7"/>
    </row>
    <row r="5378" spans="1:1" x14ac:dyDescent="0.25">
      <c r="A5378" s="7"/>
    </row>
    <row r="5379" spans="1:1" x14ac:dyDescent="0.25">
      <c r="A5379" s="7"/>
    </row>
    <row r="5380" spans="1:1" x14ac:dyDescent="0.25">
      <c r="A5380" s="7"/>
    </row>
    <row r="5381" spans="1:1" x14ac:dyDescent="0.25">
      <c r="A5381" s="7"/>
    </row>
    <row r="5382" spans="1:1" x14ac:dyDescent="0.25">
      <c r="A5382" s="7"/>
    </row>
    <row r="5383" spans="1:1" x14ac:dyDescent="0.25">
      <c r="A5383" s="7"/>
    </row>
    <row r="5384" spans="1:1" x14ac:dyDescent="0.25">
      <c r="A5384" s="7"/>
    </row>
    <row r="5385" spans="1:1" x14ac:dyDescent="0.25">
      <c r="A5385" s="7"/>
    </row>
    <row r="5386" spans="1:1" x14ac:dyDescent="0.25">
      <c r="A5386" s="7"/>
    </row>
    <row r="5387" spans="1:1" x14ac:dyDescent="0.25">
      <c r="A5387" s="7"/>
    </row>
    <row r="5388" spans="1:1" x14ac:dyDescent="0.25">
      <c r="A5388" s="7"/>
    </row>
    <row r="5389" spans="1:1" x14ac:dyDescent="0.25">
      <c r="A5389" s="7"/>
    </row>
    <row r="5390" spans="1:1" x14ac:dyDescent="0.25">
      <c r="A5390" s="7"/>
    </row>
    <row r="5391" spans="1:1" x14ac:dyDescent="0.25">
      <c r="A5391" s="7"/>
    </row>
    <row r="5392" spans="1:1" x14ac:dyDescent="0.25">
      <c r="A5392" s="7"/>
    </row>
    <row r="5393" spans="1:1" x14ac:dyDescent="0.25">
      <c r="A5393" s="7"/>
    </row>
    <row r="5394" spans="1:1" x14ac:dyDescent="0.25">
      <c r="A5394" s="7"/>
    </row>
    <row r="5395" spans="1:1" x14ac:dyDescent="0.25">
      <c r="A5395" s="7"/>
    </row>
    <row r="5396" spans="1:1" x14ac:dyDescent="0.25">
      <c r="A5396" s="7"/>
    </row>
    <row r="5397" spans="1:1" x14ac:dyDescent="0.25">
      <c r="A5397" s="7"/>
    </row>
    <row r="5398" spans="1:1" x14ac:dyDescent="0.25">
      <c r="A5398" s="7"/>
    </row>
    <row r="5399" spans="1:1" x14ac:dyDescent="0.25">
      <c r="A5399" s="7"/>
    </row>
    <row r="5400" spans="1:1" x14ac:dyDescent="0.25">
      <c r="A5400" s="7"/>
    </row>
    <row r="5401" spans="1:1" x14ac:dyDescent="0.25">
      <c r="A5401" s="7"/>
    </row>
    <row r="5402" spans="1:1" x14ac:dyDescent="0.25">
      <c r="A5402" s="7"/>
    </row>
    <row r="5403" spans="1:1" x14ac:dyDescent="0.25">
      <c r="A5403" s="7"/>
    </row>
    <row r="5404" spans="1:1" x14ac:dyDescent="0.25">
      <c r="A5404" s="7"/>
    </row>
    <row r="5405" spans="1:1" x14ac:dyDescent="0.25">
      <c r="A5405" s="7"/>
    </row>
    <row r="5406" spans="1:1" x14ac:dyDescent="0.25">
      <c r="A5406" s="7"/>
    </row>
    <row r="5407" spans="1:1" x14ac:dyDescent="0.25">
      <c r="A5407" s="7"/>
    </row>
    <row r="5408" spans="1:1" x14ac:dyDescent="0.25">
      <c r="A5408" s="7"/>
    </row>
    <row r="5409" spans="1:1" x14ac:dyDescent="0.25">
      <c r="A5409" s="7"/>
    </row>
    <row r="5410" spans="1:1" x14ac:dyDescent="0.25">
      <c r="A5410" s="7"/>
    </row>
    <row r="5411" spans="1:1" x14ac:dyDescent="0.25">
      <c r="A5411" s="7"/>
    </row>
    <row r="5412" spans="1:1" x14ac:dyDescent="0.25">
      <c r="A5412" s="7"/>
    </row>
    <row r="5413" spans="1:1" x14ac:dyDescent="0.25">
      <c r="A5413" s="7"/>
    </row>
    <row r="5414" spans="1:1" x14ac:dyDescent="0.25">
      <c r="A5414" s="7"/>
    </row>
    <row r="5415" spans="1:1" x14ac:dyDescent="0.25">
      <c r="A5415" s="7"/>
    </row>
    <row r="5416" spans="1:1" x14ac:dyDescent="0.25">
      <c r="A5416" s="7"/>
    </row>
    <row r="5417" spans="1:1" x14ac:dyDescent="0.25">
      <c r="A5417" s="7"/>
    </row>
    <row r="5418" spans="1:1" x14ac:dyDescent="0.25">
      <c r="A5418" s="7"/>
    </row>
    <row r="5419" spans="1:1" x14ac:dyDescent="0.25">
      <c r="A5419" s="7"/>
    </row>
    <row r="5420" spans="1:1" x14ac:dyDescent="0.25">
      <c r="A5420" s="7"/>
    </row>
    <row r="5421" spans="1:1" x14ac:dyDescent="0.25">
      <c r="A5421" s="7"/>
    </row>
    <row r="5422" spans="1:1" x14ac:dyDescent="0.25">
      <c r="A5422" s="7"/>
    </row>
    <row r="5423" spans="1:1" x14ac:dyDescent="0.25">
      <c r="A5423" s="7"/>
    </row>
    <row r="5424" spans="1:1" x14ac:dyDescent="0.25">
      <c r="A5424" s="7"/>
    </row>
    <row r="5425" spans="1:1" x14ac:dyDescent="0.25">
      <c r="A5425" s="7"/>
    </row>
    <row r="5426" spans="1:1" x14ac:dyDescent="0.25">
      <c r="A5426" s="7"/>
    </row>
    <row r="5427" spans="1:1" x14ac:dyDescent="0.25">
      <c r="A5427" s="7"/>
    </row>
    <row r="5428" spans="1:1" x14ac:dyDescent="0.25">
      <c r="A5428" s="7"/>
    </row>
    <row r="5429" spans="1:1" x14ac:dyDescent="0.25">
      <c r="A5429" s="7"/>
    </row>
    <row r="5430" spans="1:1" x14ac:dyDescent="0.25">
      <c r="A5430" s="7"/>
    </row>
    <row r="5431" spans="1:1" x14ac:dyDescent="0.25">
      <c r="A5431" s="7"/>
    </row>
    <row r="5432" spans="1:1" x14ac:dyDescent="0.25">
      <c r="A5432" s="7"/>
    </row>
    <row r="5433" spans="1:1" x14ac:dyDescent="0.25">
      <c r="A5433" s="7"/>
    </row>
    <row r="5434" spans="1:1" x14ac:dyDescent="0.25">
      <c r="A5434" s="7"/>
    </row>
    <row r="5435" spans="1:1" x14ac:dyDescent="0.25">
      <c r="A5435" s="7"/>
    </row>
    <row r="5436" spans="1:1" x14ac:dyDescent="0.25">
      <c r="A5436" s="7"/>
    </row>
    <row r="5437" spans="1:1" x14ac:dyDescent="0.25">
      <c r="A5437" s="7"/>
    </row>
    <row r="5438" spans="1:1" x14ac:dyDescent="0.25">
      <c r="A5438" s="7"/>
    </row>
    <row r="5439" spans="1:1" x14ac:dyDescent="0.25">
      <c r="A5439" s="7"/>
    </row>
    <row r="5440" spans="1:1" x14ac:dyDescent="0.25">
      <c r="A5440" s="7"/>
    </row>
    <row r="5441" spans="1:1" x14ac:dyDescent="0.25">
      <c r="A5441" s="7"/>
    </row>
    <row r="5442" spans="1:1" x14ac:dyDescent="0.25">
      <c r="A5442" s="7"/>
    </row>
    <row r="5443" spans="1:1" x14ac:dyDescent="0.25">
      <c r="A5443" s="7"/>
    </row>
    <row r="5444" spans="1:1" x14ac:dyDescent="0.25">
      <c r="A5444" s="7"/>
    </row>
    <row r="5445" spans="1:1" x14ac:dyDescent="0.25">
      <c r="A5445" s="7"/>
    </row>
    <row r="5446" spans="1:1" x14ac:dyDescent="0.25">
      <c r="A5446" s="7"/>
    </row>
    <row r="5447" spans="1:1" x14ac:dyDescent="0.25">
      <c r="A5447" s="7"/>
    </row>
    <row r="5448" spans="1:1" x14ac:dyDescent="0.25">
      <c r="A5448" s="7"/>
    </row>
    <row r="5449" spans="1:1" x14ac:dyDescent="0.25">
      <c r="A5449" s="7"/>
    </row>
    <row r="5450" spans="1:1" x14ac:dyDescent="0.25">
      <c r="A5450" s="7"/>
    </row>
    <row r="5451" spans="1:1" x14ac:dyDescent="0.25">
      <c r="A5451" s="7"/>
    </row>
    <row r="5452" spans="1:1" x14ac:dyDescent="0.25">
      <c r="A5452" s="7"/>
    </row>
    <row r="5453" spans="1:1" x14ac:dyDescent="0.25">
      <c r="A5453" s="7"/>
    </row>
    <row r="5454" spans="1:1" x14ac:dyDescent="0.25">
      <c r="A5454" s="7"/>
    </row>
    <row r="5455" spans="1:1" x14ac:dyDescent="0.25">
      <c r="A5455" s="7"/>
    </row>
    <row r="5456" spans="1:1" x14ac:dyDescent="0.25">
      <c r="A5456" s="7"/>
    </row>
    <row r="5457" spans="1:1" x14ac:dyDescent="0.25">
      <c r="A5457" s="7"/>
    </row>
    <row r="5458" spans="1:1" x14ac:dyDescent="0.25">
      <c r="A5458" s="7"/>
    </row>
    <row r="5459" spans="1:1" x14ac:dyDescent="0.25">
      <c r="A5459" s="7"/>
    </row>
    <row r="5460" spans="1:1" x14ac:dyDescent="0.25">
      <c r="A5460" s="7"/>
    </row>
    <row r="5461" spans="1:1" x14ac:dyDescent="0.25">
      <c r="A5461" s="7"/>
    </row>
    <row r="5462" spans="1:1" x14ac:dyDescent="0.25">
      <c r="A5462" s="7"/>
    </row>
    <row r="5463" spans="1:1" x14ac:dyDescent="0.25">
      <c r="A5463" s="7"/>
    </row>
    <row r="5464" spans="1:1" x14ac:dyDescent="0.25">
      <c r="A5464" s="7"/>
    </row>
    <row r="5465" spans="1:1" x14ac:dyDescent="0.25">
      <c r="A5465" s="7"/>
    </row>
    <row r="5466" spans="1:1" x14ac:dyDescent="0.25">
      <c r="A5466" s="7"/>
    </row>
    <row r="5467" spans="1:1" x14ac:dyDescent="0.25">
      <c r="A5467" s="7"/>
    </row>
    <row r="5468" spans="1:1" x14ac:dyDescent="0.25">
      <c r="A5468" s="7"/>
    </row>
    <row r="5469" spans="1:1" x14ac:dyDescent="0.25">
      <c r="A5469" s="7"/>
    </row>
    <row r="5470" spans="1:1" x14ac:dyDescent="0.25">
      <c r="A5470" s="7"/>
    </row>
    <row r="5471" spans="1:1" x14ac:dyDescent="0.25">
      <c r="A5471" s="7"/>
    </row>
    <row r="5472" spans="1:1" x14ac:dyDescent="0.25">
      <c r="A5472" s="7"/>
    </row>
    <row r="5473" spans="1:1" x14ac:dyDescent="0.25">
      <c r="A5473" s="7"/>
    </row>
    <row r="5474" spans="1:1" x14ac:dyDescent="0.25">
      <c r="A5474" s="7"/>
    </row>
    <row r="5475" spans="1:1" x14ac:dyDescent="0.25">
      <c r="A5475" s="7"/>
    </row>
    <row r="5476" spans="1:1" x14ac:dyDescent="0.25">
      <c r="A5476" s="7"/>
    </row>
    <row r="5477" spans="1:1" x14ac:dyDescent="0.25">
      <c r="A5477" s="7"/>
    </row>
    <row r="5478" spans="1:1" x14ac:dyDescent="0.25">
      <c r="A5478" s="7"/>
    </row>
    <row r="5479" spans="1:1" x14ac:dyDescent="0.25">
      <c r="A5479" s="7"/>
    </row>
    <row r="5480" spans="1:1" x14ac:dyDescent="0.25">
      <c r="A5480" s="7"/>
    </row>
    <row r="5481" spans="1:1" x14ac:dyDescent="0.25">
      <c r="A5481" s="7"/>
    </row>
    <row r="5482" spans="1:1" x14ac:dyDescent="0.25">
      <c r="A5482" s="7"/>
    </row>
    <row r="5483" spans="1:1" x14ac:dyDescent="0.25">
      <c r="A5483" s="7"/>
    </row>
    <row r="5484" spans="1:1" x14ac:dyDescent="0.25">
      <c r="A5484" s="7"/>
    </row>
    <row r="5485" spans="1:1" x14ac:dyDescent="0.25">
      <c r="A5485" s="7"/>
    </row>
    <row r="5486" spans="1:1" x14ac:dyDescent="0.25">
      <c r="A5486" s="7"/>
    </row>
    <row r="5487" spans="1:1" x14ac:dyDescent="0.25">
      <c r="A5487" s="7"/>
    </row>
    <row r="5488" spans="1:1" x14ac:dyDescent="0.25">
      <c r="A5488" s="7"/>
    </row>
    <row r="5489" spans="1:1" x14ac:dyDescent="0.25">
      <c r="A5489" s="7"/>
    </row>
    <row r="5490" spans="1:1" x14ac:dyDescent="0.25">
      <c r="A5490" s="7"/>
    </row>
    <row r="5491" spans="1:1" x14ac:dyDescent="0.25">
      <c r="A5491" s="7"/>
    </row>
    <row r="5492" spans="1:1" x14ac:dyDescent="0.25">
      <c r="A5492" s="7"/>
    </row>
    <row r="5493" spans="1:1" x14ac:dyDescent="0.25">
      <c r="A5493" s="7"/>
    </row>
    <row r="5494" spans="1:1" x14ac:dyDescent="0.25">
      <c r="A5494" s="7"/>
    </row>
    <row r="5495" spans="1:1" x14ac:dyDescent="0.25">
      <c r="A5495" s="7"/>
    </row>
    <row r="5496" spans="1:1" x14ac:dyDescent="0.25">
      <c r="A5496" s="7"/>
    </row>
    <row r="5497" spans="1:1" x14ac:dyDescent="0.25">
      <c r="A5497" s="7"/>
    </row>
    <row r="5498" spans="1:1" x14ac:dyDescent="0.25">
      <c r="A5498" s="7"/>
    </row>
    <row r="5499" spans="1:1" x14ac:dyDescent="0.25">
      <c r="A5499" s="7"/>
    </row>
    <row r="5500" spans="1:1" x14ac:dyDescent="0.25">
      <c r="A5500" s="7"/>
    </row>
    <row r="5501" spans="1:1" x14ac:dyDescent="0.25">
      <c r="A5501" s="7"/>
    </row>
    <row r="5502" spans="1:1" x14ac:dyDescent="0.25">
      <c r="A5502" s="7"/>
    </row>
    <row r="5503" spans="1:1" x14ac:dyDescent="0.25">
      <c r="A5503" s="7"/>
    </row>
    <row r="5504" spans="1:1" x14ac:dyDescent="0.25">
      <c r="A5504" s="7"/>
    </row>
    <row r="5505" spans="1:1" x14ac:dyDescent="0.25">
      <c r="A5505" s="7"/>
    </row>
    <row r="5506" spans="1:1" x14ac:dyDescent="0.25">
      <c r="A5506" s="7"/>
    </row>
    <row r="5507" spans="1:1" x14ac:dyDescent="0.25">
      <c r="A5507" s="7"/>
    </row>
    <row r="5508" spans="1:1" x14ac:dyDescent="0.25">
      <c r="A5508" s="7"/>
    </row>
    <row r="5509" spans="1:1" x14ac:dyDescent="0.25">
      <c r="A5509" s="7"/>
    </row>
    <row r="5510" spans="1:1" x14ac:dyDescent="0.25">
      <c r="A5510" s="7"/>
    </row>
    <row r="5511" spans="1:1" x14ac:dyDescent="0.25">
      <c r="A5511" s="7"/>
    </row>
    <row r="5512" spans="1:1" x14ac:dyDescent="0.25">
      <c r="A5512" s="7"/>
    </row>
    <row r="5513" spans="1:1" x14ac:dyDescent="0.25">
      <c r="A5513" s="7"/>
    </row>
    <row r="5514" spans="1:1" x14ac:dyDescent="0.25">
      <c r="A5514" s="7"/>
    </row>
    <row r="5515" spans="1:1" x14ac:dyDescent="0.25">
      <c r="A5515" s="7"/>
    </row>
    <row r="5516" spans="1:1" x14ac:dyDescent="0.25">
      <c r="A5516" s="7"/>
    </row>
    <row r="5517" spans="1:1" x14ac:dyDescent="0.25">
      <c r="A5517" s="7"/>
    </row>
    <row r="5518" spans="1:1" x14ac:dyDescent="0.25">
      <c r="A5518" s="7"/>
    </row>
    <row r="5519" spans="1:1" x14ac:dyDescent="0.25">
      <c r="A5519" s="7"/>
    </row>
    <row r="5520" spans="1:1" x14ac:dyDescent="0.25">
      <c r="A5520" s="7"/>
    </row>
    <row r="5521" spans="1:1" x14ac:dyDescent="0.25">
      <c r="A5521" s="7"/>
    </row>
    <row r="5522" spans="1:1" x14ac:dyDescent="0.25">
      <c r="A5522" s="7"/>
    </row>
    <row r="5523" spans="1:1" x14ac:dyDescent="0.25">
      <c r="A5523" s="7"/>
    </row>
    <row r="5524" spans="1:1" x14ac:dyDescent="0.25">
      <c r="A5524" s="7"/>
    </row>
    <row r="5525" spans="1:1" x14ac:dyDescent="0.25">
      <c r="A5525" s="7"/>
    </row>
    <row r="5526" spans="1:1" x14ac:dyDescent="0.25">
      <c r="A5526" s="7"/>
    </row>
    <row r="5527" spans="1:1" x14ac:dyDescent="0.25">
      <c r="A5527" s="7"/>
    </row>
    <row r="5528" spans="1:1" x14ac:dyDescent="0.25">
      <c r="A5528" s="7"/>
    </row>
    <row r="5529" spans="1:1" x14ac:dyDescent="0.25">
      <c r="A5529" s="7"/>
    </row>
    <row r="5530" spans="1:1" x14ac:dyDescent="0.25">
      <c r="A5530" s="7"/>
    </row>
    <row r="5531" spans="1:1" x14ac:dyDescent="0.25">
      <c r="A5531" s="7"/>
    </row>
    <row r="5532" spans="1:1" x14ac:dyDescent="0.25">
      <c r="A5532" s="7"/>
    </row>
    <row r="5533" spans="1:1" x14ac:dyDescent="0.25">
      <c r="A5533" s="7"/>
    </row>
    <row r="5534" spans="1:1" x14ac:dyDescent="0.25">
      <c r="A5534" s="7"/>
    </row>
    <row r="5535" spans="1:1" x14ac:dyDescent="0.25">
      <c r="A5535" s="7"/>
    </row>
    <row r="5536" spans="1:1" x14ac:dyDescent="0.25">
      <c r="A5536" s="7"/>
    </row>
    <row r="5537" spans="1:1" x14ac:dyDescent="0.25">
      <c r="A5537" s="7"/>
    </row>
    <row r="5538" spans="1:1" x14ac:dyDescent="0.25">
      <c r="A5538" s="7"/>
    </row>
    <row r="5539" spans="1:1" x14ac:dyDescent="0.25">
      <c r="A5539" s="7"/>
    </row>
    <row r="5540" spans="1:1" x14ac:dyDescent="0.25">
      <c r="A5540" s="7"/>
    </row>
    <row r="5541" spans="1:1" x14ac:dyDescent="0.25">
      <c r="A5541" s="7"/>
    </row>
    <row r="5542" spans="1:1" x14ac:dyDescent="0.25">
      <c r="A5542" s="7"/>
    </row>
    <row r="5543" spans="1:1" x14ac:dyDescent="0.25">
      <c r="A5543" s="7"/>
    </row>
    <row r="5544" spans="1:1" x14ac:dyDescent="0.25">
      <c r="A5544" s="7"/>
    </row>
    <row r="5545" spans="1:1" x14ac:dyDescent="0.25">
      <c r="A5545" s="7"/>
    </row>
    <row r="5546" spans="1:1" x14ac:dyDescent="0.25">
      <c r="A5546" s="7"/>
    </row>
    <row r="5547" spans="1:1" x14ac:dyDescent="0.25">
      <c r="A5547" s="7"/>
    </row>
    <row r="5548" spans="1:1" x14ac:dyDescent="0.25">
      <c r="A5548" s="7"/>
    </row>
    <row r="5549" spans="1:1" x14ac:dyDescent="0.25">
      <c r="A5549" s="7"/>
    </row>
    <row r="5550" spans="1:1" x14ac:dyDescent="0.25">
      <c r="A5550" s="7"/>
    </row>
    <row r="5551" spans="1:1" x14ac:dyDescent="0.25">
      <c r="A5551" s="7"/>
    </row>
    <row r="5552" spans="1:1" x14ac:dyDescent="0.25">
      <c r="A5552" s="7"/>
    </row>
    <row r="5553" spans="1:1" x14ac:dyDescent="0.25">
      <c r="A5553" s="7"/>
    </row>
    <row r="5554" spans="1:1" x14ac:dyDescent="0.25">
      <c r="A5554" s="7"/>
    </row>
    <row r="5555" spans="1:1" x14ac:dyDescent="0.25">
      <c r="A5555" s="7"/>
    </row>
    <row r="5556" spans="1:1" x14ac:dyDescent="0.25">
      <c r="A5556" s="7"/>
    </row>
    <row r="5557" spans="1:1" x14ac:dyDescent="0.25">
      <c r="A5557" s="7"/>
    </row>
    <row r="5558" spans="1:1" x14ac:dyDescent="0.25">
      <c r="A5558" s="7"/>
    </row>
    <row r="5559" spans="1:1" x14ac:dyDescent="0.25">
      <c r="A5559" s="7"/>
    </row>
    <row r="5560" spans="1:1" x14ac:dyDescent="0.25">
      <c r="A5560" s="7"/>
    </row>
    <row r="5561" spans="1:1" x14ac:dyDescent="0.25">
      <c r="A5561" s="7"/>
    </row>
    <row r="5562" spans="1:1" x14ac:dyDescent="0.25">
      <c r="A5562" s="7"/>
    </row>
    <row r="5563" spans="1:1" x14ac:dyDescent="0.25">
      <c r="A5563" s="7"/>
    </row>
    <row r="5564" spans="1:1" x14ac:dyDescent="0.25">
      <c r="A5564" s="7"/>
    </row>
    <row r="5565" spans="1:1" x14ac:dyDescent="0.25">
      <c r="A5565" s="7"/>
    </row>
    <row r="5566" spans="1:1" x14ac:dyDescent="0.25">
      <c r="A5566" s="7"/>
    </row>
    <row r="5567" spans="1:1" x14ac:dyDescent="0.25">
      <c r="A5567" s="7"/>
    </row>
    <row r="5568" spans="1:1" x14ac:dyDescent="0.25">
      <c r="A5568" s="7"/>
    </row>
    <row r="5569" spans="1:1" x14ac:dyDescent="0.25">
      <c r="A5569" s="7"/>
    </row>
    <row r="5570" spans="1:1" x14ac:dyDescent="0.25">
      <c r="A5570" s="7"/>
    </row>
    <row r="5571" spans="1:1" x14ac:dyDescent="0.25">
      <c r="A5571" s="7"/>
    </row>
    <row r="5572" spans="1:1" x14ac:dyDescent="0.25">
      <c r="A5572" s="7"/>
    </row>
    <row r="5573" spans="1:1" x14ac:dyDescent="0.25">
      <c r="A5573" s="7"/>
    </row>
    <row r="5574" spans="1:1" x14ac:dyDescent="0.25">
      <c r="A5574" s="7"/>
    </row>
    <row r="5575" spans="1:1" x14ac:dyDescent="0.25">
      <c r="A5575" s="7"/>
    </row>
    <row r="5576" spans="1:1" x14ac:dyDescent="0.25">
      <c r="A5576" s="7"/>
    </row>
    <row r="5577" spans="1:1" x14ac:dyDescent="0.25">
      <c r="A5577" s="7"/>
    </row>
    <row r="5578" spans="1:1" x14ac:dyDescent="0.25">
      <c r="A5578" s="7"/>
    </row>
    <row r="5579" spans="1:1" x14ac:dyDescent="0.25">
      <c r="A5579" s="7"/>
    </row>
    <row r="5580" spans="1:1" x14ac:dyDescent="0.25">
      <c r="A5580" s="7"/>
    </row>
    <row r="5581" spans="1:1" x14ac:dyDescent="0.25">
      <c r="A5581" s="7"/>
    </row>
    <row r="5582" spans="1:1" x14ac:dyDescent="0.25">
      <c r="A5582" s="7"/>
    </row>
    <row r="5583" spans="1:1" x14ac:dyDescent="0.25">
      <c r="A5583" s="7"/>
    </row>
    <row r="5584" spans="1:1" x14ac:dyDescent="0.25">
      <c r="A5584" s="7"/>
    </row>
    <row r="5585" spans="1:1" x14ac:dyDescent="0.25">
      <c r="A5585" s="7"/>
    </row>
    <row r="5586" spans="1:1" x14ac:dyDescent="0.25">
      <c r="A5586" s="7"/>
    </row>
    <row r="5587" spans="1:1" x14ac:dyDescent="0.25">
      <c r="A5587" s="7"/>
    </row>
    <row r="5588" spans="1:1" x14ac:dyDescent="0.25">
      <c r="A5588" s="7"/>
    </row>
    <row r="5589" spans="1:1" x14ac:dyDescent="0.25">
      <c r="A5589" s="7"/>
    </row>
    <row r="5590" spans="1:1" x14ac:dyDescent="0.25">
      <c r="A5590" s="7"/>
    </row>
    <row r="5591" spans="1:1" x14ac:dyDescent="0.25">
      <c r="A5591" s="7"/>
    </row>
    <row r="5592" spans="1:1" x14ac:dyDescent="0.25">
      <c r="A5592" s="7"/>
    </row>
    <row r="5593" spans="1:1" x14ac:dyDescent="0.25">
      <c r="A5593" s="7"/>
    </row>
    <row r="5594" spans="1:1" x14ac:dyDescent="0.25">
      <c r="A5594" s="7"/>
    </row>
    <row r="5595" spans="1:1" x14ac:dyDescent="0.25">
      <c r="A5595" s="7"/>
    </row>
    <row r="5596" spans="1:1" x14ac:dyDescent="0.25">
      <c r="A5596" s="7"/>
    </row>
    <row r="5597" spans="1:1" x14ac:dyDescent="0.25">
      <c r="A5597" s="7"/>
    </row>
    <row r="5598" spans="1:1" x14ac:dyDescent="0.25">
      <c r="A5598" s="7"/>
    </row>
    <row r="5599" spans="1:1" x14ac:dyDescent="0.25">
      <c r="A5599" s="7"/>
    </row>
    <row r="5600" spans="1:1" x14ac:dyDescent="0.25">
      <c r="A5600" s="7"/>
    </row>
    <row r="5601" spans="1:1" x14ac:dyDescent="0.25">
      <c r="A5601" s="7"/>
    </row>
    <row r="5602" spans="1:1" x14ac:dyDescent="0.25">
      <c r="A5602" s="7"/>
    </row>
    <row r="5603" spans="1:1" x14ac:dyDescent="0.25">
      <c r="A5603" s="7"/>
    </row>
    <row r="5604" spans="1:1" x14ac:dyDescent="0.25">
      <c r="A5604" s="7"/>
    </row>
    <row r="5605" spans="1:1" x14ac:dyDescent="0.25">
      <c r="A5605" s="7"/>
    </row>
    <row r="5606" spans="1:1" x14ac:dyDescent="0.25">
      <c r="A5606" s="7"/>
    </row>
    <row r="5607" spans="1:1" x14ac:dyDescent="0.25">
      <c r="A5607" s="7"/>
    </row>
    <row r="5608" spans="1:1" x14ac:dyDescent="0.25">
      <c r="A5608" s="7"/>
    </row>
    <row r="5609" spans="1:1" x14ac:dyDescent="0.25">
      <c r="A5609" s="7"/>
    </row>
    <row r="5610" spans="1:1" x14ac:dyDescent="0.25">
      <c r="A5610" s="7"/>
    </row>
    <row r="5611" spans="1:1" x14ac:dyDescent="0.25">
      <c r="A5611" s="7"/>
    </row>
    <row r="5612" spans="1:1" x14ac:dyDescent="0.25">
      <c r="A5612" s="7"/>
    </row>
    <row r="5613" spans="1:1" x14ac:dyDescent="0.25">
      <c r="A5613" s="7"/>
    </row>
    <row r="5614" spans="1:1" x14ac:dyDescent="0.25">
      <c r="A5614" s="7"/>
    </row>
    <row r="5615" spans="1:1" x14ac:dyDescent="0.25">
      <c r="A5615" s="7"/>
    </row>
    <row r="5616" spans="1:1" x14ac:dyDescent="0.25">
      <c r="A5616" s="7"/>
    </row>
    <row r="5617" spans="1:1" x14ac:dyDescent="0.25">
      <c r="A5617" s="7"/>
    </row>
    <row r="5618" spans="1:1" x14ac:dyDescent="0.25">
      <c r="A5618" s="7"/>
    </row>
    <row r="5619" spans="1:1" x14ac:dyDescent="0.25">
      <c r="A5619" s="7"/>
    </row>
    <row r="5620" spans="1:1" x14ac:dyDescent="0.25">
      <c r="A5620" s="7"/>
    </row>
    <row r="5621" spans="1:1" x14ac:dyDescent="0.25">
      <c r="A5621" s="7"/>
    </row>
    <row r="5622" spans="1:1" x14ac:dyDescent="0.25">
      <c r="A5622" s="7"/>
    </row>
    <row r="5623" spans="1:1" x14ac:dyDescent="0.25">
      <c r="A5623" s="7"/>
    </row>
    <row r="5624" spans="1:1" x14ac:dyDescent="0.25">
      <c r="A5624" s="7"/>
    </row>
    <row r="5625" spans="1:1" x14ac:dyDescent="0.25">
      <c r="A5625" s="7"/>
    </row>
    <row r="5626" spans="1:1" x14ac:dyDescent="0.25">
      <c r="A5626" s="7"/>
    </row>
    <row r="5627" spans="1:1" x14ac:dyDescent="0.25">
      <c r="A5627" s="7"/>
    </row>
    <row r="5628" spans="1:1" x14ac:dyDescent="0.25">
      <c r="A5628" s="7"/>
    </row>
    <row r="5629" spans="1:1" x14ac:dyDescent="0.25">
      <c r="A5629" s="7"/>
    </row>
    <row r="5630" spans="1:1" x14ac:dyDescent="0.25">
      <c r="A5630" s="7"/>
    </row>
    <row r="5631" spans="1:1" x14ac:dyDescent="0.25">
      <c r="A5631" s="7"/>
    </row>
    <row r="5632" spans="1:1" x14ac:dyDescent="0.25">
      <c r="A5632" s="7"/>
    </row>
    <row r="5633" spans="1:1" x14ac:dyDescent="0.25">
      <c r="A5633" s="7"/>
    </row>
    <row r="5634" spans="1:1" x14ac:dyDescent="0.25">
      <c r="A5634" s="7"/>
    </row>
    <row r="5635" spans="1:1" x14ac:dyDescent="0.25">
      <c r="A5635" s="7"/>
    </row>
    <row r="5636" spans="1:1" x14ac:dyDescent="0.25">
      <c r="A5636" s="7"/>
    </row>
    <row r="5637" spans="1:1" x14ac:dyDescent="0.25">
      <c r="A5637" s="7"/>
    </row>
    <row r="5638" spans="1:1" x14ac:dyDescent="0.25">
      <c r="A5638" s="7"/>
    </row>
    <row r="5639" spans="1:1" x14ac:dyDescent="0.25">
      <c r="A5639" s="7"/>
    </row>
    <row r="5640" spans="1:1" x14ac:dyDescent="0.25">
      <c r="A5640" s="7"/>
    </row>
    <row r="5641" spans="1:1" x14ac:dyDescent="0.25">
      <c r="A5641" s="7"/>
    </row>
    <row r="5642" spans="1:1" x14ac:dyDescent="0.25">
      <c r="A5642" s="7"/>
    </row>
    <row r="5643" spans="1:1" x14ac:dyDescent="0.25">
      <c r="A5643" s="7"/>
    </row>
    <row r="5644" spans="1:1" x14ac:dyDescent="0.25">
      <c r="A5644" s="7"/>
    </row>
    <row r="5645" spans="1:1" x14ac:dyDescent="0.25">
      <c r="A5645" s="7"/>
    </row>
    <row r="5646" spans="1:1" x14ac:dyDescent="0.25">
      <c r="A5646" s="7"/>
    </row>
    <row r="5647" spans="1:1" x14ac:dyDescent="0.25">
      <c r="A5647" s="7"/>
    </row>
    <row r="5648" spans="1:1" x14ac:dyDescent="0.25">
      <c r="A5648" s="7"/>
    </row>
    <row r="5649" spans="1:1" x14ac:dyDescent="0.25">
      <c r="A5649" s="7"/>
    </row>
    <row r="5650" spans="1:1" x14ac:dyDescent="0.25">
      <c r="A5650" s="7"/>
    </row>
    <row r="5651" spans="1:1" x14ac:dyDescent="0.25">
      <c r="A5651" s="7"/>
    </row>
    <row r="5652" spans="1:1" x14ac:dyDescent="0.25">
      <c r="A5652" s="7"/>
    </row>
    <row r="5653" spans="1:1" x14ac:dyDescent="0.25">
      <c r="A5653" s="7"/>
    </row>
    <row r="5654" spans="1:1" x14ac:dyDescent="0.25">
      <c r="A5654" s="7"/>
    </row>
    <row r="5655" spans="1:1" x14ac:dyDescent="0.25">
      <c r="A5655" s="7"/>
    </row>
    <row r="5656" spans="1:1" x14ac:dyDescent="0.25">
      <c r="A5656" s="7"/>
    </row>
    <row r="5657" spans="1:1" x14ac:dyDescent="0.25">
      <c r="A5657" s="7"/>
    </row>
    <row r="5658" spans="1:1" x14ac:dyDescent="0.25">
      <c r="A5658" s="7"/>
    </row>
    <row r="5659" spans="1:1" x14ac:dyDescent="0.25">
      <c r="A5659" s="7"/>
    </row>
    <row r="5660" spans="1:1" x14ac:dyDescent="0.25">
      <c r="A5660" s="7"/>
    </row>
    <row r="5661" spans="1:1" x14ac:dyDescent="0.25">
      <c r="A5661" s="7"/>
    </row>
    <row r="5662" spans="1:1" x14ac:dyDescent="0.25">
      <c r="A5662" s="7"/>
    </row>
    <row r="5663" spans="1:1" x14ac:dyDescent="0.25">
      <c r="A5663" s="7"/>
    </row>
    <row r="5664" spans="1:1" x14ac:dyDescent="0.25">
      <c r="A5664" s="7"/>
    </row>
    <row r="5665" spans="1:1" x14ac:dyDescent="0.25">
      <c r="A5665" s="7"/>
    </row>
    <row r="5666" spans="1:1" x14ac:dyDescent="0.25">
      <c r="A5666" s="7"/>
    </row>
    <row r="5667" spans="1:1" x14ac:dyDescent="0.25">
      <c r="A5667" s="7"/>
    </row>
    <row r="5668" spans="1:1" x14ac:dyDescent="0.25">
      <c r="A5668" s="7"/>
    </row>
    <row r="5669" spans="1:1" x14ac:dyDescent="0.25">
      <c r="A5669" s="7"/>
    </row>
    <row r="5670" spans="1:1" x14ac:dyDescent="0.25">
      <c r="A5670" s="7"/>
    </row>
    <row r="5671" spans="1:1" x14ac:dyDescent="0.25">
      <c r="A5671" s="7"/>
    </row>
    <row r="5672" spans="1:1" x14ac:dyDescent="0.25">
      <c r="A5672" s="7"/>
    </row>
    <row r="5673" spans="1:1" x14ac:dyDescent="0.25">
      <c r="A5673" s="7"/>
    </row>
    <row r="5674" spans="1:1" x14ac:dyDescent="0.25">
      <c r="A5674" s="7"/>
    </row>
    <row r="5675" spans="1:1" x14ac:dyDescent="0.25">
      <c r="A5675" s="7"/>
    </row>
    <row r="5676" spans="1:1" x14ac:dyDescent="0.25">
      <c r="A5676" s="7"/>
    </row>
    <row r="5677" spans="1:1" x14ac:dyDescent="0.25">
      <c r="A5677" s="7"/>
    </row>
    <row r="5678" spans="1:1" x14ac:dyDescent="0.25">
      <c r="A5678" s="7"/>
    </row>
    <row r="5679" spans="1:1" x14ac:dyDescent="0.25">
      <c r="A5679" s="7"/>
    </row>
    <row r="5680" spans="1:1" x14ac:dyDescent="0.25">
      <c r="A5680" s="7"/>
    </row>
    <row r="5681" spans="1:1" x14ac:dyDescent="0.25">
      <c r="A5681" s="7"/>
    </row>
    <row r="5682" spans="1:1" x14ac:dyDescent="0.25">
      <c r="A5682" s="7"/>
    </row>
    <row r="5683" spans="1:1" x14ac:dyDescent="0.25">
      <c r="A5683" s="7"/>
    </row>
    <row r="5684" spans="1:1" x14ac:dyDescent="0.25">
      <c r="A5684" s="7"/>
    </row>
    <row r="5685" spans="1:1" x14ac:dyDescent="0.25">
      <c r="A5685" s="7"/>
    </row>
    <row r="5686" spans="1:1" x14ac:dyDescent="0.25">
      <c r="A5686" s="7"/>
    </row>
    <row r="5687" spans="1:1" x14ac:dyDescent="0.25">
      <c r="A5687" s="7"/>
    </row>
    <row r="5688" spans="1:1" x14ac:dyDescent="0.25">
      <c r="A5688" s="7"/>
    </row>
    <row r="5689" spans="1:1" x14ac:dyDescent="0.25">
      <c r="A5689" s="7"/>
    </row>
    <row r="5690" spans="1:1" x14ac:dyDescent="0.25">
      <c r="A5690" s="7"/>
    </row>
    <row r="5691" spans="1:1" x14ac:dyDescent="0.25">
      <c r="A5691" s="7"/>
    </row>
    <row r="5692" spans="1:1" x14ac:dyDescent="0.25">
      <c r="A5692" s="7"/>
    </row>
    <row r="5693" spans="1:1" x14ac:dyDescent="0.25">
      <c r="A5693" s="7"/>
    </row>
    <row r="5694" spans="1:1" x14ac:dyDescent="0.25">
      <c r="A5694" s="7"/>
    </row>
    <row r="5695" spans="1:1" x14ac:dyDescent="0.25">
      <c r="A5695" s="7"/>
    </row>
    <row r="5696" spans="1:1" x14ac:dyDescent="0.25">
      <c r="A5696" s="7"/>
    </row>
    <row r="5697" spans="1:1" x14ac:dyDescent="0.25">
      <c r="A5697" s="7"/>
    </row>
    <row r="5698" spans="1:1" x14ac:dyDescent="0.25">
      <c r="A5698" s="7"/>
    </row>
    <row r="5699" spans="1:1" x14ac:dyDescent="0.25">
      <c r="A5699" s="7"/>
    </row>
    <row r="5700" spans="1:1" x14ac:dyDescent="0.25">
      <c r="A5700" s="7"/>
    </row>
    <row r="5701" spans="1:1" x14ac:dyDescent="0.25">
      <c r="A5701" s="7"/>
    </row>
    <row r="5702" spans="1:1" x14ac:dyDescent="0.25">
      <c r="A5702" s="7"/>
    </row>
    <row r="5703" spans="1:1" x14ac:dyDescent="0.25">
      <c r="A5703" s="7"/>
    </row>
    <row r="5704" spans="1:1" x14ac:dyDescent="0.25">
      <c r="A5704" s="7"/>
    </row>
    <row r="5705" spans="1:1" x14ac:dyDescent="0.25">
      <c r="A5705" s="7"/>
    </row>
    <row r="5706" spans="1:1" x14ac:dyDescent="0.25">
      <c r="A5706" s="7"/>
    </row>
    <row r="5707" spans="1:1" x14ac:dyDescent="0.25">
      <c r="A5707" s="7"/>
    </row>
    <row r="5708" spans="1:1" x14ac:dyDescent="0.25">
      <c r="A5708" s="7"/>
    </row>
    <row r="5709" spans="1:1" x14ac:dyDescent="0.25">
      <c r="A5709" s="7"/>
    </row>
    <row r="5710" spans="1:1" x14ac:dyDescent="0.25">
      <c r="A5710" s="7"/>
    </row>
    <row r="5711" spans="1:1" x14ac:dyDescent="0.25">
      <c r="A5711" s="7"/>
    </row>
    <row r="5712" spans="1:1" x14ac:dyDescent="0.25">
      <c r="A5712" s="7"/>
    </row>
    <row r="5713" spans="1:1" x14ac:dyDescent="0.25">
      <c r="A5713" s="7"/>
    </row>
    <row r="5714" spans="1:1" x14ac:dyDescent="0.25">
      <c r="A5714" s="7"/>
    </row>
    <row r="5715" spans="1:1" x14ac:dyDescent="0.25">
      <c r="A5715" s="7"/>
    </row>
    <row r="5716" spans="1:1" x14ac:dyDescent="0.25">
      <c r="A5716" s="7"/>
    </row>
    <row r="5717" spans="1:1" x14ac:dyDescent="0.25">
      <c r="A5717" s="7"/>
    </row>
    <row r="5718" spans="1:1" x14ac:dyDescent="0.25">
      <c r="A5718" s="7"/>
    </row>
    <row r="5719" spans="1:1" x14ac:dyDescent="0.25">
      <c r="A5719" s="7"/>
    </row>
    <row r="5720" spans="1:1" x14ac:dyDescent="0.25">
      <c r="A5720" s="7"/>
    </row>
    <row r="5721" spans="1:1" x14ac:dyDescent="0.25">
      <c r="A5721" s="7"/>
    </row>
    <row r="5722" spans="1:1" x14ac:dyDescent="0.25">
      <c r="A5722" s="7"/>
    </row>
    <row r="5723" spans="1:1" x14ac:dyDescent="0.25">
      <c r="A5723" s="7"/>
    </row>
    <row r="5724" spans="1:1" x14ac:dyDescent="0.25">
      <c r="A5724" s="7"/>
    </row>
    <row r="5725" spans="1:1" x14ac:dyDescent="0.25">
      <c r="A5725" s="7"/>
    </row>
    <row r="5726" spans="1:1" x14ac:dyDescent="0.25">
      <c r="A5726" s="7"/>
    </row>
    <row r="5727" spans="1:1" x14ac:dyDescent="0.25">
      <c r="A5727" s="7"/>
    </row>
    <row r="5728" spans="1:1" x14ac:dyDescent="0.25">
      <c r="A5728" s="7"/>
    </row>
    <row r="5729" spans="1:1" x14ac:dyDescent="0.25">
      <c r="A5729" s="7"/>
    </row>
    <row r="5730" spans="1:1" x14ac:dyDescent="0.25">
      <c r="A5730" s="7"/>
    </row>
    <row r="5731" spans="1:1" x14ac:dyDescent="0.25">
      <c r="A5731" s="7"/>
    </row>
    <row r="5732" spans="1:1" x14ac:dyDescent="0.25">
      <c r="A5732" s="7"/>
    </row>
    <row r="5733" spans="1:1" x14ac:dyDescent="0.25">
      <c r="A5733" s="7"/>
    </row>
    <row r="5734" spans="1:1" x14ac:dyDescent="0.25">
      <c r="A5734" s="7"/>
    </row>
    <row r="5735" spans="1:1" x14ac:dyDescent="0.25">
      <c r="A5735" s="7"/>
    </row>
    <row r="5736" spans="1:1" x14ac:dyDescent="0.25">
      <c r="A5736" s="7"/>
    </row>
    <row r="5737" spans="1:1" x14ac:dyDescent="0.25">
      <c r="A5737" s="7"/>
    </row>
    <row r="5738" spans="1:1" x14ac:dyDescent="0.25">
      <c r="A5738" s="7"/>
    </row>
    <row r="5739" spans="1:1" x14ac:dyDescent="0.25">
      <c r="A5739" s="7"/>
    </row>
    <row r="5740" spans="1:1" x14ac:dyDescent="0.25">
      <c r="A5740" s="7"/>
    </row>
    <row r="5741" spans="1:1" x14ac:dyDescent="0.25">
      <c r="A5741" s="7"/>
    </row>
    <row r="5742" spans="1:1" x14ac:dyDescent="0.25">
      <c r="A5742" s="7"/>
    </row>
    <row r="5743" spans="1:1" x14ac:dyDescent="0.25">
      <c r="A5743" s="7"/>
    </row>
    <row r="5744" spans="1:1" x14ac:dyDescent="0.25">
      <c r="A5744" s="7"/>
    </row>
    <row r="5745" spans="1:1" x14ac:dyDescent="0.25">
      <c r="A5745" s="7"/>
    </row>
    <row r="5746" spans="1:1" x14ac:dyDescent="0.25">
      <c r="A5746" s="7"/>
    </row>
    <row r="5747" spans="1:1" x14ac:dyDescent="0.25">
      <c r="A5747" s="7"/>
    </row>
    <row r="5748" spans="1:1" x14ac:dyDescent="0.25">
      <c r="A5748" s="7"/>
    </row>
    <row r="5749" spans="1:1" x14ac:dyDescent="0.25">
      <c r="A5749" s="7"/>
    </row>
    <row r="5750" spans="1:1" x14ac:dyDescent="0.25">
      <c r="A5750" s="7"/>
    </row>
    <row r="5751" spans="1:1" x14ac:dyDescent="0.25">
      <c r="A5751" s="7"/>
    </row>
    <row r="5752" spans="1:1" x14ac:dyDescent="0.25">
      <c r="A5752" s="7"/>
    </row>
    <row r="5753" spans="1:1" x14ac:dyDescent="0.25">
      <c r="A5753" s="7"/>
    </row>
    <row r="5754" spans="1:1" x14ac:dyDescent="0.25">
      <c r="A5754" s="7"/>
    </row>
    <row r="5755" spans="1:1" x14ac:dyDescent="0.25">
      <c r="A5755" s="7"/>
    </row>
    <row r="5756" spans="1:1" x14ac:dyDescent="0.25">
      <c r="A5756" s="7"/>
    </row>
    <row r="5757" spans="1:1" x14ac:dyDescent="0.25">
      <c r="A5757" s="7"/>
    </row>
    <row r="5758" spans="1:1" x14ac:dyDescent="0.25">
      <c r="A5758" s="7"/>
    </row>
    <row r="5759" spans="1:1" x14ac:dyDescent="0.25">
      <c r="A5759" s="7"/>
    </row>
    <row r="5760" spans="1:1" x14ac:dyDescent="0.25">
      <c r="A5760" s="7"/>
    </row>
    <row r="5761" spans="1:1" x14ac:dyDescent="0.25">
      <c r="A5761" s="7"/>
    </row>
    <row r="5762" spans="1:1" x14ac:dyDescent="0.25">
      <c r="A5762" s="7"/>
    </row>
    <row r="5763" spans="1:1" x14ac:dyDescent="0.25">
      <c r="A5763" s="7"/>
    </row>
    <row r="5764" spans="1:1" x14ac:dyDescent="0.25">
      <c r="A5764" s="7"/>
    </row>
    <row r="5765" spans="1:1" x14ac:dyDescent="0.25">
      <c r="A5765" s="7"/>
    </row>
    <row r="5766" spans="1:1" x14ac:dyDescent="0.25">
      <c r="A5766" s="7"/>
    </row>
    <row r="5767" spans="1:1" x14ac:dyDescent="0.25">
      <c r="A5767" s="7"/>
    </row>
    <row r="5768" spans="1:1" x14ac:dyDescent="0.25">
      <c r="A5768" s="7"/>
    </row>
    <row r="5769" spans="1:1" x14ac:dyDescent="0.25">
      <c r="A5769" s="7"/>
    </row>
    <row r="5770" spans="1:1" x14ac:dyDescent="0.25">
      <c r="A5770" s="7"/>
    </row>
    <row r="5771" spans="1:1" x14ac:dyDescent="0.25">
      <c r="A5771" s="7"/>
    </row>
    <row r="5772" spans="1:1" x14ac:dyDescent="0.25">
      <c r="A5772" s="7"/>
    </row>
    <row r="5773" spans="1:1" x14ac:dyDescent="0.25">
      <c r="A5773" s="7"/>
    </row>
    <row r="5774" spans="1:1" x14ac:dyDescent="0.25">
      <c r="A5774" s="7"/>
    </row>
    <row r="5775" spans="1:1" x14ac:dyDescent="0.25">
      <c r="A5775" s="7"/>
    </row>
    <row r="5776" spans="1:1" x14ac:dyDescent="0.25">
      <c r="A5776" s="7"/>
    </row>
    <row r="5777" spans="1:1" x14ac:dyDescent="0.25">
      <c r="A5777" s="7"/>
    </row>
    <row r="5778" spans="1:1" x14ac:dyDescent="0.25">
      <c r="A5778" s="7"/>
    </row>
    <row r="5779" spans="1:1" x14ac:dyDescent="0.25">
      <c r="A5779" s="7"/>
    </row>
    <row r="5780" spans="1:1" x14ac:dyDescent="0.25">
      <c r="A5780" s="7"/>
    </row>
    <row r="5781" spans="1:1" x14ac:dyDescent="0.25">
      <c r="A5781" s="7"/>
    </row>
    <row r="5782" spans="1:1" x14ac:dyDescent="0.25">
      <c r="A5782" s="7"/>
    </row>
    <row r="5783" spans="1:1" x14ac:dyDescent="0.25">
      <c r="A5783" s="7"/>
    </row>
    <row r="5784" spans="1:1" x14ac:dyDescent="0.25">
      <c r="A5784" s="7"/>
    </row>
    <row r="5785" spans="1:1" x14ac:dyDescent="0.25">
      <c r="A5785" s="7"/>
    </row>
    <row r="5786" spans="1:1" x14ac:dyDescent="0.25">
      <c r="A5786" s="7"/>
    </row>
    <row r="5787" spans="1:1" x14ac:dyDescent="0.25">
      <c r="A5787" s="7"/>
    </row>
    <row r="5788" spans="1:1" x14ac:dyDescent="0.25">
      <c r="A5788" s="7"/>
    </row>
    <row r="5789" spans="1:1" x14ac:dyDescent="0.25">
      <c r="A5789" s="7"/>
    </row>
    <row r="5790" spans="1:1" x14ac:dyDescent="0.25">
      <c r="A5790" s="7"/>
    </row>
    <row r="5791" spans="1:1" x14ac:dyDescent="0.25">
      <c r="A5791" s="7"/>
    </row>
    <row r="5792" spans="1:1" x14ac:dyDescent="0.25">
      <c r="A5792" s="7"/>
    </row>
    <row r="5793" spans="1:1" x14ac:dyDescent="0.25">
      <c r="A5793" s="7"/>
    </row>
    <row r="5794" spans="1:1" x14ac:dyDescent="0.25">
      <c r="A5794" s="7"/>
    </row>
    <row r="5795" spans="1:1" x14ac:dyDescent="0.25">
      <c r="A5795" s="7"/>
    </row>
    <row r="5796" spans="1:1" x14ac:dyDescent="0.25">
      <c r="A5796" s="7"/>
    </row>
    <row r="5797" spans="1:1" x14ac:dyDescent="0.25">
      <c r="A5797" s="7"/>
    </row>
    <row r="5798" spans="1:1" x14ac:dyDescent="0.25">
      <c r="A5798" s="7"/>
    </row>
    <row r="5799" spans="1:1" x14ac:dyDescent="0.25">
      <c r="A5799" s="7"/>
    </row>
    <row r="5800" spans="1:1" x14ac:dyDescent="0.25">
      <c r="A5800" s="7"/>
    </row>
    <row r="5801" spans="1:1" x14ac:dyDescent="0.25">
      <c r="A5801" s="7"/>
    </row>
    <row r="5802" spans="1:1" x14ac:dyDescent="0.25">
      <c r="A5802" s="7"/>
    </row>
    <row r="5803" spans="1:1" x14ac:dyDescent="0.25">
      <c r="A5803" s="7"/>
    </row>
    <row r="5804" spans="1:1" x14ac:dyDescent="0.25">
      <c r="A5804" s="7"/>
    </row>
    <row r="5805" spans="1:1" x14ac:dyDescent="0.25">
      <c r="A5805" s="7"/>
    </row>
    <row r="5806" spans="1:1" x14ac:dyDescent="0.25">
      <c r="A5806" s="7"/>
    </row>
    <row r="5807" spans="1:1" x14ac:dyDescent="0.25">
      <c r="A5807" s="7"/>
    </row>
    <row r="5808" spans="1:1" x14ac:dyDescent="0.25">
      <c r="A5808" s="7"/>
    </row>
    <row r="5809" spans="1:1" x14ac:dyDescent="0.25">
      <c r="A5809" s="7"/>
    </row>
    <row r="5810" spans="1:1" x14ac:dyDescent="0.25">
      <c r="A5810" s="7"/>
    </row>
    <row r="5811" spans="1:1" x14ac:dyDescent="0.25">
      <c r="A5811" s="7"/>
    </row>
    <row r="5812" spans="1:1" x14ac:dyDescent="0.25">
      <c r="A5812" s="7"/>
    </row>
    <row r="5813" spans="1:1" x14ac:dyDescent="0.25">
      <c r="A5813" s="7"/>
    </row>
    <row r="5814" spans="1:1" x14ac:dyDescent="0.25">
      <c r="A5814" s="7"/>
    </row>
    <row r="5815" spans="1:1" x14ac:dyDescent="0.25">
      <c r="A5815" s="7"/>
    </row>
    <row r="5816" spans="1:1" x14ac:dyDescent="0.25">
      <c r="A5816" s="7"/>
    </row>
    <row r="5817" spans="1:1" x14ac:dyDescent="0.25">
      <c r="A5817" s="7"/>
    </row>
    <row r="5818" spans="1:1" x14ac:dyDescent="0.25">
      <c r="A5818" s="7"/>
    </row>
    <row r="5819" spans="1:1" x14ac:dyDescent="0.25">
      <c r="A5819" s="7"/>
    </row>
    <row r="5820" spans="1:1" x14ac:dyDescent="0.25">
      <c r="A5820" s="7"/>
    </row>
    <row r="5821" spans="1:1" x14ac:dyDescent="0.25">
      <c r="A5821" s="7"/>
    </row>
    <row r="5822" spans="1:1" x14ac:dyDescent="0.25">
      <c r="A5822" s="7"/>
    </row>
    <row r="5823" spans="1:1" x14ac:dyDescent="0.25">
      <c r="A5823" s="7"/>
    </row>
    <row r="5824" spans="1:1" x14ac:dyDescent="0.25">
      <c r="A5824" s="7"/>
    </row>
    <row r="5825" spans="1:1" x14ac:dyDescent="0.25">
      <c r="A5825" s="7"/>
    </row>
    <row r="5826" spans="1:1" x14ac:dyDescent="0.25">
      <c r="A5826" s="7"/>
    </row>
    <row r="5827" spans="1:1" x14ac:dyDescent="0.25">
      <c r="A5827" s="7"/>
    </row>
    <row r="5828" spans="1:1" x14ac:dyDescent="0.25">
      <c r="A5828" s="7"/>
    </row>
    <row r="5829" spans="1:1" x14ac:dyDescent="0.25">
      <c r="A5829" s="7"/>
    </row>
    <row r="5830" spans="1:1" x14ac:dyDescent="0.25">
      <c r="A5830" s="7"/>
    </row>
    <row r="5831" spans="1:1" x14ac:dyDescent="0.25">
      <c r="A5831" s="7"/>
    </row>
    <row r="5832" spans="1:1" x14ac:dyDescent="0.25">
      <c r="A5832" s="7"/>
    </row>
    <row r="5833" spans="1:1" x14ac:dyDescent="0.25">
      <c r="A5833" s="7"/>
    </row>
    <row r="5834" spans="1:1" x14ac:dyDescent="0.25">
      <c r="A5834" s="7"/>
    </row>
    <row r="5835" spans="1:1" x14ac:dyDescent="0.25">
      <c r="A5835" s="7"/>
    </row>
    <row r="5836" spans="1:1" x14ac:dyDescent="0.25">
      <c r="A5836" s="7"/>
    </row>
    <row r="5837" spans="1:1" x14ac:dyDescent="0.25">
      <c r="A5837" s="7"/>
    </row>
    <row r="5838" spans="1:1" x14ac:dyDescent="0.25">
      <c r="A5838" s="7"/>
    </row>
    <row r="5839" spans="1:1" x14ac:dyDescent="0.25">
      <c r="A5839" s="7"/>
    </row>
    <row r="5840" spans="1:1" x14ac:dyDescent="0.25">
      <c r="A5840" s="7"/>
    </row>
    <row r="5841" spans="1:1" x14ac:dyDescent="0.25">
      <c r="A5841" s="7"/>
    </row>
    <row r="5842" spans="1:1" x14ac:dyDescent="0.25">
      <c r="A5842" s="7"/>
    </row>
    <row r="5843" spans="1:1" x14ac:dyDescent="0.25">
      <c r="A5843" s="7"/>
    </row>
    <row r="5844" spans="1:1" x14ac:dyDescent="0.25">
      <c r="A5844" s="7"/>
    </row>
    <row r="5845" spans="1:1" x14ac:dyDescent="0.25">
      <c r="A5845" s="7"/>
    </row>
    <row r="5846" spans="1:1" x14ac:dyDescent="0.25">
      <c r="A5846" s="7"/>
    </row>
    <row r="5847" spans="1:1" x14ac:dyDescent="0.25">
      <c r="A5847" s="7"/>
    </row>
    <row r="5848" spans="1:1" x14ac:dyDescent="0.25">
      <c r="A5848" s="7"/>
    </row>
    <row r="5849" spans="1:1" x14ac:dyDescent="0.25">
      <c r="A5849" s="7"/>
    </row>
    <row r="5850" spans="1:1" x14ac:dyDescent="0.25">
      <c r="A5850" s="7"/>
    </row>
    <row r="5851" spans="1:1" x14ac:dyDescent="0.25">
      <c r="A5851" s="7"/>
    </row>
    <row r="5852" spans="1:1" x14ac:dyDescent="0.25">
      <c r="A5852" s="7"/>
    </row>
    <row r="5853" spans="1:1" x14ac:dyDescent="0.25">
      <c r="A5853" s="7"/>
    </row>
    <row r="5854" spans="1:1" x14ac:dyDescent="0.25">
      <c r="A5854" s="7"/>
    </row>
    <row r="5855" spans="1:1" x14ac:dyDescent="0.25">
      <c r="A5855" s="7"/>
    </row>
    <row r="5856" spans="1:1" x14ac:dyDescent="0.25">
      <c r="A5856" s="7"/>
    </row>
    <row r="5857" spans="1:1" x14ac:dyDescent="0.25">
      <c r="A5857" s="7"/>
    </row>
    <row r="5858" spans="1:1" x14ac:dyDescent="0.25">
      <c r="A5858" s="7"/>
    </row>
    <row r="5859" spans="1:1" x14ac:dyDescent="0.25">
      <c r="A5859" s="7"/>
    </row>
    <row r="5860" spans="1:1" x14ac:dyDescent="0.25">
      <c r="A5860" s="7"/>
    </row>
    <row r="5861" spans="1:1" x14ac:dyDescent="0.25">
      <c r="A5861" s="7"/>
    </row>
    <row r="5862" spans="1:1" x14ac:dyDescent="0.25">
      <c r="A5862" s="7"/>
    </row>
    <row r="5863" spans="1:1" x14ac:dyDescent="0.25">
      <c r="A5863" s="7"/>
    </row>
    <row r="5864" spans="1:1" x14ac:dyDescent="0.25">
      <c r="A5864" s="7"/>
    </row>
    <row r="5865" spans="1:1" x14ac:dyDescent="0.25">
      <c r="A5865" s="7"/>
    </row>
    <row r="5866" spans="1:1" x14ac:dyDescent="0.25">
      <c r="A5866" s="7"/>
    </row>
    <row r="5867" spans="1:1" x14ac:dyDescent="0.25">
      <c r="A5867" s="7"/>
    </row>
    <row r="5868" spans="1:1" x14ac:dyDescent="0.25">
      <c r="A5868" s="7"/>
    </row>
    <row r="5869" spans="1:1" x14ac:dyDescent="0.25">
      <c r="A5869" s="7"/>
    </row>
    <row r="5870" spans="1:1" x14ac:dyDescent="0.25">
      <c r="A5870" s="7"/>
    </row>
    <row r="5871" spans="1:1" x14ac:dyDescent="0.25">
      <c r="A5871" s="7"/>
    </row>
    <row r="5872" spans="1:1" x14ac:dyDescent="0.25">
      <c r="A5872" s="7"/>
    </row>
    <row r="5873" spans="1:1" x14ac:dyDescent="0.25">
      <c r="A5873" s="7"/>
    </row>
    <row r="5874" spans="1:1" x14ac:dyDescent="0.25">
      <c r="A5874" s="7"/>
    </row>
    <row r="5875" spans="1:1" x14ac:dyDescent="0.25">
      <c r="A5875" s="7"/>
    </row>
    <row r="5876" spans="1:1" x14ac:dyDescent="0.25">
      <c r="A5876" s="7"/>
    </row>
    <row r="5877" spans="1:1" x14ac:dyDescent="0.25">
      <c r="A5877" s="7"/>
    </row>
    <row r="5878" spans="1:1" x14ac:dyDescent="0.25">
      <c r="A5878" s="7"/>
    </row>
    <row r="5879" spans="1:1" x14ac:dyDescent="0.25">
      <c r="A5879" s="7"/>
    </row>
    <row r="5880" spans="1:1" x14ac:dyDescent="0.25">
      <c r="A5880" s="7"/>
    </row>
    <row r="5881" spans="1:1" x14ac:dyDescent="0.25">
      <c r="A5881" s="7"/>
    </row>
    <row r="5882" spans="1:1" x14ac:dyDescent="0.25">
      <c r="A5882" s="7"/>
    </row>
    <row r="5883" spans="1:1" x14ac:dyDescent="0.25">
      <c r="A5883" s="7"/>
    </row>
    <row r="5884" spans="1:1" x14ac:dyDescent="0.25">
      <c r="A5884" s="7"/>
    </row>
    <row r="5885" spans="1:1" x14ac:dyDescent="0.25">
      <c r="A5885" s="7"/>
    </row>
    <row r="5886" spans="1:1" x14ac:dyDescent="0.25">
      <c r="A5886" s="7"/>
    </row>
    <row r="5887" spans="1:1" x14ac:dyDescent="0.25">
      <c r="A5887" s="7"/>
    </row>
    <row r="5888" spans="1:1" x14ac:dyDescent="0.25">
      <c r="A5888" s="7"/>
    </row>
    <row r="5889" spans="1:1" x14ac:dyDescent="0.25">
      <c r="A5889" s="7"/>
    </row>
    <row r="5890" spans="1:1" x14ac:dyDescent="0.25">
      <c r="A5890" s="7"/>
    </row>
    <row r="5891" spans="1:1" x14ac:dyDescent="0.25">
      <c r="A5891" s="7"/>
    </row>
    <row r="5892" spans="1:1" x14ac:dyDescent="0.25">
      <c r="A5892" s="7"/>
    </row>
    <row r="5893" spans="1:1" x14ac:dyDescent="0.25">
      <c r="A5893" s="7"/>
    </row>
    <row r="5894" spans="1:1" x14ac:dyDescent="0.25">
      <c r="A5894" s="7"/>
    </row>
    <row r="5895" spans="1:1" x14ac:dyDescent="0.25">
      <c r="A5895" s="7"/>
    </row>
    <row r="5896" spans="1:1" x14ac:dyDescent="0.25">
      <c r="A5896" s="7"/>
    </row>
    <row r="5897" spans="1:1" x14ac:dyDescent="0.25">
      <c r="A5897" s="7"/>
    </row>
    <row r="5898" spans="1:1" x14ac:dyDescent="0.25">
      <c r="A5898" s="7"/>
    </row>
    <row r="5899" spans="1:1" x14ac:dyDescent="0.25">
      <c r="A5899" s="7"/>
    </row>
    <row r="5900" spans="1:1" x14ac:dyDescent="0.25">
      <c r="A5900" s="7"/>
    </row>
    <row r="5901" spans="1:1" x14ac:dyDescent="0.25">
      <c r="A5901" s="7"/>
    </row>
    <row r="5902" spans="1:1" x14ac:dyDescent="0.25">
      <c r="A5902" s="7"/>
    </row>
    <row r="5903" spans="1:1" x14ac:dyDescent="0.25">
      <c r="A5903" s="7"/>
    </row>
    <row r="5904" spans="1:1" x14ac:dyDescent="0.25">
      <c r="A5904" s="7"/>
    </row>
    <row r="5905" spans="1:1" x14ac:dyDescent="0.25">
      <c r="A5905" s="7"/>
    </row>
    <row r="5906" spans="1:1" x14ac:dyDescent="0.25">
      <c r="A5906" s="7"/>
    </row>
    <row r="5907" spans="1:1" x14ac:dyDescent="0.25">
      <c r="A5907" s="7"/>
    </row>
    <row r="5908" spans="1:1" x14ac:dyDescent="0.25">
      <c r="A5908" s="7"/>
    </row>
    <row r="5909" spans="1:1" x14ac:dyDescent="0.25">
      <c r="A5909" s="7"/>
    </row>
    <row r="5910" spans="1:1" x14ac:dyDescent="0.25">
      <c r="A5910" s="7"/>
    </row>
    <row r="5911" spans="1:1" x14ac:dyDescent="0.25">
      <c r="A5911" s="7"/>
    </row>
    <row r="5912" spans="1:1" x14ac:dyDescent="0.25">
      <c r="A5912" s="7"/>
    </row>
    <row r="5913" spans="1:1" x14ac:dyDescent="0.25">
      <c r="A5913" s="7"/>
    </row>
    <row r="5914" spans="1:1" x14ac:dyDescent="0.25">
      <c r="A5914" s="7"/>
    </row>
    <row r="5915" spans="1:1" x14ac:dyDescent="0.25">
      <c r="A5915" s="7"/>
    </row>
    <row r="5916" spans="1:1" x14ac:dyDescent="0.25">
      <c r="A5916" s="7"/>
    </row>
    <row r="5917" spans="1:1" x14ac:dyDescent="0.25">
      <c r="A5917" s="7"/>
    </row>
    <row r="5918" spans="1:1" x14ac:dyDescent="0.25">
      <c r="A5918" s="7"/>
    </row>
    <row r="5919" spans="1:1" x14ac:dyDescent="0.25">
      <c r="A5919" s="7"/>
    </row>
    <row r="5920" spans="1:1" x14ac:dyDescent="0.25">
      <c r="A5920" s="7"/>
    </row>
    <row r="5921" spans="1:1" x14ac:dyDescent="0.25">
      <c r="A5921" s="7"/>
    </row>
    <row r="5922" spans="1:1" x14ac:dyDescent="0.25">
      <c r="A5922" s="7"/>
    </row>
    <row r="5923" spans="1:1" x14ac:dyDescent="0.25">
      <c r="A5923" s="7"/>
    </row>
    <row r="5924" spans="1:1" x14ac:dyDescent="0.25">
      <c r="A5924" s="7"/>
    </row>
    <row r="5925" spans="1:1" x14ac:dyDescent="0.25">
      <c r="A5925" s="7"/>
    </row>
    <row r="5926" spans="1:1" x14ac:dyDescent="0.25">
      <c r="A5926" s="7"/>
    </row>
    <row r="5927" spans="1:1" x14ac:dyDescent="0.25">
      <c r="A5927" s="7"/>
    </row>
    <row r="5928" spans="1:1" x14ac:dyDescent="0.25">
      <c r="A5928" s="7"/>
    </row>
    <row r="5929" spans="1:1" x14ac:dyDescent="0.25">
      <c r="A5929" s="7"/>
    </row>
    <row r="5930" spans="1:1" x14ac:dyDescent="0.25">
      <c r="A5930" s="7"/>
    </row>
    <row r="5931" spans="1:1" x14ac:dyDescent="0.25">
      <c r="A5931" s="7"/>
    </row>
    <row r="5932" spans="1:1" x14ac:dyDescent="0.25">
      <c r="A5932" s="7"/>
    </row>
    <row r="5933" spans="1:1" x14ac:dyDescent="0.25">
      <c r="A5933" s="7"/>
    </row>
    <row r="5934" spans="1:1" x14ac:dyDescent="0.25">
      <c r="A5934" s="7"/>
    </row>
    <row r="5935" spans="1:1" x14ac:dyDescent="0.25">
      <c r="A5935" s="7"/>
    </row>
    <row r="5936" spans="1:1" x14ac:dyDescent="0.25">
      <c r="A5936" s="7"/>
    </row>
    <row r="5937" spans="1:1" x14ac:dyDescent="0.25">
      <c r="A5937" s="7"/>
    </row>
    <row r="5938" spans="1:1" x14ac:dyDescent="0.25">
      <c r="A5938" s="7"/>
    </row>
    <row r="5939" spans="1:1" x14ac:dyDescent="0.25">
      <c r="A5939" s="7"/>
    </row>
    <row r="5940" spans="1:1" x14ac:dyDescent="0.25">
      <c r="A5940" s="7"/>
    </row>
    <row r="5941" spans="1:1" x14ac:dyDescent="0.25">
      <c r="A5941" s="7"/>
    </row>
    <row r="5942" spans="1:1" x14ac:dyDescent="0.25">
      <c r="A5942" s="7"/>
    </row>
    <row r="5943" spans="1:1" x14ac:dyDescent="0.25">
      <c r="A5943" s="7"/>
    </row>
    <row r="5944" spans="1:1" x14ac:dyDescent="0.25">
      <c r="A5944" s="7"/>
    </row>
    <row r="5945" spans="1:1" x14ac:dyDescent="0.25">
      <c r="A5945" s="7"/>
    </row>
    <row r="5946" spans="1:1" x14ac:dyDescent="0.25">
      <c r="A5946" s="7"/>
    </row>
    <row r="5947" spans="1:1" x14ac:dyDescent="0.25">
      <c r="A5947" s="7"/>
    </row>
    <row r="5948" spans="1:1" x14ac:dyDescent="0.25">
      <c r="A5948" s="7"/>
    </row>
    <row r="5949" spans="1:1" x14ac:dyDescent="0.25">
      <c r="A5949" s="7"/>
    </row>
    <row r="5950" spans="1:1" x14ac:dyDescent="0.25">
      <c r="A5950" s="7"/>
    </row>
    <row r="5951" spans="1:1" x14ac:dyDescent="0.25">
      <c r="A5951" s="7"/>
    </row>
    <row r="5952" spans="1:1" x14ac:dyDescent="0.25">
      <c r="A5952" s="7"/>
    </row>
    <row r="5953" spans="1:1" x14ac:dyDescent="0.25">
      <c r="A5953" s="7"/>
    </row>
    <row r="5954" spans="1:1" x14ac:dyDescent="0.25">
      <c r="A5954" s="7"/>
    </row>
    <row r="5955" spans="1:1" x14ac:dyDescent="0.25">
      <c r="A5955" s="7"/>
    </row>
    <row r="5956" spans="1:1" x14ac:dyDescent="0.25">
      <c r="A5956" s="7"/>
    </row>
    <row r="5957" spans="1:1" x14ac:dyDescent="0.25">
      <c r="A5957" s="7"/>
    </row>
    <row r="5958" spans="1:1" x14ac:dyDescent="0.25">
      <c r="A5958" s="7"/>
    </row>
    <row r="5959" spans="1:1" x14ac:dyDescent="0.25">
      <c r="A5959" s="7"/>
    </row>
    <row r="5960" spans="1:1" x14ac:dyDescent="0.25">
      <c r="A5960" s="7"/>
    </row>
    <row r="5961" spans="1:1" x14ac:dyDescent="0.25">
      <c r="A5961" s="7"/>
    </row>
    <row r="5962" spans="1:1" x14ac:dyDescent="0.25">
      <c r="A5962" s="7"/>
    </row>
    <row r="5963" spans="1:1" x14ac:dyDescent="0.25">
      <c r="A5963" s="7"/>
    </row>
    <row r="5964" spans="1:1" x14ac:dyDescent="0.25">
      <c r="A5964" s="7"/>
    </row>
    <row r="5965" spans="1:1" x14ac:dyDescent="0.25">
      <c r="A5965" s="7"/>
    </row>
    <row r="5966" spans="1:1" x14ac:dyDescent="0.25">
      <c r="A5966" s="7"/>
    </row>
    <row r="5967" spans="1:1" x14ac:dyDescent="0.25">
      <c r="A5967" s="7"/>
    </row>
    <row r="5968" spans="1:1" x14ac:dyDescent="0.25">
      <c r="A5968" s="7"/>
    </row>
    <row r="5969" spans="1:1" x14ac:dyDescent="0.25">
      <c r="A5969" s="7"/>
    </row>
    <row r="5970" spans="1:1" x14ac:dyDescent="0.25">
      <c r="A5970" s="7"/>
    </row>
    <row r="5971" spans="1:1" x14ac:dyDescent="0.25">
      <c r="A5971" s="7"/>
    </row>
    <row r="5972" spans="1:1" x14ac:dyDescent="0.25">
      <c r="A5972" s="7"/>
    </row>
    <row r="5973" spans="1:1" x14ac:dyDescent="0.25">
      <c r="A5973" s="7"/>
    </row>
    <row r="5974" spans="1:1" x14ac:dyDescent="0.25">
      <c r="A5974" s="7"/>
    </row>
    <row r="5975" spans="1:1" x14ac:dyDescent="0.25">
      <c r="A5975" s="7"/>
    </row>
    <row r="5976" spans="1:1" x14ac:dyDescent="0.25">
      <c r="A5976" s="7"/>
    </row>
    <row r="5977" spans="1:1" x14ac:dyDescent="0.25">
      <c r="A5977" s="7"/>
    </row>
    <row r="5978" spans="1:1" x14ac:dyDescent="0.25">
      <c r="A5978" s="7"/>
    </row>
    <row r="5979" spans="1:1" x14ac:dyDescent="0.25">
      <c r="A5979" s="7"/>
    </row>
    <row r="5980" spans="1:1" x14ac:dyDescent="0.25">
      <c r="A5980" s="7"/>
    </row>
    <row r="5981" spans="1:1" x14ac:dyDescent="0.25">
      <c r="A5981" s="7"/>
    </row>
    <row r="5982" spans="1:1" x14ac:dyDescent="0.25">
      <c r="A5982" s="7"/>
    </row>
    <row r="5983" spans="1:1" x14ac:dyDescent="0.25">
      <c r="A5983" s="7"/>
    </row>
    <row r="5984" spans="1:1" x14ac:dyDescent="0.25">
      <c r="A5984" s="7"/>
    </row>
    <row r="5985" spans="1:1" x14ac:dyDescent="0.25">
      <c r="A5985" s="7"/>
    </row>
    <row r="5986" spans="1:1" x14ac:dyDescent="0.25">
      <c r="A5986" s="7"/>
    </row>
    <row r="5987" spans="1:1" x14ac:dyDescent="0.25">
      <c r="A5987" s="7"/>
    </row>
    <row r="5988" spans="1:1" x14ac:dyDescent="0.25">
      <c r="A5988" s="7"/>
    </row>
    <row r="5989" spans="1:1" x14ac:dyDescent="0.25">
      <c r="A5989" s="7"/>
    </row>
    <row r="5990" spans="1:1" x14ac:dyDescent="0.25">
      <c r="A5990" s="7"/>
    </row>
    <row r="5991" spans="1:1" x14ac:dyDescent="0.25">
      <c r="A5991" s="7"/>
    </row>
    <row r="5992" spans="1:1" x14ac:dyDescent="0.25">
      <c r="A5992" s="7"/>
    </row>
    <row r="5993" spans="1:1" x14ac:dyDescent="0.25">
      <c r="A5993" s="7"/>
    </row>
    <row r="5994" spans="1:1" x14ac:dyDescent="0.25">
      <c r="A5994" s="7"/>
    </row>
    <row r="5995" spans="1:1" x14ac:dyDescent="0.25">
      <c r="A5995" s="7"/>
    </row>
    <row r="5996" spans="1:1" x14ac:dyDescent="0.25">
      <c r="A5996" s="7"/>
    </row>
    <row r="5997" spans="1:1" x14ac:dyDescent="0.25">
      <c r="A5997" s="7"/>
    </row>
    <row r="5998" spans="1:1" x14ac:dyDescent="0.25">
      <c r="A5998" s="7"/>
    </row>
    <row r="5999" spans="1:1" x14ac:dyDescent="0.25">
      <c r="A5999" s="7"/>
    </row>
    <row r="6000" spans="1:1" x14ac:dyDescent="0.25">
      <c r="A6000" s="7"/>
    </row>
    <row r="6001" spans="1:1" x14ac:dyDescent="0.25">
      <c r="A6001" s="7"/>
    </row>
    <row r="6002" spans="1:1" x14ac:dyDescent="0.25">
      <c r="A6002" s="7"/>
    </row>
    <row r="6003" spans="1:1" x14ac:dyDescent="0.25">
      <c r="A6003" s="7"/>
    </row>
    <row r="6004" spans="1:1" x14ac:dyDescent="0.25">
      <c r="A6004" s="7"/>
    </row>
    <row r="6005" spans="1:1" x14ac:dyDescent="0.25">
      <c r="A6005" s="7"/>
    </row>
    <row r="6006" spans="1:1" x14ac:dyDescent="0.25">
      <c r="A6006" s="7"/>
    </row>
    <row r="6007" spans="1:1" x14ac:dyDescent="0.25">
      <c r="A6007" s="7"/>
    </row>
    <row r="6008" spans="1:1" x14ac:dyDescent="0.25">
      <c r="A6008" s="7"/>
    </row>
    <row r="6009" spans="1:1" x14ac:dyDescent="0.25">
      <c r="A6009" s="7"/>
    </row>
    <row r="6010" spans="1:1" x14ac:dyDescent="0.25">
      <c r="A6010" s="7"/>
    </row>
    <row r="6011" spans="1:1" x14ac:dyDescent="0.25">
      <c r="A6011" s="7"/>
    </row>
    <row r="6012" spans="1:1" x14ac:dyDescent="0.25">
      <c r="A6012" s="7"/>
    </row>
    <row r="6013" spans="1:1" x14ac:dyDescent="0.25">
      <c r="A6013" s="7"/>
    </row>
    <row r="6014" spans="1:1" x14ac:dyDescent="0.25">
      <c r="A6014" s="7"/>
    </row>
    <row r="6015" spans="1:1" x14ac:dyDescent="0.25">
      <c r="A6015" s="7"/>
    </row>
    <row r="6016" spans="1:1" x14ac:dyDescent="0.25">
      <c r="A6016" s="7"/>
    </row>
    <row r="6017" spans="1:1" x14ac:dyDescent="0.25">
      <c r="A6017" s="7"/>
    </row>
    <row r="6018" spans="1:1" x14ac:dyDescent="0.25">
      <c r="A6018" s="7"/>
    </row>
    <row r="6019" spans="1:1" x14ac:dyDescent="0.25">
      <c r="A6019" s="7"/>
    </row>
    <row r="6020" spans="1:1" x14ac:dyDescent="0.25">
      <c r="A6020" s="7"/>
    </row>
    <row r="6021" spans="1:1" x14ac:dyDescent="0.25">
      <c r="A6021" s="7"/>
    </row>
    <row r="6022" spans="1:1" x14ac:dyDescent="0.25">
      <c r="A6022" s="7"/>
    </row>
    <row r="6023" spans="1:1" x14ac:dyDescent="0.25">
      <c r="A6023" s="7"/>
    </row>
    <row r="6024" spans="1:1" x14ac:dyDescent="0.25">
      <c r="A6024" s="7"/>
    </row>
    <row r="6025" spans="1:1" x14ac:dyDescent="0.25">
      <c r="A6025" s="7"/>
    </row>
    <row r="6026" spans="1:1" x14ac:dyDescent="0.25">
      <c r="A6026" s="7"/>
    </row>
    <row r="6027" spans="1:1" x14ac:dyDescent="0.25">
      <c r="A6027" s="7"/>
    </row>
    <row r="6028" spans="1:1" x14ac:dyDescent="0.25">
      <c r="A6028" s="7"/>
    </row>
    <row r="6029" spans="1:1" x14ac:dyDescent="0.25">
      <c r="A6029" s="7"/>
    </row>
    <row r="6030" spans="1:1" x14ac:dyDescent="0.25">
      <c r="A6030" s="7"/>
    </row>
    <row r="6031" spans="1:1" x14ac:dyDescent="0.25">
      <c r="A6031" s="7"/>
    </row>
    <row r="6032" spans="1:1" x14ac:dyDescent="0.25">
      <c r="A6032" s="7"/>
    </row>
    <row r="6033" spans="1:1" x14ac:dyDescent="0.25">
      <c r="A6033" s="7"/>
    </row>
    <row r="6034" spans="1:1" x14ac:dyDescent="0.25">
      <c r="A6034" s="7"/>
    </row>
    <row r="6035" spans="1:1" x14ac:dyDescent="0.25">
      <c r="A6035" s="7"/>
    </row>
    <row r="6036" spans="1:1" x14ac:dyDescent="0.25">
      <c r="A6036" s="7"/>
    </row>
    <row r="6037" spans="1:1" x14ac:dyDescent="0.25">
      <c r="A6037" s="7"/>
    </row>
    <row r="6038" spans="1:1" x14ac:dyDescent="0.25">
      <c r="A6038" s="7"/>
    </row>
    <row r="6039" spans="1:1" x14ac:dyDescent="0.25">
      <c r="A6039" s="7"/>
    </row>
    <row r="6040" spans="1:1" x14ac:dyDescent="0.25">
      <c r="A6040" s="7"/>
    </row>
    <row r="6041" spans="1:1" x14ac:dyDescent="0.25">
      <c r="A6041" s="7"/>
    </row>
    <row r="6042" spans="1:1" x14ac:dyDescent="0.25">
      <c r="A6042" s="7"/>
    </row>
    <row r="6043" spans="1:1" x14ac:dyDescent="0.25">
      <c r="A6043" s="7"/>
    </row>
    <row r="6044" spans="1:1" x14ac:dyDescent="0.25">
      <c r="A6044" s="7"/>
    </row>
    <row r="6045" spans="1:1" x14ac:dyDescent="0.25">
      <c r="A6045" s="7"/>
    </row>
    <row r="6046" spans="1:1" x14ac:dyDescent="0.25">
      <c r="A6046" s="7"/>
    </row>
    <row r="6047" spans="1:1" x14ac:dyDescent="0.25">
      <c r="A6047" s="7"/>
    </row>
    <row r="6048" spans="1:1" x14ac:dyDescent="0.25">
      <c r="A6048" s="7"/>
    </row>
    <row r="6049" spans="1:1" x14ac:dyDescent="0.25">
      <c r="A6049" s="7"/>
    </row>
    <row r="6050" spans="1:1" x14ac:dyDescent="0.25">
      <c r="A6050" s="7"/>
    </row>
    <row r="6051" spans="1:1" x14ac:dyDescent="0.25">
      <c r="A6051" s="7"/>
    </row>
    <row r="6052" spans="1:1" x14ac:dyDescent="0.25">
      <c r="A6052" s="7"/>
    </row>
    <row r="6053" spans="1:1" x14ac:dyDescent="0.25">
      <c r="A6053" s="7"/>
    </row>
    <row r="6054" spans="1:1" x14ac:dyDescent="0.25">
      <c r="A6054" s="7"/>
    </row>
    <row r="6055" spans="1:1" x14ac:dyDescent="0.25">
      <c r="A6055" s="7"/>
    </row>
    <row r="6056" spans="1:1" x14ac:dyDescent="0.25">
      <c r="A6056" s="7"/>
    </row>
    <row r="6057" spans="1:1" x14ac:dyDescent="0.25">
      <c r="A6057" s="7"/>
    </row>
    <row r="6058" spans="1:1" x14ac:dyDescent="0.25">
      <c r="A6058" s="7"/>
    </row>
    <row r="6059" spans="1:1" x14ac:dyDescent="0.25">
      <c r="A6059" s="7"/>
    </row>
    <row r="6060" spans="1:1" x14ac:dyDescent="0.25">
      <c r="A6060" s="7"/>
    </row>
    <row r="6061" spans="1:1" x14ac:dyDescent="0.25">
      <c r="A6061" s="7"/>
    </row>
    <row r="6062" spans="1:1" x14ac:dyDescent="0.25">
      <c r="A6062" s="7"/>
    </row>
    <row r="6063" spans="1:1" x14ac:dyDescent="0.25">
      <c r="A6063" s="7"/>
    </row>
    <row r="6064" spans="1:1" x14ac:dyDescent="0.25">
      <c r="A6064" s="7"/>
    </row>
    <row r="6065" spans="1:1" x14ac:dyDescent="0.25">
      <c r="A6065" s="7"/>
    </row>
    <row r="6066" spans="1:1" x14ac:dyDescent="0.25">
      <c r="A6066" s="7"/>
    </row>
    <row r="6067" spans="1:1" x14ac:dyDescent="0.25">
      <c r="A6067" s="7"/>
    </row>
    <row r="6068" spans="1:1" x14ac:dyDescent="0.25">
      <c r="A6068" s="7"/>
    </row>
    <row r="6069" spans="1:1" x14ac:dyDescent="0.25">
      <c r="A6069" s="7"/>
    </row>
    <row r="6070" spans="1:1" x14ac:dyDescent="0.25">
      <c r="A6070" s="7"/>
    </row>
    <row r="6071" spans="1:1" x14ac:dyDescent="0.25">
      <c r="A6071" s="7"/>
    </row>
    <row r="6072" spans="1:1" x14ac:dyDescent="0.25">
      <c r="A6072" s="7"/>
    </row>
    <row r="6073" spans="1:1" x14ac:dyDescent="0.25">
      <c r="A6073" s="7"/>
    </row>
    <row r="6074" spans="1:1" x14ac:dyDescent="0.25">
      <c r="A6074" s="7"/>
    </row>
    <row r="6075" spans="1:1" x14ac:dyDescent="0.25">
      <c r="A6075" s="7"/>
    </row>
    <row r="6076" spans="1:1" x14ac:dyDescent="0.25">
      <c r="A6076" s="7"/>
    </row>
    <row r="6077" spans="1:1" x14ac:dyDescent="0.25">
      <c r="A6077" s="7"/>
    </row>
    <row r="6078" spans="1:1" x14ac:dyDescent="0.25">
      <c r="A6078" s="7"/>
    </row>
    <row r="6079" spans="1:1" x14ac:dyDescent="0.25">
      <c r="A6079" s="7"/>
    </row>
    <row r="6080" spans="1:1" x14ac:dyDescent="0.25">
      <c r="A6080" s="7"/>
    </row>
    <row r="6081" spans="1:1" x14ac:dyDescent="0.25">
      <c r="A6081" s="7"/>
    </row>
    <row r="6082" spans="1:1" x14ac:dyDescent="0.25">
      <c r="A6082" s="7"/>
    </row>
    <row r="6083" spans="1:1" x14ac:dyDescent="0.25">
      <c r="A6083" s="7"/>
    </row>
    <row r="6084" spans="1:1" x14ac:dyDescent="0.25">
      <c r="A6084" s="7"/>
    </row>
    <row r="6085" spans="1:1" x14ac:dyDescent="0.25">
      <c r="A6085" s="7"/>
    </row>
    <row r="6086" spans="1:1" x14ac:dyDescent="0.25">
      <c r="A6086" s="7"/>
    </row>
    <row r="6087" spans="1:1" x14ac:dyDescent="0.25">
      <c r="A6087" s="7"/>
    </row>
    <row r="6088" spans="1:1" x14ac:dyDescent="0.25">
      <c r="A6088" s="7"/>
    </row>
    <row r="6089" spans="1:1" x14ac:dyDescent="0.25">
      <c r="A6089" s="7"/>
    </row>
    <row r="6090" spans="1:1" x14ac:dyDescent="0.25">
      <c r="A6090" s="7"/>
    </row>
    <row r="6091" spans="1:1" x14ac:dyDescent="0.25">
      <c r="A6091" s="7"/>
    </row>
    <row r="6092" spans="1:1" x14ac:dyDescent="0.25">
      <c r="A6092" s="7"/>
    </row>
    <row r="6093" spans="1:1" x14ac:dyDescent="0.25">
      <c r="A6093" s="7"/>
    </row>
    <row r="6094" spans="1:1" x14ac:dyDescent="0.25">
      <c r="A6094" s="7"/>
    </row>
    <row r="6095" spans="1:1" x14ac:dyDescent="0.25">
      <c r="A6095" s="7"/>
    </row>
    <row r="6096" spans="1:1" x14ac:dyDescent="0.25">
      <c r="A6096" s="7"/>
    </row>
    <row r="6097" spans="1:1" x14ac:dyDescent="0.25">
      <c r="A6097" s="7"/>
    </row>
    <row r="6098" spans="1:1" x14ac:dyDescent="0.25">
      <c r="A6098" s="7"/>
    </row>
    <row r="6099" spans="1:1" x14ac:dyDescent="0.25">
      <c r="A6099" s="7"/>
    </row>
    <row r="6100" spans="1:1" x14ac:dyDescent="0.25">
      <c r="A6100" s="7"/>
    </row>
    <row r="6101" spans="1:1" x14ac:dyDescent="0.25">
      <c r="A6101" s="7"/>
    </row>
    <row r="6102" spans="1:1" x14ac:dyDescent="0.25">
      <c r="A6102" s="7"/>
    </row>
    <row r="6103" spans="1:1" x14ac:dyDescent="0.25">
      <c r="A6103" s="7"/>
    </row>
    <row r="6104" spans="1:1" x14ac:dyDescent="0.25">
      <c r="A6104" s="7"/>
    </row>
    <row r="6105" spans="1:1" x14ac:dyDescent="0.25">
      <c r="A6105" s="7"/>
    </row>
    <row r="6106" spans="1:1" x14ac:dyDescent="0.25">
      <c r="A6106" s="7"/>
    </row>
    <row r="6107" spans="1:1" x14ac:dyDescent="0.25">
      <c r="A6107" s="7"/>
    </row>
    <row r="6108" spans="1:1" x14ac:dyDescent="0.25">
      <c r="A6108" s="7"/>
    </row>
    <row r="6109" spans="1:1" x14ac:dyDescent="0.25">
      <c r="A6109" s="7"/>
    </row>
    <row r="6110" spans="1:1" x14ac:dyDescent="0.25">
      <c r="A6110" s="7"/>
    </row>
    <row r="6111" spans="1:1" x14ac:dyDescent="0.25">
      <c r="A6111" s="7"/>
    </row>
    <row r="6112" spans="1:1" x14ac:dyDescent="0.25">
      <c r="A6112" s="7"/>
    </row>
    <row r="6113" spans="1:1" x14ac:dyDescent="0.25">
      <c r="A6113" s="7"/>
    </row>
    <row r="6114" spans="1:1" x14ac:dyDescent="0.25">
      <c r="A6114" s="7"/>
    </row>
    <row r="6115" spans="1:1" x14ac:dyDescent="0.25">
      <c r="A6115" s="7"/>
    </row>
    <row r="6116" spans="1:1" x14ac:dyDescent="0.25">
      <c r="A6116" s="7"/>
    </row>
    <row r="6117" spans="1:1" x14ac:dyDescent="0.25">
      <c r="A6117" s="7"/>
    </row>
    <row r="6118" spans="1:1" x14ac:dyDescent="0.25">
      <c r="A6118" s="7"/>
    </row>
    <row r="6119" spans="1:1" x14ac:dyDescent="0.25">
      <c r="A6119" s="7"/>
    </row>
    <row r="6120" spans="1:1" x14ac:dyDescent="0.25">
      <c r="A6120" s="7"/>
    </row>
    <row r="6121" spans="1:1" x14ac:dyDescent="0.25">
      <c r="A6121" s="7"/>
    </row>
    <row r="6122" spans="1:1" x14ac:dyDescent="0.25">
      <c r="A6122" s="7"/>
    </row>
    <row r="6123" spans="1:1" x14ac:dyDescent="0.25">
      <c r="A6123" s="7"/>
    </row>
    <row r="6124" spans="1:1" x14ac:dyDescent="0.25">
      <c r="A6124" s="7"/>
    </row>
    <row r="6125" spans="1:1" x14ac:dyDescent="0.25">
      <c r="A6125" s="7"/>
    </row>
    <row r="6126" spans="1:1" x14ac:dyDescent="0.25">
      <c r="A6126" s="7"/>
    </row>
    <row r="6127" spans="1:1" x14ac:dyDescent="0.25">
      <c r="A6127" s="7"/>
    </row>
    <row r="6128" spans="1:1" x14ac:dyDescent="0.25">
      <c r="A6128" s="7"/>
    </row>
    <row r="6129" spans="1:1" x14ac:dyDescent="0.25">
      <c r="A6129" s="7"/>
    </row>
    <row r="6130" spans="1:1" x14ac:dyDescent="0.25">
      <c r="A6130" s="7"/>
    </row>
    <row r="6131" spans="1:1" x14ac:dyDescent="0.25">
      <c r="A6131" s="7"/>
    </row>
    <row r="6132" spans="1:1" x14ac:dyDescent="0.25">
      <c r="A6132" s="7"/>
    </row>
    <row r="6133" spans="1:1" x14ac:dyDescent="0.25">
      <c r="A6133" s="7"/>
    </row>
    <row r="6134" spans="1:1" x14ac:dyDescent="0.25">
      <c r="A6134" s="7"/>
    </row>
    <row r="6135" spans="1:1" x14ac:dyDescent="0.25">
      <c r="A6135" s="7"/>
    </row>
    <row r="6136" spans="1:1" x14ac:dyDescent="0.25">
      <c r="A6136" s="7"/>
    </row>
    <row r="6137" spans="1:1" x14ac:dyDescent="0.25">
      <c r="A6137" s="7"/>
    </row>
    <row r="6138" spans="1:1" x14ac:dyDescent="0.25">
      <c r="A6138" s="7"/>
    </row>
    <row r="6139" spans="1:1" x14ac:dyDescent="0.25">
      <c r="A6139" s="7"/>
    </row>
    <row r="6140" spans="1:1" x14ac:dyDescent="0.25">
      <c r="A6140" s="7"/>
    </row>
    <row r="6141" spans="1:1" x14ac:dyDescent="0.25">
      <c r="A6141" s="7"/>
    </row>
    <row r="6142" spans="1:1" x14ac:dyDescent="0.25">
      <c r="A6142" s="7"/>
    </row>
    <row r="6143" spans="1:1" x14ac:dyDescent="0.25">
      <c r="A6143" s="7"/>
    </row>
    <row r="6144" spans="1:1" x14ac:dyDescent="0.25">
      <c r="A6144" s="7"/>
    </row>
    <row r="6145" spans="1:1" x14ac:dyDescent="0.25">
      <c r="A6145" s="7"/>
    </row>
    <row r="6146" spans="1:1" x14ac:dyDescent="0.25">
      <c r="A6146" s="7"/>
    </row>
    <row r="6147" spans="1:1" x14ac:dyDescent="0.25">
      <c r="A6147" s="7"/>
    </row>
    <row r="6148" spans="1:1" x14ac:dyDescent="0.25">
      <c r="A6148" s="7"/>
    </row>
    <row r="6149" spans="1:1" x14ac:dyDescent="0.25">
      <c r="A6149" s="7"/>
    </row>
    <row r="6150" spans="1:1" x14ac:dyDescent="0.25">
      <c r="A6150" s="7"/>
    </row>
    <row r="6151" spans="1:1" x14ac:dyDescent="0.25">
      <c r="A6151" s="7"/>
    </row>
    <row r="6152" spans="1:1" x14ac:dyDescent="0.25">
      <c r="A6152" s="7"/>
    </row>
    <row r="6153" spans="1:1" x14ac:dyDescent="0.25">
      <c r="A6153" s="7"/>
    </row>
    <row r="6154" spans="1:1" x14ac:dyDescent="0.25">
      <c r="A6154" s="7"/>
    </row>
    <row r="6155" spans="1:1" x14ac:dyDescent="0.25">
      <c r="A6155" s="7"/>
    </row>
    <row r="6156" spans="1:1" x14ac:dyDescent="0.25">
      <c r="A6156" s="7"/>
    </row>
    <row r="6157" spans="1:1" x14ac:dyDescent="0.25">
      <c r="A6157" s="7"/>
    </row>
    <row r="6158" spans="1:1" x14ac:dyDescent="0.25">
      <c r="A6158" s="7"/>
    </row>
    <row r="6159" spans="1:1" x14ac:dyDescent="0.25">
      <c r="A6159" s="7"/>
    </row>
    <row r="6160" spans="1:1" x14ac:dyDescent="0.25">
      <c r="A6160" s="7"/>
    </row>
    <row r="6161" spans="1:1" x14ac:dyDescent="0.25">
      <c r="A6161" s="7"/>
    </row>
    <row r="6162" spans="1:1" x14ac:dyDescent="0.25">
      <c r="A6162" s="7"/>
    </row>
    <row r="6163" spans="1:1" x14ac:dyDescent="0.25">
      <c r="A6163" s="7"/>
    </row>
    <row r="6164" spans="1:1" x14ac:dyDescent="0.25">
      <c r="A6164" s="7"/>
    </row>
    <row r="6165" spans="1:1" x14ac:dyDescent="0.25">
      <c r="A6165" s="7"/>
    </row>
    <row r="6166" spans="1:1" x14ac:dyDescent="0.25">
      <c r="A6166" s="7"/>
    </row>
    <row r="6167" spans="1:1" x14ac:dyDescent="0.25">
      <c r="A6167" s="7"/>
    </row>
    <row r="6168" spans="1:1" x14ac:dyDescent="0.25">
      <c r="A6168" s="7"/>
    </row>
    <row r="6169" spans="1:1" x14ac:dyDescent="0.25">
      <c r="A6169" s="7"/>
    </row>
    <row r="6170" spans="1:1" x14ac:dyDescent="0.25">
      <c r="A6170" s="7"/>
    </row>
    <row r="6171" spans="1:1" x14ac:dyDescent="0.25">
      <c r="A6171" s="7"/>
    </row>
    <row r="6172" spans="1:1" x14ac:dyDescent="0.25">
      <c r="A6172" s="7"/>
    </row>
    <row r="6173" spans="1:1" x14ac:dyDescent="0.25">
      <c r="A6173" s="7"/>
    </row>
    <row r="6174" spans="1:1" x14ac:dyDescent="0.25">
      <c r="A6174" s="7"/>
    </row>
    <row r="6175" spans="1:1" x14ac:dyDescent="0.25">
      <c r="A6175" s="7"/>
    </row>
    <row r="6176" spans="1:1" x14ac:dyDescent="0.25">
      <c r="A6176" s="7"/>
    </row>
    <row r="6177" spans="1:1" x14ac:dyDescent="0.25">
      <c r="A6177" s="7"/>
    </row>
    <row r="6178" spans="1:1" x14ac:dyDescent="0.25">
      <c r="A6178" s="7"/>
    </row>
    <row r="6179" spans="1:1" x14ac:dyDescent="0.25">
      <c r="A6179" s="7"/>
    </row>
    <row r="6180" spans="1:1" x14ac:dyDescent="0.25">
      <c r="A6180" s="7"/>
    </row>
    <row r="6181" spans="1:1" x14ac:dyDescent="0.25">
      <c r="A6181" s="7"/>
    </row>
    <row r="6182" spans="1:1" x14ac:dyDescent="0.25">
      <c r="A6182" s="7"/>
    </row>
    <row r="6183" spans="1:1" x14ac:dyDescent="0.25">
      <c r="A6183" s="7"/>
    </row>
    <row r="6184" spans="1:1" x14ac:dyDescent="0.25">
      <c r="A6184" s="7"/>
    </row>
    <row r="6185" spans="1:1" x14ac:dyDescent="0.25">
      <c r="A6185" s="7"/>
    </row>
    <row r="6186" spans="1:1" x14ac:dyDescent="0.25">
      <c r="A6186" s="7"/>
    </row>
    <row r="6187" spans="1:1" x14ac:dyDescent="0.25">
      <c r="A6187" s="7"/>
    </row>
    <row r="6188" spans="1:1" x14ac:dyDescent="0.25">
      <c r="A6188" s="7"/>
    </row>
    <row r="6189" spans="1:1" x14ac:dyDescent="0.25">
      <c r="A6189" s="7"/>
    </row>
    <row r="6190" spans="1:1" x14ac:dyDescent="0.25">
      <c r="A6190" s="7"/>
    </row>
    <row r="6191" spans="1:1" x14ac:dyDescent="0.25">
      <c r="A6191" s="7"/>
    </row>
    <row r="6192" spans="1:1" x14ac:dyDescent="0.25">
      <c r="A6192" s="7"/>
    </row>
    <row r="6193" spans="1:1" x14ac:dyDescent="0.25">
      <c r="A6193" s="7"/>
    </row>
    <row r="6194" spans="1:1" x14ac:dyDescent="0.25">
      <c r="A6194" s="7"/>
    </row>
    <row r="6195" spans="1:1" x14ac:dyDescent="0.25">
      <c r="A6195" s="7"/>
    </row>
    <row r="6196" spans="1:1" x14ac:dyDescent="0.25">
      <c r="A6196" s="7"/>
    </row>
    <row r="6197" spans="1:1" x14ac:dyDescent="0.25">
      <c r="A6197" s="7"/>
    </row>
    <row r="6198" spans="1:1" x14ac:dyDescent="0.25">
      <c r="A6198" s="7"/>
    </row>
    <row r="6199" spans="1:1" x14ac:dyDescent="0.25">
      <c r="A6199" s="7"/>
    </row>
    <row r="6200" spans="1:1" x14ac:dyDescent="0.25">
      <c r="A6200" s="7"/>
    </row>
    <row r="6201" spans="1:1" x14ac:dyDescent="0.25">
      <c r="A6201" s="7"/>
    </row>
    <row r="6202" spans="1:1" x14ac:dyDescent="0.25">
      <c r="A6202" s="7"/>
    </row>
    <row r="6203" spans="1:1" x14ac:dyDescent="0.25">
      <c r="A6203" s="7"/>
    </row>
    <row r="6204" spans="1:1" x14ac:dyDescent="0.25">
      <c r="A6204" s="7"/>
    </row>
    <row r="6205" spans="1:1" x14ac:dyDescent="0.25">
      <c r="A6205" s="7"/>
    </row>
    <row r="6206" spans="1:1" x14ac:dyDescent="0.25">
      <c r="A6206" s="7"/>
    </row>
    <row r="6207" spans="1:1" x14ac:dyDescent="0.25">
      <c r="A6207" s="7"/>
    </row>
    <row r="6208" spans="1:1" x14ac:dyDescent="0.25">
      <c r="A6208" s="7"/>
    </row>
    <row r="6209" spans="1:1" x14ac:dyDescent="0.25">
      <c r="A6209" s="7"/>
    </row>
    <row r="6210" spans="1:1" x14ac:dyDescent="0.25">
      <c r="A6210" s="7"/>
    </row>
    <row r="6211" spans="1:1" x14ac:dyDescent="0.25">
      <c r="A6211" s="7"/>
    </row>
    <row r="6212" spans="1:1" x14ac:dyDescent="0.25">
      <c r="A6212" s="7"/>
    </row>
    <row r="6213" spans="1:1" x14ac:dyDescent="0.25">
      <c r="A6213" s="7"/>
    </row>
    <row r="6214" spans="1:1" x14ac:dyDescent="0.25">
      <c r="A6214" s="7"/>
    </row>
    <row r="6215" spans="1:1" x14ac:dyDescent="0.25">
      <c r="A6215" s="7"/>
    </row>
    <row r="6216" spans="1:1" x14ac:dyDescent="0.25">
      <c r="A6216" s="7"/>
    </row>
    <row r="6217" spans="1:1" x14ac:dyDescent="0.25">
      <c r="A6217" s="7"/>
    </row>
    <row r="6218" spans="1:1" x14ac:dyDescent="0.25">
      <c r="A6218" s="7"/>
    </row>
    <row r="6219" spans="1:1" x14ac:dyDescent="0.25">
      <c r="A6219" s="7"/>
    </row>
    <row r="6220" spans="1:1" x14ac:dyDescent="0.25">
      <c r="A6220" s="7"/>
    </row>
    <row r="6221" spans="1:1" x14ac:dyDescent="0.25">
      <c r="A6221" s="7"/>
    </row>
    <row r="6222" spans="1:1" x14ac:dyDescent="0.25">
      <c r="A6222" s="7"/>
    </row>
    <row r="6223" spans="1:1" x14ac:dyDescent="0.25">
      <c r="A6223" s="7"/>
    </row>
    <row r="6224" spans="1:1" x14ac:dyDescent="0.25">
      <c r="A6224" s="7"/>
    </row>
    <row r="6225" spans="1:1" x14ac:dyDescent="0.25">
      <c r="A6225" s="7"/>
    </row>
    <row r="6226" spans="1:1" x14ac:dyDescent="0.25">
      <c r="A6226" s="7"/>
    </row>
    <row r="6227" spans="1:1" x14ac:dyDescent="0.25">
      <c r="A6227" s="7"/>
    </row>
    <row r="6228" spans="1:1" x14ac:dyDescent="0.25">
      <c r="A6228" s="7"/>
    </row>
    <row r="6229" spans="1:1" x14ac:dyDescent="0.25">
      <c r="A6229" s="7"/>
    </row>
    <row r="6230" spans="1:1" x14ac:dyDescent="0.25">
      <c r="A6230" s="7"/>
    </row>
    <row r="6231" spans="1:1" x14ac:dyDescent="0.25">
      <c r="A6231" s="7"/>
    </row>
    <row r="6232" spans="1:1" x14ac:dyDescent="0.25">
      <c r="A6232" s="7"/>
    </row>
    <row r="6233" spans="1:1" x14ac:dyDescent="0.25">
      <c r="A6233" s="7"/>
    </row>
    <row r="6234" spans="1:1" x14ac:dyDescent="0.25">
      <c r="A6234" s="7"/>
    </row>
    <row r="6235" spans="1:1" x14ac:dyDescent="0.25">
      <c r="A6235" s="7"/>
    </row>
    <row r="6236" spans="1:1" x14ac:dyDescent="0.25">
      <c r="A6236" s="7"/>
    </row>
    <row r="6237" spans="1:1" x14ac:dyDescent="0.25">
      <c r="A6237" s="7"/>
    </row>
    <row r="6238" spans="1:1" x14ac:dyDescent="0.25">
      <c r="A6238" s="7"/>
    </row>
    <row r="6239" spans="1:1" x14ac:dyDescent="0.25">
      <c r="A6239" s="7"/>
    </row>
    <row r="6240" spans="1:1" x14ac:dyDescent="0.25">
      <c r="A6240" s="7"/>
    </row>
    <row r="6241" spans="1:1" x14ac:dyDescent="0.25">
      <c r="A6241" s="7"/>
    </row>
    <row r="6242" spans="1:1" x14ac:dyDescent="0.25">
      <c r="A6242" s="7"/>
    </row>
    <row r="6243" spans="1:1" x14ac:dyDescent="0.25">
      <c r="A6243" s="7"/>
    </row>
    <row r="6244" spans="1:1" x14ac:dyDescent="0.25">
      <c r="A6244" s="7"/>
    </row>
    <row r="6245" spans="1:1" x14ac:dyDescent="0.25">
      <c r="A6245" s="7"/>
    </row>
    <row r="6246" spans="1:1" x14ac:dyDescent="0.25">
      <c r="A6246" s="7"/>
    </row>
    <row r="6247" spans="1:1" x14ac:dyDescent="0.25">
      <c r="A6247" s="7"/>
    </row>
    <row r="6248" spans="1:1" x14ac:dyDescent="0.25">
      <c r="A6248" s="7"/>
    </row>
    <row r="6249" spans="1:1" x14ac:dyDescent="0.25">
      <c r="A6249" s="7"/>
    </row>
    <row r="6250" spans="1:1" x14ac:dyDescent="0.25">
      <c r="A6250" s="7"/>
    </row>
    <row r="6251" spans="1:1" x14ac:dyDescent="0.25">
      <c r="A6251" s="7"/>
    </row>
    <row r="6252" spans="1:1" x14ac:dyDescent="0.25">
      <c r="A6252" s="7"/>
    </row>
    <row r="6253" spans="1:1" x14ac:dyDescent="0.25">
      <c r="A6253" s="7"/>
    </row>
    <row r="6254" spans="1:1" x14ac:dyDescent="0.25">
      <c r="A6254" s="7"/>
    </row>
    <row r="6255" spans="1:1" x14ac:dyDescent="0.25">
      <c r="A6255" s="7"/>
    </row>
    <row r="6256" spans="1:1" x14ac:dyDescent="0.25">
      <c r="A6256" s="7"/>
    </row>
    <row r="6257" spans="1:1" x14ac:dyDescent="0.25">
      <c r="A6257" s="7"/>
    </row>
    <row r="6258" spans="1:1" x14ac:dyDescent="0.25">
      <c r="A6258" s="7"/>
    </row>
    <row r="6259" spans="1:1" x14ac:dyDescent="0.25">
      <c r="A6259" s="7"/>
    </row>
    <row r="6260" spans="1:1" x14ac:dyDescent="0.25">
      <c r="A6260" s="7"/>
    </row>
    <row r="6261" spans="1:1" x14ac:dyDescent="0.25">
      <c r="A6261" s="7"/>
    </row>
    <row r="6262" spans="1:1" x14ac:dyDescent="0.25">
      <c r="A6262" s="7"/>
    </row>
    <row r="6263" spans="1:1" x14ac:dyDescent="0.25">
      <c r="A6263" s="7"/>
    </row>
    <row r="6264" spans="1:1" x14ac:dyDescent="0.25">
      <c r="A6264" s="7"/>
    </row>
    <row r="6265" spans="1:1" x14ac:dyDescent="0.25">
      <c r="A6265" s="7"/>
    </row>
    <row r="6266" spans="1:1" x14ac:dyDescent="0.25">
      <c r="A6266" s="7"/>
    </row>
    <row r="6267" spans="1:1" x14ac:dyDescent="0.25">
      <c r="A6267" s="7"/>
    </row>
    <row r="6268" spans="1:1" x14ac:dyDescent="0.25">
      <c r="A6268" s="7"/>
    </row>
    <row r="6269" spans="1:1" x14ac:dyDescent="0.25">
      <c r="A6269" s="7"/>
    </row>
    <row r="6270" spans="1:1" x14ac:dyDescent="0.25">
      <c r="A6270" s="7"/>
    </row>
    <row r="6271" spans="1:1" x14ac:dyDescent="0.25">
      <c r="A6271" s="7"/>
    </row>
    <row r="6272" spans="1:1" x14ac:dyDescent="0.25">
      <c r="A6272" s="7"/>
    </row>
    <row r="6273" spans="1:1" x14ac:dyDescent="0.25">
      <c r="A6273" s="7"/>
    </row>
    <row r="6274" spans="1:1" x14ac:dyDescent="0.25">
      <c r="A6274" s="7"/>
    </row>
    <row r="6275" spans="1:1" x14ac:dyDescent="0.25">
      <c r="A6275" s="7"/>
    </row>
    <row r="6276" spans="1:1" x14ac:dyDescent="0.25">
      <c r="A6276" s="7"/>
    </row>
    <row r="6277" spans="1:1" x14ac:dyDescent="0.25">
      <c r="A6277" s="7"/>
    </row>
    <row r="6278" spans="1:1" x14ac:dyDescent="0.25">
      <c r="A6278" s="7"/>
    </row>
    <row r="6279" spans="1:1" x14ac:dyDescent="0.25">
      <c r="A6279" s="7"/>
    </row>
    <row r="6280" spans="1:1" x14ac:dyDescent="0.25">
      <c r="A6280" s="7"/>
    </row>
    <row r="6281" spans="1:1" x14ac:dyDescent="0.25">
      <c r="A6281" s="7"/>
    </row>
    <row r="6282" spans="1:1" x14ac:dyDescent="0.25">
      <c r="A6282" s="7"/>
    </row>
    <row r="6283" spans="1:1" x14ac:dyDescent="0.25">
      <c r="A6283" s="7"/>
    </row>
    <row r="6284" spans="1:1" x14ac:dyDescent="0.25">
      <c r="A6284" s="7"/>
    </row>
    <row r="6285" spans="1:1" x14ac:dyDescent="0.25">
      <c r="A6285" s="7"/>
    </row>
    <row r="6286" spans="1:1" x14ac:dyDescent="0.25">
      <c r="A6286" s="7"/>
    </row>
    <row r="6287" spans="1:1" x14ac:dyDescent="0.25">
      <c r="A6287" s="7"/>
    </row>
    <row r="6288" spans="1:1" x14ac:dyDescent="0.25">
      <c r="A6288" s="7"/>
    </row>
    <row r="6289" spans="1:1" x14ac:dyDescent="0.25">
      <c r="A6289" s="7"/>
    </row>
    <row r="6290" spans="1:1" x14ac:dyDescent="0.25">
      <c r="A6290" s="7"/>
    </row>
    <row r="6291" spans="1:1" x14ac:dyDescent="0.25">
      <c r="A6291" s="7"/>
    </row>
    <row r="6292" spans="1:1" x14ac:dyDescent="0.25">
      <c r="A6292" s="7"/>
    </row>
    <row r="6293" spans="1:1" x14ac:dyDescent="0.25">
      <c r="A6293" s="7"/>
    </row>
    <row r="6294" spans="1:1" x14ac:dyDescent="0.25">
      <c r="A6294" s="7"/>
    </row>
    <row r="6295" spans="1:1" x14ac:dyDescent="0.25">
      <c r="A6295" s="7"/>
    </row>
    <row r="6296" spans="1:1" x14ac:dyDescent="0.25">
      <c r="A6296" s="7"/>
    </row>
    <row r="6297" spans="1:1" x14ac:dyDescent="0.25">
      <c r="A6297" s="7"/>
    </row>
    <row r="6298" spans="1:1" x14ac:dyDescent="0.25">
      <c r="A6298" s="7"/>
    </row>
    <row r="6299" spans="1:1" x14ac:dyDescent="0.25">
      <c r="A6299" s="7"/>
    </row>
    <row r="6300" spans="1:1" x14ac:dyDescent="0.25">
      <c r="A6300" s="7"/>
    </row>
    <row r="6301" spans="1:1" x14ac:dyDescent="0.25">
      <c r="A6301" s="7"/>
    </row>
    <row r="6302" spans="1:1" x14ac:dyDescent="0.25">
      <c r="A6302" s="7"/>
    </row>
    <row r="6303" spans="1:1" x14ac:dyDescent="0.25">
      <c r="A6303" s="7"/>
    </row>
    <row r="6304" spans="1:1" x14ac:dyDescent="0.25">
      <c r="A6304" s="7"/>
    </row>
    <row r="6305" spans="1:1" x14ac:dyDescent="0.25">
      <c r="A6305" s="7"/>
    </row>
    <row r="6306" spans="1:1" x14ac:dyDescent="0.25">
      <c r="A6306" s="7"/>
    </row>
    <row r="6307" spans="1:1" x14ac:dyDescent="0.25">
      <c r="A6307" s="7"/>
    </row>
    <row r="6308" spans="1:1" x14ac:dyDescent="0.25">
      <c r="A6308" s="7"/>
    </row>
    <row r="6309" spans="1:1" x14ac:dyDescent="0.25">
      <c r="A6309" s="7"/>
    </row>
    <row r="6310" spans="1:1" x14ac:dyDescent="0.25">
      <c r="A6310" s="7"/>
    </row>
    <row r="6311" spans="1:1" x14ac:dyDescent="0.25">
      <c r="A6311" s="7"/>
    </row>
    <row r="6312" spans="1:1" x14ac:dyDescent="0.25">
      <c r="A6312" s="7"/>
    </row>
    <row r="6313" spans="1:1" x14ac:dyDescent="0.25">
      <c r="A6313" s="7"/>
    </row>
    <row r="6314" spans="1:1" x14ac:dyDescent="0.25">
      <c r="A6314" s="7"/>
    </row>
    <row r="6315" spans="1:1" x14ac:dyDescent="0.25">
      <c r="A6315" s="7"/>
    </row>
    <row r="6316" spans="1:1" x14ac:dyDescent="0.25">
      <c r="A6316" s="7"/>
    </row>
    <row r="6317" spans="1:1" x14ac:dyDescent="0.25">
      <c r="A6317" s="7"/>
    </row>
    <row r="6318" spans="1:1" x14ac:dyDescent="0.25">
      <c r="A6318" s="7"/>
    </row>
    <row r="6319" spans="1:1" x14ac:dyDescent="0.25">
      <c r="A6319" s="7"/>
    </row>
    <row r="6320" spans="1:1" x14ac:dyDescent="0.25">
      <c r="A6320" s="7"/>
    </row>
    <row r="6321" spans="1:1" x14ac:dyDescent="0.25">
      <c r="A6321" s="7"/>
    </row>
    <row r="6322" spans="1:1" x14ac:dyDescent="0.25">
      <c r="A6322" s="7"/>
    </row>
    <row r="6323" spans="1:1" x14ac:dyDescent="0.25">
      <c r="A6323" s="7"/>
    </row>
    <row r="6324" spans="1:1" x14ac:dyDescent="0.25">
      <c r="A6324" s="7"/>
    </row>
    <row r="6325" spans="1:1" x14ac:dyDescent="0.25">
      <c r="A6325" s="7"/>
    </row>
    <row r="6326" spans="1:1" x14ac:dyDescent="0.25">
      <c r="A6326" s="7"/>
    </row>
    <row r="6327" spans="1:1" x14ac:dyDescent="0.25">
      <c r="A6327" s="7"/>
    </row>
    <row r="6328" spans="1:1" x14ac:dyDescent="0.25">
      <c r="A6328" s="7"/>
    </row>
    <row r="6329" spans="1:1" x14ac:dyDescent="0.25">
      <c r="A6329" s="7"/>
    </row>
    <row r="6330" spans="1:1" x14ac:dyDescent="0.25">
      <c r="A6330" s="7"/>
    </row>
    <row r="6331" spans="1:1" x14ac:dyDescent="0.25">
      <c r="A6331" s="7"/>
    </row>
    <row r="6332" spans="1:1" x14ac:dyDescent="0.25">
      <c r="A6332" s="7"/>
    </row>
    <row r="6333" spans="1:1" x14ac:dyDescent="0.25">
      <c r="A6333" s="7"/>
    </row>
    <row r="6334" spans="1:1" x14ac:dyDescent="0.25">
      <c r="A6334" s="7"/>
    </row>
    <row r="6335" spans="1:1" x14ac:dyDescent="0.25">
      <c r="A6335" s="7"/>
    </row>
    <row r="6336" spans="1:1" x14ac:dyDescent="0.25">
      <c r="A6336" s="7"/>
    </row>
    <row r="6337" spans="1:1" x14ac:dyDescent="0.25">
      <c r="A6337" s="7"/>
    </row>
    <row r="6338" spans="1:1" x14ac:dyDescent="0.25">
      <c r="A6338" s="7"/>
    </row>
    <row r="6339" spans="1:1" x14ac:dyDescent="0.25">
      <c r="A6339" s="7"/>
    </row>
    <row r="6340" spans="1:1" x14ac:dyDescent="0.25">
      <c r="A6340" s="7"/>
    </row>
    <row r="6341" spans="1:1" x14ac:dyDescent="0.25">
      <c r="A6341" s="7"/>
    </row>
    <row r="6342" spans="1:1" x14ac:dyDescent="0.25">
      <c r="A6342" s="7"/>
    </row>
    <row r="6343" spans="1:1" x14ac:dyDescent="0.25">
      <c r="A6343" s="7"/>
    </row>
    <row r="6344" spans="1:1" x14ac:dyDescent="0.25">
      <c r="A6344" s="7"/>
    </row>
    <row r="6345" spans="1:1" x14ac:dyDescent="0.25">
      <c r="A6345" s="7"/>
    </row>
    <row r="6346" spans="1:1" x14ac:dyDescent="0.25">
      <c r="A6346" s="7"/>
    </row>
    <row r="6347" spans="1:1" x14ac:dyDescent="0.25">
      <c r="A6347" s="7"/>
    </row>
    <row r="6348" spans="1:1" x14ac:dyDescent="0.25">
      <c r="A6348" s="7"/>
    </row>
    <row r="6349" spans="1:1" x14ac:dyDescent="0.25">
      <c r="A6349" s="7"/>
    </row>
    <row r="6350" spans="1:1" x14ac:dyDescent="0.25">
      <c r="A6350" s="7"/>
    </row>
    <row r="6351" spans="1:1" x14ac:dyDescent="0.25">
      <c r="A6351" s="7"/>
    </row>
    <row r="6352" spans="1:1" x14ac:dyDescent="0.25">
      <c r="A6352" s="7"/>
    </row>
    <row r="6353" spans="1:1" x14ac:dyDescent="0.25">
      <c r="A6353" s="7"/>
    </row>
    <row r="6354" spans="1:1" x14ac:dyDescent="0.25">
      <c r="A6354" s="7"/>
    </row>
    <row r="6355" spans="1:1" x14ac:dyDescent="0.25">
      <c r="A6355" s="7"/>
    </row>
    <row r="6356" spans="1:1" x14ac:dyDescent="0.25">
      <c r="A6356" s="7"/>
    </row>
    <row r="6357" spans="1:1" x14ac:dyDescent="0.25">
      <c r="A6357" s="7"/>
    </row>
    <row r="6358" spans="1:1" x14ac:dyDescent="0.25">
      <c r="A6358" s="7"/>
    </row>
    <row r="6359" spans="1:1" x14ac:dyDescent="0.25">
      <c r="A6359" s="7"/>
    </row>
    <row r="6360" spans="1:1" x14ac:dyDescent="0.25">
      <c r="A6360" s="7"/>
    </row>
    <row r="6361" spans="1:1" x14ac:dyDescent="0.25">
      <c r="A6361" s="7"/>
    </row>
    <row r="6362" spans="1:1" x14ac:dyDescent="0.25">
      <c r="A6362" s="7"/>
    </row>
    <row r="6363" spans="1:1" x14ac:dyDescent="0.25">
      <c r="A6363" s="7"/>
    </row>
    <row r="6364" spans="1:1" x14ac:dyDescent="0.25">
      <c r="A6364" s="7"/>
    </row>
    <row r="6365" spans="1:1" x14ac:dyDescent="0.25">
      <c r="A6365" s="7"/>
    </row>
    <row r="6366" spans="1:1" x14ac:dyDescent="0.25">
      <c r="A6366" s="7"/>
    </row>
    <row r="6367" spans="1:1" x14ac:dyDescent="0.25">
      <c r="A6367" s="7"/>
    </row>
    <row r="6368" spans="1:1" x14ac:dyDescent="0.25">
      <c r="A6368" s="7"/>
    </row>
    <row r="6369" spans="1:1" x14ac:dyDescent="0.25">
      <c r="A6369" s="7"/>
    </row>
    <row r="6370" spans="1:1" x14ac:dyDescent="0.25">
      <c r="A6370" s="7"/>
    </row>
    <row r="6371" spans="1:1" x14ac:dyDescent="0.25">
      <c r="A6371" s="7"/>
    </row>
    <row r="6372" spans="1:1" x14ac:dyDescent="0.25">
      <c r="A6372" s="7"/>
    </row>
    <row r="6373" spans="1:1" x14ac:dyDescent="0.25">
      <c r="A6373" s="7"/>
    </row>
    <row r="6374" spans="1:1" x14ac:dyDescent="0.25">
      <c r="A6374" s="7"/>
    </row>
    <row r="6375" spans="1:1" x14ac:dyDescent="0.25">
      <c r="A6375" s="7"/>
    </row>
    <row r="6376" spans="1:1" x14ac:dyDescent="0.25">
      <c r="A6376" s="7"/>
    </row>
    <row r="6377" spans="1:1" x14ac:dyDescent="0.25">
      <c r="A6377" s="7"/>
    </row>
    <row r="6378" spans="1:1" x14ac:dyDescent="0.25">
      <c r="A6378" s="7"/>
    </row>
    <row r="6379" spans="1:1" x14ac:dyDescent="0.25">
      <c r="A6379" s="7"/>
    </row>
    <row r="6380" spans="1:1" x14ac:dyDescent="0.25">
      <c r="A6380" s="7"/>
    </row>
    <row r="6381" spans="1:1" x14ac:dyDescent="0.25">
      <c r="A6381" s="7"/>
    </row>
    <row r="6382" spans="1:1" x14ac:dyDescent="0.25">
      <c r="A6382" s="7"/>
    </row>
    <row r="6383" spans="1:1" x14ac:dyDescent="0.25">
      <c r="A6383" s="7"/>
    </row>
    <row r="6384" spans="1:1" x14ac:dyDescent="0.25">
      <c r="A6384" s="7"/>
    </row>
    <row r="6385" spans="1:1" x14ac:dyDescent="0.25">
      <c r="A6385" s="7"/>
    </row>
    <row r="6386" spans="1:1" x14ac:dyDescent="0.25">
      <c r="A6386" s="7"/>
    </row>
    <row r="6387" spans="1:1" x14ac:dyDescent="0.25">
      <c r="A6387" s="7"/>
    </row>
    <row r="6388" spans="1:1" x14ac:dyDescent="0.25">
      <c r="A6388" s="7"/>
    </row>
    <row r="6389" spans="1:1" x14ac:dyDescent="0.25">
      <c r="A6389" s="7"/>
    </row>
    <row r="6390" spans="1:1" x14ac:dyDescent="0.25">
      <c r="A6390" s="7"/>
    </row>
    <row r="6391" spans="1:1" x14ac:dyDescent="0.25">
      <c r="A6391" s="7"/>
    </row>
    <row r="6392" spans="1:1" x14ac:dyDescent="0.25">
      <c r="A6392" s="7"/>
    </row>
    <row r="6393" spans="1:1" x14ac:dyDescent="0.25">
      <c r="A6393" s="7"/>
    </row>
    <row r="6394" spans="1:1" x14ac:dyDescent="0.25">
      <c r="A6394" s="7"/>
    </row>
    <row r="6395" spans="1:1" x14ac:dyDescent="0.25">
      <c r="A6395" s="7"/>
    </row>
    <row r="6396" spans="1:1" x14ac:dyDescent="0.25">
      <c r="A6396" s="7"/>
    </row>
    <row r="6397" spans="1:1" x14ac:dyDescent="0.25">
      <c r="A6397" s="7"/>
    </row>
    <row r="6398" spans="1:1" x14ac:dyDescent="0.25">
      <c r="A6398" s="7"/>
    </row>
    <row r="6399" spans="1:1" x14ac:dyDescent="0.25">
      <c r="A6399" s="7"/>
    </row>
    <row r="6400" spans="1:1" x14ac:dyDescent="0.25">
      <c r="A6400" s="7"/>
    </row>
    <row r="6401" spans="1:1" x14ac:dyDescent="0.25">
      <c r="A6401" s="7"/>
    </row>
    <row r="6402" spans="1:1" x14ac:dyDescent="0.25">
      <c r="A6402" s="7"/>
    </row>
    <row r="6403" spans="1:1" x14ac:dyDescent="0.25">
      <c r="A6403" s="7"/>
    </row>
    <row r="6404" spans="1:1" x14ac:dyDescent="0.25">
      <c r="A6404" s="7"/>
    </row>
    <row r="6405" spans="1:1" x14ac:dyDescent="0.25">
      <c r="A6405" s="7"/>
    </row>
    <row r="6406" spans="1:1" x14ac:dyDescent="0.25">
      <c r="A6406" s="7"/>
    </row>
    <row r="6407" spans="1:1" x14ac:dyDescent="0.25">
      <c r="A6407" s="7"/>
    </row>
    <row r="6408" spans="1:1" x14ac:dyDescent="0.25">
      <c r="A6408" s="7"/>
    </row>
    <row r="6409" spans="1:1" x14ac:dyDescent="0.25">
      <c r="A6409" s="7"/>
    </row>
    <row r="6410" spans="1:1" x14ac:dyDescent="0.25">
      <c r="A6410" s="7"/>
    </row>
    <row r="6411" spans="1:1" x14ac:dyDescent="0.25">
      <c r="A6411" s="7"/>
    </row>
    <row r="6412" spans="1:1" x14ac:dyDescent="0.25">
      <c r="A6412" s="7"/>
    </row>
    <row r="6413" spans="1:1" x14ac:dyDescent="0.25">
      <c r="A6413" s="7"/>
    </row>
    <row r="6414" spans="1:1" x14ac:dyDescent="0.25">
      <c r="A6414" s="7"/>
    </row>
    <row r="6415" spans="1:1" x14ac:dyDescent="0.25">
      <c r="A6415" s="7"/>
    </row>
    <row r="6416" spans="1:1" x14ac:dyDescent="0.25">
      <c r="A6416" s="7"/>
    </row>
    <row r="6417" spans="1:1" x14ac:dyDescent="0.25">
      <c r="A6417" s="7"/>
    </row>
    <row r="6418" spans="1:1" x14ac:dyDescent="0.25">
      <c r="A6418" s="7"/>
    </row>
    <row r="6419" spans="1:1" x14ac:dyDescent="0.25">
      <c r="A6419" s="7"/>
    </row>
    <row r="6420" spans="1:1" x14ac:dyDescent="0.25">
      <c r="A6420" s="7"/>
    </row>
    <row r="6421" spans="1:1" x14ac:dyDescent="0.25">
      <c r="A6421" s="7"/>
    </row>
    <row r="6422" spans="1:1" x14ac:dyDescent="0.25">
      <c r="A6422" s="7"/>
    </row>
    <row r="6423" spans="1:1" x14ac:dyDescent="0.25">
      <c r="A6423" s="7"/>
    </row>
    <row r="6424" spans="1:1" x14ac:dyDescent="0.25">
      <c r="A6424" s="7"/>
    </row>
    <row r="6425" spans="1:1" x14ac:dyDescent="0.25">
      <c r="A6425" s="7"/>
    </row>
    <row r="6426" spans="1:1" x14ac:dyDescent="0.25">
      <c r="A6426" s="7"/>
    </row>
    <row r="6427" spans="1:1" x14ac:dyDescent="0.25">
      <c r="A6427" s="7"/>
    </row>
    <row r="6428" spans="1:1" x14ac:dyDescent="0.25">
      <c r="A6428" s="7"/>
    </row>
    <row r="6429" spans="1:1" x14ac:dyDescent="0.25">
      <c r="A6429" s="7"/>
    </row>
    <row r="6430" spans="1:1" x14ac:dyDescent="0.25">
      <c r="A6430" s="7"/>
    </row>
    <row r="6431" spans="1:1" x14ac:dyDescent="0.25">
      <c r="A6431" s="7"/>
    </row>
    <row r="6432" spans="1:1" x14ac:dyDescent="0.25">
      <c r="A6432" s="7"/>
    </row>
    <row r="6433" spans="1:1" x14ac:dyDescent="0.25">
      <c r="A6433" s="7"/>
    </row>
    <row r="6434" spans="1:1" x14ac:dyDescent="0.25">
      <c r="A6434" s="7"/>
    </row>
    <row r="6435" spans="1:1" x14ac:dyDescent="0.25">
      <c r="A6435" s="7"/>
    </row>
    <row r="6436" spans="1:1" x14ac:dyDescent="0.25">
      <c r="A6436" s="7"/>
    </row>
    <row r="6437" spans="1:1" x14ac:dyDescent="0.25">
      <c r="A6437" s="7"/>
    </row>
    <row r="6438" spans="1:1" x14ac:dyDescent="0.25">
      <c r="A6438" s="7"/>
    </row>
    <row r="6439" spans="1:1" x14ac:dyDescent="0.25">
      <c r="A6439" s="7"/>
    </row>
    <row r="6440" spans="1:1" x14ac:dyDescent="0.25">
      <c r="A6440" s="7"/>
    </row>
    <row r="6441" spans="1:1" x14ac:dyDescent="0.25">
      <c r="A6441" s="7"/>
    </row>
    <row r="6442" spans="1:1" x14ac:dyDescent="0.25">
      <c r="A6442" s="7"/>
    </row>
    <row r="6443" spans="1:1" x14ac:dyDescent="0.25">
      <c r="A6443" s="7"/>
    </row>
    <row r="6444" spans="1:1" x14ac:dyDescent="0.25">
      <c r="A6444" s="7"/>
    </row>
    <row r="6445" spans="1:1" x14ac:dyDescent="0.25">
      <c r="A6445" s="7"/>
    </row>
    <row r="6446" spans="1:1" x14ac:dyDescent="0.25">
      <c r="A6446" s="7"/>
    </row>
    <row r="6447" spans="1:1" x14ac:dyDescent="0.25">
      <c r="A6447" s="7"/>
    </row>
    <row r="6448" spans="1:1" x14ac:dyDescent="0.25">
      <c r="A6448" s="7"/>
    </row>
    <row r="6449" spans="1:1" x14ac:dyDescent="0.25">
      <c r="A6449" s="7"/>
    </row>
    <row r="6450" spans="1:1" x14ac:dyDescent="0.25">
      <c r="A6450" s="7"/>
    </row>
    <row r="6451" spans="1:1" x14ac:dyDescent="0.25">
      <c r="A6451" s="7"/>
    </row>
    <row r="6452" spans="1:1" x14ac:dyDescent="0.25">
      <c r="A6452" s="7"/>
    </row>
    <row r="6453" spans="1:1" x14ac:dyDescent="0.25">
      <c r="A6453" s="7"/>
    </row>
    <row r="6454" spans="1:1" x14ac:dyDescent="0.25">
      <c r="A6454" s="7"/>
    </row>
    <row r="6455" spans="1:1" x14ac:dyDescent="0.25">
      <c r="A6455" s="7"/>
    </row>
    <row r="6456" spans="1:1" x14ac:dyDescent="0.25">
      <c r="A6456" s="7"/>
    </row>
    <row r="6457" spans="1:1" x14ac:dyDescent="0.25">
      <c r="A6457" s="7"/>
    </row>
    <row r="6458" spans="1:1" x14ac:dyDescent="0.25">
      <c r="A6458" s="7"/>
    </row>
    <row r="6459" spans="1:1" x14ac:dyDescent="0.25">
      <c r="A6459" s="7"/>
    </row>
    <row r="6460" spans="1:1" x14ac:dyDescent="0.25">
      <c r="A6460" s="7"/>
    </row>
    <row r="6461" spans="1:1" x14ac:dyDescent="0.25">
      <c r="A6461" s="7"/>
    </row>
    <row r="6462" spans="1:1" x14ac:dyDescent="0.25">
      <c r="A6462" s="7"/>
    </row>
    <row r="6463" spans="1:1" x14ac:dyDescent="0.25">
      <c r="A6463" s="7"/>
    </row>
    <row r="6464" spans="1:1" x14ac:dyDescent="0.25">
      <c r="A6464" s="7"/>
    </row>
    <row r="6465" spans="1:1" x14ac:dyDescent="0.25">
      <c r="A6465" s="7"/>
    </row>
    <row r="6466" spans="1:1" x14ac:dyDescent="0.25">
      <c r="A6466" s="7"/>
    </row>
    <row r="6467" spans="1:1" x14ac:dyDescent="0.25">
      <c r="A6467" s="7"/>
    </row>
    <row r="6468" spans="1:1" x14ac:dyDescent="0.25">
      <c r="A6468" s="7"/>
    </row>
    <row r="6469" spans="1:1" x14ac:dyDescent="0.25">
      <c r="A6469" s="7"/>
    </row>
    <row r="6470" spans="1:1" x14ac:dyDescent="0.25">
      <c r="A6470" s="7"/>
    </row>
    <row r="6471" spans="1:1" x14ac:dyDescent="0.25">
      <c r="A6471" s="7"/>
    </row>
    <row r="6472" spans="1:1" x14ac:dyDescent="0.25">
      <c r="A6472" s="7"/>
    </row>
    <row r="6473" spans="1:1" x14ac:dyDescent="0.25">
      <c r="A6473" s="7"/>
    </row>
    <row r="6474" spans="1:1" x14ac:dyDescent="0.25">
      <c r="A6474" s="7"/>
    </row>
    <row r="6475" spans="1:1" x14ac:dyDescent="0.25">
      <c r="A6475" s="7"/>
    </row>
    <row r="6476" spans="1:1" x14ac:dyDescent="0.25">
      <c r="A6476" s="7"/>
    </row>
    <row r="6477" spans="1:1" x14ac:dyDescent="0.25">
      <c r="A6477" s="7"/>
    </row>
    <row r="6478" spans="1:1" x14ac:dyDescent="0.25">
      <c r="A6478" s="7"/>
    </row>
    <row r="6479" spans="1:1" x14ac:dyDescent="0.25">
      <c r="A6479" s="7"/>
    </row>
    <row r="6480" spans="1:1" x14ac:dyDescent="0.25">
      <c r="A6480" s="7"/>
    </row>
    <row r="6481" spans="1:1" x14ac:dyDescent="0.25">
      <c r="A6481" s="7"/>
    </row>
    <row r="6482" spans="1:1" x14ac:dyDescent="0.25">
      <c r="A6482" s="7"/>
    </row>
    <row r="6483" spans="1:1" x14ac:dyDescent="0.25">
      <c r="A6483" s="7"/>
    </row>
    <row r="6484" spans="1:1" x14ac:dyDescent="0.25">
      <c r="A6484" s="7"/>
    </row>
    <row r="6485" spans="1:1" x14ac:dyDescent="0.25">
      <c r="A6485" s="7"/>
    </row>
    <row r="6486" spans="1:1" x14ac:dyDescent="0.25">
      <c r="A6486" s="7"/>
    </row>
    <row r="6487" spans="1:1" x14ac:dyDescent="0.25">
      <c r="A6487" s="7"/>
    </row>
    <row r="6488" spans="1:1" x14ac:dyDescent="0.25">
      <c r="A6488" s="7"/>
    </row>
    <row r="6489" spans="1:1" x14ac:dyDescent="0.25">
      <c r="A6489" s="7"/>
    </row>
    <row r="6490" spans="1:1" x14ac:dyDescent="0.25">
      <c r="A6490" s="7"/>
    </row>
    <row r="6491" spans="1:1" x14ac:dyDescent="0.25">
      <c r="A6491" s="7"/>
    </row>
    <row r="6492" spans="1:1" x14ac:dyDescent="0.25">
      <c r="A6492" s="7"/>
    </row>
    <row r="6493" spans="1:1" x14ac:dyDescent="0.25">
      <c r="A6493" s="7"/>
    </row>
    <row r="6494" spans="1:1" x14ac:dyDescent="0.25">
      <c r="A6494" s="7"/>
    </row>
    <row r="6495" spans="1:1" x14ac:dyDescent="0.25">
      <c r="A6495" s="7"/>
    </row>
    <row r="6496" spans="1:1" x14ac:dyDescent="0.25">
      <c r="A6496" s="7"/>
    </row>
    <row r="6497" spans="1:1" x14ac:dyDescent="0.25">
      <c r="A6497" s="7"/>
    </row>
    <row r="6498" spans="1:1" x14ac:dyDescent="0.25">
      <c r="A6498" s="7"/>
    </row>
    <row r="6499" spans="1:1" x14ac:dyDescent="0.25">
      <c r="A6499" s="7"/>
    </row>
    <row r="6500" spans="1:1" x14ac:dyDescent="0.25">
      <c r="A6500" s="7"/>
    </row>
    <row r="6501" spans="1:1" x14ac:dyDescent="0.25">
      <c r="A6501" s="7"/>
    </row>
    <row r="6502" spans="1:1" x14ac:dyDescent="0.25">
      <c r="A6502" s="7"/>
    </row>
    <row r="6503" spans="1:1" x14ac:dyDescent="0.25">
      <c r="A6503" s="7"/>
    </row>
    <row r="6504" spans="1:1" x14ac:dyDescent="0.25">
      <c r="A6504" s="7"/>
    </row>
    <row r="6505" spans="1:1" x14ac:dyDescent="0.25">
      <c r="A6505" s="7"/>
    </row>
    <row r="6506" spans="1:1" x14ac:dyDescent="0.25">
      <c r="A6506" s="7"/>
    </row>
    <row r="6507" spans="1:1" x14ac:dyDescent="0.25">
      <c r="A6507" s="7"/>
    </row>
    <row r="6508" spans="1:1" x14ac:dyDescent="0.25">
      <c r="A6508" s="7"/>
    </row>
    <row r="6509" spans="1:1" x14ac:dyDescent="0.25">
      <c r="A6509" s="7"/>
    </row>
    <row r="6510" spans="1:1" x14ac:dyDescent="0.25">
      <c r="A6510" s="7"/>
    </row>
    <row r="6511" spans="1:1" x14ac:dyDescent="0.25">
      <c r="A6511" s="7"/>
    </row>
    <row r="6512" spans="1:1" x14ac:dyDescent="0.25">
      <c r="A6512" s="7"/>
    </row>
    <row r="6513" spans="1:1" x14ac:dyDescent="0.25">
      <c r="A6513" s="7"/>
    </row>
    <row r="6514" spans="1:1" x14ac:dyDescent="0.25">
      <c r="A6514" s="7"/>
    </row>
    <row r="6515" spans="1:1" x14ac:dyDescent="0.25">
      <c r="A6515" s="7"/>
    </row>
    <row r="6516" spans="1:1" x14ac:dyDescent="0.25">
      <c r="A6516" s="7"/>
    </row>
    <row r="6517" spans="1:1" x14ac:dyDescent="0.25">
      <c r="A6517" s="7"/>
    </row>
    <row r="6518" spans="1:1" x14ac:dyDescent="0.25">
      <c r="A6518" s="7"/>
    </row>
    <row r="6519" spans="1:1" x14ac:dyDescent="0.25">
      <c r="A6519" s="7"/>
    </row>
    <row r="6520" spans="1:1" x14ac:dyDescent="0.25">
      <c r="A6520" s="7"/>
    </row>
    <row r="6521" spans="1:1" x14ac:dyDescent="0.25">
      <c r="A6521" s="7"/>
    </row>
    <row r="6522" spans="1:1" x14ac:dyDescent="0.25">
      <c r="A6522" s="7"/>
    </row>
    <row r="6523" spans="1:1" x14ac:dyDescent="0.25">
      <c r="A6523" s="7"/>
    </row>
    <row r="6524" spans="1:1" x14ac:dyDescent="0.25">
      <c r="A6524" s="7"/>
    </row>
    <row r="6525" spans="1:1" x14ac:dyDescent="0.25">
      <c r="A6525" s="7"/>
    </row>
    <row r="6526" spans="1:1" x14ac:dyDescent="0.25">
      <c r="A6526" s="7"/>
    </row>
    <row r="6527" spans="1:1" x14ac:dyDescent="0.25">
      <c r="A6527" s="7"/>
    </row>
    <row r="6528" spans="1:1" x14ac:dyDescent="0.25">
      <c r="A6528" s="7"/>
    </row>
    <row r="6529" spans="1:1" x14ac:dyDescent="0.25">
      <c r="A6529" s="7"/>
    </row>
    <row r="6530" spans="1:1" x14ac:dyDescent="0.25">
      <c r="A6530" s="7"/>
    </row>
    <row r="6531" spans="1:1" x14ac:dyDescent="0.25">
      <c r="A6531" s="7"/>
    </row>
    <row r="6532" spans="1:1" x14ac:dyDescent="0.25">
      <c r="A6532" s="7"/>
    </row>
    <row r="6533" spans="1:1" x14ac:dyDescent="0.25">
      <c r="A6533" s="7"/>
    </row>
    <row r="6534" spans="1:1" x14ac:dyDescent="0.25">
      <c r="A6534" s="7"/>
    </row>
    <row r="6535" spans="1:1" x14ac:dyDescent="0.25">
      <c r="A6535" s="7"/>
    </row>
    <row r="6536" spans="1:1" x14ac:dyDescent="0.25">
      <c r="A6536" s="7"/>
    </row>
    <row r="6537" spans="1:1" x14ac:dyDescent="0.25">
      <c r="A6537" s="7"/>
    </row>
    <row r="6538" spans="1:1" x14ac:dyDescent="0.25">
      <c r="A6538" s="7"/>
    </row>
    <row r="6539" spans="1:1" x14ac:dyDescent="0.25">
      <c r="A6539" s="7"/>
    </row>
    <row r="6540" spans="1:1" x14ac:dyDescent="0.25">
      <c r="A6540" s="7"/>
    </row>
    <row r="6541" spans="1:1" x14ac:dyDescent="0.25">
      <c r="A6541" s="7"/>
    </row>
    <row r="6542" spans="1:1" x14ac:dyDescent="0.25">
      <c r="A6542" s="7"/>
    </row>
    <row r="6543" spans="1:1" x14ac:dyDescent="0.25">
      <c r="A6543" s="7"/>
    </row>
    <row r="6544" spans="1:1" x14ac:dyDescent="0.25">
      <c r="A6544" s="7"/>
    </row>
    <row r="6545" spans="1:1" x14ac:dyDescent="0.25">
      <c r="A6545" s="7"/>
    </row>
    <row r="6546" spans="1:1" x14ac:dyDescent="0.25">
      <c r="A6546" s="7"/>
    </row>
    <row r="6547" spans="1:1" x14ac:dyDescent="0.25">
      <c r="A6547" s="7"/>
    </row>
    <row r="6548" spans="1:1" x14ac:dyDescent="0.25">
      <c r="A6548" s="7"/>
    </row>
    <row r="6549" spans="1:1" x14ac:dyDescent="0.25">
      <c r="A6549" s="7"/>
    </row>
    <row r="6550" spans="1:1" x14ac:dyDescent="0.25">
      <c r="A6550" s="7"/>
    </row>
    <row r="6551" spans="1:1" x14ac:dyDescent="0.25">
      <c r="A6551" s="7"/>
    </row>
    <row r="6552" spans="1:1" x14ac:dyDescent="0.25">
      <c r="A6552" s="7"/>
    </row>
    <row r="6553" spans="1:1" x14ac:dyDescent="0.25">
      <c r="A6553" s="7"/>
    </row>
    <row r="6554" spans="1:1" x14ac:dyDescent="0.25">
      <c r="A6554" s="7"/>
    </row>
    <row r="6555" spans="1:1" x14ac:dyDescent="0.25">
      <c r="A6555" s="7"/>
    </row>
    <row r="6556" spans="1:1" x14ac:dyDescent="0.25">
      <c r="A6556" s="7"/>
    </row>
    <row r="6557" spans="1:1" x14ac:dyDescent="0.25">
      <c r="A6557" s="7"/>
    </row>
    <row r="6558" spans="1:1" x14ac:dyDescent="0.25">
      <c r="A6558" s="7"/>
    </row>
    <row r="6559" spans="1:1" x14ac:dyDescent="0.25">
      <c r="A6559" s="7"/>
    </row>
    <row r="6560" spans="1:1" x14ac:dyDescent="0.25">
      <c r="A6560" s="7"/>
    </row>
    <row r="6561" spans="1:1" x14ac:dyDescent="0.25">
      <c r="A6561" s="7"/>
    </row>
    <row r="6562" spans="1:1" x14ac:dyDescent="0.25">
      <c r="A6562" s="7"/>
    </row>
    <row r="6563" spans="1:1" x14ac:dyDescent="0.25">
      <c r="A6563" s="7"/>
    </row>
    <row r="6564" spans="1:1" x14ac:dyDescent="0.25">
      <c r="A6564" s="7"/>
    </row>
    <row r="6565" spans="1:1" x14ac:dyDescent="0.25">
      <c r="A6565" s="7"/>
    </row>
    <row r="6566" spans="1:1" x14ac:dyDescent="0.25">
      <c r="A6566" s="7"/>
    </row>
    <row r="6567" spans="1:1" x14ac:dyDescent="0.25">
      <c r="A6567" s="7"/>
    </row>
    <row r="6568" spans="1:1" x14ac:dyDescent="0.25">
      <c r="A6568" s="7"/>
    </row>
    <row r="6569" spans="1:1" x14ac:dyDescent="0.25">
      <c r="A6569" s="7"/>
    </row>
    <row r="6570" spans="1:1" x14ac:dyDescent="0.25">
      <c r="A6570" s="7"/>
    </row>
    <row r="6571" spans="1:1" x14ac:dyDescent="0.25">
      <c r="A6571" s="7"/>
    </row>
    <row r="6572" spans="1:1" x14ac:dyDescent="0.25">
      <c r="A6572" s="7"/>
    </row>
    <row r="6573" spans="1:1" x14ac:dyDescent="0.25">
      <c r="A6573" s="7"/>
    </row>
    <row r="6574" spans="1:1" x14ac:dyDescent="0.25">
      <c r="A6574" s="7"/>
    </row>
    <row r="6575" spans="1:1" x14ac:dyDescent="0.25">
      <c r="A6575" s="7"/>
    </row>
    <row r="6576" spans="1:1" x14ac:dyDescent="0.25">
      <c r="A6576" s="7"/>
    </row>
    <row r="6577" spans="1:1" x14ac:dyDescent="0.25">
      <c r="A6577" s="7"/>
    </row>
    <row r="6578" spans="1:1" x14ac:dyDescent="0.25">
      <c r="A6578" s="7"/>
    </row>
    <row r="6579" spans="1:1" x14ac:dyDescent="0.25">
      <c r="A6579" s="7"/>
    </row>
    <row r="6580" spans="1:1" x14ac:dyDescent="0.25">
      <c r="A6580" s="7"/>
    </row>
    <row r="6581" spans="1:1" x14ac:dyDescent="0.25">
      <c r="A6581" s="7"/>
    </row>
    <row r="6582" spans="1:1" x14ac:dyDescent="0.25">
      <c r="A6582" s="7"/>
    </row>
    <row r="6583" spans="1:1" x14ac:dyDescent="0.25">
      <c r="A6583" s="7"/>
    </row>
    <row r="6584" spans="1:1" x14ac:dyDescent="0.25">
      <c r="A6584" s="7"/>
    </row>
    <row r="6585" spans="1:1" x14ac:dyDescent="0.25">
      <c r="A6585" s="7"/>
    </row>
    <row r="6586" spans="1:1" x14ac:dyDescent="0.25">
      <c r="A6586" s="7"/>
    </row>
    <row r="6587" spans="1:1" x14ac:dyDescent="0.25">
      <c r="A6587" s="7"/>
    </row>
    <row r="6588" spans="1:1" x14ac:dyDescent="0.25">
      <c r="A6588" s="7"/>
    </row>
    <row r="6589" spans="1:1" x14ac:dyDescent="0.25">
      <c r="A6589" s="7"/>
    </row>
    <row r="6590" spans="1:1" x14ac:dyDescent="0.25">
      <c r="A6590" s="7"/>
    </row>
    <row r="6591" spans="1:1" x14ac:dyDescent="0.25">
      <c r="A6591" s="7"/>
    </row>
    <row r="6592" spans="1:1" x14ac:dyDescent="0.25">
      <c r="A6592" s="7"/>
    </row>
    <row r="6593" spans="1:1" x14ac:dyDescent="0.25">
      <c r="A6593" s="7"/>
    </row>
    <row r="6594" spans="1:1" x14ac:dyDescent="0.25">
      <c r="A6594" s="7"/>
    </row>
    <row r="6595" spans="1:1" x14ac:dyDescent="0.25">
      <c r="A6595" s="7"/>
    </row>
    <row r="6596" spans="1:1" x14ac:dyDescent="0.25">
      <c r="A6596" s="7"/>
    </row>
    <row r="6597" spans="1:1" x14ac:dyDescent="0.25">
      <c r="A6597" s="7"/>
    </row>
    <row r="6598" spans="1:1" x14ac:dyDescent="0.25">
      <c r="A6598" s="7"/>
    </row>
    <row r="6599" spans="1:1" x14ac:dyDescent="0.25">
      <c r="A6599" s="7"/>
    </row>
    <row r="6600" spans="1:1" x14ac:dyDescent="0.25">
      <c r="A6600" s="7"/>
    </row>
    <row r="6601" spans="1:1" x14ac:dyDescent="0.25">
      <c r="A6601" s="7"/>
    </row>
    <row r="6602" spans="1:1" x14ac:dyDescent="0.25">
      <c r="A6602" s="7"/>
    </row>
    <row r="6603" spans="1:1" x14ac:dyDescent="0.25">
      <c r="A6603" s="7"/>
    </row>
    <row r="6604" spans="1:1" x14ac:dyDescent="0.25">
      <c r="A6604" s="7"/>
    </row>
    <row r="6605" spans="1:1" x14ac:dyDescent="0.25">
      <c r="A6605" s="7"/>
    </row>
    <row r="6606" spans="1:1" x14ac:dyDescent="0.25">
      <c r="A6606" s="7"/>
    </row>
    <row r="6607" spans="1:1" x14ac:dyDescent="0.25">
      <c r="A6607" s="7"/>
    </row>
    <row r="6608" spans="1:1" x14ac:dyDescent="0.25">
      <c r="A6608" s="7"/>
    </row>
    <row r="6609" spans="1:1" x14ac:dyDescent="0.25">
      <c r="A6609" s="7"/>
    </row>
    <row r="6610" spans="1:1" x14ac:dyDescent="0.25">
      <c r="A6610" s="7"/>
    </row>
    <row r="6611" spans="1:1" x14ac:dyDescent="0.25">
      <c r="A6611" s="7"/>
    </row>
    <row r="6612" spans="1:1" x14ac:dyDescent="0.25">
      <c r="A6612" s="7"/>
    </row>
    <row r="6613" spans="1:1" x14ac:dyDescent="0.25">
      <c r="A6613" s="7"/>
    </row>
    <row r="6614" spans="1:1" x14ac:dyDescent="0.25">
      <c r="A6614" s="7"/>
    </row>
    <row r="6615" spans="1:1" x14ac:dyDescent="0.25">
      <c r="A6615" s="7"/>
    </row>
    <row r="6616" spans="1:1" x14ac:dyDescent="0.25">
      <c r="A6616" s="7"/>
    </row>
    <row r="6617" spans="1:1" x14ac:dyDescent="0.25">
      <c r="A6617" s="7"/>
    </row>
    <row r="6618" spans="1:1" x14ac:dyDescent="0.25">
      <c r="A6618" s="7"/>
    </row>
    <row r="6619" spans="1:1" x14ac:dyDescent="0.25">
      <c r="A6619" s="7"/>
    </row>
    <row r="6620" spans="1:1" x14ac:dyDescent="0.25">
      <c r="A6620" s="7"/>
    </row>
    <row r="6621" spans="1:1" x14ac:dyDescent="0.25">
      <c r="A6621" s="7"/>
    </row>
    <row r="6622" spans="1:1" x14ac:dyDescent="0.25">
      <c r="A6622" s="7"/>
    </row>
    <row r="6623" spans="1:1" x14ac:dyDescent="0.25">
      <c r="A6623" s="7"/>
    </row>
    <row r="6624" spans="1:1" x14ac:dyDescent="0.25">
      <c r="A6624" s="7"/>
    </row>
    <row r="6625" spans="1:1" x14ac:dyDescent="0.25">
      <c r="A6625" s="7"/>
    </row>
    <row r="6626" spans="1:1" x14ac:dyDescent="0.25">
      <c r="A6626" s="7"/>
    </row>
    <row r="6627" spans="1:1" x14ac:dyDescent="0.25">
      <c r="A6627" s="7"/>
    </row>
    <row r="6628" spans="1:1" x14ac:dyDescent="0.25">
      <c r="A6628" s="7"/>
    </row>
    <row r="6629" spans="1:1" x14ac:dyDescent="0.25">
      <c r="A6629" s="7"/>
    </row>
    <row r="6630" spans="1:1" x14ac:dyDescent="0.25">
      <c r="A6630" s="7"/>
    </row>
    <row r="6631" spans="1:1" x14ac:dyDescent="0.25">
      <c r="A6631" s="7"/>
    </row>
    <row r="6632" spans="1:1" x14ac:dyDescent="0.25">
      <c r="A6632" s="7"/>
    </row>
    <row r="6633" spans="1:1" x14ac:dyDescent="0.25">
      <c r="A6633" s="7"/>
    </row>
    <row r="6634" spans="1:1" x14ac:dyDescent="0.25">
      <c r="A6634" s="7"/>
    </row>
    <row r="6635" spans="1:1" x14ac:dyDescent="0.25">
      <c r="A6635" s="7"/>
    </row>
    <row r="6636" spans="1:1" x14ac:dyDescent="0.25">
      <c r="A6636" s="7"/>
    </row>
    <row r="6637" spans="1:1" x14ac:dyDescent="0.25">
      <c r="A6637" s="7"/>
    </row>
    <row r="6638" spans="1:1" x14ac:dyDescent="0.25">
      <c r="A6638" s="7"/>
    </row>
    <row r="6639" spans="1:1" x14ac:dyDescent="0.25">
      <c r="A6639" s="7"/>
    </row>
    <row r="6640" spans="1:1" x14ac:dyDescent="0.25">
      <c r="A6640" s="7"/>
    </row>
    <row r="6641" spans="1:1" x14ac:dyDescent="0.25">
      <c r="A6641" s="7"/>
    </row>
    <row r="6642" spans="1:1" x14ac:dyDescent="0.25">
      <c r="A6642" s="7"/>
    </row>
    <row r="6643" spans="1:1" x14ac:dyDescent="0.25">
      <c r="A6643" s="7"/>
    </row>
    <row r="6644" spans="1:1" x14ac:dyDescent="0.25">
      <c r="A6644" s="7"/>
    </row>
    <row r="6645" spans="1:1" x14ac:dyDescent="0.25">
      <c r="A6645" s="7"/>
    </row>
    <row r="6646" spans="1:1" x14ac:dyDescent="0.25">
      <c r="A6646" s="7"/>
    </row>
    <row r="6647" spans="1:1" x14ac:dyDescent="0.25">
      <c r="A6647" s="7"/>
    </row>
    <row r="6648" spans="1:1" x14ac:dyDescent="0.25">
      <c r="A6648" s="7"/>
    </row>
    <row r="6649" spans="1:1" x14ac:dyDescent="0.25">
      <c r="A6649" s="7"/>
    </row>
    <row r="6650" spans="1:1" x14ac:dyDescent="0.25">
      <c r="A6650" s="7"/>
    </row>
    <row r="6651" spans="1:1" x14ac:dyDescent="0.25">
      <c r="A6651" s="7"/>
    </row>
    <row r="6652" spans="1:1" x14ac:dyDescent="0.25">
      <c r="A6652" s="7"/>
    </row>
    <row r="6653" spans="1:1" x14ac:dyDescent="0.25">
      <c r="A6653" s="7"/>
    </row>
    <row r="6654" spans="1:1" x14ac:dyDescent="0.25">
      <c r="A6654" s="7"/>
    </row>
    <row r="6655" spans="1:1" x14ac:dyDescent="0.25">
      <c r="A6655" s="7"/>
    </row>
    <row r="6656" spans="1:1" x14ac:dyDescent="0.25">
      <c r="A6656" s="7"/>
    </row>
    <row r="6657" spans="1:1" x14ac:dyDescent="0.25">
      <c r="A6657" s="7"/>
    </row>
    <row r="6658" spans="1:1" x14ac:dyDescent="0.25">
      <c r="A6658" s="7"/>
    </row>
    <row r="6659" spans="1:1" x14ac:dyDescent="0.25">
      <c r="A6659" s="7"/>
    </row>
    <row r="6660" spans="1:1" x14ac:dyDescent="0.25">
      <c r="A6660" s="7"/>
    </row>
    <row r="6661" spans="1:1" x14ac:dyDescent="0.25">
      <c r="A6661" s="7"/>
    </row>
    <row r="6662" spans="1:1" x14ac:dyDescent="0.25">
      <c r="A6662" s="7"/>
    </row>
    <row r="6663" spans="1:1" x14ac:dyDescent="0.25">
      <c r="A6663" s="7"/>
    </row>
    <row r="6664" spans="1:1" x14ac:dyDescent="0.25">
      <c r="A6664" s="7"/>
    </row>
    <row r="6665" spans="1:1" x14ac:dyDescent="0.25">
      <c r="A6665" s="7"/>
    </row>
    <row r="6666" spans="1:1" x14ac:dyDescent="0.25">
      <c r="A6666" s="7"/>
    </row>
    <row r="6667" spans="1:1" x14ac:dyDescent="0.25">
      <c r="A6667" s="7"/>
    </row>
    <row r="6668" spans="1:1" x14ac:dyDescent="0.25">
      <c r="A6668" s="7"/>
    </row>
    <row r="6669" spans="1:1" x14ac:dyDescent="0.25">
      <c r="A6669" s="7"/>
    </row>
    <row r="6670" spans="1:1" x14ac:dyDescent="0.25">
      <c r="A6670" s="7"/>
    </row>
    <row r="6671" spans="1:1" x14ac:dyDescent="0.25">
      <c r="A6671" s="7"/>
    </row>
    <row r="6672" spans="1:1" x14ac:dyDescent="0.25">
      <c r="A6672" s="7"/>
    </row>
    <row r="6673" spans="1:1" x14ac:dyDescent="0.25">
      <c r="A6673" s="7"/>
    </row>
    <row r="6674" spans="1:1" x14ac:dyDescent="0.25">
      <c r="A6674" s="7"/>
    </row>
    <row r="6675" spans="1:1" x14ac:dyDescent="0.25">
      <c r="A6675" s="7"/>
    </row>
    <row r="6676" spans="1:1" x14ac:dyDescent="0.25">
      <c r="A6676" s="7"/>
    </row>
    <row r="6677" spans="1:1" x14ac:dyDescent="0.25">
      <c r="A6677" s="7"/>
    </row>
    <row r="6678" spans="1:1" x14ac:dyDescent="0.25">
      <c r="A6678" s="7"/>
    </row>
    <row r="6679" spans="1:1" x14ac:dyDescent="0.25">
      <c r="A6679" s="7"/>
    </row>
    <row r="6680" spans="1:1" x14ac:dyDescent="0.25">
      <c r="A6680" s="7"/>
    </row>
    <row r="6681" spans="1:1" x14ac:dyDescent="0.25">
      <c r="A6681" s="7"/>
    </row>
    <row r="6682" spans="1:1" x14ac:dyDescent="0.25">
      <c r="A6682" s="7"/>
    </row>
    <row r="6683" spans="1:1" x14ac:dyDescent="0.25">
      <c r="A6683" s="7"/>
    </row>
    <row r="6684" spans="1:1" x14ac:dyDescent="0.25">
      <c r="A6684" s="7"/>
    </row>
    <row r="6685" spans="1:1" x14ac:dyDescent="0.25">
      <c r="A6685" s="7"/>
    </row>
    <row r="6686" spans="1:1" x14ac:dyDescent="0.25">
      <c r="A6686" s="7"/>
    </row>
    <row r="6687" spans="1:1" x14ac:dyDescent="0.25">
      <c r="A6687" s="7"/>
    </row>
    <row r="6688" spans="1:1" x14ac:dyDescent="0.25">
      <c r="A6688" s="7"/>
    </row>
    <row r="6689" spans="1:1" x14ac:dyDescent="0.25">
      <c r="A6689" s="7"/>
    </row>
    <row r="6690" spans="1:1" x14ac:dyDescent="0.25">
      <c r="A6690" s="7"/>
    </row>
    <row r="6691" spans="1:1" x14ac:dyDescent="0.25">
      <c r="A6691" s="7"/>
    </row>
    <row r="6692" spans="1:1" x14ac:dyDescent="0.25">
      <c r="A6692" s="7"/>
    </row>
    <row r="6693" spans="1:1" x14ac:dyDescent="0.25">
      <c r="A6693" s="7"/>
    </row>
    <row r="6694" spans="1:1" x14ac:dyDescent="0.25">
      <c r="A6694" s="7"/>
    </row>
    <row r="6695" spans="1:1" x14ac:dyDescent="0.25">
      <c r="A6695" s="7"/>
    </row>
    <row r="6696" spans="1:1" x14ac:dyDescent="0.25">
      <c r="A6696" s="7"/>
    </row>
    <row r="6697" spans="1:1" x14ac:dyDescent="0.25">
      <c r="A6697" s="7"/>
    </row>
    <row r="6698" spans="1:1" x14ac:dyDescent="0.25">
      <c r="A6698" s="7"/>
    </row>
    <row r="6699" spans="1:1" x14ac:dyDescent="0.25">
      <c r="A6699" s="7"/>
    </row>
    <row r="6700" spans="1:1" x14ac:dyDescent="0.25">
      <c r="A6700" s="7"/>
    </row>
    <row r="6701" spans="1:1" x14ac:dyDescent="0.25">
      <c r="A6701" s="7"/>
    </row>
    <row r="6702" spans="1:1" x14ac:dyDescent="0.25">
      <c r="A6702" s="7"/>
    </row>
    <row r="6703" spans="1:1" x14ac:dyDescent="0.25">
      <c r="A6703" s="7"/>
    </row>
    <row r="6704" spans="1:1" x14ac:dyDescent="0.25">
      <c r="A6704" s="7"/>
    </row>
    <row r="6705" spans="1:1" x14ac:dyDescent="0.25">
      <c r="A6705" s="7"/>
    </row>
    <row r="6706" spans="1:1" x14ac:dyDescent="0.25">
      <c r="A6706" s="7"/>
    </row>
    <row r="6707" spans="1:1" x14ac:dyDescent="0.25">
      <c r="A6707" s="7"/>
    </row>
    <row r="6708" spans="1:1" x14ac:dyDescent="0.25">
      <c r="A6708" s="7"/>
    </row>
    <row r="6709" spans="1:1" x14ac:dyDescent="0.25">
      <c r="A6709" s="7"/>
    </row>
    <row r="6710" spans="1:1" x14ac:dyDescent="0.25">
      <c r="A6710" s="7"/>
    </row>
    <row r="6711" spans="1:1" x14ac:dyDescent="0.25">
      <c r="A6711" s="7"/>
    </row>
    <row r="6712" spans="1:1" x14ac:dyDescent="0.25">
      <c r="A6712" s="7"/>
    </row>
    <row r="6713" spans="1:1" x14ac:dyDescent="0.25">
      <c r="A6713" s="7"/>
    </row>
    <row r="6714" spans="1:1" x14ac:dyDescent="0.25">
      <c r="A6714" s="7"/>
    </row>
    <row r="6715" spans="1:1" x14ac:dyDescent="0.25">
      <c r="A6715" s="7"/>
    </row>
    <row r="6716" spans="1:1" x14ac:dyDescent="0.25">
      <c r="A6716" s="7"/>
    </row>
    <row r="6717" spans="1:1" x14ac:dyDescent="0.25">
      <c r="A6717" s="7"/>
    </row>
    <row r="6718" spans="1:1" x14ac:dyDescent="0.25">
      <c r="A6718" s="7"/>
    </row>
    <row r="6719" spans="1:1" x14ac:dyDescent="0.25">
      <c r="A6719" s="7"/>
    </row>
    <row r="6720" spans="1:1" x14ac:dyDescent="0.25">
      <c r="A6720" s="7"/>
    </row>
    <row r="6721" spans="1:1" x14ac:dyDescent="0.25">
      <c r="A6721" s="7"/>
    </row>
    <row r="6722" spans="1:1" x14ac:dyDescent="0.25">
      <c r="A6722" s="7"/>
    </row>
    <row r="6723" spans="1:1" x14ac:dyDescent="0.25">
      <c r="A6723" s="7"/>
    </row>
    <row r="6724" spans="1:1" x14ac:dyDescent="0.25">
      <c r="A6724" s="7"/>
    </row>
    <row r="6725" spans="1:1" x14ac:dyDescent="0.25">
      <c r="A6725" s="7"/>
    </row>
    <row r="6726" spans="1:1" x14ac:dyDescent="0.25">
      <c r="A6726" s="7"/>
    </row>
    <row r="6727" spans="1:1" x14ac:dyDescent="0.25">
      <c r="A6727" s="7"/>
    </row>
    <row r="6728" spans="1:1" x14ac:dyDescent="0.25">
      <c r="A6728" s="7"/>
    </row>
    <row r="6729" spans="1:1" x14ac:dyDescent="0.25">
      <c r="A6729" s="7"/>
    </row>
    <row r="6730" spans="1:1" x14ac:dyDescent="0.25">
      <c r="A6730" s="7"/>
    </row>
    <row r="6731" spans="1:1" x14ac:dyDescent="0.25">
      <c r="A6731" s="7"/>
    </row>
    <row r="6732" spans="1:1" x14ac:dyDescent="0.25">
      <c r="A6732" s="7"/>
    </row>
    <row r="6733" spans="1:1" x14ac:dyDescent="0.25">
      <c r="A6733" s="7"/>
    </row>
    <row r="6734" spans="1:1" x14ac:dyDescent="0.25">
      <c r="A6734" s="7"/>
    </row>
    <row r="6735" spans="1:1" x14ac:dyDescent="0.25">
      <c r="A6735" s="7"/>
    </row>
    <row r="6736" spans="1:1" x14ac:dyDescent="0.25">
      <c r="A6736" s="7"/>
    </row>
    <row r="6737" spans="1:1" x14ac:dyDescent="0.25">
      <c r="A6737" s="7"/>
    </row>
    <row r="6738" spans="1:1" x14ac:dyDescent="0.25">
      <c r="A6738" s="7"/>
    </row>
    <row r="6739" spans="1:1" x14ac:dyDescent="0.25">
      <c r="A6739" s="7"/>
    </row>
    <row r="6740" spans="1:1" x14ac:dyDescent="0.25">
      <c r="A6740" s="7"/>
    </row>
    <row r="6741" spans="1:1" x14ac:dyDescent="0.25">
      <c r="A6741" s="7"/>
    </row>
    <row r="6742" spans="1:1" x14ac:dyDescent="0.25">
      <c r="A6742" s="7"/>
    </row>
    <row r="6743" spans="1:1" x14ac:dyDescent="0.25">
      <c r="A6743" s="7"/>
    </row>
    <row r="6744" spans="1:1" x14ac:dyDescent="0.25">
      <c r="A6744" s="7"/>
    </row>
    <row r="6745" spans="1:1" x14ac:dyDescent="0.25">
      <c r="A6745" s="7"/>
    </row>
    <row r="6746" spans="1:1" x14ac:dyDescent="0.25">
      <c r="A6746" s="7"/>
    </row>
    <row r="6747" spans="1:1" x14ac:dyDescent="0.25">
      <c r="A6747" s="7"/>
    </row>
    <row r="6748" spans="1:1" x14ac:dyDescent="0.25">
      <c r="A6748" s="7"/>
    </row>
    <row r="6749" spans="1:1" x14ac:dyDescent="0.25">
      <c r="A6749" s="7"/>
    </row>
    <row r="6750" spans="1:1" x14ac:dyDescent="0.25">
      <c r="A6750" s="7"/>
    </row>
    <row r="6751" spans="1:1" x14ac:dyDescent="0.25">
      <c r="A6751" s="7"/>
    </row>
    <row r="6752" spans="1:1" x14ac:dyDescent="0.25">
      <c r="A6752" s="7"/>
    </row>
    <row r="6753" spans="1:1" x14ac:dyDescent="0.25">
      <c r="A6753" s="7"/>
    </row>
    <row r="6754" spans="1:1" x14ac:dyDescent="0.25">
      <c r="A6754" s="7"/>
    </row>
    <row r="6755" spans="1:1" x14ac:dyDescent="0.25">
      <c r="A6755" s="7"/>
    </row>
    <row r="6756" spans="1:1" x14ac:dyDescent="0.25">
      <c r="A6756" s="7"/>
    </row>
    <row r="6757" spans="1:1" x14ac:dyDescent="0.25">
      <c r="A6757" s="7"/>
    </row>
    <row r="6758" spans="1:1" x14ac:dyDescent="0.25">
      <c r="A6758" s="7"/>
    </row>
    <row r="6759" spans="1:1" x14ac:dyDescent="0.25">
      <c r="A6759" s="7"/>
    </row>
    <row r="6760" spans="1:1" x14ac:dyDescent="0.25">
      <c r="A6760" s="7"/>
    </row>
    <row r="6761" spans="1:1" x14ac:dyDescent="0.25">
      <c r="A6761" s="7"/>
    </row>
    <row r="6762" spans="1:1" x14ac:dyDescent="0.25">
      <c r="A6762" s="7"/>
    </row>
    <row r="6763" spans="1:1" x14ac:dyDescent="0.25">
      <c r="A6763" s="7"/>
    </row>
    <row r="6764" spans="1:1" x14ac:dyDescent="0.25">
      <c r="A6764" s="7"/>
    </row>
    <row r="6765" spans="1:1" x14ac:dyDescent="0.25">
      <c r="A6765" s="7"/>
    </row>
    <row r="6766" spans="1:1" x14ac:dyDescent="0.25">
      <c r="A6766" s="7"/>
    </row>
    <row r="6767" spans="1:1" x14ac:dyDescent="0.25">
      <c r="A6767" s="7"/>
    </row>
    <row r="6768" spans="1:1" x14ac:dyDescent="0.25">
      <c r="A6768" s="7"/>
    </row>
    <row r="6769" spans="1:1" x14ac:dyDescent="0.25">
      <c r="A6769" s="7"/>
    </row>
    <row r="6770" spans="1:1" x14ac:dyDescent="0.25">
      <c r="A6770" s="7"/>
    </row>
    <row r="6771" spans="1:1" x14ac:dyDescent="0.25">
      <c r="A6771" s="7"/>
    </row>
    <row r="6772" spans="1:1" x14ac:dyDescent="0.25">
      <c r="A6772" s="7"/>
    </row>
    <row r="6773" spans="1:1" x14ac:dyDescent="0.25">
      <c r="A6773" s="7"/>
    </row>
    <row r="6774" spans="1:1" x14ac:dyDescent="0.25">
      <c r="A6774" s="7"/>
    </row>
    <row r="6775" spans="1:1" x14ac:dyDescent="0.25">
      <c r="A6775" s="7"/>
    </row>
    <row r="6776" spans="1:1" x14ac:dyDescent="0.25">
      <c r="A6776" s="7"/>
    </row>
    <row r="6777" spans="1:1" x14ac:dyDescent="0.25">
      <c r="A6777" s="7"/>
    </row>
    <row r="6778" spans="1:1" x14ac:dyDescent="0.25">
      <c r="A6778" s="7"/>
    </row>
    <row r="6779" spans="1:1" x14ac:dyDescent="0.25">
      <c r="A6779" s="7"/>
    </row>
    <row r="6780" spans="1:1" x14ac:dyDescent="0.25">
      <c r="A6780" s="7"/>
    </row>
    <row r="6781" spans="1:1" x14ac:dyDescent="0.25">
      <c r="A6781" s="7"/>
    </row>
    <row r="6782" spans="1:1" x14ac:dyDescent="0.25">
      <c r="A6782" s="7"/>
    </row>
    <row r="6783" spans="1:1" x14ac:dyDescent="0.25">
      <c r="A6783" s="7"/>
    </row>
    <row r="6784" spans="1:1" x14ac:dyDescent="0.25">
      <c r="A6784" s="7"/>
    </row>
    <row r="6785" spans="1:1" x14ac:dyDescent="0.25">
      <c r="A6785" s="7"/>
    </row>
    <row r="6786" spans="1:1" x14ac:dyDescent="0.25">
      <c r="A6786" s="7"/>
    </row>
    <row r="6787" spans="1:1" x14ac:dyDescent="0.25">
      <c r="A6787" s="7"/>
    </row>
    <row r="6788" spans="1:1" x14ac:dyDescent="0.25">
      <c r="A6788" s="7"/>
    </row>
    <row r="6789" spans="1:1" x14ac:dyDescent="0.25">
      <c r="A6789" s="7"/>
    </row>
    <row r="6790" spans="1:1" x14ac:dyDescent="0.25">
      <c r="A6790" s="7"/>
    </row>
    <row r="6791" spans="1:1" x14ac:dyDescent="0.25">
      <c r="A6791" s="7"/>
    </row>
    <row r="6792" spans="1:1" x14ac:dyDescent="0.25">
      <c r="A6792" s="7"/>
    </row>
    <row r="6793" spans="1:1" x14ac:dyDescent="0.25">
      <c r="A6793" s="7"/>
    </row>
    <row r="6794" spans="1:1" x14ac:dyDescent="0.25">
      <c r="A6794" s="7"/>
    </row>
    <row r="6795" spans="1:1" x14ac:dyDescent="0.25">
      <c r="A6795" s="7"/>
    </row>
    <row r="6796" spans="1:1" x14ac:dyDescent="0.25">
      <c r="A6796" s="7"/>
    </row>
    <row r="6797" spans="1:1" x14ac:dyDescent="0.25">
      <c r="A6797" s="7"/>
    </row>
    <row r="6798" spans="1:1" x14ac:dyDescent="0.25">
      <c r="A6798" s="7"/>
    </row>
    <row r="6799" spans="1:1" x14ac:dyDescent="0.25">
      <c r="A6799" s="7"/>
    </row>
    <row r="6800" spans="1:1" x14ac:dyDescent="0.25">
      <c r="A6800" s="7"/>
    </row>
    <row r="6801" spans="1:1" x14ac:dyDescent="0.25">
      <c r="A6801" s="7"/>
    </row>
    <row r="6802" spans="1:1" x14ac:dyDescent="0.25">
      <c r="A6802" s="7"/>
    </row>
    <row r="6803" spans="1:1" x14ac:dyDescent="0.25">
      <c r="A6803" s="7"/>
    </row>
    <row r="6804" spans="1:1" x14ac:dyDescent="0.25">
      <c r="A6804" s="7"/>
    </row>
    <row r="6805" spans="1:1" x14ac:dyDescent="0.25">
      <c r="A6805" s="7"/>
    </row>
    <row r="6806" spans="1:1" x14ac:dyDescent="0.25">
      <c r="A6806" s="7"/>
    </row>
    <row r="6807" spans="1:1" x14ac:dyDescent="0.25">
      <c r="A6807" s="7"/>
    </row>
    <row r="6808" spans="1:1" x14ac:dyDescent="0.25">
      <c r="A6808" s="7"/>
    </row>
    <row r="6809" spans="1:1" x14ac:dyDescent="0.25">
      <c r="A6809" s="7"/>
    </row>
    <row r="6810" spans="1:1" x14ac:dyDescent="0.25">
      <c r="A6810" s="7"/>
    </row>
    <row r="6811" spans="1:1" x14ac:dyDescent="0.25">
      <c r="A6811" s="7"/>
    </row>
    <row r="6812" spans="1:1" x14ac:dyDescent="0.25">
      <c r="A6812" s="7"/>
    </row>
    <row r="6813" spans="1:1" x14ac:dyDescent="0.25">
      <c r="A6813" s="7"/>
    </row>
    <row r="6814" spans="1:1" x14ac:dyDescent="0.25">
      <c r="A6814" s="7"/>
    </row>
    <row r="6815" spans="1:1" x14ac:dyDescent="0.25">
      <c r="A6815" s="7"/>
    </row>
    <row r="6816" spans="1:1" x14ac:dyDescent="0.25">
      <c r="A6816" s="7"/>
    </row>
    <row r="6817" spans="1:1" x14ac:dyDescent="0.25">
      <c r="A6817" s="7"/>
    </row>
    <row r="6818" spans="1:1" x14ac:dyDescent="0.25">
      <c r="A6818" s="7"/>
    </row>
    <row r="6819" spans="1:1" x14ac:dyDescent="0.25">
      <c r="A6819" s="7"/>
    </row>
    <row r="6820" spans="1:1" x14ac:dyDescent="0.25">
      <c r="A6820" s="7"/>
    </row>
    <row r="6821" spans="1:1" x14ac:dyDescent="0.25">
      <c r="A6821" s="7"/>
    </row>
    <row r="6822" spans="1:1" x14ac:dyDescent="0.25">
      <c r="A6822" s="7"/>
    </row>
    <row r="6823" spans="1:1" x14ac:dyDescent="0.25">
      <c r="A6823" s="7"/>
    </row>
    <row r="6824" spans="1:1" x14ac:dyDescent="0.25">
      <c r="A6824" s="7"/>
    </row>
    <row r="6825" spans="1:1" x14ac:dyDescent="0.25">
      <c r="A6825" s="7"/>
    </row>
    <row r="6826" spans="1:1" x14ac:dyDescent="0.25">
      <c r="A6826" s="7"/>
    </row>
    <row r="6827" spans="1:1" x14ac:dyDescent="0.25">
      <c r="A6827" s="7"/>
    </row>
    <row r="6828" spans="1:1" x14ac:dyDescent="0.25">
      <c r="A6828" s="7"/>
    </row>
    <row r="6829" spans="1:1" x14ac:dyDescent="0.25">
      <c r="A6829" s="7"/>
    </row>
    <row r="6830" spans="1:1" x14ac:dyDescent="0.25">
      <c r="A6830" s="7"/>
    </row>
    <row r="6831" spans="1:1" x14ac:dyDescent="0.25">
      <c r="A6831" s="7"/>
    </row>
    <row r="6832" spans="1:1" x14ac:dyDescent="0.25">
      <c r="A6832" s="7"/>
    </row>
    <row r="6833" spans="1:1" x14ac:dyDescent="0.25">
      <c r="A6833" s="7"/>
    </row>
    <row r="6834" spans="1:1" x14ac:dyDescent="0.25">
      <c r="A6834" s="7"/>
    </row>
    <row r="6835" spans="1:1" x14ac:dyDescent="0.25">
      <c r="A6835" s="7"/>
    </row>
    <row r="6836" spans="1:1" x14ac:dyDescent="0.25">
      <c r="A6836" s="7"/>
    </row>
    <row r="6837" spans="1:1" x14ac:dyDescent="0.25">
      <c r="A6837" s="7"/>
    </row>
    <row r="6838" spans="1:1" x14ac:dyDescent="0.25">
      <c r="A6838" s="7"/>
    </row>
    <row r="6839" spans="1:1" x14ac:dyDescent="0.25">
      <c r="A6839" s="7"/>
    </row>
    <row r="6840" spans="1:1" x14ac:dyDescent="0.25">
      <c r="A6840" s="7"/>
    </row>
    <row r="6841" spans="1:1" x14ac:dyDescent="0.25">
      <c r="A6841" s="7"/>
    </row>
    <row r="6842" spans="1:1" x14ac:dyDescent="0.25">
      <c r="A6842" s="7"/>
    </row>
    <row r="6843" spans="1:1" x14ac:dyDescent="0.25">
      <c r="A6843" s="7"/>
    </row>
    <row r="6844" spans="1:1" x14ac:dyDescent="0.25">
      <c r="A6844" s="7"/>
    </row>
    <row r="6845" spans="1:1" x14ac:dyDescent="0.25">
      <c r="A6845" s="7"/>
    </row>
    <row r="6846" spans="1:1" x14ac:dyDescent="0.25">
      <c r="A6846" s="7"/>
    </row>
    <row r="6847" spans="1:1" x14ac:dyDescent="0.25">
      <c r="A6847" s="7"/>
    </row>
    <row r="6848" spans="1:1" x14ac:dyDescent="0.25">
      <c r="A6848" s="7"/>
    </row>
    <row r="6849" spans="1:1" x14ac:dyDescent="0.25">
      <c r="A6849" s="7"/>
    </row>
    <row r="6850" spans="1:1" x14ac:dyDescent="0.25">
      <c r="A6850" s="7"/>
    </row>
    <row r="6851" spans="1:1" x14ac:dyDescent="0.25">
      <c r="A6851" s="7"/>
    </row>
    <row r="6852" spans="1:1" x14ac:dyDescent="0.25">
      <c r="A6852" s="7"/>
    </row>
    <row r="6853" spans="1:1" x14ac:dyDescent="0.25">
      <c r="A6853" s="7"/>
    </row>
    <row r="6854" spans="1:1" x14ac:dyDescent="0.25">
      <c r="A6854" s="7"/>
    </row>
    <row r="6855" spans="1:1" x14ac:dyDescent="0.25">
      <c r="A6855" s="7"/>
    </row>
    <row r="6856" spans="1:1" x14ac:dyDescent="0.25">
      <c r="A6856" s="7"/>
    </row>
    <row r="6857" spans="1:1" x14ac:dyDescent="0.25">
      <c r="A6857" s="7"/>
    </row>
    <row r="6858" spans="1:1" x14ac:dyDescent="0.25">
      <c r="A6858" s="7"/>
    </row>
    <row r="6859" spans="1:1" x14ac:dyDescent="0.25">
      <c r="A6859" s="7"/>
    </row>
    <row r="6860" spans="1:1" x14ac:dyDescent="0.25">
      <c r="A6860" s="7"/>
    </row>
    <row r="6861" spans="1:1" x14ac:dyDescent="0.25">
      <c r="A6861" s="7"/>
    </row>
    <row r="6862" spans="1:1" x14ac:dyDescent="0.25">
      <c r="A6862" s="7"/>
    </row>
    <row r="6863" spans="1:1" x14ac:dyDescent="0.25">
      <c r="A6863" s="7"/>
    </row>
    <row r="6864" spans="1:1" x14ac:dyDescent="0.25">
      <c r="A6864" s="7"/>
    </row>
    <row r="6865" spans="1:1" x14ac:dyDescent="0.25">
      <c r="A6865" s="7"/>
    </row>
    <row r="6866" spans="1:1" x14ac:dyDescent="0.25">
      <c r="A6866" s="7"/>
    </row>
    <row r="6867" spans="1:1" x14ac:dyDescent="0.25">
      <c r="A6867" s="7"/>
    </row>
    <row r="6868" spans="1:1" x14ac:dyDescent="0.25">
      <c r="A6868" s="7"/>
    </row>
    <row r="6869" spans="1:1" x14ac:dyDescent="0.25">
      <c r="A6869" s="7"/>
    </row>
    <row r="6870" spans="1:1" x14ac:dyDescent="0.25">
      <c r="A6870" s="7"/>
    </row>
    <row r="6871" spans="1:1" x14ac:dyDescent="0.25">
      <c r="A6871" s="7"/>
    </row>
    <row r="6872" spans="1:1" x14ac:dyDescent="0.25">
      <c r="A6872" s="7"/>
    </row>
    <row r="6873" spans="1:1" x14ac:dyDescent="0.25">
      <c r="A6873" s="7"/>
    </row>
    <row r="6874" spans="1:1" x14ac:dyDescent="0.25">
      <c r="A6874" s="7"/>
    </row>
    <row r="6875" spans="1:1" x14ac:dyDescent="0.25">
      <c r="A6875" s="7"/>
    </row>
    <row r="6876" spans="1:1" x14ac:dyDescent="0.25">
      <c r="A6876" s="7"/>
    </row>
    <row r="6877" spans="1:1" x14ac:dyDescent="0.25">
      <c r="A6877" s="7"/>
    </row>
    <row r="6878" spans="1:1" x14ac:dyDescent="0.25">
      <c r="A6878" s="7"/>
    </row>
    <row r="6879" spans="1:1" x14ac:dyDescent="0.25">
      <c r="A6879" s="7"/>
    </row>
    <row r="6880" spans="1:1" x14ac:dyDescent="0.25">
      <c r="A6880" s="7"/>
    </row>
    <row r="6881" spans="1:1" x14ac:dyDescent="0.25">
      <c r="A6881" s="7"/>
    </row>
    <row r="6882" spans="1:1" x14ac:dyDescent="0.25">
      <c r="A6882" s="7"/>
    </row>
    <row r="6883" spans="1:1" x14ac:dyDescent="0.25">
      <c r="A6883" s="7"/>
    </row>
    <row r="6884" spans="1:1" x14ac:dyDescent="0.25">
      <c r="A6884" s="7"/>
    </row>
    <row r="6885" spans="1:1" x14ac:dyDescent="0.25">
      <c r="A6885" s="7"/>
    </row>
    <row r="6886" spans="1:1" x14ac:dyDescent="0.25">
      <c r="A6886" s="7"/>
    </row>
    <row r="6887" spans="1:1" x14ac:dyDescent="0.25">
      <c r="A6887" s="7"/>
    </row>
    <row r="6888" spans="1:1" x14ac:dyDescent="0.25">
      <c r="A6888" s="7"/>
    </row>
    <row r="6889" spans="1:1" x14ac:dyDescent="0.25">
      <c r="A6889" s="7"/>
    </row>
    <row r="6890" spans="1:1" x14ac:dyDescent="0.25">
      <c r="A6890" s="7"/>
    </row>
    <row r="6891" spans="1:1" x14ac:dyDescent="0.25">
      <c r="A6891" s="7"/>
    </row>
    <row r="6892" spans="1:1" x14ac:dyDescent="0.25">
      <c r="A6892" s="7"/>
    </row>
    <row r="6893" spans="1:1" x14ac:dyDescent="0.25">
      <c r="A6893" s="7"/>
    </row>
    <row r="6894" spans="1:1" x14ac:dyDescent="0.25">
      <c r="A6894" s="7"/>
    </row>
    <row r="6895" spans="1:1" x14ac:dyDescent="0.25">
      <c r="A6895" s="7"/>
    </row>
    <row r="6896" spans="1:1" x14ac:dyDescent="0.25">
      <c r="A6896" s="7"/>
    </row>
    <row r="6897" spans="1:1" x14ac:dyDescent="0.25">
      <c r="A6897" s="7"/>
    </row>
    <row r="6898" spans="1:1" x14ac:dyDescent="0.25">
      <c r="A6898" s="7"/>
    </row>
    <row r="6899" spans="1:1" x14ac:dyDescent="0.25">
      <c r="A6899" s="7"/>
    </row>
    <row r="6900" spans="1:1" x14ac:dyDescent="0.25">
      <c r="A6900" s="7"/>
    </row>
    <row r="6901" spans="1:1" x14ac:dyDescent="0.25">
      <c r="A6901" s="7"/>
    </row>
    <row r="6902" spans="1:1" x14ac:dyDescent="0.25">
      <c r="A6902" s="7"/>
    </row>
    <row r="6903" spans="1:1" x14ac:dyDescent="0.25">
      <c r="A6903" s="7"/>
    </row>
    <row r="6904" spans="1:1" x14ac:dyDescent="0.25">
      <c r="A6904" s="7"/>
    </row>
    <row r="6905" spans="1:1" x14ac:dyDescent="0.25">
      <c r="A6905" s="7"/>
    </row>
    <row r="6906" spans="1:1" x14ac:dyDescent="0.25">
      <c r="A6906" s="7"/>
    </row>
    <row r="6907" spans="1:1" x14ac:dyDescent="0.25">
      <c r="A6907" s="7"/>
    </row>
    <row r="6908" spans="1:1" x14ac:dyDescent="0.25">
      <c r="A6908" s="7"/>
    </row>
    <row r="6909" spans="1:1" x14ac:dyDescent="0.25">
      <c r="A6909" s="7"/>
    </row>
    <row r="6910" spans="1:1" x14ac:dyDescent="0.25">
      <c r="A6910" s="7"/>
    </row>
    <row r="6911" spans="1:1" x14ac:dyDescent="0.25">
      <c r="A6911" s="7"/>
    </row>
    <row r="6912" spans="1:1" x14ac:dyDescent="0.25">
      <c r="A6912" s="7"/>
    </row>
    <row r="6913" spans="1:1" x14ac:dyDescent="0.25">
      <c r="A6913" s="7"/>
    </row>
    <row r="6914" spans="1:1" x14ac:dyDescent="0.25">
      <c r="A6914" s="7"/>
    </row>
    <row r="6915" spans="1:1" x14ac:dyDescent="0.25">
      <c r="A6915" s="7"/>
    </row>
    <row r="6916" spans="1:1" x14ac:dyDescent="0.25">
      <c r="A6916" s="7"/>
    </row>
    <row r="6917" spans="1:1" x14ac:dyDescent="0.25">
      <c r="A6917" s="7"/>
    </row>
    <row r="6918" spans="1:1" x14ac:dyDescent="0.25">
      <c r="A6918" s="7"/>
    </row>
    <row r="6919" spans="1:1" x14ac:dyDescent="0.25">
      <c r="A6919" s="7"/>
    </row>
    <row r="6920" spans="1:1" x14ac:dyDescent="0.25">
      <c r="A6920" s="7"/>
    </row>
    <row r="6921" spans="1:1" x14ac:dyDescent="0.25">
      <c r="A6921" s="7"/>
    </row>
    <row r="6922" spans="1:1" x14ac:dyDescent="0.25">
      <c r="A6922" s="7"/>
    </row>
    <row r="6923" spans="1:1" x14ac:dyDescent="0.25">
      <c r="A6923" s="7"/>
    </row>
    <row r="6924" spans="1:1" x14ac:dyDescent="0.25">
      <c r="A6924" s="7"/>
    </row>
    <row r="6925" spans="1:1" x14ac:dyDescent="0.25">
      <c r="A6925" s="7"/>
    </row>
    <row r="6926" spans="1:1" x14ac:dyDescent="0.25">
      <c r="A6926" s="7"/>
    </row>
    <row r="6927" spans="1:1" x14ac:dyDescent="0.25">
      <c r="A6927" s="7"/>
    </row>
    <row r="6928" spans="1:1" x14ac:dyDescent="0.25">
      <c r="A6928" s="7"/>
    </row>
    <row r="6929" spans="1:1" x14ac:dyDescent="0.25">
      <c r="A6929" s="7"/>
    </row>
    <row r="6930" spans="1:1" x14ac:dyDescent="0.25">
      <c r="A6930" s="7"/>
    </row>
    <row r="6931" spans="1:1" x14ac:dyDescent="0.25">
      <c r="A6931" s="7"/>
    </row>
    <row r="6932" spans="1:1" x14ac:dyDescent="0.25">
      <c r="A6932" s="7"/>
    </row>
    <row r="6933" spans="1:1" x14ac:dyDescent="0.25">
      <c r="A6933" s="7"/>
    </row>
    <row r="6934" spans="1:1" x14ac:dyDescent="0.25">
      <c r="A6934" s="7"/>
    </row>
    <row r="6935" spans="1:1" x14ac:dyDescent="0.25">
      <c r="A6935" s="7"/>
    </row>
    <row r="6936" spans="1:1" x14ac:dyDescent="0.25">
      <c r="A6936" s="7"/>
    </row>
    <row r="6937" spans="1:1" x14ac:dyDescent="0.25">
      <c r="A6937" s="7"/>
    </row>
    <row r="6938" spans="1:1" x14ac:dyDescent="0.25">
      <c r="A6938" s="7"/>
    </row>
    <row r="6939" spans="1:1" x14ac:dyDescent="0.25">
      <c r="A6939" s="7"/>
    </row>
    <row r="6940" spans="1:1" x14ac:dyDescent="0.25">
      <c r="A6940" s="7"/>
    </row>
    <row r="6941" spans="1:1" x14ac:dyDescent="0.25">
      <c r="A6941" s="7"/>
    </row>
    <row r="6942" spans="1:1" x14ac:dyDescent="0.25">
      <c r="A6942" s="7"/>
    </row>
    <row r="6943" spans="1:1" x14ac:dyDescent="0.25">
      <c r="A6943" s="7"/>
    </row>
    <row r="6944" spans="1:1" x14ac:dyDescent="0.25">
      <c r="A6944" s="7"/>
    </row>
    <row r="6945" spans="1:1" x14ac:dyDescent="0.25">
      <c r="A6945" s="7"/>
    </row>
    <row r="6946" spans="1:1" x14ac:dyDescent="0.25">
      <c r="A6946" s="7"/>
    </row>
    <row r="6947" spans="1:1" x14ac:dyDescent="0.25">
      <c r="A6947" s="7"/>
    </row>
    <row r="6948" spans="1:1" x14ac:dyDescent="0.25">
      <c r="A6948" s="7"/>
    </row>
    <row r="6949" spans="1:1" x14ac:dyDescent="0.25">
      <c r="A6949" s="7"/>
    </row>
    <row r="6950" spans="1:1" x14ac:dyDescent="0.25">
      <c r="A6950" s="7"/>
    </row>
    <row r="6951" spans="1:1" x14ac:dyDescent="0.25">
      <c r="A6951" s="7"/>
    </row>
    <row r="6952" spans="1:1" x14ac:dyDescent="0.25">
      <c r="A6952" s="7"/>
    </row>
    <row r="6953" spans="1:1" x14ac:dyDescent="0.25">
      <c r="A6953" s="7"/>
    </row>
    <row r="6954" spans="1:1" x14ac:dyDescent="0.25">
      <c r="A6954" s="7"/>
    </row>
    <row r="6955" spans="1:1" x14ac:dyDescent="0.25">
      <c r="A6955" s="7"/>
    </row>
    <row r="6956" spans="1:1" x14ac:dyDescent="0.25">
      <c r="A6956" s="7"/>
    </row>
    <row r="6957" spans="1:1" x14ac:dyDescent="0.25">
      <c r="A6957" s="7"/>
    </row>
    <row r="6958" spans="1:1" x14ac:dyDescent="0.25">
      <c r="A6958" s="7"/>
    </row>
    <row r="6959" spans="1:1" x14ac:dyDescent="0.25">
      <c r="A6959" s="7"/>
    </row>
    <row r="6960" spans="1:1" x14ac:dyDescent="0.25">
      <c r="A6960" s="7"/>
    </row>
    <row r="6961" spans="1:1" x14ac:dyDescent="0.25">
      <c r="A6961" s="7"/>
    </row>
    <row r="6962" spans="1:1" x14ac:dyDescent="0.25">
      <c r="A6962" s="7"/>
    </row>
    <row r="6963" spans="1:1" x14ac:dyDescent="0.25">
      <c r="A6963" s="7"/>
    </row>
    <row r="6964" spans="1:1" x14ac:dyDescent="0.25">
      <c r="A6964" s="7"/>
    </row>
    <row r="6965" spans="1:1" x14ac:dyDescent="0.25">
      <c r="A6965" s="7"/>
    </row>
    <row r="6966" spans="1:1" x14ac:dyDescent="0.25">
      <c r="A6966" s="7"/>
    </row>
    <row r="6967" spans="1:1" x14ac:dyDescent="0.25">
      <c r="A6967" s="7"/>
    </row>
    <row r="6968" spans="1:1" x14ac:dyDescent="0.25">
      <c r="A6968" s="7"/>
    </row>
    <row r="6969" spans="1:1" x14ac:dyDescent="0.25">
      <c r="A6969" s="7"/>
    </row>
    <row r="6970" spans="1:1" x14ac:dyDescent="0.25">
      <c r="A6970" s="7"/>
    </row>
    <row r="6971" spans="1:1" x14ac:dyDescent="0.25">
      <c r="A6971" s="7"/>
    </row>
    <row r="6972" spans="1:1" x14ac:dyDescent="0.25">
      <c r="A6972" s="7"/>
    </row>
    <row r="6973" spans="1:1" x14ac:dyDescent="0.25">
      <c r="A6973" s="7"/>
    </row>
    <row r="6974" spans="1:1" x14ac:dyDescent="0.25">
      <c r="A6974" s="7"/>
    </row>
    <row r="6975" spans="1:1" x14ac:dyDescent="0.25">
      <c r="A6975" s="7"/>
    </row>
    <row r="6976" spans="1:1" x14ac:dyDescent="0.25">
      <c r="A6976" s="7"/>
    </row>
    <row r="6977" spans="1:1" x14ac:dyDescent="0.25">
      <c r="A6977" s="7"/>
    </row>
    <row r="6978" spans="1:1" x14ac:dyDescent="0.25">
      <c r="A6978" s="7"/>
    </row>
    <row r="6979" spans="1:1" x14ac:dyDescent="0.25">
      <c r="A6979" s="7"/>
    </row>
    <row r="6980" spans="1:1" x14ac:dyDescent="0.25">
      <c r="A6980" s="7"/>
    </row>
    <row r="6981" spans="1:1" x14ac:dyDescent="0.25">
      <c r="A6981" s="7"/>
    </row>
    <row r="6982" spans="1:1" x14ac:dyDescent="0.25">
      <c r="A6982" s="7"/>
    </row>
    <row r="6983" spans="1:1" x14ac:dyDescent="0.25">
      <c r="A6983" s="7"/>
    </row>
    <row r="6984" spans="1:1" x14ac:dyDescent="0.25">
      <c r="A6984" s="7"/>
    </row>
    <row r="6985" spans="1:1" x14ac:dyDescent="0.25">
      <c r="A6985" s="7"/>
    </row>
    <row r="6986" spans="1:1" x14ac:dyDescent="0.25">
      <c r="A6986" s="7"/>
    </row>
    <row r="6987" spans="1:1" x14ac:dyDescent="0.25">
      <c r="A6987" s="7"/>
    </row>
    <row r="6988" spans="1:1" x14ac:dyDescent="0.25">
      <c r="A6988" s="7"/>
    </row>
    <row r="6989" spans="1:1" x14ac:dyDescent="0.25">
      <c r="A6989" s="7"/>
    </row>
    <row r="6990" spans="1:1" x14ac:dyDescent="0.25">
      <c r="A6990" s="7"/>
    </row>
    <row r="6991" spans="1:1" x14ac:dyDescent="0.25">
      <c r="A6991" s="7"/>
    </row>
    <row r="6992" spans="1:1" x14ac:dyDescent="0.25">
      <c r="A6992" s="7"/>
    </row>
    <row r="6993" spans="1:1" x14ac:dyDescent="0.25">
      <c r="A6993" s="7"/>
    </row>
    <row r="6994" spans="1:1" x14ac:dyDescent="0.25">
      <c r="A6994" s="7"/>
    </row>
    <row r="6995" spans="1:1" x14ac:dyDescent="0.25">
      <c r="A6995" s="7"/>
    </row>
    <row r="6996" spans="1:1" x14ac:dyDescent="0.25">
      <c r="A6996" s="7"/>
    </row>
    <row r="6997" spans="1:1" x14ac:dyDescent="0.25">
      <c r="A6997" s="7"/>
    </row>
    <row r="6998" spans="1:1" x14ac:dyDescent="0.25">
      <c r="A6998" s="7"/>
    </row>
    <row r="6999" spans="1:1" x14ac:dyDescent="0.25">
      <c r="A6999" s="7"/>
    </row>
    <row r="7000" spans="1:1" x14ac:dyDescent="0.25">
      <c r="A7000" s="7"/>
    </row>
    <row r="7001" spans="1:1" x14ac:dyDescent="0.25">
      <c r="A7001" s="7"/>
    </row>
    <row r="7002" spans="1:1" x14ac:dyDescent="0.25">
      <c r="A7002" s="7"/>
    </row>
    <row r="7003" spans="1:1" x14ac:dyDescent="0.25">
      <c r="A7003" s="7"/>
    </row>
    <row r="7004" spans="1:1" x14ac:dyDescent="0.25">
      <c r="A7004" s="7"/>
    </row>
    <row r="7005" spans="1:1" x14ac:dyDescent="0.25">
      <c r="A7005" s="7"/>
    </row>
    <row r="7006" spans="1:1" x14ac:dyDescent="0.25">
      <c r="A7006" s="7"/>
    </row>
    <row r="7007" spans="1:1" x14ac:dyDescent="0.25">
      <c r="A7007" s="7"/>
    </row>
    <row r="7008" spans="1:1" x14ac:dyDescent="0.25">
      <c r="A7008" s="7"/>
    </row>
    <row r="7009" spans="1:1" x14ac:dyDescent="0.25">
      <c r="A7009" s="7"/>
    </row>
    <row r="7010" spans="1:1" x14ac:dyDescent="0.25">
      <c r="A7010" s="7"/>
    </row>
    <row r="7011" spans="1:1" x14ac:dyDescent="0.25">
      <c r="A7011" s="7"/>
    </row>
    <row r="7012" spans="1:1" x14ac:dyDescent="0.25">
      <c r="A7012" s="7"/>
    </row>
    <row r="7013" spans="1:1" x14ac:dyDescent="0.25">
      <c r="A7013" s="7"/>
    </row>
    <row r="7014" spans="1:1" x14ac:dyDescent="0.25">
      <c r="A7014" s="7"/>
    </row>
    <row r="7015" spans="1:1" x14ac:dyDescent="0.25">
      <c r="A7015" s="7"/>
    </row>
    <row r="7016" spans="1:1" x14ac:dyDescent="0.25">
      <c r="A7016" s="7"/>
    </row>
    <row r="7017" spans="1:1" x14ac:dyDescent="0.25">
      <c r="A7017" s="7"/>
    </row>
    <row r="7018" spans="1:1" x14ac:dyDescent="0.25">
      <c r="A7018" s="7"/>
    </row>
    <row r="7019" spans="1:1" x14ac:dyDescent="0.25">
      <c r="A7019" s="7"/>
    </row>
    <row r="7020" spans="1:1" x14ac:dyDescent="0.25">
      <c r="A7020" s="7"/>
    </row>
    <row r="7021" spans="1:1" x14ac:dyDescent="0.25">
      <c r="A7021" s="7"/>
    </row>
    <row r="7022" spans="1:1" x14ac:dyDescent="0.25">
      <c r="A7022" s="7"/>
    </row>
    <row r="7023" spans="1:1" x14ac:dyDescent="0.25">
      <c r="A7023" s="7"/>
    </row>
    <row r="7024" spans="1:1" x14ac:dyDescent="0.25">
      <c r="A7024" s="7"/>
    </row>
    <row r="7025" spans="1:1" x14ac:dyDescent="0.25">
      <c r="A7025" s="7"/>
    </row>
    <row r="7026" spans="1:1" x14ac:dyDescent="0.25">
      <c r="A7026" s="7"/>
    </row>
    <row r="7027" spans="1:1" x14ac:dyDescent="0.25">
      <c r="A7027" s="7"/>
    </row>
    <row r="7028" spans="1:1" x14ac:dyDescent="0.25">
      <c r="A7028" s="7"/>
    </row>
    <row r="7029" spans="1:1" x14ac:dyDescent="0.25">
      <c r="A7029" s="7"/>
    </row>
    <row r="7030" spans="1:1" x14ac:dyDescent="0.25">
      <c r="A7030" s="7"/>
    </row>
    <row r="7031" spans="1:1" x14ac:dyDescent="0.25">
      <c r="A7031" s="7"/>
    </row>
    <row r="7032" spans="1:1" x14ac:dyDescent="0.25">
      <c r="A7032" s="7"/>
    </row>
    <row r="7033" spans="1:1" x14ac:dyDescent="0.25">
      <c r="A7033" s="7"/>
    </row>
    <row r="7034" spans="1:1" x14ac:dyDescent="0.25">
      <c r="A7034" s="7"/>
    </row>
    <row r="7035" spans="1:1" x14ac:dyDescent="0.25">
      <c r="A7035" s="7"/>
    </row>
    <row r="7036" spans="1:1" x14ac:dyDescent="0.25">
      <c r="A7036" s="7"/>
    </row>
    <row r="7037" spans="1:1" x14ac:dyDescent="0.25">
      <c r="A7037" s="7"/>
    </row>
    <row r="7038" spans="1:1" x14ac:dyDescent="0.25">
      <c r="A7038" s="7"/>
    </row>
    <row r="7039" spans="1:1" x14ac:dyDescent="0.25">
      <c r="A7039" s="7"/>
    </row>
    <row r="7040" spans="1:1" x14ac:dyDescent="0.25">
      <c r="A7040" s="7"/>
    </row>
    <row r="7041" spans="1:1" x14ac:dyDescent="0.25">
      <c r="A7041" s="7"/>
    </row>
    <row r="7042" spans="1:1" x14ac:dyDescent="0.25">
      <c r="A7042" s="7"/>
    </row>
    <row r="7043" spans="1:1" x14ac:dyDescent="0.25">
      <c r="A7043" s="7"/>
    </row>
    <row r="7044" spans="1:1" x14ac:dyDescent="0.25">
      <c r="A7044" s="7"/>
    </row>
    <row r="7045" spans="1:1" x14ac:dyDescent="0.25">
      <c r="A7045" s="7"/>
    </row>
    <row r="7046" spans="1:1" x14ac:dyDescent="0.25">
      <c r="A7046" s="7"/>
    </row>
    <row r="7047" spans="1:1" x14ac:dyDescent="0.25">
      <c r="A7047" s="7"/>
    </row>
    <row r="7048" spans="1:1" x14ac:dyDescent="0.25">
      <c r="A7048" s="7"/>
    </row>
    <row r="7049" spans="1:1" x14ac:dyDescent="0.25">
      <c r="A7049" s="7"/>
    </row>
    <row r="7050" spans="1:1" x14ac:dyDescent="0.25">
      <c r="A7050" s="7"/>
    </row>
    <row r="7051" spans="1:1" x14ac:dyDescent="0.25">
      <c r="A7051" s="7"/>
    </row>
    <row r="7052" spans="1:1" x14ac:dyDescent="0.25">
      <c r="A7052" s="7"/>
    </row>
    <row r="7053" spans="1:1" x14ac:dyDescent="0.25">
      <c r="A7053" s="7"/>
    </row>
    <row r="7054" spans="1:1" x14ac:dyDescent="0.25">
      <c r="A7054" s="7"/>
    </row>
    <row r="7055" spans="1:1" x14ac:dyDescent="0.25">
      <c r="A7055" s="7"/>
    </row>
    <row r="7056" spans="1:1" x14ac:dyDescent="0.25">
      <c r="A7056" s="7"/>
    </row>
    <row r="7057" spans="1:1" x14ac:dyDescent="0.25">
      <c r="A7057" s="7"/>
    </row>
    <row r="7058" spans="1:1" x14ac:dyDescent="0.25">
      <c r="A7058" s="7"/>
    </row>
    <row r="7059" spans="1:1" x14ac:dyDescent="0.25">
      <c r="A7059" s="7"/>
    </row>
    <row r="7060" spans="1:1" x14ac:dyDescent="0.25">
      <c r="A7060" s="7"/>
    </row>
    <row r="7061" spans="1:1" x14ac:dyDescent="0.25">
      <c r="A7061" s="7"/>
    </row>
    <row r="7062" spans="1:1" x14ac:dyDescent="0.25">
      <c r="A7062" s="7"/>
    </row>
    <row r="7063" spans="1:1" x14ac:dyDescent="0.25">
      <c r="A7063" s="7"/>
    </row>
    <row r="7064" spans="1:1" x14ac:dyDescent="0.25">
      <c r="A7064" s="7"/>
    </row>
    <row r="7065" spans="1:1" x14ac:dyDescent="0.25">
      <c r="A7065" s="7"/>
    </row>
    <row r="7066" spans="1:1" x14ac:dyDescent="0.25">
      <c r="A7066" s="7"/>
    </row>
    <row r="7067" spans="1:1" x14ac:dyDescent="0.25">
      <c r="A7067" s="7"/>
    </row>
    <row r="7068" spans="1:1" x14ac:dyDescent="0.25">
      <c r="A7068" s="7"/>
    </row>
    <row r="7069" spans="1:1" x14ac:dyDescent="0.25">
      <c r="A7069" s="7"/>
    </row>
    <row r="7070" spans="1:1" x14ac:dyDescent="0.25">
      <c r="A7070" s="7"/>
    </row>
    <row r="7071" spans="1:1" x14ac:dyDescent="0.25">
      <c r="A7071" s="7"/>
    </row>
    <row r="7072" spans="1:1" x14ac:dyDescent="0.25">
      <c r="A7072" s="7"/>
    </row>
    <row r="7073" spans="1:1" x14ac:dyDescent="0.25">
      <c r="A7073" s="7"/>
    </row>
    <row r="7074" spans="1:1" x14ac:dyDescent="0.25">
      <c r="A7074" s="7"/>
    </row>
    <row r="7075" spans="1:1" x14ac:dyDescent="0.25">
      <c r="A7075" s="7"/>
    </row>
    <row r="7076" spans="1:1" x14ac:dyDescent="0.25">
      <c r="A7076" s="7"/>
    </row>
    <row r="7077" spans="1:1" x14ac:dyDescent="0.25">
      <c r="A7077" s="7"/>
    </row>
    <row r="7078" spans="1:1" x14ac:dyDescent="0.25">
      <c r="A7078" s="7"/>
    </row>
    <row r="7079" spans="1:1" x14ac:dyDescent="0.25">
      <c r="A7079" s="7"/>
    </row>
    <row r="7080" spans="1:1" x14ac:dyDescent="0.25">
      <c r="A7080" s="7"/>
    </row>
    <row r="7081" spans="1:1" x14ac:dyDescent="0.25">
      <c r="A7081" s="7"/>
    </row>
    <row r="7082" spans="1:1" x14ac:dyDescent="0.25">
      <c r="A7082" s="7"/>
    </row>
    <row r="7083" spans="1:1" x14ac:dyDescent="0.25">
      <c r="A7083" s="7"/>
    </row>
    <row r="7084" spans="1:1" x14ac:dyDescent="0.25">
      <c r="A7084" s="7"/>
    </row>
    <row r="7085" spans="1:1" x14ac:dyDescent="0.25">
      <c r="A7085" s="7"/>
    </row>
    <row r="7086" spans="1:1" x14ac:dyDescent="0.25">
      <c r="A7086" s="7"/>
    </row>
    <row r="7087" spans="1:1" x14ac:dyDescent="0.25">
      <c r="A7087" s="7"/>
    </row>
    <row r="7088" spans="1:1" x14ac:dyDescent="0.25">
      <c r="A7088" s="7"/>
    </row>
    <row r="7089" spans="1:1" x14ac:dyDescent="0.25">
      <c r="A7089" s="7"/>
    </row>
    <row r="7090" spans="1:1" x14ac:dyDescent="0.25">
      <c r="A7090" s="7"/>
    </row>
    <row r="7091" spans="1:1" x14ac:dyDescent="0.25">
      <c r="A7091" s="7"/>
    </row>
    <row r="7092" spans="1:1" x14ac:dyDescent="0.25">
      <c r="A7092" s="7"/>
    </row>
    <row r="7093" spans="1:1" x14ac:dyDescent="0.25">
      <c r="A7093" s="7"/>
    </row>
    <row r="7094" spans="1:1" x14ac:dyDescent="0.25">
      <c r="A7094" s="7"/>
    </row>
    <row r="7095" spans="1:1" x14ac:dyDescent="0.25">
      <c r="A7095" s="7"/>
    </row>
    <row r="7096" spans="1:1" x14ac:dyDescent="0.25">
      <c r="A7096" s="7"/>
    </row>
    <row r="7097" spans="1:1" x14ac:dyDescent="0.25">
      <c r="A7097" s="7"/>
    </row>
    <row r="7098" spans="1:1" x14ac:dyDescent="0.25">
      <c r="A7098" s="7"/>
    </row>
    <row r="7099" spans="1:1" x14ac:dyDescent="0.25">
      <c r="A7099" s="7"/>
    </row>
    <row r="7100" spans="1:1" x14ac:dyDescent="0.25">
      <c r="A7100" s="7"/>
    </row>
    <row r="7101" spans="1:1" x14ac:dyDescent="0.25">
      <c r="A7101" s="7"/>
    </row>
    <row r="7102" spans="1:1" x14ac:dyDescent="0.25">
      <c r="A7102" s="7"/>
    </row>
    <row r="7103" spans="1:1" x14ac:dyDescent="0.25">
      <c r="A7103" s="7"/>
    </row>
    <row r="7104" spans="1:1" x14ac:dyDescent="0.25">
      <c r="A7104" s="7"/>
    </row>
    <row r="7105" spans="1:1" x14ac:dyDescent="0.25">
      <c r="A7105" s="7"/>
    </row>
    <row r="7106" spans="1:1" x14ac:dyDescent="0.25">
      <c r="A7106" s="7"/>
    </row>
    <row r="7107" spans="1:1" x14ac:dyDescent="0.25">
      <c r="A7107" s="7"/>
    </row>
    <row r="7108" spans="1:1" x14ac:dyDescent="0.25">
      <c r="A7108" s="7"/>
    </row>
    <row r="7109" spans="1:1" x14ac:dyDescent="0.25">
      <c r="A7109" s="7"/>
    </row>
    <row r="7110" spans="1:1" x14ac:dyDescent="0.25">
      <c r="A7110" s="7"/>
    </row>
    <row r="7111" spans="1:1" x14ac:dyDescent="0.25">
      <c r="A7111" s="7"/>
    </row>
    <row r="7112" spans="1:1" x14ac:dyDescent="0.25">
      <c r="A7112" s="7"/>
    </row>
    <row r="7113" spans="1:1" x14ac:dyDescent="0.25">
      <c r="A7113" s="7"/>
    </row>
    <row r="7114" spans="1:1" x14ac:dyDescent="0.25">
      <c r="A7114" s="7"/>
    </row>
    <row r="7115" spans="1:1" x14ac:dyDescent="0.25">
      <c r="A7115" s="7"/>
    </row>
    <row r="7116" spans="1:1" x14ac:dyDescent="0.25">
      <c r="A7116" s="7"/>
    </row>
    <row r="7117" spans="1:1" x14ac:dyDescent="0.25">
      <c r="A7117" s="7"/>
    </row>
    <row r="7118" spans="1:1" x14ac:dyDescent="0.25">
      <c r="A7118" s="7"/>
    </row>
    <row r="7119" spans="1:1" x14ac:dyDescent="0.25">
      <c r="A7119" s="7"/>
    </row>
    <row r="7120" spans="1:1" x14ac:dyDescent="0.25">
      <c r="A7120" s="7"/>
    </row>
    <row r="7121" spans="1:1" x14ac:dyDescent="0.25">
      <c r="A7121" s="7"/>
    </row>
    <row r="7122" spans="1:1" x14ac:dyDescent="0.25">
      <c r="A7122" s="7"/>
    </row>
    <row r="7123" spans="1:1" x14ac:dyDescent="0.25">
      <c r="A7123" s="7"/>
    </row>
    <row r="7124" spans="1:1" x14ac:dyDescent="0.25">
      <c r="A7124" s="7"/>
    </row>
    <row r="7125" spans="1:1" x14ac:dyDescent="0.25">
      <c r="A7125" s="7"/>
    </row>
    <row r="7126" spans="1:1" x14ac:dyDescent="0.25">
      <c r="A7126" s="7"/>
    </row>
    <row r="7127" spans="1:1" x14ac:dyDescent="0.25">
      <c r="A7127" s="7"/>
    </row>
    <row r="7128" spans="1:1" x14ac:dyDescent="0.25">
      <c r="A7128" s="7"/>
    </row>
    <row r="7129" spans="1:1" x14ac:dyDescent="0.25">
      <c r="A7129" s="7"/>
    </row>
    <row r="7130" spans="1:1" x14ac:dyDescent="0.25">
      <c r="A7130" s="7"/>
    </row>
    <row r="7131" spans="1:1" x14ac:dyDescent="0.25">
      <c r="A7131" s="7"/>
    </row>
    <row r="7132" spans="1:1" x14ac:dyDescent="0.25">
      <c r="A7132" s="7"/>
    </row>
    <row r="7133" spans="1:1" x14ac:dyDescent="0.25">
      <c r="A7133" s="7"/>
    </row>
    <row r="7134" spans="1:1" x14ac:dyDescent="0.25">
      <c r="A7134" s="7"/>
    </row>
    <row r="7135" spans="1:1" x14ac:dyDescent="0.25">
      <c r="A7135" s="7"/>
    </row>
    <row r="7136" spans="1:1" x14ac:dyDescent="0.25">
      <c r="A7136" s="7"/>
    </row>
    <row r="7137" spans="1:1" x14ac:dyDescent="0.25">
      <c r="A7137" s="7"/>
    </row>
    <row r="7138" spans="1:1" x14ac:dyDescent="0.25">
      <c r="A7138" s="7"/>
    </row>
    <row r="7139" spans="1:1" x14ac:dyDescent="0.25">
      <c r="A7139" s="7"/>
    </row>
    <row r="7140" spans="1:1" x14ac:dyDescent="0.25">
      <c r="A7140" s="7"/>
    </row>
    <row r="7141" spans="1:1" x14ac:dyDescent="0.25">
      <c r="A7141" s="7"/>
    </row>
    <row r="7142" spans="1:1" x14ac:dyDescent="0.25">
      <c r="A7142" s="7"/>
    </row>
    <row r="7143" spans="1:1" x14ac:dyDescent="0.25">
      <c r="A7143" s="7"/>
    </row>
    <row r="7144" spans="1:1" x14ac:dyDescent="0.25">
      <c r="A7144" s="7"/>
    </row>
    <row r="7145" spans="1:1" x14ac:dyDescent="0.25">
      <c r="A7145" s="7"/>
    </row>
    <row r="7146" spans="1:1" x14ac:dyDescent="0.25">
      <c r="A7146" s="7"/>
    </row>
    <row r="7147" spans="1:1" x14ac:dyDescent="0.25">
      <c r="A7147" s="7"/>
    </row>
    <row r="7148" spans="1:1" x14ac:dyDescent="0.25">
      <c r="A7148" s="7"/>
    </row>
    <row r="7149" spans="1:1" x14ac:dyDescent="0.25">
      <c r="A7149" s="7"/>
    </row>
    <row r="7150" spans="1:1" x14ac:dyDescent="0.25">
      <c r="A7150" s="7"/>
    </row>
    <row r="7151" spans="1:1" x14ac:dyDescent="0.25">
      <c r="A7151" s="7"/>
    </row>
    <row r="7152" spans="1:1" x14ac:dyDescent="0.25">
      <c r="A7152" s="7"/>
    </row>
    <row r="7153" spans="1:1" x14ac:dyDescent="0.25">
      <c r="A7153" s="7"/>
    </row>
    <row r="7154" spans="1:1" x14ac:dyDescent="0.25">
      <c r="A7154" s="7"/>
    </row>
    <row r="7155" spans="1:1" x14ac:dyDescent="0.25">
      <c r="A7155" s="7"/>
    </row>
    <row r="7156" spans="1:1" x14ac:dyDescent="0.25">
      <c r="A7156" s="7"/>
    </row>
    <row r="7157" spans="1:1" x14ac:dyDescent="0.25">
      <c r="A7157" s="7"/>
    </row>
    <row r="7158" spans="1:1" x14ac:dyDescent="0.25">
      <c r="A7158" s="7"/>
    </row>
    <row r="7159" spans="1:1" x14ac:dyDescent="0.25">
      <c r="A7159" s="7"/>
    </row>
    <row r="7160" spans="1:1" x14ac:dyDescent="0.25">
      <c r="A7160" s="7"/>
    </row>
    <row r="7161" spans="1:1" x14ac:dyDescent="0.25">
      <c r="A7161" s="7"/>
    </row>
    <row r="7162" spans="1:1" x14ac:dyDescent="0.25">
      <c r="A7162" s="7"/>
    </row>
    <row r="7163" spans="1:1" x14ac:dyDescent="0.25">
      <c r="A7163" s="7"/>
    </row>
    <row r="7164" spans="1:1" x14ac:dyDescent="0.25">
      <c r="A7164" s="7"/>
    </row>
    <row r="7165" spans="1:1" x14ac:dyDescent="0.25">
      <c r="A7165" s="7"/>
    </row>
    <row r="7166" spans="1:1" x14ac:dyDescent="0.25">
      <c r="A7166" s="7"/>
    </row>
    <row r="7167" spans="1:1" x14ac:dyDescent="0.25">
      <c r="A7167" s="7"/>
    </row>
    <row r="7168" spans="1:1" x14ac:dyDescent="0.25">
      <c r="A7168" s="7"/>
    </row>
    <row r="7169" spans="1:1" x14ac:dyDescent="0.25">
      <c r="A7169" s="7"/>
    </row>
    <row r="7170" spans="1:1" x14ac:dyDescent="0.25">
      <c r="A7170" s="7"/>
    </row>
    <row r="7171" spans="1:1" x14ac:dyDescent="0.25">
      <c r="A7171" s="7"/>
    </row>
    <row r="7172" spans="1:1" x14ac:dyDescent="0.25">
      <c r="A7172" s="7"/>
    </row>
    <row r="7173" spans="1:1" x14ac:dyDescent="0.25">
      <c r="A7173" s="7"/>
    </row>
    <row r="7174" spans="1:1" x14ac:dyDescent="0.25">
      <c r="A7174" s="7"/>
    </row>
    <row r="7175" spans="1:1" x14ac:dyDescent="0.25">
      <c r="A7175" s="7"/>
    </row>
    <row r="7176" spans="1:1" x14ac:dyDescent="0.25">
      <c r="A7176" s="7"/>
    </row>
    <row r="7177" spans="1:1" x14ac:dyDescent="0.25">
      <c r="A7177" s="7"/>
    </row>
    <row r="7178" spans="1:1" x14ac:dyDescent="0.25">
      <c r="A7178" s="7"/>
    </row>
    <row r="7179" spans="1:1" x14ac:dyDescent="0.25">
      <c r="A7179" s="7"/>
    </row>
    <row r="7180" spans="1:1" x14ac:dyDescent="0.25">
      <c r="A7180" s="7"/>
    </row>
    <row r="7181" spans="1:1" x14ac:dyDescent="0.25">
      <c r="A7181" s="7"/>
    </row>
    <row r="7182" spans="1:1" x14ac:dyDescent="0.25">
      <c r="A7182" s="7"/>
    </row>
    <row r="7183" spans="1:1" x14ac:dyDescent="0.25">
      <c r="A7183" s="7"/>
    </row>
    <row r="7184" spans="1:1" x14ac:dyDescent="0.25">
      <c r="A7184" s="7"/>
    </row>
    <row r="7185" spans="1:1" x14ac:dyDescent="0.25">
      <c r="A7185" s="7"/>
    </row>
    <row r="7186" spans="1:1" x14ac:dyDescent="0.25">
      <c r="A7186" s="7"/>
    </row>
    <row r="7187" spans="1:1" x14ac:dyDescent="0.25">
      <c r="A7187" s="7"/>
    </row>
    <row r="7188" spans="1:1" x14ac:dyDescent="0.25">
      <c r="A7188" s="7"/>
    </row>
    <row r="7189" spans="1:1" x14ac:dyDescent="0.25">
      <c r="A7189" s="7"/>
    </row>
    <row r="7190" spans="1:1" x14ac:dyDescent="0.25">
      <c r="A7190" s="7"/>
    </row>
    <row r="7191" spans="1:1" x14ac:dyDescent="0.25">
      <c r="A7191" s="7"/>
    </row>
    <row r="7192" spans="1:1" x14ac:dyDescent="0.25">
      <c r="A7192" s="7"/>
    </row>
    <row r="7193" spans="1:1" x14ac:dyDescent="0.25">
      <c r="A7193" s="7"/>
    </row>
    <row r="7194" spans="1:1" x14ac:dyDescent="0.25">
      <c r="A7194" s="7"/>
    </row>
    <row r="7195" spans="1:1" x14ac:dyDescent="0.25">
      <c r="A7195" s="7"/>
    </row>
    <row r="7196" spans="1:1" x14ac:dyDescent="0.25">
      <c r="A7196" s="7"/>
    </row>
    <row r="7197" spans="1:1" x14ac:dyDescent="0.25">
      <c r="A7197" s="7"/>
    </row>
    <row r="7198" spans="1:1" x14ac:dyDescent="0.25">
      <c r="A7198" s="7"/>
    </row>
    <row r="7199" spans="1:1" x14ac:dyDescent="0.25">
      <c r="A7199" s="7"/>
    </row>
    <row r="7200" spans="1:1" x14ac:dyDescent="0.25">
      <c r="A7200" s="7"/>
    </row>
    <row r="7201" spans="1:1" x14ac:dyDescent="0.25">
      <c r="A7201" s="7"/>
    </row>
    <row r="7202" spans="1:1" x14ac:dyDescent="0.25">
      <c r="A7202" s="7"/>
    </row>
    <row r="7203" spans="1:1" x14ac:dyDescent="0.25">
      <c r="A7203" s="7"/>
    </row>
    <row r="7204" spans="1:1" x14ac:dyDescent="0.25">
      <c r="A7204" s="7"/>
    </row>
    <row r="7205" spans="1:1" x14ac:dyDescent="0.25">
      <c r="A7205" s="7"/>
    </row>
    <row r="7206" spans="1:1" x14ac:dyDescent="0.25">
      <c r="A7206" s="7"/>
    </row>
    <row r="7207" spans="1:1" x14ac:dyDescent="0.25">
      <c r="A7207" s="7"/>
    </row>
    <row r="7208" spans="1:1" x14ac:dyDescent="0.25">
      <c r="A7208" s="7"/>
    </row>
    <row r="7209" spans="1:1" x14ac:dyDescent="0.25">
      <c r="A7209" s="7"/>
    </row>
    <row r="7210" spans="1:1" x14ac:dyDescent="0.25">
      <c r="A7210" s="7"/>
    </row>
    <row r="7211" spans="1:1" x14ac:dyDescent="0.25">
      <c r="A7211" s="7"/>
    </row>
    <row r="7212" spans="1:1" x14ac:dyDescent="0.25">
      <c r="A7212" s="7"/>
    </row>
    <row r="7213" spans="1:1" x14ac:dyDescent="0.25">
      <c r="A7213" s="7"/>
    </row>
    <row r="7214" spans="1:1" x14ac:dyDescent="0.25">
      <c r="A7214" s="7"/>
    </row>
    <row r="7215" spans="1:1" x14ac:dyDescent="0.25">
      <c r="A7215" s="7"/>
    </row>
    <row r="7216" spans="1:1" x14ac:dyDescent="0.25">
      <c r="A7216" s="7"/>
    </row>
    <row r="7217" spans="1:1" x14ac:dyDescent="0.25">
      <c r="A7217" s="7"/>
    </row>
    <row r="7218" spans="1:1" x14ac:dyDescent="0.25">
      <c r="A7218" s="7"/>
    </row>
    <row r="7219" spans="1:1" x14ac:dyDescent="0.25">
      <c r="A7219" s="7"/>
    </row>
    <row r="7220" spans="1:1" x14ac:dyDescent="0.25">
      <c r="A7220" s="7"/>
    </row>
    <row r="7221" spans="1:1" x14ac:dyDescent="0.25">
      <c r="A7221" s="7"/>
    </row>
    <row r="7222" spans="1:1" x14ac:dyDescent="0.25">
      <c r="A7222" s="7"/>
    </row>
    <row r="7223" spans="1:1" x14ac:dyDescent="0.25">
      <c r="A7223" s="7"/>
    </row>
    <row r="7224" spans="1:1" x14ac:dyDescent="0.25">
      <c r="A7224" s="7"/>
    </row>
    <row r="7225" spans="1:1" x14ac:dyDescent="0.25">
      <c r="A7225" s="7"/>
    </row>
    <row r="7226" spans="1:1" x14ac:dyDescent="0.25">
      <c r="A7226" s="7"/>
    </row>
    <row r="7227" spans="1:1" x14ac:dyDescent="0.25">
      <c r="A7227" s="7"/>
    </row>
    <row r="7228" spans="1:1" x14ac:dyDescent="0.25">
      <c r="A7228" s="7"/>
    </row>
    <row r="7229" spans="1:1" x14ac:dyDescent="0.25">
      <c r="A7229" s="7"/>
    </row>
    <row r="7230" spans="1:1" x14ac:dyDescent="0.25">
      <c r="A7230" s="7"/>
    </row>
    <row r="7231" spans="1:1" x14ac:dyDescent="0.25">
      <c r="A7231" s="7"/>
    </row>
    <row r="7232" spans="1:1" x14ac:dyDescent="0.25">
      <c r="A7232" s="7"/>
    </row>
    <row r="7233" spans="1:1" x14ac:dyDescent="0.25">
      <c r="A7233" s="7"/>
    </row>
    <row r="7234" spans="1:1" x14ac:dyDescent="0.25">
      <c r="A7234" s="7"/>
    </row>
    <row r="7235" spans="1:1" x14ac:dyDescent="0.25">
      <c r="A7235" s="7"/>
    </row>
    <row r="7236" spans="1:1" x14ac:dyDescent="0.25">
      <c r="A7236" s="7"/>
    </row>
    <row r="7237" spans="1:1" x14ac:dyDescent="0.25">
      <c r="A7237" s="7"/>
    </row>
    <row r="7238" spans="1:1" x14ac:dyDescent="0.25">
      <c r="A7238" s="7"/>
    </row>
    <row r="7239" spans="1:1" x14ac:dyDescent="0.25">
      <c r="A7239" s="7"/>
    </row>
    <row r="7240" spans="1:1" x14ac:dyDescent="0.25">
      <c r="A7240" s="7"/>
    </row>
    <row r="7241" spans="1:1" x14ac:dyDescent="0.25">
      <c r="A7241" s="7"/>
    </row>
    <row r="7242" spans="1:1" x14ac:dyDescent="0.25">
      <c r="A7242" s="7"/>
    </row>
    <row r="7243" spans="1:1" x14ac:dyDescent="0.25">
      <c r="A7243" s="7"/>
    </row>
    <row r="7244" spans="1:1" x14ac:dyDescent="0.25">
      <c r="A7244" s="7"/>
    </row>
    <row r="7245" spans="1:1" x14ac:dyDescent="0.25">
      <c r="A7245" s="7"/>
    </row>
    <row r="7246" spans="1:1" x14ac:dyDescent="0.25">
      <c r="A7246" s="7"/>
    </row>
    <row r="7247" spans="1:1" x14ac:dyDescent="0.25">
      <c r="A7247" s="7"/>
    </row>
    <row r="7248" spans="1:1" x14ac:dyDescent="0.25">
      <c r="A7248" s="7"/>
    </row>
    <row r="7249" spans="1:1" x14ac:dyDescent="0.25">
      <c r="A7249" s="7"/>
    </row>
    <row r="7250" spans="1:1" x14ac:dyDescent="0.25">
      <c r="A7250" s="7"/>
    </row>
    <row r="7251" spans="1:1" x14ac:dyDescent="0.25">
      <c r="A7251" s="7"/>
    </row>
    <row r="7252" spans="1:1" x14ac:dyDescent="0.25">
      <c r="A7252" s="7"/>
    </row>
    <row r="7253" spans="1:1" x14ac:dyDescent="0.25">
      <c r="A7253" s="7"/>
    </row>
    <row r="7254" spans="1:1" x14ac:dyDescent="0.25">
      <c r="A7254" s="7"/>
    </row>
    <row r="7255" spans="1:1" x14ac:dyDescent="0.25">
      <c r="A7255" s="7"/>
    </row>
    <row r="7256" spans="1:1" x14ac:dyDescent="0.25">
      <c r="A7256" s="7"/>
    </row>
    <row r="7257" spans="1:1" x14ac:dyDescent="0.25">
      <c r="A7257" s="7"/>
    </row>
    <row r="7258" spans="1:1" x14ac:dyDescent="0.25">
      <c r="A7258" s="7"/>
    </row>
    <row r="7259" spans="1:1" x14ac:dyDescent="0.25">
      <c r="A7259" s="7"/>
    </row>
    <row r="7260" spans="1:1" x14ac:dyDescent="0.25">
      <c r="A7260" s="7"/>
    </row>
    <row r="7261" spans="1:1" x14ac:dyDescent="0.25">
      <c r="A7261" s="7"/>
    </row>
    <row r="7262" spans="1:1" x14ac:dyDescent="0.25">
      <c r="A7262" s="7"/>
    </row>
    <row r="7263" spans="1:1" x14ac:dyDescent="0.25">
      <c r="A7263" s="7"/>
    </row>
    <row r="7264" spans="1:1" x14ac:dyDescent="0.25">
      <c r="A7264" s="7"/>
    </row>
    <row r="7265" spans="1:1" x14ac:dyDescent="0.25">
      <c r="A7265" s="7"/>
    </row>
    <row r="7266" spans="1:1" x14ac:dyDescent="0.25">
      <c r="A7266" s="7"/>
    </row>
    <row r="7267" spans="1:1" x14ac:dyDescent="0.25">
      <c r="A7267" s="7"/>
    </row>
    <row r="7268" spans="1:1" x14ac:dyDescent="0.25">
      <c r="A7268" s="7"/>
    </row>
    <row r="7269" spans="1:1" x14ac:dyDescent="0.25">
      <c r="A7269" s="7"/>
    </row>
    <row r="7270" spans="1:1" x14ac:dyDescent="0.25">
      <c r="A7270" s="7"/>
    </row>
    <row r="7271" spans="1:1" x14ac:dyDescent="0.25">
      <c r="A7271" s="7"/>
    </row>
    <row r="7272" spans="1:1" x14ac:dyDescent="0.25">
      <c r="A7272" s="7"/>
    </row>
    <row r="7273" spans="1:1" x14ac:dyDescent="0.25">
      <c r="A7273" s="7"/>
    </row>
    <row r="7274" spans="1:1" x14ac:dyDescent="0.25">
      <c r="A7274" s="7"/>
    </row>
    <row r="7275" spans="1:1" x14ac:dyDescent="0.25">
      <c r="A7275" s="7"/>
    </row>
    <row r="7276" spans="1:1" x14ac:dyDescent="0.25">
      <c r="A7276" s="7"/>
    </row>
    <row r="7277" spans="1:1" x14ac:dyDescent="0.25">
      <c r="A7277" s="7"/>
    </row>
    <row r="7278" spans="1:1" x14ac:dyDescent="0.25">
      <c r="A7278" s="7"/>
    </row>
    <row r="7279" spans="1:1" x14ac:dyDescent="0.25">
      <c r="A7279" s="7"/>
    </row>
    <row r="7280" spans="1:1" x14ac:dyDescent="0.25">
      <c r="A7280" s="7"/>
    </row>
    <row r="7281" spans="1:1" x14ac:dyDescent="0.25">
      <c r="A7281" s="7"/>
    </row>
    <row r="7282" spans="1:1" x14ac:dyDescent="0.25">
      <c r="A7282" s="7"/>
    </row>
    <row r="7283" spans="1:1" x14ac:dyDescent="0.25">
      <c r="A7283" s="7"/>
    </row>
    <row r="7284" spans="1:1" x14ac:dyDescent="0.25">
      <c r="A7284" s="7"/>
    </row>
    <row r="7285" spans="1:1" x14ac:dyDescent="0.25">
      <c r="A7285" s="7"/>
    </row>
    <row r="7286" spans="1:1" x14ac:dyDescent="0.25">
      <c r="A7286" s="7"/>
    </row>
    <row r="7287" spans="1:1" x14ac:dyDescent="0.25">
      <c r="A7287" s="7"/>
    </row>
    <row r="7288" spans="1:1" x14ac:dyDescent="0.25">
      <c r="A7288" s="7"/>
    </row>
    <row r="7289" spans="1:1" x14ac:dyDescent="0.25">
      <c r="A7289" s="7"/>
    </row>
    <row r="7290" spans="1:1" x14ac:dyDescent="0.25">
      <c r="A7290" s="7"/>
    </row>
    <row r="7291" spans="1:1" x14ac:dyDescent="0.25">
      <c r="A7291" s="7"/>
    </row>
    <row r="7292" spans="1:1" x14ac:dyDescent="0.25">
      <c r="A7292" s="7"/>
    </row>
    <row r="7293" spans="1:1" x14ac:dyDescent="0.25">
      <c r="A7293" s="7"/>
    </row>
    <row r="7294" spans="1:1" x14ac:dyDescent="0.25">
      <c r="A7294" s="7"/>
    </row>
    <row r="7295" spans="1:1" x14ac:dyDescent="0.25">
      <c r="A7295" s="7"/>
    </row>
    <row r="7296" spans="1:1" x14ac:dyDescent="0.25">
      <c r="A7296" s="7"/>
    </row>
    <row r="7297" spans="1:1" x14ac:dyDescent="0.25">
      <c r="A7297" s="7"/>
    </row>
    <row r="7298" spans="1:1" x14ac:dyDescent="0.25">
      <c r="A7298" s="7"/>
    </row>
    <row r="7299" spans="1:1" x14ac:dyDescent="0.25">
      <c r="A7299" s="7"/>
    </row>
    <row r="7300" spans="1:1" x14ac:dyDescent="0.25">
      <c r="A7300" s="7"/>
    </row>
    <row r="7301" spans="1:1" x14ac:dyDescent="0.25">
      <c r="A7301" s="7"/>
    </row>
    <row r="7302" spans="1:1" x14ac:dyDescent="0.25">
      <c r="A7302" s="7"/>
    </row>
    <row r="7303" spans="1:1" x14ac:dyDescent="0.25">
      <c r="A7303" s="7"/>
    </row>
    <row r="7304" spans="1:1" x14ac:dyDescent="0.25">
      <c r="A7304" s="7"/>
    </row>
    <row r="7305" spans="1:1" x14ac:dyDescent="0.25">
      <c r="A7305" s="7"/>
    </row>
    <row r="7306" spans="1:1" x14ac:dyDescent="0.25">
      <c r="A7306" s="7"/>
    </row>
    <row r="7307" spans="1:1" x14ac:dyDescent="0.25">
      <c r="A7307" s="7"/>
    </row>
    <row r="7308" spans="1:1" x14ac:dyDescent="0.25">
      <c r="A7308" s="7"/>
    </row>
    <row r="7309" spans="1:1" x14ac:dyDescent="0.25">
      <c r="A7309" s="7"/>
    </row>
    <row r="7310" spans="1:1" x14ac:dyDescent="0.25">
      <c r="A7310" s="7"/>
    </row>
    <row r="7311" spans="1:1" x14ac:dyDescent="0.25">
      <c r="A7311" s="7"/>
    </row>
    <row r="7312" spans="1:1" x14ac:dyDescent="0.25">
      <c r="A7312" s="7"/>
    </row>
    <row r="7313" spans="1:1" x14ac:dyDescent="0.25">
      <c r="A7313" s="7"/>
    </row>
    <row r="7314" spans="1:1" x14ac:dyDescent="0.25">
      <c r="A7314" s="7"/>
    </row>
    <row r="7315" spans="1:1" x14ac:dyDescent="0.25">
      <c r="A7315" s="7"/>
    </row>
    <row r="7316" spans="1:1" x14ac:dyDescent="0.25">
      <c r="A7316" s="7"/>
    </row>
    <row r="7317" spans="1:1" x14ac:dyDescent="0.25">
      <c r="A7317" s="7"/>
    </row>
    <row r="7318" spans="1:1" x14ac:dyDescent="0.25">
      <c r="A7318" s="7"/>
    </row>
    <row r="7319" spans="1:1" x14ac:dyDescent="0.25">
      <c r="A7319" s="7"/>
    </row>
    <row r="7320" spans="1:1" x14ac:dyDescent="0.25">
      <c r="A7320" s="7"/>
    </row>
    <row r="7321" spans="1:1" x14ac:dyDescent="0.25">
      <c r="A7321" s="7"/>
    </row>
    <row r="7322" spans="1:1" x14ac:dyDescent="0.25">
      <c r="A7322" s="7"/>
    </row>
    <row r="7323" spans="1:1" x14ac:dyDescent="0.25">
      <c r="A7323" s="7"/>
    </row>
    <row r="7324" spans="1:1" x14ac:dyDescent="0.25">
      <c r="A7324" s="7"/>
    </row>
    <row r="7325" spans="1:1" x14ac:dyDescent="0.25">
      <c r="A7325" s="7"/>
    </row>
    <row r="7326" spans="1:1" x14ac:dyDescent="0.25">
      <c r="A7326" s="7"/>
    </row>
    <row r="7327" spans="1:1" x14ac:dyDescent="0.25">
      <c r="A7327" s="7"/>
    </row>
    <row r="7328" spans="1:1" x14ac:dyDescent="0.25">
      <c r="A7328" s="7"/>
    </row>
    <row r="7329" spans="1:1" x14ac:dyDescent="0.25">
      <c r="A7329" s="7"/>
    </row>
    <row r="7330" spans="1:1" x14ac:dyDescent="0.25">
      <c r="A7330" s="7"/>
    </row>
    <row r="7331" spans="1:1" x14ac:dyDescent="0.25">
      <c r="A7331" s="7"/>
    </row>
    <row r="7332" spans="1:1" x14ac:dyDescent="0.25">
      <c r="A7332" s="7"/>
    </row>
    <row r="7333" spans="1:1" x14ac:dyDescent="0.25">
      <c r="A7333" s="7"/>
    </row>
    <row r="7334" spans="1:1" x14ac:dyDescent="0.25">
      <c r="A7334" s="7"/>
    </row>
    <row r="7335" spans="1:1" x14ac:dyDescent="0.25">
      <c r="A7335" s="7"/>
    </row>
    <row r="7336" spans="1:1" x14ac:dyDescent="0.25">
      <c r="A7336" s="7"/>
    </row>
    <row r="7337" spans="1:1" x14ac:dyDescent="0.25">
      <c r="A7337" s="7"/>
    </row>
    <row r="7338" spans="1:1" x14ac:dyDescent="0.25">
      <c r="A7338" s="7"/>
    </row>
    <row r="7339" spans="1:1" x14ac:dyDescent="0.25">
      <c r="A7339" s="7"/>
    </row>
    <row r="7340" spans="1:1" x14ac:dyDescent="0.25">
      <c r="A7340" s="7"/>
    </row>
    <row r="7341" spans="1:1" x14ac:dyDescent="0.25">
      <c r="A7341" s="7"/>
    </row>
    <row r="7342" spans="1:1" x14ac:dyDescent="0.25">
      <c r="A7342" s="7"/>
    </row>
    <row r="7343" spans="1:1" x14ac:dyDescent="0.25">
      <c r="A7343" s="7"/>
    </row>
    <row r="7344" spans="1:1" x14ac:dyDescent="0.25">
      <c r="A7344" s="7"/>
    </row>
    <row r="7345" spans="1:1" x14ac:dyDescent="0.25">
      <c r="A7345" s="7"/>
    </row>
    <row r="7346" spans="1:1" x14ac:dyDescent="0.25">
      <c r="A7346" s="7"/>
    </row>
    <row r="7347" spans="1:1" x14ac:dyDescent="0.25">
      <c r="A7347" s="7"/>
    </row>
    <row r="7348" spans="1:1" x14ac:dyDescent="0.25">
      <c r="A7348" s="7"/>
    </row>
    <row r="7349" spans="1:1" x14ac:dyDescent="0.25">
      <c r="A7349" s="7"/>
    </row>
    <row r="7350" spans="1:1" x14ac:dyDescent="0.25">
      <c r="A7350" s="7"/>
    </row>
    <row r="7351" spans="1:1" x14ac:dyDescent="0.25">
      <c r="A7351" s="7"/>
    </row>
    <row r="7352" spans="1:1" x14ac:dyDescent="0.25">
      <c r="A7352" s="7"/>
    </row>
    <row r="7353" spans="1:1" x14ac:dyDescent="0.25">
      <c r="A7353" s="7"/>
    </row>
    <row r="7354" spans="1:1" x14ac:dyDescent="0.25">
      <c r="A7354" s="7"/>
    </row>
    <row r="7355" spans="1:1" x14ac:dyDescent="0.25">
      <c r="A7355" s="7"/>
    </row>
    <row r="7356" spans="1:1" x14ac:dyDescent="0.25">
      <c r="A7356" s="7"/>
    </row>
    <row r="7357" spans="1:1" x14ac:dyDescent="0.25">
      <c r="A7357" s="7"/>
    </row>
    <row r="7358" spans="1:1" x14ac:dyDescent="0.25">
      <c r="A7358" s="7"/>
    </row>
    <row r="7359" spans="1:1" x14ac:dyDescent="0.25">
      <c r="A7359" s="7"/>
    </row>
    <row r="7360" spans="1:1" x14ac:dyDescent="0.25">
      <c r="A7360" s="7"/>
    </row>
    <row r="7361" spans="1:1" x14ac:dyDescent="0.25">
      <c r="A7361" s="7"/>
    </row>
    <row r="7362" spans="1:1" x14ac:dyDescent="0.25">
      <c r="A7362" s="7"/>
    </row>
    <row r="7363" spans="1:1" x14ac:dyDescent="0.25">
      <c r="A7363" s="7"/>
    </row>
    <row r="7364" spans="1:1" x14ac:dyDescent="0.25">
      <c r="A7364" s="7"/>
    </row>
    <row r="7365" spans="1:1" x14ac:dyDescent="0.25">
      <c r="A7365" s="7"/>
    </row>
    <row r="7366" spans="1:1" x14ac:dyDescent="0.25">
      <c r="A7366" s="7"/>
    </row>
    <row r="7367" spans="1:1" x14ac:dyDescent="0.25">
      <c r="A7367" s="7"/>
    </row>
    <row r="7368" spans="1:1" x14ac:dyDescent="0.25">
      <c r="A7368" s="7"/>
    </row>
    <row r="7369" spans="1:1" x14ac:dyDescent="0.25">
      <c r="A7369" s="7"/>
    </row>
    <row r="7370" spans="1:1" x14ac:dyDescent="0.25">
      <c r="A7370" s="7"/>
    </row>
    <row r="7371" spans="1:1" x14ac:dyDescent="0.25">
      <c r="A7371" s="7"/>
    </row>
    <row r="7372" spans="1:1" x14ac:dyDescent="0.25">
      <c r="A7372" s="7"/>
    </row>
    <row r="7373" spans="1:1" x14ac:dyDescent="0.25">
      <c r="A7373" s="7"/>
    </row>
    <row r="7374" spans="1:1" x14ac:dyDescent="0.25">
      <c r="A7374" s="7"/>
    </row>
    <row r="7375" spans="1:1" x14ac:dyDescent="0.25">
      <c r="A7375" s="7"/>
    </row>
    <row r="7376" spans="1:1" x14ac:dyDescent="0.25">
      <c r="A7376" s="7"/>
    </row>
    <row r="7377" spans="1:1" x14ac:dyDescent="0.25">
      <c r="A7377" s="7"/>
    </row>
    <row r="7378" spans="1:1" x14ac:dyDescent="0.25">
      <c r="A7378" s="7"/>
    </row>
    <row r="7379" spans="1:1" x14ac:dyDescent="0.25">
      <c r="A7379" s="7"/>
    </row>
    <row r="7380" spans="1:1" x14ac:dyDescent="0.25">
      <c r="A7380" s="7"/>
    </row>
    <row r="7381" spans="1:1" x14ac:dyDescent="0.25">
      <c r="A7381" s="7"/>
    </row>
    <row r="7382" spans="1:1" x14ac:dyDescent="0.25">
      <c r="A7382" s="7"/>
    </row>
    <row r="7383" spans="1:1" x14ac:dyDescent="0.25">
      <c r="A7383" s="7"/>
    </row>
    <row r="7384" spans="1:1" x14ac:dyDescent="0.25">
      <c r="A7384" s="7"/>
    </row>
    <row r="7385" spans="1:1" x14ac:dyDescent="0.25">
      <c r="A7385" s="7"/>
    </row>
    <row r="7386" spans="1:1" x14ac:dyDescent="0.25">
      <c r="A7386" s="7"/>
    </row>
    <row r="7387" spans="1:1" x14ac:dyDescent="0.25">
      <c r="A7387" s="7"/>
    </row>
    <row r="7388" spans="1:1" x14ac:dyDescent="0.25">
      <c r="A7388" s="7"/>
    </row>
    <row r="7389" spans="1:1" x14ac:dyDescent="0.25">
      <c r="A7389" s="7"/>
    </row>
    <row r="7390" spans="1:1" x14ac:dyDescent="0.25">
      <c r="A7390" s="7"/>
    </row>
    <row r="7391" spans="1:1" x14ac:dyDescent="0.25">
      <c r="A7391" s="7"/>
    </row>
    <row r="7392" spans="1:1" x14ac:dyDescent="0.25">
      <c r="A7392" s="7"/>
    </row>
    <row r="7393" spans="1:1" x14ac:dyDescent="0.25">
      <c r="A7393" s="7"/>
    </row>
    <row r="7394" spans="1:1" x14ac:dyDescent="0.25">
      <c r="A7394" s="7"/>
    </row>
    <row r="7395" spans="1:1" x14ac:dyDescent="0.25">
      <c r="A7395" s="7"/>
    </row>
    <row r="7396" spans="1:1" x14ac:dyDescent="0.25">
      <c r="A7396" s="7"/>
    </row>
    <row r="7397" spans="1:1" x14ac:dyDescent="0.25">
      <c r="A7397" s="7"/>
    </row>
    <row r="7398" spans="1:1" x14ac:dyDescent="0.25">
      <c r="A7398" s="7"/>
    </row>
    <row r="7399" spans="1:1" x14ac:dyDescent="0.25">
      <c r="A7399" s="7"/>
    </row>
    <row r="7400" spans="1:1" x14ac:dyDescent="0.25">
      <c r="A7400" s="7"/>
    </row>
    <row r="7401" spans="1:1" x14ac:dyDescent="0.25">
      <c r="A7401" s="7"/>
    </row>
    <row r="7402" spans="1:1" x14ac:dyDescent="0.25">
      <c r="A7402" s="7"/>
    </row>
    <row r="7403" spans="1:1" x14ac:dyDescent="0.25">
      <c r="A7403" s="7"/>
    </row>
    <row r="7404" spans="1:1" x14ac:dyDescent="0.25">
      <c r="A7404" s="7"/>
    </row>
    <row r="7405" spans="1:1" x14ac:dyDescent="0.25">
      <c r="A7405" s="7"/>
    </row>
    <row r="7406" spans="1:1" x14ac:dyDescent="0.25">
      <c r="A7406" s="7"/>
    </row>
    <row r="7407" spans="1:1" x14ac:dyDescent="0.25">
      <c r="A7407" s="7"/>
    </row>
    <row r="7408" spans="1:1" x14ac:dyDescent="0.25">
      <c r="A7408" s="7"/>
    </row>
    <row r="7409" spans="1:1" x14ac:dyDescent="0.25">
      <c r="A7409" s="7"/>
    </row>
    <row r="7410" spans="1:1" x14ac:dyDescent="0.25">
      <c r="A7410" s="7"/>
    </row>
    <row r="7411" spans="1:1" x14ac:dyDescent="0.25">
      <c r="A7411" s="7"/>
    </row>
    <row r="7412" spans="1:1" x14ac:dyDescent="0.25">
      <c r="A7412" s="7"/>
    </row>
    <row r="7413" spans="1:1" x14ac:dyDescent="0.25">
      <c r="A7413" s="7"/>
    </row>
    <row r="7414" spans="1:1" x14ac:dyDescent="0.25">
      <c r="A7414" s="7"/>
    </row>
    <row r="7415" spans="1:1" x14ac:dyDescent="0.25">
      <c r="A7415" s="7"/>
    </row>
    <row r="7416" spans="1:1" x14ac:dyDescent="0.25">
      <c r="A7416" s="7"/>
    </row>
    <row r="7417" spans="1:1" x14ac:dyDescent="0.25">
      <c r="A7417" s="7"/>
    </row>
    <row r="7418" spans="1:1" x14ac:dyDescent="0.25">
      <c r="A7418" s="7"/>
    </row>
    <row r="7419" spans="1:1" x14ac:dyDescent="0.25">
      <c r="A7419" s="7"/>
    </row>
    <row r="7420" spans="1:1" x14ac:dyDescent="0.25">
      <c r="A7420" s="7"/>
    </row>
    <row r="7421" spans="1:1" x14ac:dyDescent="0.25">
      <c r="A7421" s="7"/>
    </row>
    <row r="7422" spans="1:1" x14ac:dyDescent="0.25">
      <c r="A7422" s="7"/>
    </row>
    <row r="7423" spans="1:1" x14ac:dyDescent="0.25">
      <c r="A7423" s="7"/>
    </row>
    <row r="7424" spans="1:1" x14ac:dyDescent="0.25">
      <c r="A7424" s="7"/>
    </row>
    <row r="7425" spans="1:1" x14ac:dyDescent="0.25">
      <c r="A7425" s="7"/>
    </row>
    <row r="7426" spans="1:1" x14ac:dyDescent="0.25">
      <c r="A7426" s="7"/>
    </row>
    <row r="7427" spans="1:1" x14ac:dyDescent="0.25">
      <c r="A7427" s="7"/>
    </row>
    <row r="7428" spans="1:1" x14ac:dyDescent="0.25">
      <c r="A7428" s="7"/>
    </row>
    <row r="7429" spans="1:1" x14ac:dyDescent="0.25">
      <c r="A7429" s="7"/>
    </row>
    <row r="7430" spans="1:1" x14ac:dyDescent="0.25">
      <c r="A7430" s="7"/>
    </row>
    <row r="7431" spans="1:1" x14ac:dyDescent="0.25">
      <c r="A7431" s="7"/>
    </row>
    <row r="7432" spans="1:1" x14ac:dyDescent="0.25">
      <c r="A7432" s="7"/>
    </row>
    <row r="7433" spans="1:1" x14ac:dyDescent="0.25">
      <c r="A7433" s="7"/>
    </row>
    <row r="7434" spans="1:1" x14ac:dyDescent="0.25">
      <c r="A7434" s="7"/>
    </row>
    <row r="7435" spans="1:1" x14ac:dyDescent="0.25">
      <c r="A7435" s="7"/>
    </row>
    <row r="7436" spans="1:1" x14ac:dyDescent="0.25">
      <c r="A7436" s="7"/>
    </row>
    <row r="7437" spans="1:1" x14ac:dyDescent="0.25">
      <c r="A7437" s="7"/>
    </row>
    <row r="7438" spans="1:1" x14ac:dyDescent="0.25">
      <c r="A7438" s="7"/>
    </row>
    <row r="7439" spans="1:1" x14ac:dyDescent="0.25">
      <c r="A7439" s="7"/>
    </row>
    <row r="7440" spans="1:1" x14ac:dyDescent="0.25">
      <c r="A7440" s="7"/>
    </row>
    <row r="7441" spans="1:1" x14ac:dyDescent="0.25">
      <c r="A7441" s="7"/>
    </row>
    <row r="7442" spans="1:1" x14ac:dyDescent="0.25">
      <c r="A7442" s="7"/>
    </row>
    <row r="7443" spans="1:1" x14ac:dyDescent="0.25">
      <c r="A7443" s="7"/>
    </row>
    <row r="7444" spans="1:1" x14ac:dyDescent="0.25">
      <c r="A7444" s="7"/>
    </row>
    <row r="7445" spans="1:1" x14ac:dyDescent="0.25">
      <c r="A7445" s="7"/>
    </row>
    <row r="7446" spans="1:1" x14ac:dyDescent="0.25">
      <c r="A7446" s="7"/>
    </row>
    <row r="7447" spans="1:1" x14ac:dyDescent="0.25">
      <c r="A7447" s="7"/>
    </row>
    <row r="7448" spans="1:1" x14ac:dyDescent="0.25">
      <c r="A7448" s="7"/>
    </row>
    <row r="7449" spans="1:1" x14ac:dyDescent="0.25">
      <c r="A7449" s="7"/>
    </row>
    <row r="7450" spans="1:1" x14ac:dyDescent="0.25">
      <c r="A7450" s="7"/>
    </row>
    <row r="7451" spans="1:1" x14ac:dyDescent="0.25">
      <c r="A7451" s="7"/>
    </row>
    <row r="7452" spans="1:1" x14ac:dyDescent="0.25">
      <c r="A7452" s="7"/>
    </row>
    <row r="7453" spans="1:1" x14ac:dyDescent="0.25">
      <c r="A7453" s="7"/>
    </row>
    <row r="7454" spans="1:1" x14ac:dyDescent="0.25">
      <c r="A7454" s="7"/>
    </row>
    <row r="7455" spans="1:1" x14ac:dyDescent="0.25">
      <c r="A7455" s="7"/>
    </row>
    <row r="7456" spans="1:1" x14ac:dyDescent="0.25">
      <c r="A7456" s="7"/>
    </row>
    <row r="7457" spans="1:1" x14ac:dyDescent="0.25">
      <c r="A7457" s="7"/>
    </row>
    <row r="7458" spans="1:1" x14ac:dyDescent="0.25">
      <c r="A7458" s="7"/>
    </row>
    <row r="7459" spans="1:1" x14ac:dyDescent="0.25">
      <c r="A7459" s="7"/>
    </row>
    <row r="7460" spans="1:1" x14ac:dyDescent="0.25">
      <c r="A7460" s="7"/>
    </row>
    <row r="7461" spans="1:1" x14ac:dyDescent="0.25">
      <c r="A7461" s="7"/>
    </row>
    <row r="7462" spans="1:1" x14ac:dyDescent="0.25">
      <c r="A7462" s="7"/>
    </row>
    <row r="7463" spans="1:1" x14ac:dyDescent="0.25">
      <c r="A7463" s="7"/>
    </row>
    <row r="7464" spans="1:1" x14ac:dyDescent="0.25">
      <c r="A7464" s="7"/>
    </row>
    <row r="7465" spans="1:1" x14ac:dyDescent="0.25">
      <c r="A7465" s="7"/>
    </row>
    <row r="7466" spans="1:1" x14ac:dyDescent="0.25">
      <c r="A7466" s="7"/>
    </row>
    <row r="7467" spans="1:1" x14ac:dyDescent="0.25">
      <c r="A7467" s="7"/>
    </row>
    <row r="7468" spans="1:1" x14ac:dyDescent="0.25">
      <c r="A7468" s="7"/>
    </row>
    <row r="7469" spans="1:1" x14ac:dyDescent="0.25">
      <c r="A7469" s="7"/>
    </row>
    <row r="7470" spans="1:1" x14ac:dyDescent="0.25">
      <c r="A7470" s="7"/>
    </row>
    <row r="7471" spans="1:1" x14ac:dyDescent="0.25">
      <c r="A7471" s="7"/>
    </row>
    <row r="7472" spans="1:1" x14ac:dyDescent="0.25">
      <c r="A7472" s="7"/>
    </row>
    <row r="7473" spans="1:1" x14ac:dyDescent="0.25">
      <c r="A7473" s="7"/>
    </row>
    <row r="7474" spans="1:1" x14ac:dyDescent="0.25">
      <c r="A7474" s="7"/>
    </row>
    <row r="7475" spans="1:1" x14ac:dyDescent="0.25">
      <c r="A7475" s="7"/>
    </row>
    <row r="7476" spans="1:1" x14ac:dyDescent="0.25">
      <c r="A7476" s="7"/>
    </row>
    <row r="7477" spans="1:1" x14ac:dyDescent="0.25">
      <c r="A7477" s="7"/>
    </row>
    <row r="7478" spans="1:1" x14ac:dyDescent="0.25">
      <c r="A7478" s="7"/>
    </row>
    <row r="7479" spans="1:1" x14ac:dyDescent="0.25">
      <c r="A7479" s="7"/>
    </row>
    <row r="7480" spans="1:1" x14ac:dyDescent="0.25">
      <c r="A7480" s="7"/>
    </row>
    <row r="7481" spans="1:1" x14ac:dyDescent="0.25">
      <c r="A7481" s="7"/>
    </row>
    <row r="7482" spans="1:1" x14ac:dyDescent="0.25">
      <c r="A7482" s="7"/>
    </row>
    <row r="7483" spans="1:1" x14ac:dyDescent="0.25">
      <c r="A7483" s="7"/>
    </row>
    <row r="7484" spans="1:1" x14ac:dyDescent="0.25">
      <c r="A7484" s="7"/>
    </row>
    <row r="7485" spans="1:1" x14ac:dyDescent="0.25">
      <c r="A7485" s="7"/>
    </row>
    <row r="7486" spans="1:1" x14ac:dyDescent="0.25">
      <c r="A7486" s="7"/>
    </row>
    <row r="7487" spans="1:1" x14ac:dyDescent="0.25">
      <c r="A7487" s="7"/>
    </row>
    <row r="7488" spans="1:1" x14ac:dyDescent="0.25">
      <c r="A7488" s="7"/>
    </row>
    <row r="7489" spans="1:1" x14ac:dyDescent="0.25">
      <c r="A7489" s="7"/>
    </row>
    <row r="7490" spans="1:1" x14ac:dyDescent="0.25">
      <c r="A7490" s="7"/>
    </row>
    <row r="7491" spans="1:1" x14ac:dyDescent="0.25">
      <c r="A7491" s="7"/>
    </row>
    <row r="7492" spans="1:1" x14ac:dyDescent="0.25">
      <c r="A7492" s="7"/>
    </row>
    <row r="7493" spans="1:1" x14ac:dyDescent="0.25">
      <c r="A7493" s="7"/>
    </row>
    <row r="7494" spans="1:1" x14ac:dyDescent="0.25">
      <c r="A7494" s="7"/>
    </row>
    <row r="7495" spans="1:1" x14ac:dyDescent="0.25">
      <c r="A7495" s="7"/>
    </row>
    <row r="7496" spans="1:1" x14ac:dyDescent="0.25">
      <c r="A7496" s="7"/>
    </row>
    <row r="7497" spans="1:1" x14ac:dyDescent="0.25">
      <c r="A7497" s="7"/>
    </row>
    <row r="7498" spans="1:1" x14ac:dyDescent="0.25">
      <c r="A7498" s="7"/>
    </row>
    <row r="7499" spans="1:1" x14ac:dyDescent="0.25">
      <c r="A7499" s="7"/>
    </row>
    <row r="7500" spans="1:1" x14ac:dyDescent="0.25">
      <c r="A7500" s="7"/>
    </row>
    <row r="7501" spans="1:1" x14ac:dyDescent="0.25">
      <c r="A7501" s="7"/>
    </row>
    <row r="7502" spans="1:1" x14ac:dyDescent="0.25">
      <c r="A7502" s="7"/>
    </row>
    <row r="7503" spans="1:1" x14ac:dyDescent="0.25">
      <c r="A7503" s="7"/>
    </row>
    <row r="7504" spans="1:1" x14ac:dyDescent="0.25">
      <c r="A7504" s="7"/>
    </row>
    <row r="7505" spans="1:1" x14ac:dyDescent="0.25">
      <c r="A7505" s="7"/>
    </row>
    <row r="7506" spans="1:1" x14ac:dyDescent="0.25">
      <c r="A7506" s="7"/>
    </row>
    <row r="7507" spans="1:1" x14ac:dyDescent="0.25">
      <c r="A7507" s="7"/>
    </row>
    <row r="7508" spans="1:1" x14ac:dyDescent="0.25">
      <c r="A7508" s="7"/>
    </row>
    <row r="7509" spans="1:1" x14ac:dyDescent="0.25">
      <c r="A7509" s="7"/>
    </row>
    <row r="7510" spans="1:1" x14ac:dyDescent="0.25">
      <c r="A7510" s="7"/>
    </row>
    <row r="7511" spans="1:1" x14ac:dyDescent="0.25">
      <c r="A7511" s="7"/>
    </row>
    <row r="7512" spans="1:1" x14ac:dyDescent="0.25">
      <c r="A7512" s="7"/>
    </row>
    <row r="7513" spans="1:1" x14ac:dyDescent="0.25">
      <c r="A7513" s="7"/>
    </row>
    <row r="7514" spans="1:1" x14ac:dyDescent="0.25">
      <c r="A7514" s="7"/>
    </row>
    <row r="7515" spans="1:1" x14ac:dyDescent="0.25">
      <c r="A7515" s="7"/>
    </row>
    <row r="7516" spans="1:1" x14ac:dyDescent="0.25">
      <c r="A7516" s="7"/>
    </row>
    <row r="7517" spans="1:1" x14ac:dyDescent="0.25">
      <c r="A7517" s="7"/>
    </row>
    <row r="7518" spans="1:1" x14ac:dyDescent="0.25">
      <c r="A7518" s="7"/>
    </row>
    <row r="7519" spans="1:1" x14ac:dyDescent="0.25">
      <c r="A7519" s="7"/>
    </row>
    <row r="7520" spans="1:1" x14ac:dyDescent="0.25">
      <c r="A7520" s="7"/>
    </row>
    <row r="7521" spans="1:1" x14ac:dyDescent="0.25">
      <c r="A7521" s="7"/>
    </row>
    <row r="7522" spans="1:1" x14ac:dyDescent="0.25">
      <c r="A7522" s="7"/>
    </row>
    <row r="7523" spans="1:1" x14ac:dyDescent="0.25">
      <c r="A7523" s="7"/>
    </row>
    <row r="7524" spans="1:1" x14ac:dyDescent="0.25">
      <c r="A7524" s="7"/>
    </row>
    <row r="7525" spans="1:1" x14ac:dyDescent="0.25">
      <c r="A7525" s="7"/>
    </row>
    <row r="7526" spans="1:1" x14ac:dyDescent="0.25">
      <c r="A7526" s="7"/>
    </row>
    <row r="7527" spans="1:1" x14ac:dyDescent="0.25">
      <c r="A7527" s="7"/>
    </row>
    <row r="7528" spans="1:1" x14ac:dyDescent="0.25">
      <c r="A7528" s="7"/>
    </row>
    <row r="7529" spans="1:1" x14ac:dyDescent="0.25">
      <c r="A7529" s="7"/>
    </row>
    <row r="7530" spans="1:1" x14ac:dyDescent="0.25">
      <c r="A7530" s="7"/>
    </row>
    <row r="7531" spans="1:1" x14ac:dyDescent="0.25">
      <c r="A7531" s="7"/>
    </row>
    <row r="7532" spans="1:1" x14ac:dyDescent="0.25">
      <c r="A7532" s="7"/>
    </row>
    <row r="7533" spans="1:1" x14ac:dyDescent="0.25">
      <c r="A7533" s="7"/>
    </row>
    <row r="7534" spans="1:1" x14ac:dyDescent="0.25">
      <c r="A7534" s="7"/>
    </row>
    <row r="7535" spans="1:1" x14ac:dyDescent="0.25">
      <c r="A7535" s="7"/>
    </row>
    <row r="7536" spans="1:1" x14ac:dyDescent="0.25">
      <c r="A7536" s="7"/>
    </row>
    <row r="7537" spans="1:1" x14ac:dyDescent="0.25">
      <c r="A7537" s="7"/>
    </row>
    <row r="7538" spans="1:1" x14ac:dyDescent="0.25">
      <c r="A7538" s="7"/>
    </row>
    <row r="7539" spans="1:1" x14ac:dyDescent="0.25">
      <c r="A7539" s="7"/>
    </row>
    <row r="7540" spans="1:1" x14ac:dyDescent="0.25">
      <c r="A7540" s="7"/>
    </row>
    <row r="7541" spans="1:1" x14ac:dyDescent="0.25">
      <c r="A7541" s="7"/>
    </row>
    <row r="7542" spans="1:1" x14ac:dyDescent="0.25">
      <c r="A7542" s="7"/>
    </row>
    <row r="7543" spans="1:1" x14ac:dyDescent="0.25">
      <c r="A7543" s="7"/>
    </row>
    <row r="7544" spans="1:1" x14ac:dyDescent="0.25">
      <c r="A7544" s="7"/>
    </row>
    <row r="7545" spans="1:1" x14ac:dyDescent="0.25">
      <c r="A7545" s="7"/>
    </row>
    <row r="7546" spans="1:1" x14ac:dyDescent="0.25">
      <c r="A7546" s="7"/>
    </row>
    <row r="7547" spans="1:1" x14ac:dyDescent="0.25">
      <c r="A7547" s="7"/>
    </row>
    <row r="7548" spans="1:1" x14ac:dyDescent="0.25">
      <c r="A7548" s="7"/>
    </row>
    <row r="7549" spans="1:1" x14ac:dyDescent="0.25">
      <c r="A7549" s="7"/>
    </row>
    <row r="7550" spans="1:1" x14ac:dyDescent="0.25">
      <c r="A7550" s="7"/>
    </row>
    <row r="7551" spans="1:1" x14ac:dyDescent="0.25">
      <c r="A7551" s="7"/>
    </row>
    <row r="7552" spans="1:1" x14ac:dyDescent="0.25">
      <c r="A7552" s="7"/>
    </row>
    <row r="7553" spans="1:1" x14ac:dyDescent="0.25">
      <c r="A7553" s="7"/>
    </row>
    <row r="7554" spans="1:1" x14ac:dyDescent="0.25">
      <c r="A7554" s="7"/>
    </row>
    <row r="7555" spans="1:1" x14ac:dyDescent="0.25">
      <c r="A7555" s="7"/>
    </row>
    <row r="7556" spans="1:1" x14ac:dyDescent="0.25">
      <c r="A7556" s="7"/>
    </row>
    <row r="7557" spans="1:1" x14ac:dyDescent="0.25">
      <c r="A7557" s="7"/>
    </row>
    <row r="7558" spans="1:1" x14ac:dyDescent="0.25">
      <c r="A7558" s="7"/>
    </row>
    <row r="7559" spans="1:1" x14ac:dyDescent="0.25">
      <c r="A7559" s="7"/>
    </row>
    <row r="7560" spans="1:1" x14ac:dyDescent="0.25">
      <c r="A7560" s="7"/>
    </row>
    <row r="7561" spans="1:1" x14ac:dyDescent="0.25">
      <c r="A7561" s="7"/>
    </row>
    <row r="7562" spans="1:1" x14ac:dyDescent="0.25">
      <c r="A7562" s="7"/>
    </row>
    <row r="7563" spans="1:1" x14ac:dyDescent="0.25">
      <c r="A7563" s="7"/>
    </row>
    <row r="7564" spans="1:1" x14ac:dyDescent="0.25">
      <c r="A7564" s="7"/>
    </row>
    <row r="7565" spans="1:1" x14ac:dyDescent="0.25">
      <c r="A7565" s="7"/>
    </row>
    <row r="7566" spans="1:1" x14ac:dyDescent="0.25">
      <c r="A7566" s="7"/>
    </row>
    <row r="7567" spans="1:1" x14ac:dyDescent="0.25">
      <c r="A7567" s="7"/>
    </row>
    <row r="7568" spans="1:1" x14ac:dyDescent="0.25">
      <c r="A7568" s="7"/>
    </row>
    <row r="7569" spans="1:1" x14ac:dyDescent="0.25">
      <c r="A7569" s="7"/>
    </row>
    <row r="7570" spans="1:1" x14ac:dyDescent="0.25">
      <c r="A7570" s="7"/>
    </row>
    <row r="7571" spans="1:1" x14ac:dyDescent="0.25">
      <c r="A7571" s="7"/>
    </row>
    <row r="7572" spans="1:1" x14ac:dyDescent="0.25">
      <c r="A7572" s="7"/>
    </row>
    <row r="7573" spans="1:1" x14ac:dyDescent="0.25">
      <c r="A7573" s="7"/>
    </row>
    <row r="7574" spans="1:1" x14ac:dyDescent="0.25">
      <c r="A7574" s="7"/>
    </row>
    <row r="7575" spans="1:1" x14ac:dyDescent="0.25">
      <c r="A7575" s="7"/>
    </row>
    <row r="7576" spans="1:1" x14ac:dyDescent="0.25">
      <c r="A7576" s="7"/>
    </row>
    <row r="7577" spans="1:1" x14ac:dyDescent="0.25">
      <c r="A7577" s="7"/>
    </row>
    <row r="7578" spans="1:1" x14ac:dyDescent="0.25">
      <c r="A7578" s="7"/>
    </row>
    <row r="7579" spans="1:1" x14ac:dyDescent="0.25">
      <c r="A7579" s="7"/>
    </row>
    <row r="7580" spans="1:1" x14ac:dyDescent="0.25">
      <c r="A7580" s="7"/>
    </row>
    <row r="7581" spans="1:1" x14ac:dyDescent="0.25">
      <c r="A7581" s="7"/>
    </row>
    <row r="7582" spans="1:1" x14ac:dyDescent="0.25">
      <c r="A7582" s="7"/>
    </row>
    <row r="7583" spans="1:1" x14ac:dyDescent="0.25">
      <c r="A7583" s="7"/>
    </row>
    <row r="7584" spans="1:1" x14ac:dyDescent="0.25">
      <c r="A7584" s="7"/>
    </row>
    <row r="7585" spans="1:1" x14ac:dyDescent="0.25">
      <c r="A7585" s="7"/>
    </row>
    <row r="7586" spans="1:1" x14ac:dyDescent="0.25">
      <c r="A7586" s="7"/>
    </row>
    <row r="7587" spans="1:1" x14ac:dyDescent="0.25">
      <c r="A7587" s="7"/>
    </row>
    <row r="7588" spans="1:1" x14ac:dyDescent="0.25">
      <c r="A7588" s="7"/>
    </row>
    <row r="7589" spans="1:1" x14ac:dyDescent="0.25">
      <c r="A7589" s="7"/>
    </row>
    <row r="7590" spans="1:1" x14ac:dyDescent="0.25">
      <c r="A7590" s="7"/>
    </row>
    <row r="7591" spans="1:1" x14ac:dyDescent="0.25">
      <c r="A7591" s="7"/>
    </row>
    <row r="7592" spans="1:1" x14ac:dyDescent="0.25">
      <c r="A7592" s="7"/>
    </row>
    <row r="7593" spans="1:1" x14ac:dyDescent="0.25">
      <c r="A7593" s="7"/>
    </row>
    <row r="7594" spans="1:1" x14ac:dyDescent="0.25">
      <c r="A7594" s="7"/>
    </row>
    <row r="7595" spans="1:1" x14ac:dyDescent="0.25">
      <c r="A7595" s="7"/>
    </row>
    <row r="7596" spans="1:1" x14ac:dyDescent="0.25">
      <c r="A7596" s="7"/>
    </row>
    <row r="7597" spans="1:1" x14ac:dyDescent="0.25">
      <c r="A7597" s="7"/>
    </row>
    <row r="7598" spans="1:1" x14ac:dyDescent="0.25">
      <c r="A7598" s="7"/>
    </row>
    <row r="7599" spans="1:1" x14ac:dyDescent="0.25">
      <c r="A7599" s="7"/>
    </row>
    <row r="7600" spans="1:1" x14ac:dyDescent="0.25">
      <c r="A7600" s="7"/>
    </row>
    <row r="7601" spans="1:1" x14ac:dyDescent="0.25">
      <c r="A7601" s="7"/>
    </row>
    <row r="7602" spans="1:1" x14ac:dyDescent="0.25">
      <c r="A7602" s="7"/>
    </row>
    <row r="7603" spans="1:1" x14ac:dyDescent="0.25">
      <c r="A7603" s="7"/>
    </row>
    <row r="7604" spans="1:1" x14ac:dyDescent="0.25">
      <c r="A7604" s="7"/>
    </row>
    <row r="7605" spans="1:1" x14ac:dyDescent="0.25">
      <c r="A7605" s="7"/>
    </row>
    <row r="7606" spans="1:1" x14ac:dyDescent="0.25">
      <c r="A7606" s="7"/>
    </row>
    <row r="7607" spans="1:1" x14ac:dyDescent="0.25">
      <c r="A7607" s="7"/>
    </row>
    <row r="7608" spans="1:1" x14ac:dyDescent="0.25">
      <c r="A7608" s="7"/>
    </row>
    <row r="7609" spans="1:1" x14ac:dyDescent="0.25">
      <c r="A7609" s="7"/>
    </row>
    <row r="7610" spans="1:1" x14ac:dyDescent="0.25">
      <c r="A7610" s="7"/>
    </row>
    <row r="7611" spans="1:1" x14ac:dyDescent="0.25">
      <c r="A7611" s="7"/>
    </row>
    <row r="7612" spans="1:1" x14ac:dyDescent="0.25">
      <c r="A7612" s="7"/>
    </row>
    <row r="7613" spans="1:1" x14ac:dyDescent="0.25">
      <c r="A7613" s="7"/>
    </row>
    <row r="7614" spans="1:1" x14ac:dyDescent="0.25">
      <c r="A7614" s="7"/>
    </row>
    <row r="7615" spans="1:1" x14ac:dyDescent="0.25">
      <c r="A7615" s="7"/>
    </row>
    <row r="7616" spans="1:1" x14ac:dyDescent="0.25">
      <c r="A7616" s="7"/>
    </row>
    <row r="7617" spans="1:1" x14ac:dyDescent="0.25">
      <c r="A7617" s="7"/>
    </row>
    <row r="7618" spans="1:1" x14ac:dyDescent="0.25">
      <c r="A7618" s="7"/>
    </row>
    <row r="7619" spans="1:1" x14ac:dyDescent="0.25">
      <c r="A7619" s="7"/>
    </row>
    <row r="7620" spans="1:1" x14ac:dyDescent="0.25">
      <c r="A7620" s="7"/>
    </row>
    <row r="7621" spans="1:1" x14ac:dyDescent="0.25">
      <c r="A7621" s="7"/>
    </row>
    <row r="7622" spans="1:1" x14ac:dyDescent="0.25">
      <c r="A7622" s="7"/>
    </row>
    <row r="7623" spans="1:1" x14ac:dyDescent="0.25">
      <c r="A7623" s="7"/>
    </row>
    <row r="7624" spans="1:1" x14ac:dyDescent="0.25">
      <c r="A7624" s="7"/>
    </row>
    <row r="7625" spans="1:1" x14ac:dyDescent="0.25">
      <c r="A7625" s="7"/>
    </row>
    <row r="7626" spans="1:1" x14ac:dyDescent="0.25">
      <c r="A7626" s="7"/>
    </row>
    <row r="7627" spans="1:1" x14ac:dyDescent="0.25">
      <c r="A7627" s="7"/>
    </row>
    <row r="7628" spans="1:1" x14ac:dyDescent="0.25">
      <c r="A7628" s="7"/>
    </row>
    <row r="7629" spans="1:1" x14ac:dyDescent="0.25">
      <c r="A7629" s="7"/>
    </row>
    <row r="7630" spans="1:1" x14ac:dyDescent="0.25">
      <c r="A7630" s="7"/>
    </row>
    <row r="7631" spans="1:1" x14ac:dyDescent="0.25">
      <c r="A7631" s="7"/>
    </row>
    <row r="7632" spans="1:1" x14ac:dyDescent="0.25">
      <c r="A7632" s="7"/>
    </row>
    <row r="7633" spans="1:1" x14ac:dyDescent="0.25">
      <c r="A7633" s="7"/>
    </row>
    <row r="7634" spans="1:1" x14ac:dyDescent="0.25">
      <c r="A7634" s="7"/>
    </row>
    <row r="7635" spans="1:1" x14ac:dyDescent="0.25">
      <c r="A7635" s="7"/>
    </row>
    <row r="7636" spans="1:1" x14ac:dyDescent="0.25">
      <c r="A7636" s="7"/>
    </row>
    <row r="7637" spans="1:1" x14ac:dyDescent="0.25">
      <c r="A7637" s="7"/>
    </row>
    <row r="7638" spans="1:1" x14ac:dyDescent="0.25">
      <c r="A7638" s="7"/>
    </row>
    <row r="7639" spans="1:1" x14ac:dyDescent="0.25">
      <c r="A7639" s="7"/>
    </row>
    <row r="7640" spans="1:1" x14ac:dyDescent="0.25">
      <c r="A7640" s="7"/>
    </row>
    <row r="7641" spans="1:1" x14ac:dyDescent="0.25">
      <c r="A7641" s="7"/>
    </row>
    <row r="7642" spans="1:1" x14ac:dyDescent="0.25">
      <c r="A7642" s="7"/>
    </row>
    <row r="7643" spans="1:1" x14ac:dyDescent="0.25">
      <c r="A7643" s="7"/>
    </row>
    <row r="7644" spans="1:1" x14ac:dyDescent="0.25">
      <c r="A7644" s="7"/>
    </row>
    <row r="7645" spans="1:1" x14ac:dyDescent="0.25">
      <c r="A7645" s="7"/>
    </row>
    <row r="7646" spans="1:1" x14ac:dyDescent="0.25">
      <c r="A7646" s="7"/>
    </row>
    <row r="7647" spans="1:1" x14ac:dyDescent="0.25">
      <c r="A7647" s="7"/>
    </row>
    <row r="7648" spans="1:1" x14ac:dyDescent="0.25">
      <c r="A7648" s="7"/>
    </row>
    <row r="7649" spans="1:1" x14ac:dyDescent="0.25">
      <c r="A7649" s="7"/>
    </row>
    <row r="7650" spans="1:1" x14ac:dyDescent="0.25">
      <c r="A7650" s="7"/>
    </row>
    <row r="7651" spans="1:1" x14ac:dyDescent="0.25">
      <c r="A7651" s="7"/>
    </row>
    <row r="7652" spans="1:1" x14ac:dyDescent="0.25">
      <c r="A7652" s="7"/>
    </row>
    <row r="7653" spans="1:1" x14ac:dyDescent="0.25">
      <c r="A7653" s="7"/>
    </row>
    <row r="7654" spans="1:1" x14ac:dyDescent="0.25">
      <c r="A7654" s="7"/>
    </row>
    <row r="7655" spans="1:1" x14ac:dyDescent="0.25">
      <c r="A7655" s="7"/>
    </row>
    <row r="7656" spans="1:1" x14ac:dyDescent="0.25">
      <c r="A7656" s="7"/>
    </row>
    <row r="7657" spans="1:1" x14ac:dyDescent="0.25">
      <c r="A7657" s="7"/>
    </row>
    <row r="7658" spans="1:1" x14ac:dyDescent="0.25">
      <c r="A7658" s="7"/>
    </row>
    <row r="7659" spans="1:1" x14ac:dyDescent="0.25">
      <c r="A7659" s="7"/>
    </row>
    <row r="7660" spans="1:1" x14ac:dyDescent="0.25">
      <c r="A7660" s="7"/>
    </row>
    <row r="7661" spans="1:1" x14ac:dyDescent="0.25">
      <c r="A7661" s="7"/>
    </row>
    <row r="7662" spans="1:1" x14ac:dyDescent="0.25">
      <c r="A7662" s="7"/>
    </row>
    <row r="7663" spans="1:1" x14ac:dyDescent="0.25">
      <c r="A7663" s="7"/>
    </row>
    <row r="7664" spans="1:1" x14ac:dyDescent="0.25">
      <c r="A7664" s="7"/>
    </row>
    <row r="7665" spans="1:1" x14ac:dyDescent="0.25">
      <c r="A7665" s="7"/>
    </row>
    <row r="7666" spans="1:1" x14ac:dyDescent="0.25">
      <c r="A7666" s="7"/>
    </row>
    <row r="7667" spans="1:1" x14ac:dyDescent="0.25">
      <c r="A7667" s="7"/>
    </row>
    <row r="7668" spans="1:1" x14ac:dyDescent="0.25">
      <c r="A7668" s="7"/>
    </row>
    <row r="7669" spans="1:1" x14ac:dyDescent="0.25">
      <c r="A7669" s="7"/>
    </row>
    <row r="7670" spans="1:1" x14ac:dyDescent="0.25">
      <c r="A7670" s="7"/>
    </row>
    <row r="7671" spans="1:1" x14ac:dyDescent="0.25">
      <c r="A7671" s="7"/>
    </row>
    <row r="7672" spans="1:1" x14ac:dyDescent="0.25">
      <c r="A7672" s="7"/>
    </row>
    <row r="7673" spans="1:1" x14ac:dyDescent="0.25">
      <c r="A7673" s="7"/>
    </row>
    <row r="7674" spans="1:1" x14ac:dyDescent="0.25">
      <c r="A7674" s="7"/>
    </row>
    <row r="7675" spans="1:1" x14ac:dyDescent="0.25">
      <c r="A7675" s="7"/>
    </row>
    <row r="7676" spans="1:1" x14ac:dyDescent="0.25">
      <c r="A7676" s="7"/>
    </row>
    <row r="7677" spans="1:1" x14ac:dyDescent="0.25">
      <c r="A7677" s="7"/>
    </row>
    <row r="7678" spans="1:1" x14ac:dyDescent="0.25">
      <c r="A7678" s="7"/>
    </row>
    <row r="7679" spans="1:1" x14ac:dyDescent="0.25">
      <c r="A7679" s="7"/>
    </row>
    <row r="7680" spans="1:1" x14ac:dyDescent="0.25">
      <c r="A7680" s="7"/>
    </row>
    <row r="7681" spans="1:1" x14ac:dyDescent="0.25">
      <c r="A7681" s="7"/>
    </row>
    <row r="7682" spans="1:1" x14ac:dyDescent="0.25">
      <c r="A7682" s="7"/>
    </row>
    <row r="7683" spans="1:1" x14ac:dyDescent="0.25">
      <c r="A7683" s="7"/>
    </row>
    <row r="7684" spans="1:1" x14ac:dyDescent="0.25">
      <c r="A7684" s="7"/>
    </row>
    <row r="7685" spans="1:1" x14ac:dyDescent="0.25">
      <c r="A7685" s="7"/>
    </row>
    <row r="7686" spans="1:1" x14ac:dyDescent="0.25">
      <c r="A7686" s="7"/>
    </row>
    <row r="7687" spans="1:1" x14ac:dyDescent="0.25">
      <c r="A7687" s="7"/>
    </row>
    <row r="7688" spans="1:1" x14ac:dyDescent="0.25">
      <c r="A7688" s="7"/>
    </row>
    <row r="7689" spans="1:1" x14ac:dyDescent="0.25">
      <c r="A7689" s="7"/>
    </row>
    <row r="7690" spans="1:1" x14ac:dyDescent="0.25">
      <c r="A7690" s="7"/>
    </row>
    <row r="7691" spans="1:1" x14ac:dyDescent="0.25">
      <c r="A7691" s="7"/>
    </row>
    <row r="7692" spans="1:1" x14ac:dyDescent="0.25">
      <c r="A7692" s="7"/>
    </row>
    <row r="7693" spans="1:1" x14ac:dyDescent="0.25">
      <c r="A7693" s="7"/>
    </row>
    <row r="7694" spans="1:1" x14ac:dyDescent="0.25">
      <c r="A7694" s="7"/>
    </row>
    <row r="7695" spans="1:1" x14ac:dyDescent="0.25">
      <c r="A7695" s="7"/>
    </row>
    <row r="7696" spans="1:1" x14ac:dyDescent="0.25">
      <c r="A7696" s="7"/>
    </row>
    <row r="7697" spans="1:1" x14ac:dyDescent="0.25">
      <c r="A7697" s="7"/>
    </row>
    <row r="7698" spans="1:1" x14ac:dyDescent="0.25">
      <c r="A7698" s="7"/>
    </row>
    <row r="7699" spans="1:1" x14ac:dyDescent="0.25">
      <c r="A7699" s="7"/>
    </row>
    <row r="7700" spans="1:1" x14ac:dyDescent="0.25">
      <c r="A7700" s="7"/>
    </row>
    <row r="7701" spans="1:1" x14ac:dyDescent="0.25">
      <c r="A7701" s="7"/>
    </row>
    <row r="7702" spans="1:1" x14ac:dyDescent="0.25">
      <c r="A7702" s="7"/>
    </row>
    <row r="7703" spans="1:1" x14ac:dyDescent="0.25">
      <c r="A7703" s="7"/>
    </row>
    <row r="7704" spans="1:1" x14ac:dyDescent="0.25">
      <c r="A7704" s="7"/>
    </row>
    <row r="7705" spans="1:1" x14ac:dyDescent="0.25">
      <c r="A7705" s="7"/>
    </row>
    <row r="7706" spans="1:1" x14ac:dyDescent="0.25">
      <c r="A7706" s="7"/>
    </row>
    <row r="7707" spans="1:1" x14ac:dyDescent="0.25">
      <c r="A7707" s="7"/>
    </row>
    <row r="7708" spans="1:1" x14ac:dyDescent="0.25">
      <c r="A7708" s="7"/>
    </row>
    <row r="7709" spans="1:1" x14ac:dyDescent="0.25">
      <c r="A7709" s="7"/>
    </row>
    <row r="7710" spans="1:1" x14ac:dyDescent="0.25">
      <c r="A7710" s="7"/>
    </row>
    <row r="7711" spans="1:1" x14ac:dyDescent="0.25">
      <c r="A7711" s="7"/>
    </row>
    <row r="7712" spans="1:1" x14ac:dyDescent="0.25">
      <c r="A7712" s="7"/>
    </row>
    <row r="7713" spans="1:1" x14ac:dyDescent="0.25">
      <c r="A7713" s="7"/>
    </row>
    <row r="7714" spans="1:1" x14ac:dyDescent="0.25">
      <c r="A7714" s="7"/>
    </row>
    <row r="7715" spans="1:1" x14ac:dyDescent="0.25">
      <c r="A7715" s="7"/>
    </row>
    <row r="7716" spans="1:1" x14ac:dyDescent="0.25">
      <c r="A7716" s="7"/>
    </row>
    <row r="7717" spans="1:1" x14ac:dyDescent="0.25">
      <c r="A7717" s="7"/>
    </row>
    <row r="7718" spans="1:1" x14ac:dyDescent="0.25">
      <c r="A7718" s="7"/>
    </row>
    <row r="7719" spans="1:1" x14ac:dyDescent="0.25">
      <c r="A7719" s="7"/>
    </row>
    <row r="7720" spans="1:1" x14ac:dyDescent="0.25">
      <c r="A7720" s="7"/>
    </row>
    <row r="7721" spans="1:1" x14ac:dyDescent="0.25">
      <c r="A7721" s="7"/>
    </row>
    <row r="7722" spans="1:1" x14ac:dyDescent="0.25">
      <c r="A7722" s="7"/>
    </row>
    <row r="7723" spans="1:1" x14ac:dyDescent="0.25">
      <c r="A7723" s="7"/>
    </row>
    <row r="7724" spans="1:1" x14ac:dyDescent="0.25">
      <c r="A7724" s="7"/>
    </row>
    <row r="7725" spans="1:1" x14ac:dyDescent="0.25">
      <c r="A7725" s="7"/>
    </row>
    <row r="7726" spans="1:1" x14ac:dyDescent="0.25">
      <c r="A7726" s="7"/>
    </row>
    <row r="7727" spans="1:1" x14ac:dyDescent="0.25">
      <c r="A7727" s="7"/>
    </row>
    <row r="7728" spans="1:1" x14ac:dyDescent="0.25">
      <c r="A7728" s="7"/>
    </row>
    <row r="7729" spans="1:1" x14ac:dyDescent="0.25">
      <c r="A7729" s="7"/>
    </row>
    <row r="7730" spans="1:1" x14ac:dyDescent="0.25">
      <c r="A7730" s="7"/>
    </row>
    <row r="7731" spans="1:1" x14ac:dyDescent="0.25">
      <c r="A7731" s="7"/>
    </row>
    <row r="7732" spans="1:1" x14ac:dyDescent="0.25">
      <c r="A7732" s="7"/>
    </row>
    <row r="7733" spans="1:1" x14ac:dyDescent="0.25">
      <c r="A7733" s="7"/>
    </row>
    <row r="7734" spans="1:1" x14ac:dyDescent="0.25">
      <c r="A7734" s="7"/>
    </row>
    <row r="7735" spans="1:1" x14ac:dyDescent="0.25">
      <c r="A7735" s="7"/>
    </row>
    <row r="7736" spans="1:1" x14ac:dyDescent="0.25">
      <c r="A7736" s="7"/>
    </row>
    <row r="7737" spans="1:1" x14ac:dyDescent="0.25">
      <c r="A7737" s="7"/>
    </row>
    <row r="7738" spans="1:1" x14ac:dyDescent="0.25">
      <c r="A7738" s="7"/>
    </row>
    <row r="7739" spans="1:1" x14ac:dyDescent="0.25">
      <c r="A7739" s="7"/>
    </row>
    <row r="7740" spans="1:1" x14ac:dyDescent="0.25">
      <c r="A7740" s="7"/>
    </row>
    <row r="7741" spans="1:1" x14ac:dyDescent="0.25">
      <c r="A7741" s="7"/>
    </row>
    <row r="7742" spans="1:1" x14ac:dyDescent="0.25">
      <c r="A7742" s="7"/>
    </row>
    <row r="7743" spans="1:1" x14ac:dyDescent="0.25">
      <c r="A7743" s="7"/>
    </row>
    <row r="7744" spans="1:1" x14ac:dyDescent="0.25">
      <c r="A7744" s="7"/>
    </row>
    <row r="7745" spans="1:1" x14ac:dyDescent="0.25">
      <c r="A7745" s="7"/>
    </row>
    <row r="7746" spans="1:1" x14ac:dyDescent="0.25">
      <c r="A7746" s="7"/>
    </row>
    <row r="7747" spans="1:1" x14ac:dyDescent="0.25">
      <c r="A7747" s="7"/>
    </row>
    <row r="7748" spans="1:1" x14ac:dyDescent="0.25">
      <c r="A7748" s="7"/>
    </row>
    <row r="7749" spans="1:1" x14ac:dyDescent="0.25">
      <c r="A7749" s="7"/>
    </row>
    <row r="7750" spans="1:1" x14ac:dyDescent="0.25">
      <c r="A7750" s="7"/>
    </row>
    <row r="7751" spans="1:1" x14ac:dyDescent="0.25">
      <c r="A7751" s="7"/>
    </row>
    <row r="7752" spans="1:1" x14ac:dyDescent="0.25">
      <c r="A7752" s="7"/>
    </row>
    <row r="7753" spans="1:1" x14ac:dyDescent="0.25">
      <c r="A7753" s="7"/>
    </row>
    <row r="7754" spans="1:1" x14ac:dyDescent="0.25">
      <c r="A7754" s="7"/>
    </row>
    <row r="7755" spans="1:1" x14ac:dyDescent="0.25">
      <c r="A7755" s="7"/>
    </row>
    <row r="7756" spans="1:1" x14ac:dyDescent="0.25">
      <c r="A7756" s="7"/>
    </row>
    <row r="7757" spans="1:1" x14ac:dyDescent="0.25">
      <c r="A7757" s="7"/>
    </row>
    <row r="7758" spans="1:1" x14ac:dyDescent="0.25">
      <c r="A7758" s="7"/>
    </row>
    <row r="7759" spans="1:1" x14ac:dyDescent="0.25">
      <c r="A7759" s="7"/>
    </row>
    <row r="7760" spans="1:1" x14ac:dyDescent="0.25">
      <c r="A7760" s="7"/>
    </row>
    <row r="7761" spans="1:1" x14ac:dyDescent="0.25">
      <c r="A7761" s="7"/>
    </row>
    <row r="7762" spans="1:1" x14ac:dyDescent="0.25">
      <c r="A7762" s="7"/>
    </row>
    <row r="7763" spans="1:1" x14ac:dyDescent="0.25">
      <c r="A7763" s="7"/>
    </row>
    <row r="7764" spans="1:1" x14ac:dyDescent="0.25">
      <c r="A7764" s="7"/>
    </row>
    <row r="7765" spans="1:1" x14ac:dyDescent="0.25">
      <c r="A7765" s="7"/>
    </row>
    <row r="7766" spans="1:1" x14ac:dyDescent="0.25">
      <c r="A7766" s="7"/>
    </row>
    <row r="7767" spans="1:1" x14ac:dyDescent="0.25">
      <c r="A7767" s="7"/>
    </row>
    <row r="7768" spans="1:1" x14ac:dyDescent="0.25">
      <c r="A7768" s="7"/>
    </row>
    <row r="7769" spans="1:1" x14ac:dyDescent="0.25">
      <c r="A7769" s="7"/>
    </row>
    <row r="7770" spans="1:1" x14ac:dyDescent="0.25">
      <c r="A7770" s="7"/>
    </row>
    <row r="7771" spans="1:1" x14ac:dyDescent="0.25">
      <c r="A7771" s="7"/>
    </row>
    <row r="7772" spans="1:1" x14ac:dyDescent="0.25">
      <c r="A7772" s="7"/>
    </row>
    <row r="7773" spans="1:1" x14ac:dyDescent="0.25">
      <c r="A7773" s="7"/>
    </row>
    <row r="7774" spans="1:1" x14ac:dyDescent="0.25">
      <c r="A7774" s="7"/>
    </row>
    <row r="7775" spans="1:1" x14ac:dyDescent="0.25">
      <c r="A7775" s="7"/>
    </row>
    <row r="7776" spans="1:1" x14ac:dyDescent="0.25">
      <c r="A7776" s="7"/>
    </row>
    <row r="7777" spans="1:1" x14ac:dyDescent="0.25">
      <c r="A7777" s="7"/>
    </row>
    <row r="7778" spans="1:1" x14ac:dyDescent="0.25">
      <c r="A7778" s="7"/>
    </row>
    <row r="7779" spans="1:1" x14ac:dyDescent="0.25">
      <c r="A7779" s="7"/>
    </row>
    <row r="7780" spans="1:1" x14ac:dyDescent="0.25">
      <c r="A7780" s="7"/>
    </row>
    <row r="7781" spans="1:1" x14ac:dyDescent="0.25">
      <c r="A7781" s="7"/>
    </row>
    <row r="7782" spans="1:1" x14ac:dyDescent="0.25">
      <c r="A7782" s="7"/>
    </row>
    <row r="7783" spans="1:1" x14ac:dyDescent="0.25">
      <c r="A7783" s="7"/>
    </row>
    <row r="7784" spans="1:1" x14ac:dyDescent="0.25">
      <c r="A7784" s="7"/>
    </row>
    <row r="7785" spans="1:1" x14ac:dyDescent="0.25">
      <c r="A7785" s="7"/>
    </row>
    <row r="7786" spans="1:1" x14ac:dyDescent="0.25">
      <c r="A7786" s="7"/>
    </row>
    <row r="7787" spans="1:1" x14ac:dyDescent="0.25">
      <c r="A7787" s="7"/>
    </row>
    <row r="7788" spans="1:1" x14ac:dyDescent="0.25">
      <c r="A7788" s="7"/>
    </row>
    <row r="7789" spans="1:1" x14ac:dyDescent="0.25">
      <c r="A7789" s="7"/>
    </row>
    <row r="7790" spans="1:1" x14ac:dyDescent="0.25">
      <c r="A7790" s="7"/>
    </row>
    <row r="7791" spans="1:1" x14ac:dyDescent="0.25">
      <c r="A7791" s="7"/>
    </row>
    <row r="7792" spans="1:1" x14ac:dyDescent="0.25">
      <c r="A7792" s="7"/>
    </row>
    <row r="7793" spans="1:1" x14ac:dyDescent="0.25">
      <c r="A7793" s="7"/>
    </row>
    <row r="7794" spans="1:1" x14ac:dyDescent="0.25">
      <c r="A7794" s="7"/>
    </row>
    <row r="7795" spans="1:1" x14ac:dyDescent="0.25">
      <c r="A7795" s="7"/>
    </row>
    <row r="7796" spans="1:1" x14ac:dyDescent="0.25">
      <c r="A7796" s="7"/>
    </row>
    <row r="7797" spans="1:1" x14ac:dyDescent="0.25">
      <c r="A7797" s="7"/>
    </row>
    <row r="7798" spans="1:1" x14ac:dyDescent="0.25">
      <c r="A7798" s="7"/>
    </row>
    <row r="7799" spans="1:1" x14ac:dyDescent="0.25">
      <c r="A7799" s="7"/>
    </row>
    <row r="7800" spans="1:1" x14ac:dyDescent="0.25">
      <c r="A7800" s="7"/>
    </row>
    <row r="7801" spans="1:1" x14ac:dyDescent="0.25">
      <c r="A7801" s="7"/>
    </row>
    <row r="7802" spans="1:1" x14ac:dyDescent="0.25">
      <c r="A7802" s="7"/>
    </row>
    <row r="7803" spans="1:1" x14ac:dyDescent="0.25">
      <c r="A7803" s="7"/>
    </row>
    <row r="7804" spans="1:1" x14ac:dyDescent="0.25">
      <c r="A7804" s="7"/>
    </row>
    <row r="7805" spans="1:1" x14ac:dyDescent="0.25">
      <c r="A7805" s="7"/>
    </row>
    <row r="7806" spans="1:1" x14ac:dyDescent="0.25">
      <c r="A7806" s="7"/>
    </row>
    <row r="7807" spans="1:1" x14ac:dyDescent="0.25">
      <c r="A7807" s="7"/>
    </row>
    <row r="7808" spans="1:1" x14ac:dyDescent="0.25">
      <c r="A7808" s="7"/>
    </row>
    <row r="7809" spans="1:1" x14ac:dyDescent="0.25">
      <c r="A7809" s="7"/>
    </row>
    <row r="7810" spans="1:1" x14ac:dyDescent="0.25">
      <c r="A7810" s="7"/>
    </row>
    <row r="7811" spans="1:1" x14ac:dyDescent="0.25">
      <c r="A7811" s="7"/>
    </row>
    <row r="7812" spans="1:1" x14ac:dyDescent="0.25">
      <c r="A7812" s="7"/>
    </row>
    <row r="7813" spans="1:1" x14ac:dyDescent="0.25">
      <c r="A7813" s="7"/>
    </row>
    <row r="7814" spans="1:1" x14ac:dyDescent="0.25">
      <c r="A7814" s="7"/>
    </row>
    <row r="7815" spans="1:1" x14ac:dyDescent="0.25">
      <c r="A7815" s="7"/>
    </row>
    <row r="7816" spans="1:1" x14ac:dyDescent="0.25">
      <c r="A7816" s="7"/>
    </row>
    <row r="7817" spans="1:1" x14ac:dyDescent="0.25">
      <c r="A7817" s="7"/>
    </row>
    <row r="7818" spans="1:1" x14ac:dyDescent="0.25">
      <c r="A7818" s="7"/>
    </row>
    <row r="7819" spans="1:1" x14ac:dyDescent="0.25">
      <c r="A7819" s="7"/>
    </row>
    <row r="7820" spans="1:1" x14ac:dyDescent="0.25">
      <c r="A7820" s="7"/>
    </row>
    <row r="7821" spans="1:1" x14ac:dyDescent="0.25">
      <c r="A7821" s="7"/>
    </row>
    <row r="7822" spans="1:1" x14ac:dyDescent="0.25">
      <c r="A7822" s="7"/>
    </row>
    <row r="7823" spans="1:1" x14ac:dyDescent="0.25">
      <c r="A7823" s="7"/>
    </row>
    <row r="7824" spans="1:1" x14ac:dyDescent="0.25">
      <c r="A7824" s="7"/>
    </row>
    <row r="7825" spans="1:1" x14ac:dyDescent="0.25">
      <c r="A7825" s="7"/>
    </row>
    <row r="7826" spans="1:1" x14ac:dyDescent="0.25">
      <c r="A7826" s="7"/>
    </row>
    <row r="7827" spans="1:1" x14ac:dyDescent="0.25">
      <c r="A7827" s="7"/>
    </row>
    <row r="7828" spans="1:1" x14ac:dyDescent="0.25">
      <c r="A7828" s="7"/>
    </row>
    <row r="7829" spans="1:1" x14ac:dyDescent="0.25">
      <c r="A7829" s="7"/>
    </row>
    <row r="7830" spans="1:1" x14ac:dyDescent="0.25">
      <c r="A7830" s="7"/>
    </row>
    <row r="7831" spans="1:1" x14ac:dyDescent="0.25">
      <c r="A7831" s="7"/>
    </row>
    <row r="7832" spans="1:1" x14ac:dyDescent="0.25">
      <c r="A7832" s="7"/>
    </row>
    <row r="7833" spans="1:1" x14ac:dyDescent="0.25">
      <c r="A7833" s="7"/>
    </row>
    <row r="7834" spans="1:1" x14ac:dyDescent="0.25">
      <c r="A7834" s="7"/>
    </row>
    <row r="7835" spans="1:1" x14ac:dyDescent="0.25">
      <c r="A7835" s="7"/>
    </row>
    <row r="7836" spans="1:1" x14ac:dyDescent="0.25">
      <c r="A7836" s="7"/>
    </row>
    <row r="7837" spans="1:1" x14ac:dyDescent="0.25">
      <c r="A7837" s="7"/>
    </row>
    <row r="7838" spans="1:1" x14ac:dyDescent="0.25">
      <c r="A7838" s="7"/>
    </row>
    <row r="7839" spans="1:1" x14ac:dyDescent="0.25">
      <c r="A7839" s="7"/>
    </row>
    <row r="7840" spans="1:1" x14ac:dyDescent="0.25">
      <c r="A7840" s="7"/>
    </row>
    <row r="7841" spans="1:1" x14ac:dyDescent="0.25">
      <c r="A7841" s="7"/>
    </row>
    <row r="7842" spans="1:1" x14ac:dyDescent="0.25">
      <c r="A7842" s="7"/>
    </row>
    <row r="7843" spans="1:1" x14ac:dyDescent="0.25">
      <c r="A7843" s="7"/>
    </row>
    <row r="7844" spans="1:1" x14ac:dyDescent="0.25">
      <c r="A7844" s="7"/>
    </row>
    <row r="7845" spans="1:1" x14ac:dyDescent="0.25">
      <c r="A7845" s="7"/>
    </row>
    <row r="7846" spans="1:1" x14ac:dyDescent="0.25">
      <c r="A7846" s="7"/>
    </row>
    <row r="7847" spans="1:1" x14ac:dyDescent="0.25">
      <c r="A7847" s="7"/>
    </row>
    <row r="7848" spans="1:1" x14ac:dyDescent="0.25">
      <c r="A7848" s="7"/>
    </row>
    <row r="7849" spans="1:1" x14ac:dyDescent="0.25">
      <c r="A7849" s="7"/>
    </row>
    <row r="7850" spans="1:1" x14ac:dyDescent="0.25">
      <c r="A7850" s="7"/>
    </row>
    <row r="7851" spans="1:1" x14ac:dyDescent="0.25">
      <c r="A7851" s="7"/>
    </row>
    <row r="7852" spans="1:1" x14ac:dyDescent="0.25">
      <c r="A7852" s="7"/>
    </row>
    <row r="7853" spans="1:1" x14ac:dyDescent="0.25">
      <c r="A7853" s="7"/>
    </row>
    <row r="7854" spans="1:1" x14ac:dyDescent="0.25">
      <c r="A7854" s="7"/>
    </row>
    <row r="7855" spans="1:1" x14ac:dyDescent="0.25">
      <c r="A7855" s="7"/>
    </row>
    <row r="7856" spans="1:1" x14ac:dyDescent="0.25">
      <c r="A7856" s="7"/>
    </row>
    <row r="7857" spans="1:1" x14ac:dyDescent="0.25">
      <c r="A7857" s="7"/>
    </row>
    <row r="7858" spans="1:1" x14ac:dyDescent="0.25">
      <c r="A7858" s="7"/>
    </row>
    <row r="7859" spans="1:1" x14ac:dyDescent="0.25">
      <c r="A7859" s="7"/>
    </row>
    <row r="7860" spans="1:1" x14ac:dyDescent="0.25">
      <c r="A7860" s="7"/>
    </row>
    <row r="7861" spans="1:1" x14ac:dyDescent="0.25">
      <c r="A7861" s="7"/>
    </row>
    <row r="7862" spans="1:1" x14ac:dyDescent="0.25">
      <c r="A7862" s="7"/>
    </row>
    <row r="7863" spans="1:1" x14ac:dyDescent="0.25">
      <c r="A7863" s="7"/>
    </row>
    <row r="7864" spans="1:1" x14ac:dyDescent="0.25">
      <c r="A7864" s="7"/>
    </row>
    <row r="7865" spans="1:1" x14ac:dyDescent="0.25">
      <c r="A7865" s="7"/>
    </row>
    <row r="7866" spans="1:1" x14ac:dyDescent="0.25">
      <c r="A7866" s="7"/>
    </row>
    <row r="7867" spans="1:1" x14ac:dyDescent="0.25">
      <c r="A7867" s="7"/>
    </row>
    <row r="7868" spans="1:1" x14ac:dyDescent="0.25">
      <c r="A7868" s="7"/>
    </row>
    <row r="7869" spans="1:1" x14ac:dyDescent="0.25">
      <c r="A7869" s="7"/>
    </row>
    <row r="7870" spans="1:1" x14ac:dyDescent="0.25">
      <c r="A7870" s="7"/>
    </row>
    <row r="7871" spans="1:1" x14ac:dyDescent="0.25">
      <c r="A7871" s="7"/>
    </row>
    <row r="7872" spans="1:1" x14ac:dyDescent="0.25">
      <c r="A7872" s="7"/>
    </row>
    <row r="7873" spans="1:1" x14ac:dyDescent="0.25">
      <c r="A7873" s="7"/>
    </row>
    <row r="7874" spans="1:1" x14ac:dyDescent="0.25">
      <c r="A7874" s="7"/>
    </row>
    <row r="7875" spans="1:1" x14ac:dyDescent="0.25">
      <c r="A7875" s="7"/>
    </row>
    <row r="7876" spans="1:1" x14ac:dyDescent="0.25">
      <c r="A7876" s="7"/>
    </row>
    <row r="7877" spans="1:1" x14ac:dyDescent="0.25">
      <c r="A7877" s="7"/>
    </row>
    <row r="7878" spans="1:1" x14ac:dyDescent="0.25">
      <c r="A7878" s="7"/>
    </row>
    <row r="7879" spans="1:1" x14ac:dyDescent="0.25">
      <c r="A7879" s="7"/>
    </row>
    <row r="7880" spans="1:1" x14ac:dyDescent="0.25">
      <c r="A7880" s="7"/>
    </row>
    <row r="7881" spans="1:1" x14ac:dyDescent="0.25">
      <c r="A7881" s="7"/>
    </row>
    <row r="7882" spans="1:1" x14ac:dyDescent="0.25">
      <c r="A7882" s="7"/>
    </row>
    <row r="7883" spans="1:1" x14ac:dyDescent="0.25">
      <c r="A7883" s="7"/>
    </row>
    <row r="7884" spans="1:1" x14ac:dyDescent="0.25">
      <c r="A7884" s="7"/>
    </row>
    <row r="7885" spans="1:1" x14ac:dyDescent="0.25">
      <c r="A7885" s="7"/>
    </row>
    <row r="7886" spans="1:1" x14ac:dyDescent="0.25">
      <c r="A7886" s="7"/>
    </row>
    <row r="7887" spans="1:1" x14ac:dyDescent="0.25">
      <c r="A7887" s="7"/>
    </row>
    <row r="7888" spans="1:1" x14ac:dyDescent="0.25">
      <c r="A7888" s="7"/>
    </row>
    <row r="7889" spans="1:1" x14ac:dyDescent="0.25">
      <c r="A7889" s="7"/>
    </row>
    <row r="7890" spans="1:1" x14ac:dyDescent="0.25">
      <c r="A7890" s="7"/>
    </row>
    <row r="7891" spans="1:1" x14ac:dyDescent="0.25">
      <c r="A7891" s="7"/>
    </row>
    <row r="7892" spans="1:1" x14ac:dyDescent="0.25">
      <c r="A7892" s="7"/>
    </row>
    <row r="7893" spans="1:1" x14ac:dyDescent="0.25">
      <c r="A7893" s="7"/>
    </row>
    <row r="7894" spans="1:1" x14ac:dyDescent="0.25">
      <c r="A7894" s="7"/>
    </row>
    <row r="7895" spans="1:1" x14ac:dyDescent="0.25">
      <c r="A7895" s="7"/>
    </row>
    <row r="7896" spans="1:1" x14ac:dyDescent="0.25">
      <c r="A7896" s="7"/>
    </row>
    <row r="7897" spans="1:1" x14ac:dyDescent="0.25">
      <c r="A7897" s="7"/>
    </row>
    <row r="7898" spans="1:1" x14ac:dyDescent="0.25">
      <c r="A7898" s="7"/>
    </row>
    <row r="7899" spans="1:1" x14ac:dyDescent="0.25">
      <c r="A7899" s="7"/>
    </row>
    <row r="7900" spans="1:1" x14ac:dyDescent="0.25">
      <c r="A7900" s="7"/>
    </row>
    <row r="7901" spans="1:1" x14ac:dyDescent="0.25">
      <c r="A7901" s="7"/>
    </row>
    <row r="7902" spans="1:1" x14ac:dyDescent="0.25">
      <c r="A7902" s="7"/>
    </row>
    <row r="7903" spans="1:1" x14ac:dyDescent="0.25">
      <c r="A7903" s="7"/>
    </row>
    <row r="7904" spans="1:1" x14ac:dyDescent="0.25">
      <c r="A7904" s="7"/>
    </row>
    <row r="7905" spans="1:1" x14ac:dyDescent="0.25">
      <c r="A7905" s="7"/>
    </row>
    <row r="7906" spans="1:1" x14ac:dyDescent="0.25">
      <c r="A7906" s="7"/>
    </row>
    <row r="7907" spans="1:1" x14ac:dyDescent="0.25">
      <c r="A7907" s="7"/>
    </row>
    <row r="7908" spans="1:1" x14ac:dyDescent="0.25">
      <c r="A7908" s="7"/>
    </row>
    <row r="7909" spans="1:1" x14ac:dyDescent="0.25">
      <c r="A7909" s="7"/>
    </row>
    <row r="7910" spans="1:1" x14ac:dyDescent="0.25">
      <c r="A7910" s="7"/>
    </row>
    <row r="7911" spans="1:1" x14ac:dyDescent="0.25">
      <c r="A7911" s="7"/>
    </row>
    <row r="7912" spans="1:1" x14ac:dyDescent="0.25">
      <c r="A7912" s="7"/>
    </row>
    <row r="7913" spans="1:1" x14ac:dyDescent="0.25">
      <c r="A7913" s="7"/>
    </row>
    <row r="7914" spans="1:1" x14ac:dyDescent="0.25">
      <c r="A7914" s="7"/>
    </row>
    <row r="7915" spans="1:1" x14ac:dyDescent="0.25">
      <c r="A7915" s="7"/>
    </row>
    <row r="7916" spans="1:1" x14ac:dyDescent="0.25">
      <c r="A7916" s="7"/>
    </row>
    <row r="7917" spans="1:1" x14ac:dyDescent="0.25">
      <c r="A7917" s="7"/>
    </row>
    <row r="7918" spans="1:1" x14ac:dyDescent="0.25">
      <c r="A7918" s="7"/>
    </row>
    <row r="7919" spans="1:1" x14ac:dyDescent="0.25">
      <c r="A7919" s="7"/>
    </row>
    <row r="7920" spans="1:1" x14ac:dyDescent="0.25">
      <c r="A7920" s="7"/>
    </row>
    <row r="7921" spans="1:1" x14ac:dyDescent="0.25">
      <c r="A7921" s="7"/>
    </row>
    <row r="7922" spans="1:1" x14ac:dyDescent="0.25">
      <c r="A7922" s="7"/>
    </row>
    <row r="7923" spans="1:1" x14ac:dyDescent="0.25">
      <c r="A7923" s="7"/>
    </row>
    <row r="7924" spans="1:1" x14ac:dyDescent="0.25">
      <c r="A7924" s="7"/>
    </row>
    <row r="7925" spans="1:1" x14ac:dyDescent="0.25">
      <c r="A7925" s="7"/>
    </row>
    <row r="7926" spans="1:1" x14ac:dyDescent="0.25">
      <c r="A7926" s="7"/>
    </row>
    <row r="7927" spans="1:1" x14ac:dyDescent="0.25">
      <c r="A7927" s="7"/>
    </row>
    <row r="7928" spans="1:1" x14ac:dyDescent="0.25">
      <c r="A7928" s="7"/>
    </row>
    <row r="7929" spans="1:1" x14ac:dyDescent="0.25">
      <c r="A7929" s="7"/>
    </row>
    <row r="7930" spans="1:1" x14ac:dyDescent="0.25">
      <c r="A7930" s="7"/>
    </row>
    <row r="7931" spans="1:1" x14ac:dyDescent="0.25">
      <c r="A7931" s="7"/>
    </row>
    <row r="7932" spans="1:1" x14ac:dyDescent="0.25">
      <c r="A7932" s="7"/>
    </row>
    <row r="7933" spans="1:1" x14ac:dyDescent="0.25">
      <c r="A7933" s="7"/>
    </row>
    <row r="7934" spans="1:1" x14ac:dyDescent="0.25">
      <c r="A7934" s="7"/>
    </row>
    <row r="7935" spans="1:1" x14ac:dyDescent="0.25">
      <c r="A7935" s="7"/>
    </row>
    <row r="7936" spans="1:1" x14ac:dyDescent="0.25">
      <c r="A7936" s="7"/>
    </row>
    <row r="7937" spans="1:1" x14ac:dyDescent="0.25">
      <c r="A7937" s="7"/>
    </row>
    <row r="7938" spans="1:1" x14ac:dyDescent="0.25">
      <c r="A7938" s="7"/>
    </row>
    <row r="7939" spans="1:1" x14ac:dyDescent="0.25">
      <c r="A7939" s="7"/>
    </row>
    <row r="7940" spans="1:1" x14ac:dyDescent="0.25">
      <c r="A7940" s="7"/>
    </row>
    <row r="7941" spans="1:1" x14ac:dyDescent="0.25">
      <c r="A7941" s="7"/>
    </row>
    <row r="7942" spans="1:1" x14ac:dyDescent="0.25">
      <c r="A7942" s="7"/>
    </row>
    <row r="7943" spans="1:1" x14ac:dyDescent="0.25">
      <c r="A7943" s="7"/>
    </row>
    <row r="7944" spans="1:1" x14ac:dyDescent="0.25">
      <c r="A7944" s="7"/>
    </row>
    <row r="7945" spans="1:1" x14ac:dyDescent="0.25">
      <c r="A7945" s="7"/>
    </row>
    <row r="7946" spans="1:1" x14ac:dyDescent="0.25">
      <c r="A7946" s="7"/>
    </row>
    <row r="7947" spans="1:1" x14ac:dyDescent="0.25">
      <c r="A7947" s="7"/>
    </row>
    <row r="7948" spans="1:1" x14ac:dyDescent="0.25">
      <c r="A7948" s="7"/>
    </row>
    <row r="7949" spans="1:1" x14ac:dyDescent="0.25">
      <c r="A7949" s="7"/>
    </row>
    <row r="7950" spans="1:1" x14ac:dyDescent="0.25">
      <c r="A7950" s="7"/>
    </row>
    <row r="7951" spans="1:1" x14ac:dyDescent="0.25">
      <c r="A7951" s="7"/>
    </row>
    <row r="7952" spans="1:1" x14ac:dyDescent="0.25">
      <c r="A7952" s="7"/>
    </row>
    <row r="7953" spans="1:1" x14ac:dyDescent="0.25">
      <c r="A7953" s="7"/>
    </row>
    <row r="7954" spans="1:1" x14ac:dyDescent="0.25">
      <c r="A7954" s="7"/>
    </row>
    <row r="7955" spans="1:1" x14ac:dyDescent="0.25">
      <c r="A7955" s="7"/>
    </row>
    <row r="7956" spans="1:1" x14ac:dyDescent="0.25">
      <c r="A7956" s="7"/>
    </row>
    <row r="7957" spans="1:1" x14ac:dyDescent="0.25">
      <c r="A7957" s="7"/>
    </row>
    <row r="7958" spans="1:1" x14ac:dyDescent="0.25">
      <c r="A7958" s="7"/>
    </row>
    <row r="7959" spans="1:1" x14ac:dyDescent="0.25">
      <c r="A7959" s="7"/>
    </row>
    <row r="7960" spans="1:1" x14ac:dyDescent="0.25">
      <c r="A7960" s="7"/>
    </row>
    <row r="7961" spans="1:1" x14ac:dyDescent="0.25">
      <c r="A7961" s="7"/>
    </row>
    <row r="7962" spans="1:1" x14ac:dyDescent="0.25">
      <c r="A7962" s="7"/>
    </row>
    <row r="7963" spans="1:1" x14ac:dyDescent="0.25">
      <c r="A7963" s="7"/>
    </row>
    <row r="7964" spans="1:1" x14ac:dyDescent="0.25">
      <c r="A7964" s="7"/>
    </row>
    <row r="7965" spans="1:1" x14ac:dyDescent="0.25">
      <c r="A7965" s="7"/>
    </row>
    <row r="7966" spans="1:1" x14ac:dyDescent="0.25">
      <c r="A7966" s="7"/>
    </row>
    <row r="7967" spans="1:1" x14ac:dyDescent="0.25">
      <c r="A7967" s="7"/>
    </row>
    <row r="7968" spans="1:1" x14ac:dyDescent="0.25">
      <c r="A7968" s="7"/>
    </row>
    <row r="7969" spans="1:1" x14ac:dyDescent="0.25">
      <c r="A7969" s="7"/>
    </row>
    <row r="7970" spans="1:1" x14ac:dyDescent="0.25">
      <c r="A7970" s="7"/>
    </row>
    <row r="7971" spans="1:1" x14ac:dyDescent="0.25">
      <c r="A7971" s="7"/>
    </row>
    <row r="7972" spans="1:1" x14ac:dyDescent="0.25">
      <c r="A7972" s="7"/>
    </row>
    <row r="7973" spans="1:1" x14ac:dyDescent="0.25">
      <c r="A7973" s="7"/>
    </row>
    <row r="7974" spans="1:1" x14ac:dyDescent="0.25">
      <c r="A7974" s="7"/>
    </row>
    <row r="7975" spans="1:1" x14ac:dyDescent="0.25">
      <c r="A7975" s="7"/>
    </row>
    <row r="7976" spans="1:1" x14ac:dyDescent="0.25">
      <c r="A7976" s="7"/>
    </row>
    <row r="7977" spans="1:1" x14ac:dyDescent="0.25">
      <c r="A7977" s="7"/>
    </row>
    <row r="7978" spans="1:1" x14ac:dyDescent="0.25">
      <c r="A7978" s="7"/>
    </row>
    <row r="7979" spans="1:1" x14ac:dyDescent="0.25">
      <c r="A7979" s="7"/>
    </row>
    <row r="7980" spans="1:1" x14ac:dyDescent="0.25">
      <c r="A7980" s="7"/>
    </row>
    <row r="7981" spans="1:1" x14ac:dyDescent="0.25">
      <c r="A7981" s="7"/>
    </row>
    <row r="7982" spans="1:1" x14ac:dyDescent="0.25">
      <c r="A7982" s="7"/>
    </row>
    <row r="7983" spans="1:1" x14ac:dyDescent="0.25">
      <c r="A7983" s="7"/>
    </row>
    <row r="7984" spans="1:1" x14ac:dyDescent="0.25">
      <c r="A7984" s="7"/>
    </row>
    <row r="7985" spans="1:1" x14ac:dyDescent="0.25">
      <c r="A7985" s="7"/>
    </row>
    <row r="7986" spans="1:1" x14ac:dyDescent="0.25">
      <c r="A7986" s="7"/>
    </row>
    <row r="7987" spans="1:1" x14ac:dyDescent="0.25">
      <c r="A7987" s="7"/>
    </row>
    <row r="7988" spans="1:1" x14ac:dyDescent="0.25">
      <c r="A7988" s="7"/>
    </row>
    <row r="7989" spans="1:1" x14ac:dyDescent="0.25">
      <c r="A7989" s="7"/>
    </row>
    <row r="7990" spans="1:1" x14ac:dyDescent="0.25">
      <c r="A7990" s="7"/>
    </row>
    <row r="7991" spans="1:1" x14ac:dyDescent="0.25">
      <c r="A7991" s="7"/>
    </row>
    <row r="7992" spans="1:1" x14ac:dyDescent="0.25">
      <c r="A7992" s="7"/>
    </row>
    <row r="7993" spans="1:1" x14ac:dyDescent="0.25">
      <c r="A7993" s="7"/>
    </row>
    <row r="7994" spans="1:1" x14ac:dyDescent="0.25">
      <c r="A7994" s="7"/>
    </row>
    <row r="7995" spans="1:1" x14ac:dyDescent="0.25">
      <c r="A7995" s="7"/>
    </row>
    <row r="7996" spans="1:1" x14ac:dyDescent="0.25">
      <c r="A7996" s="7"/>
    </row>
    <row r="7997" spans="1:1" x14ac:dyDescent="0.25">
      <c r="A7997" s="7"/>
    </row>
    <row r="7998" spans="1:1" x14ac:dyDescent="0.25">
      <c r="A7998" s="7"/>
    </row>
    <row r="7999" spans="1:1" x14ac:dyDescent="0.25">
      <c r="A7999" s="7"/>
    </row>
    <row r="8000" spans="1:1" x14ac:dyDescent="0.25">
      <c r="A8000" s="7"/>
    </row>
    <row r="8001" spans="1:1" x14ac:dyDescent="0.25">
      <c r="A8001" s="7"/>
    </row>
    <row r="8002" spans="1:1" x14ac:dyDescent="0.25">
      <c r="A8002" s="7"/>
    </row>
    <row r="8003" spans="1:1" x14ac:dyDescent="0.25">
      <c r="A8003" s="7"/>
    </row>
    <row r="8004" spans="1:1" x14ac:dyDescent="0.25">
      <c r="A8004" s="7"/>
    </row>
    <row r="8005" spans="1:1" x14ac:dyDescent="0.25">
      <c r="A8005" s="7"/>
    </row>
    <row r="8006" spans="1:1" x14ac:dyDescent="0.25">
      <c r="A8006" s="7"/>
    </row>
    <row r="8007" spans="1:1" x14ac:dyDescent="0.25">
      <c r="A8007" s="7"/>
    </row>
    <row r="8008" spans="1:1" x14ac:dyDescent="0.25">
      <c r="A8008" s="7"/>
    </row>
    <row r="8009" spans="1:1" x14ac:dyDescent="0.25">
      <c r="A8009" s="7"/>
    </row>
    <row r="8010" spans="1:1" x14ac:dyDescent="0.25">
      <c r="A8010" s="7"/>
    </row>
    <row r="8011" spans="1:1" x14ac:dyDescent="0.25">
      <c r="A8011" s="7"/>
    </row>
    <row r="8012" spans="1:1" x14ac:dyDescent="0.25">
      <c r="A8012" s="7"/>
    </row>
    <row r="8013" spans="1:1" x14ac:dyDescent="0.25">
      <c r="A8013" s="7"/>
    </row>
    <row r="8014" spans="1:1" x14ac:dyDescent="0.25">
      <c r="A8014" s="7"/>
    </row>
    <row r="8015" spans="1:1" x14ac:dyDescent="0.25">
      <c r="A8015" s="7"/>
    </row>
    <row r="8016" spans="1:1" x14ac:dyDescent="0.25">
      <c r="A8016" s="7"/>
    </row>
    <row r="8017" spans="1:1" x14ac:dyDescent="0.25">
      <c r="A8017" s="7"/>
    </row>
    <row r="8018" spans="1:1" x14ac:dyDescent="0.25">
      <c r="A8018" s="7"/>
    </row>
    <row r="8019" spans="1:1" x14ac:dyDescent="0.25">
      <c r="A8019" s="7"/>
    </row>
    <row r="8020" spans="1:1" x14ac:dyDescent="0.25">
      <c r="A8020" s="7"/>
    </row>
    <row r="8021" spans="1:1" x14ac:dyDescent="0.25">
      <c r="A8021" s="7"/>
    </row>
    <row r="8022" spans="1:1" x14ac:dyDescent="0.25">
      <c r="A8022" s="7"/>
    </row>
    <row r="8023" spans="1:1" x14ac:dyDescent="0.25">
      <c r="A8023" s="7"/>
    </row>
    <row r="8024" spans="1:1" x14ac:dyDescent="0.25">
      <c r="A8024" s="7"/>
    </row>
    <row r="8025" spans="1:1" x14ac:dyDescent="0.25">
      <c r="A8025" s="7"/>
    </row>
    <row r="8026" spans="1:1" x14ac:dyDescent="0.25">
      <c r="A8026" s="7"/>
    </row>
    <row r="8027" spans="1:1" x14ac:dyDescent="0.25">
      <c r="A8027" s="7"/>
    </row>
    <row r="8028" spans="1:1" x14ac:dyDescent="0.25">
      <c r="A8028" s="7"/>
    </row>
    <row r="8029" spans="1:1" x14ac:dyDescent="0.25">
      <c r="A8029" s="7"/>
    </row>
    <row r="8030" spans="1:1" x14ac:dyDescent="0.25">
      <c r="A8030" s="7"/>
    </row>
    <row r="8031" spans="1:1" x14ac:dyDescent="0.25">
      <c r="A8031" s="7"/>
    </row>
    <row r="8032" spans="1:1" x14ac:dyDescent="0.25">
      <c r="A8032" s="7"/>
    </row>
    <row r="8033" spans="1:1" x14ac:dyDescent="0.25">
      <c r="A8033" s="7"/>
    </row>
    <row r="8034" spans="1:1" x14ac:dyDescent="0.25">
      <c r="A8034" s="7"/>
    </row>
    <row r="8035" spans="1:1" x14ac:dyDescent="0.25">
      <c r="A8035" s="7"/>
    </row>
    <row r="8036" spans="1:1" x14ac:dyDescent="0.25">
      <c r="A8036" s="7"/>
    </row>
    <row r="8037" spans="1:1" x14ac:dyDescent="0.25">
      <c r="A8037" s="7"/>
    </row>
    <row r="8038" spans="1:1" x14ac:dyDescent="0.25">
      <c r="A8038" s="7"/>
    </row>
    <row r="8039" spans="1:1" x14ac:dyDescent="0.25">
      <c r="A8039" s="7"/>
    </row>
    <row r="8040" spans="1:1" x14ac:dyDescent="0.25">
      <c r="A8040" s="7"/>
    </row>
    <row r="8041" spans="1:1" x14ac:dyDescent="0.25">
      <c r="A8041" s="7"/>
    </row>
    <row r="8042" spans="1:1" x14ac:dyDescent="0.25">
      <c r="A8042" s="7"/>
    </row>
    <row r="8043" spans="1:1" x14ac:dyDescent="0.25">
      <c r="A8043" s="7"/>
    </row>
    <row r="8044" spans="1:1" x14ac:dyDescent="0.25">
      <c r="A8044" s="7"/>
    </row>
    <row r="8045" spans="1:1" x14ac:dyDescent="0.25">
      <c r="A8045" s="7"/>
    </row>
    <row r="8046" spans="1:1" x14ac:dyDescent="0.25">
      <c r="A8046" s="7"/>
    </row>
    <row r="8047" spans="1:1" x14ac:dyDescent="0.25">
      <c r="A8047" s="7"/>
    </row>
    <row r="8048" spans="1:1" x14ac:dyDescent="0.25">
      <c r="A8048" s="7"/>
    </row>
    <row r="8049" spans="1:1" x14ac:dyDescent="0.25">
      <c r="A8049" s="7"/>
    </row>
    <row r="8050" spans="1:1" x14ac:dyDescent="0.25">
      <c r="A8050" s="7"/>
    </row>
    <row r="8051" spans="1:1" x14ac:dyDescent="0.25">
      <c r="A8051" s="7"/>
    </row>
    <row r="8052" spans="1:1" x14ac:dyDescent="0.25">
      <c r="A8052" s="7"/>
    </row>
    <row r="8053" spans="1:1" x14ac:dyDescent="0.25">
      <c r="A8053" s="7"/>
    </row>
    <row r="8054" spans="1:1" x14ac:dyDescent="0.25">
      <c r="A8054" s="7"/>
    </row>
    <row r="8055" spans="1:1" x14ac:dyDescent="0.25">
      <c r="A8055" s="7"/>
    </row>
    <row r="8056" spans="1:1" x14ac:dyDescent="0.25">
      <c r="A8056" s="7"/>
    </row>
    <row r="8057" spans="1:1" x14ac:dyDescent="0.25">
      <c r="A8057" s="7"/>
    </row>
    <row r="8058" spans="1:1" x14ac:dyDescent="0.25">
      <c r="A8058" s="7"/>
    </row>
    <row r="8059" spans="1:1" x14ac:dyDescent="0.25">
      <c r="A8059" s="7"/>
    </row>
    <row r="8060" spans="1:1" x14ac:dyDescent="0.25">
      <c r="A8060" s="7"/>
    </row>
    <row r="8061" spans="1:1" x14ac:dyDescent="0.25">
      <c r="A8061" s="7"/>
    </row>
    <row r="8062" spans="1:1" x14ac:dyDescent="0.25">
      <c r="A8062" s="7"/>
    </row>
    <row r="8063" spans="1:1" x14ac:dyDescent="0.25">
      <c r="A8063" s="7"/>
    </row>
    <row r="8064" spans="1:1" x14ac:dyDescent="0.25">
      <c r="A8064" s="7"/>
    </row>
    <row r="8065" spans="1:1" x14ac:dyDescent="0.25">
      <c r="A8065" s="7"/>
    </row>
    <row r="8066" spans="1:1" x14ac:dyDescent="0.25">
      <c r="A8066" s="7"/>
    </row>
    <row r="8067" spans="1:1" x14ac:dyDescent="0.25">
      <c r="A8067" s="7"/>
    </row>
    <row r="8068" spans="1:1" x14ac:dyDescent="0.25">
      <c r="A8068" s="7"/>
    </row>
    <row r="8069" spans="1:1" x14ac:dyDescent="0.25">
      <c r="A8069" s="7"/>
    </row>
    <row r="8070" spans="1:1" x14ac:dyDescent="0.25">
      <c r="A8070" s="7"/>
    </row>
    <row r="8071" spans="1:1" x14ac:dyDescent="0.25">
      <c r="A8071" s="7"/>
    </row>
    <row r="8072" spans="1:1" x14ac:dyDescent="0.25">
      <c r="A8072" s="7"/>
    </row>
    <row r="8073" spans="1:1" x14ac:dyDescent="0.25">
      <c r="A8073" s="7"/>
    </row>
    <row r="8074" spans="1:1" x14ac:dyDescent="0.25">
      <c r="A8074" s="7"/>
    </row>
    <row r="8075" spans="1:1" x14ac:dyDescent="0.25">
      <c r="A8075" s="7"/>
    </row>
    <row r="8076" spans="1:1" x14ac:dyDescent="0.25">
      <c r="A8076" s="7"/>
    </row>
    <row r="8077" spans="1:1" x14ac:dyDescent="0.25">
      <c r="A8077" s="7"/>
    </row>
    <row r="8078" spans="1:1" x14ac:dyDescent="0.25">
      <c r="A8078" s="7"/>
    </row>
    <row r="8079" spans="1:1" x14ac:dyDescent="0.25">
      <c r="A8079" s="7"/>
    </row>
    <row r="8080" spans="1:1" x14ac:dyDescent="0.25">
      <c r="A8080" s="7"/>
    </row>
    <row r="8081" spans="1:1" x14ac:dyDescent="0.25">
      <c r="A8081" s="7"/>
    </row>
    <row r="8082" spans="1:1" x14ac:dyDescent="0.25">
      <c r="A8082" s="7"/>
    </row>
    <row r="8083" spans="1:1" x14ac:dyDescent="0.25">
      <c r="A8083" s="7"/>
    </row>
    <row r="8084" spans="1:1" x14ac:dyDescent="0.25">
      <c r="A8084" s="7"/>
    </row>
    <row r="8085" spans="1:1" x14ac:dyDescent="0.25">
      <c r="A8085" s="7"/>
    </row>
    <row r="8086" spans="1:1" x14ac:dyDescent="0.25">
      <c r="A8086" s="7"/>
    </row>
    <row r="8087" spans="1:1" x14ac:dyDescent="0.25">
      <c r="A8087" s="7"/>
    </row>
    <row r="8088" spans="1:1" x14ac:dyDescent="0.25">
      <c r="A8088" s="7"/>
    </row>
    <row r="8089" spans="1:1" x14ac:dyDescent="0.25">
      <c r="A8089" s="7"/>
    </row>
    <row r="8090" spans="1:1" x14ac:dyDescent="0.25">
      <c r="A8090" s="7"/>
    </row>
    <row r="8091" spans="1:1" x14ac:dyDescent="0.25">
      <c r="A8091" s="7"/>
    </row>
    <row r="8092" spans="1:1" x14ac:dyDescent="0.25">
      <c r="A8092" s="7"/>
    </row>
    <row r="8093" spans="1:1" x14ac:dyDescent="0.25">
      <c r="A8093" s="7"/>
    </row>
    <row r="8094" spans="1:1" x14ac:dyDescent="0.25">
      <c r="A8094" s="7"/>
    </row>
    <row r="8095" spans="1:1" x14ac:dyDescent="0.25">
      <c r="A8095" s="7"/>
    </row>
    <row r="8096" spans="1:1" x14ac:dyDescent="0.25">
      <c r="A8096" s="7"/>
    </row>
    <row r="8097" spans="1:1" x14ac:dyDescent="0.25">
      <c r="A8097" s="7"/>
    </row>
    <row r="8098" spans="1:1" x14ac:dyDescent="0.25">
      <c r="A8098" s="7"/>
    </row>
    <row r="8099" spans="1:1" x14ac:dyDescent="0.25">
      <c r="A8099" s="7"/>
    </row>
    <row r="8100" spans="1:1" x14ac:dyDescent="0.25">
      <c r="A8100" s="7"/>
    </row>
    <row r="8101" spans="1:1" x14ac:dyDescent="0.25">
      <c r="A8101" s="7"/>
    </row>
    <row r="8102" spans="1:1" x14ac:dyDescent="0.25">
      <c r="A8102" s="7"/>
    </row>
    <row r="8103" spans="1:1" x14ac:dyDescent="0.25">
      <c r="A8103" s="7"/>
    </row>
    <row r="8104" spans="1:1" x14ac:dyDescent="0.25">
      <c r="A8104" s="7"/>
    </row>
    <row r="8105" spans="1:1" x14ac:dyDescent="0.25">
      <c r="A8105" s="7"/>
    </row>
    <row r="8106" spans="1:1" x14ac:dyDescent="0.25">
      <c r="A8106" s="7"/>
    </row>
    <row r="8107" spans="1:1" x14ac:dyDescent="0.25">
      <c r="A8107" s="7"/>
    </row>
    <row r="8108" spans="1:1" x14ac:dyDescent="0.25">
      <c r="A8108" s="7"/>
    </row>
    <row r="8109" spans="1:1" x14ac:dyDescent="0.25">
      <c r="A8109" s="7"/>
    </row>
    <row r="8110" spans="1:1" x14ac:dyDescent="0.25">
      <c r="A8110" s="7"/>
    </row>
    <row r="8111" spans="1:1" x14ac:dyDescent="0.25">
      <c r="A8111" s="7"/>
    </row>
    <row r="8112" spans="1:1" x14ac:dyDescent="0.25">
      <c r="A8112" s="7"/>
    </row>
    <row r="8113" spans="1:1" x14ac:dyDescent="0.25">
      <c r="A8113" s="7"/>
    </row>
    <row r="8114" spans="1:1" x14ac:dyDescent="0.25">
      <c r="A8114" s="7"/>
    </row>
    <row r="8115" spans="1:1" x14ac:dyDescent="0.25">
      <c r="A8115" s="7"/>
    </row>
    <row r="8116" spans="1:1" x14ac:dyDescent="0.25">
      <c r="A8116" s="7"/>
    </row>
    <row r="8117" spans="1:1" x14ac:dyDescent="0.25">
      <c r="A8117" s="7"/>
    </row>
    <row r="8118" spans="1:1" x14ac:dyDescent="0.25">
      <c r="A8118" s="7"/>
    </row>
    <row r="8119" spans="1:1" x14ac:dyDescent="0.25">
      <c r="A8119" s="7"/>
    </row>
    <row r="8120" spans="1:1" x14ac:dyDescent="0.25">
      <c r="A8120" s="7"/>
    </row>
    <row r="8121" spans="1:1" x14ac:dyDescent="0.25">
      <c r="A8121" s="7"/>
    </row>
    <row r="8122" spans="1:1" x14ac:dyDescent="0.25">
      <c r="A8122" s="7"/>
    </row>
    <row r="8123" spans="1:1" x14ac:dyDescent="0.25">
      <c r="A8123" s="7"/>
    </row>
    <row r="8124" spans="1:1" x14ac:dyDescent="0.25">
      <c r="A8124" s="7"/>
    </row>
    <row r="8125" spans="1:1" x14ac:dyDescent="0.25">
      <c r="A8125" s="7"/>
    </row>
    <row r="8126" spans="1:1" x14ac:dyDescent="0.25">
      <c r="A8126" s="7"/>
    </row>
    <row r="8127" spans="1:1" x14ac:dyDescent="0.25">
      <c r="A8127" s="7"/>
    </row>
    <row r="8128" spans="1:1" x14ac:dyDescent="0.25">
      <c r="A8128" s="7"/>
    </row>
    <row r="8129" spans="1:1" x14ac:dyDescent="0.25">
      <c r="A8129" s="7"/>
    </row>
    <row r="8130" spans="1:1" x14ac:dyDescent="0.25">
      <c r="A8130" s="7"/>
    </row>
    <row r="8131" spans="1:1" x14ac:dyDescent="0.25">
      <c r="A8131" s="7"/>
    </row>
    <row r="8132" spans="1:1" x14ac:dyDescent="0.25">
      <c r="A8132" s="7"/>
    </row>
    <row r="8133" spans="1:1" x14ac:dyDescent="0.25">
      <c r="A8133" s="7"/>
    </row>
    <row r="8134" spans="1:1" x14ac:dyDescent="0.25">
      <c r="A8134" s="7"/>
    </row>
    <row r="8135" spans="1:1" x14ac:dyDescent="0.25">
      <c r="A8135" s="7"/>
    </row>
    <row r="8136" spans="1:1" x14ac:dyDescent="0.25">
      <c r="A8136" s="7"/>
    </row>
    <row r="8137" spans="1:1" x14ac:dyDescent="0.25">
      <c r="A8137" s="7"/>
    </row>
    <row r="8138" spans="1:1" x14ac:dyDescent="0.25">
      <c r="A8138" s="7"/>
    </row>
    <row r="8139" spans="1:1" x14ac:dyDescent="0.25">
      <c r="A8139" s="7"/>
    </row>
    <row r="8140" spans="1:1" x14ac:dyDescent="0.25">
      <c r="A8140" s="7"/>
    </row>
    <row r="8141" spans="1:1" x14ac:dyDescent="0.25">
      <c r="A8141" s="7"/>
    </row>
    <row r="8142" spans="1:1" x14ac:dyDescent="0.25">
      <c r="A8142" s="7"/>
    </row>
    <row r="8143" spans="1:1" x14ac:dyDescent="0.25">
      <c r="A8143" s="7"/>
    </row>
    <row r="8144" spans="1:1" x14ac:dyDescent="0.25">
      <c r="A8144" s="7"/>
    </row>
    <row r="8145" spans="1:1" x14ac:dyDescent="0.25">
      <c r="A8145" s="7"/>
    </row>
    <row r="8146" spans="1:1" x14ac:dyDescent="0.25">
      <c r="A8146" s="7"/>
    </row>
    <row r="8147" spans="1:1" x14ac:dyDescent="0.25">
      <c r="A8147" s="7"/>
    </row>
    <row r="8148" spans="1:1" x14ac:dyDescent="0.25">
      <c r="A8148" s="7"/>
    </row>
    <row r="8149" spans="1:1" x14ac:dyDescent="0.25">
      <c r="A8149" s="7"/>
    </row>
    <row r="8150" spans="1:1" x14ac:dyDescent="0.25">
      <c r="A8150" s="7"/>
    </row>
    <row r="8151" spans="1:1" x14ac:dyDescent="0.25">
      <c r="A8151" s="7"/>
    </row>
    <row r="8152" spans="1:1" x14ac:dyDescent="0.25">
      <c r="A8152" s="7"/>
    </row>
    <row r="8153" spans="1:1" x14ac:dyDescent="0.25">
      <c r="A8153" s="7"/>
    </row>
    <row r="8154" spans="1:1" x14ac:dyDescent="0.25">
      <c r="A8154" s="7"/>
    </row>
    <row r="8155" spans="1:1" x14ac:dyDescent="0.25">
      <c r="A8155" s="7"/>
    </row>
    <row r="8156" spans="1:1" x14ac:dyDescent="0.25">
      <c r="A8156" s="7"/>
    </row>
    <row r="8157" spans="1:1" x14ac:dyDescent="0.25">
      <c r="A8157" s="7"/>
    </row>
    <row r="8158" spans="1:1" x14ac:dyDescent="0.25">
      <c r="A8158" s="7"/>
    </row>
    <row r="8159" spans="1:1" x14ac:dyDescent="0.25">
      <c r="A8159" s="7"/>
    </row>
    <row r="8160" spans="1:1" x14ac:dyDescent="0.25">
      <c r="A8160" s="7"/>
    </row>
    <row r="8161" spans="1:1" x14ac:dyDescent="0.25">
      <c r="A8161" s="7"/>
    </row>
    <row r="8162" spans="1:1" x14ac:dyDescent="0.25">
      <c r="A8162" s="7"/>
    </row>
    <row r="8163" spans="1:1" x14ac:dyDescent="0.25">
      <c r="A8163" s="7"/>
    </row>
    <row r="8164" spans="1:1" x14ac:dyDescent="0.25">
      <c r="A8164" s="7"/>
    </row>
    <row r="8165" spans="1:1" x14ac:dyDescent="0.25">
      <c r="A8165" s="7"/>
    </row>
    <row r="8166" spans="1:1" x14ac:dyDescent="0.25">
      <c r="A8166" s="7"/>
    </row>
    <row r="8167" spans="1:1" x14ac:dyDescent="0.25">
      <c r="A8167" s="7"/>
    </row>
    <row r="8168" spans="1:1" x14ac:dyDescent="0.25">
      <c r="A8168" s="7"/>
    </row>
    <row r="8169" spans="1:1" x14ac:dyDescent="0.25">
      <c r="A8169" s="7"/>
    </row>
    <row r="8170" spans="1:1" x14ac:dyDescent="0.25">
      <c r="A8170" s="7"/>
    </row>
    <row r="8171" spans="1:1" x14ac:dyDescent="0.25">
      <c r="A8171" s="7"/>
    </row>
    <row r="8172" spans="1:1" x14ac:dyDescent="0.25">
      <c r="A8172" s="7"/>
    </row>
    <row r="8173" spans="1:1" x14ac:dyDescent="0.25">
      <c r="A8173" s="7"/>
    </row>
    <row r="8174" spans="1:1" x14ac:dyDescent="0.25">
      <c r="A8174" s="7"/>
    </row>
    <row r="8175" spans="1:1" x14ac:dyDescent="0.25">
      <c r="A8175" s="7"/>
    </row>
    <row r="8176" spans="1:1" x14ac:dyDescent="0.25">
      <c r="A8176" s="7"/>
    </row>
    <row r="8177" spans="1:1" x14ac:dyDescent="0.25">
      <c r="A8177" s="7"/>
    </row>
    <row r="8178" spans="1:1" x14ac:dyDescent="0.25">
      <c r="A8178" s="7"/>
    </row>
    <row r="8179" spans="1:1" x14ac:dyDescent="0.25">
      <c r="A8179" s="7"/>
    </row>
    <row r="8180" spans="1:1" x14ac:dyDescent="0.25">
      <c r="A8180" s="7"/>
    </row>
    <row r="8181" spans="1:1" x14ac:dyDescent="0.25">
      <c r="A8181" s="7"/>
    </row>
    <row r="8182" spans="1:1" x14ac:dyDescent="0.25">
      <c r="A8182" s="7"/>
    </row>
    <row r="8183" spans="1:1" x14ac:dyDescent="0.25">
      <c r="A8183" s="7"/>
    </row>
    <row r="8184" spans="1:1" x14ac:dyDescent="0.25">
      <c r="A8184" s="7"/>
    </row>
    <row r="8185" spans="1:1" x14ac:dyDescent="0.25">
      <c r="A8185" s="7"/>
    </row>
    <row r="8186" spans="1:1" x14ac:dyDescent="0.25">
      <c r="A8186" s="7"/>
    </row>
    <row r="8187" spans="1:1" x14ac:dyDescent="0.25">
      <c r="A8187" s="7"/>
    </row>
    <row r="8188" spans="1:1" x14ac:dyDescent="0.25">
      <c r="A8188" s="7"/>
    </row>
    <row r="8189" spans="1:1" x14ac:dyDescent="0.25">
      <c r="A8189" s="7"/>
    </row>
    <row r="8190" spans="1:1" x14ac:dyDescent="0.25">
      <c r="A8190" s="7"/>
    </row>
    <row r="8191" spans="1:1" x14ac:dyDescent="0.25">
      <c r="A8191" s="7"/>
    </row>
    <row r="8192" spans="1:1" x14ac:dyDescent="0.25">
      <c r="A8192" s="7"/>
    </row>
    <row r="8193" spans="1:1" x14ac:dyDescent="0.25">
      <c r="A8193" s="7"/>
    </row>
    <row r="8194" spans="1:1" x14ac:dyDescent="0.25">
      <c r="A8194" s="7"/>
    </row>
    <row r="8195" spans="1:1" x14ac:dyDescent="0.25">
      <c r="A8195" s="7"/>
    </row>
    <row r="8196" spans="1:1" x14ac:dyDescent="0.25">
      <c r="A8196" s="7"/>
    </row>
    <row r="8197" spans="1:1" x14ac:dyDescent="0.25">
      <c r="A8197" s="7"/>
    </row>
    <row r="8198" spans="1:1" x14ac:dyDescent="0.25">
      <c r="A8198" s="7"/>
    </row>
    <row r="8199" spans="1:1" x14ac:dyDescent="0.25">
      <c r="A8199" s="7"/>
    </row>
    <row r="8200" spans="1:1" x14ac:dyDescent="0.25">
      <c r="A8200" s="7"/>
    </row>
    <row r="8201" spans="1:1" x14ac:dyDescent="0.25">
      <c r="A8201" s="7"/>
    </row>
    <row r="8202" spans="1:1" x14ac:dyDescent="0.25">
      <c r="A8202" s="7"/>
    </row>
    <row r="8203" spans="1:1" x14ac:dyDescent="0.25">
      <c r="A8203" s="7"/>
    </row>
    <row r="8204" spans="1:1" x14ac:dyDescent="0.25">
      <c r="A8204" s="7"/>
    </row>
    <row r="8205" spans="1:1" x14ac:dyDescent="0.25">
      <c r="A8205" s="7"/>
    </row>
    <row r="8206" spans="1:1" x14ac:dyDescent="0.25">
      <c r="A8206" s="7"/>
    </row>
    <row r="8207" spans="1:1" x14ac:dyDescent="0.25">
      <c r="A8207" s="7"/>
    </row>
    <row r="8208" spans="1:1" x14ac:dyDescent="0.25">
      <c r="A8208" s="7"/>
    </row>
    <row r="8209" spans="1:1" x14ac:dyDescent="0.25">
      <c r="A8209" s="7"/>
    </row>
    <row r="8210" spans="1:1" x14ac:dyDescent="0.25">
      <c r="A8210" s="7"/>
    </row>
    <row r="8211" spans="1:1" x14ac:dyDescent="0.25">
      <c r="A8211" s="7"/>
    </row>
    <row r="8212" spans="1:1" x14ac:dyDescent="0.25">
      <c r="A8212" s="7"/>
    </row>
    <row r="8213" spans="1:1" x14ac:dyDescent="0.25">
      <c r="A8213" s="7"/>
    </row>
    <row r="8214" spans="1:1" x14ac:dyDescent="0.25">
      <c r="A8214" s="7"/>
    </row>
    <row r="8215" spans="1:1" x14ac:dyDescent="0.25">
      <c r="A8215" s="7"/>
    </row>
    <row r="8216" spans="1:1" x14ac:dyDescent="0.25">
      <c r="A8216" s="7"/>
    </row>
    <row r="8217" spans="1:1" x14ac:dyDescent="0.25">
      <c r="A8217" s="7"/>
    </row>
    <row r="8218" spans="1:1" x14ac:dyDescent="0.25">
      <c r="A8218" s="7"/>
    </row>
    <row r="8219" spans="1:1" x14ac:dyDescent="0.25">
      <c r="A8219" s="7"/>
    </row>
    <row r="8220" spans="1:1" x14ac:dyDescent="0.25">
      <c r="A8220" s="7"/>
    </row>
    <row r="8221" spans="1:1" x14ac:dyDescent="0.25">
      <c r="A8221" s="7"/>
    </row>
    <row r="8222" spans="1:1" x14ac:dyDescent="0.25">
      <c r="A8222" s="7"/>
    </row>
    <row r="8223" spans="1:1" x14ac:dyDescent="0.25">
      <c r="A8223" s="7"/>
    </row>
    <row r="8224" spans="1:1" x14ac:dyDescent="0.25">
      <c r="A8224" s="7"/>
    </row>
    <row r="8225" spans="1:1" x14ac:dyDescent="0.25">
      <c r="A8225" s="7"/>
    </row>
    <row r="8226" spans="1:1" x14ac:dyDescent="0.25">
      <c r="A8226" s="7"/>
    </row>
    <row r="8227" spans="1:1" x14ac:dyDescent="0.25">
      <c r="A8227" s="7"/>
    </row>
    <row r="8228" spans="1:1" x14ac:dyDescent="0.25">
      <c r="A8228" s="7"/>
    </row>
    <row r="8229" spans="1:1" x14ac:dyDescent="0.25">
      <c r="A8229" s="7"/>
    </row>
    <row r="8230" spans="1:1" x14ac:dyDescent="0.25">
      <c r="A8230" s="7"/>
    </row>
    <row r="8231" spans="1:1" x14ac:dyDescent="0.25">
      <c r="A8231" s="7"/>
    </row>
    <row r="8232" spans="1:1" x14ac:dyDescent="0.25">
      <c r="A8232" s="7"/>
    </row>
    <row r="8233" spans="1:1" x14ac:dyDescent="0.25">
      <c r="A8233" s="7"/>
    </row>
    <row r="8234" spans="1:1" x14ac:dyDescent="0.25">
      <c r="A8234" s="7"/>
    </row>
    <row r="8235" spans="1:1" x14ac:dyDescent="0.25">
      <c r="A8235" s="7"/>
    </row>
    <row r="8236" spans="1:1" x14ac:dyDescent="0.25">
      <c r="A8236" s="7"/>
    </row>
    <row r="8237" spans="1:1" x14ac:dyDescent="0.25">
      <c r="A8237" s="7"/>
    </row>
    <row r="8238" spans="1:1" x14ac:dyDescent="0.25">
      <c r="A8238" s="7"/>
    </row>
    <row r="8239" spans="1:1" x14ac:dyDescent="0.25">
      <c r="A8239" s="7"/>
    </row>
    <row r="8240" spans="1:1" x14ac:dyDescent="0.25">
      <c r="A8240" s="7"/>
    </row>
    <row r="8241" spans="1:1" x14ac:dyDescent="0.25">
      <c r="A8241" s="7"/>
    </row>
    <row r="8242" spans="1:1" x14ac:dyDescent="0.25">
      <c r="A8242" s="7"/>
    </row>
    <row r="8243" spans="1:1" x14ac:dyDescent="0.25">
      <c r="A8243" s="7"/>
    </row>
    <row r="8244" spans="1:1" x14ac:dyDescent="0.25">
      <c r="A8244" s="7"/>
    </row>
    <row r="8245" spans="1:1" x14ac:dyDescent="0.25">
      <c r="A8245" s="7"/>
    </row>
    <row r="8246" spans="1:1" x14ac:dyDescent="0.25">
      <c r="A8246" s="7"/>
    </row>
    <row r="8247" spans="1:1" x14ac:dyDescent="0.25">
      <c r="A8247" s="7"/>
    </row>
    <row r="8248" spans="1:1" x14ac:dyDescent="0.25">
      <c r="A8248" s="7"/>
    </row>
    <row r="8249" spans="1:1" x14ac:dyDescent="0.25">
      <c r="A8249" s="7"/>
    </row>
    <row r="8250" spans="1:1" x14ac:dyDescent="0.25">
      <c r="A8250" s="7"/>
    </row>
    <row r="8251" spans="1:1" x14ac:dyDescent="0.25">
      <c r="A8251" s="7"/>
    </row>
    <row r="8252" spans="1:1" x14ac:dyDescent="0.25">
      <c r="A8252" s="7"/>
    </row>
    <row r="8253" spans="1:1" x14ac:dyDescent="0.25">
      <c r="A8253" s="7"/>
    </row>
    <row r="8254" spans="1:1" x14ac:dyDescent="0.25">
      <c r="A8254" s="7"/>
    </row>
    <row r="8255" spans="1:1" x14ac:dyDescent="0.25">
      <c r="A8255" s="7"/>
    </row>
    <row r="8256" spans="1:1" x14ac:dyDescent="0.25">
      <c r="A8256" s="7"/>
    </row>
    <row r="8257" spans="1:1" x14ac:dyDescent="0.25">
      <c r="A8257" s="7"/>
    </row>
    <row r="8258" spans="1:1" x14ac:dyDescent="0.25">
      <c r="A8258" s="7"/>
    </row>
    <row r="8259" spans="1:1" x14ac:dyDescent="0.25">
      <c r="A8259" s="7"/>
    </row>
    <row r="8260" spans="1:1" x14ac:dyDescent="0.25">
      <c r="A8260" s="7"/>
    </row>
    <row r="8261" spans="1:1" x14ac:dyDescent="0.25">
      <c r="A8261" s="7"/>
    </row>
    <row r="8262" spans="1:1" x14ac:dyDescent="0.25">
      <c r="A8262" s="7"/>
    </row>
    <row r="8263" spans="1:1" x14ac:dyDescent="0.25">
      <c r="A8263" s="7"/>
    </row>
    <row r="8264" spans="1:1" x14ac:dyDescent="0.25">
      <c r="A8264" s="7"/>
    </row>
    <row r="8265" spans="1:1" x14ac:dyDescent="0.25">
      <c r="A8265" s="7"/>
    </row>
    <row r="8266" spans="1:1" x14ac:dyDescent="0.25">
      <c r="A8266" s="7"/>
    </row>
    <row r="8267" spans="1:1" x14ac:dyDescent="0.25">
      <c r="A8267" s="7"/>
    </row>
    <row r="8268" spans="1:1" x14ac:dyDescent="0.25">
      <c r="A8268" s="7"/>
    </row>
    <row r="8269" spans="1:1" x14ac:dyDescent="0.25">
      <c r="A8269" s="7"/>
    </row>
    <row r="8270" spans="1:1" x14ac:dyDescent="0.25">
      <c r="A8270" s="7"/>
    </row>
    <row r="8271" spans="1:1" x14ac:dyDescent="0.25">
      <c r="A8271" s="7"/>
    </row>
    <row r="8272" spans="1:1" x14ac:dyDescent="0.25">
      <c r="A8272" s="7"/>
    </row>
    <row r="8273" spans="1:1" x14ac:dyDescent="0.25">
      <c r="A8273" s="7"/>
    </row>
    <row r="8274" spans="1:1" x14ac:dyDescent="0.25">
      <c r="A8274" s="7"/>
    </row>
    <row r="8275" spans="1:1" x14ac:dyDescent="0.25">
      <c r="A8275" s="7"/>
    </row>
    <row r="8276" spans="1:1" x14ac:dyDescent="0.25">
      <c r="A8276" s="7"/>
    </row>
    <row r="8277" spans="1:1" x14ac:dyDescent="0.25">
      <c r="A8277" s="7"/>
    </row>
    <row r="8278" spans="1:1" x14ac:dyDescent="0.25">
      <c r="A8278" s="7"/>
    </row>
    <row r="8279" spans="1:1" x14ac:dyDescent="0.25">
      <c r="A8279" s="7"/>
    </row>
    <row r="8280" spans="1:1" x14ac:dyDescent="0.25">
      <c r="A8280" s="7"/>
    </row>
    <row r="8281" spans="1:1" x14ac:dyDescent="0.25">
      <c r="A8281" s="7"/>
    </row>
    <row r="8282" spans="1:1" x14ac:dyDescent="0.25">
      <c r="A8282" s="7"/>
    </row>
    <row r="8283" spans="1:1" x14ac:dyDescent="0.25">
      <c r="A8283" s="7"/>
    </row>
    <row r="8284" spans="1:1" x14ac:dyDescent="0.25">
      <c r="A8284" s="7"/>
    </row>
    <row r="8285" spans="1:1" x14ac:dyDescent="0.25">
      <c r="A8285" s="7"/>
    </row>
    <row r="8286" spans="1:1" x14ac:dyDescent="0.25">
      <c r="A8286" s="7"/>
    </row>
    <row r="8287" spans="1:1" x14ac:dyDescent="0.25">
      <c r="A8287" s="7"/>
    </row>
    <row r="8288" spans="1:1" x14ac:dyDescent="0.25">
      <c r="A8288" s="7"/>
    </row>
    <row r="8289" spans="1:1" x14ac:dyDescent="0.25">
      <c r="A8289" s="7"/>
    </row>
    <row r="8290" spans="1:1" x14ac:dyDescent="0.25">
      <c r="A8290" s="7"/>
    </row>
    <row r="8291" spans="1:1" x14ac:dyDescent="0.25">
      <c r="A8291" s="7"/>
    </row>
    <row r="8292" spans="1:1" x14ac:dyDescent="0.25">
      <c r="A8292" s="7"/>
    </row>
    <row r="8293" spans="1:1" x14ac:dyDescent="0.25">
      <c r="A8293" s="7"/>
    </row>
    <row r="8294" spans="1:1" x14ac:dyDescent="0.25">
      <c r="A8294" s="7"/>
    </row>
    <row r="8295" spans="1:1" x14ac:dyDescent="0.25">
      <c r="A8295" s="7"/>
    </row>
    <row r="8296" spans="1:1" x14ac:dyDescent="0.25">
      <c r="A8296" s="7"/>
    </row>
    <row r="8297" spans="1:1" x14ac:dyDescent="0.25">
      <c r="A8297" s="7"/>
    </row>
    <row r="8298" spans="1:1" x14ac:dyDescent="0.25">
      <c r="A8298" s="7"/>
    </row>
    <row r="8299" spans="1:1" x14ac:dyDescent="0.25">
      <c r="A8299" s="7"/>
    </row>
    <row r="8300" spans="1:1" x14ac:dyDescent="0.25">
      <c r="A8300" s="7"/>
    </row>
    <row r="8301" spans="1:1" x14ac:dyDescent="0.25">
      <c r="A8301" s="7"/>
    </row>
    <row r="8302" spans="1:1" x14ac:dyDescent="0.25">
      <c r="A8302" s="7"/>
    </row>
    <row r="8303" spans="1:1" x14ac:dyDescent="0.25">
      <c r="A8303" s="7"/>
    </row>
    <row r="8304" spans="1:1" x14ac:dyDescent="0.25">
      <c r="A8304" s="7"/>
    </row>
    <row r="8305" spans="1:1" x14ac:dyDescent="0.25">
      <c r="A8305" s="7"/>
    </row>
    <row r="8306" spans="1:1" x14ac:dyDescent="0.25">
      <c r="A8306" s="7"/>
    </row>
    <row r="8307" spans="1:1" x14ac:dyDescent="0.25">
      <c r="A8307" s="7"/>
    </row>
    <row r="8308" spans="1:1" x14ac:dyDescent="0.25">
      <c r="A8308" s="7"/>
    </row>
    <row r="8309" spans="1:1" x14ac:dyDescent="0.25">
      <c r="A8309" s="7"/>
    </row>
    <row r="8310" spans="1:1" x14ac:dyDescent="0.25">
      <c r="A8310" s="7"/>
    </row>
    <row r="8311" spans="1:1" x14ac:dyDescent="0.25">
      <c r="A8311" s="7"/>
    </row>
    <row r="8312" spans="1:1" x14ac:dyDescent="0.25">
      <c r="A8312" s="7"/>
    </row>
    <row r="8313" spans="1:1" x14ac:dyDescent="0.25">
      <c r="A8313" s="7"/>
    </row>
    <row r="8314" spans="1:1" x14ac:dyDescent="0.25">
      <c r="A8314" s="7"/>
    </row>
    <row r="8315" spans="1:1" x14ac:dyDescent="0.25">
      <c r="A8315" s="7"/>
    </row>
    <row r="8316" spans="1:1" x14ac:dyDescent="0.25">
      <c r="A8316" s="7"/>
    </row>
    <row r="8317" spans="1:1" x14ac:dyDescent="0.25">
      <c r="A8317" s="7"/>
    </row>
    <row r="8318" spans="1:1" x14ac:dyDescent="0.25">
      <c r="A8318" s="7"/>
    </row>
    <row r="8319" spans="1:1" x14ac:dyDescent="0.25">
      <c r="A8319" s="7"/>
    </row>
    <row r="8320" spans="1:1" x14ac:dyDescent="0.25">
      <c r="A8320" s="7"/>
    </row>
    <row r="8321" spans="1:1" x14ac:dyDescent="0.25">
      <c r="A8321" s="7"/>
    </row>
    <row r="8322" spans="1:1" x14ac:dyDescent="0.25">
      <c r="A8322" s="7"/>
    </row>
    <row r="8323" spans="1:1" x14ac:dyDescent="0.25">
      <c r="A8323" s="7"/>
    </row>
    <row r="8324" spans="1:1" x14ac:dyDescent="0.25">
      <c r="A8324" s="7"/>
    </row>
    <row r="8325" spans="1:1" x14ac:dyDescent="0.25">
      <c r="A8325" s="7"/>
    </row>
    <row r="8326" spans="1:1" x14ac:dyDescent="0.25">
      <c r="A8326" s="7"/>
    </row>
    <row r="8327" spans="1:1" x14ac:dyDescent="0.25">
      <c r="A8327" s="7"/>
    </row>
    <row r="8328" spans="1:1" x14ac:dyDescent="0.25">
      <c r="A8328" s="7"/>
    </row>
    <row r="8329" spans="1:1" x14ac:dyDescent="0.25">
      <c r="A8329" s="7"/>
    </row>
    <row r="8330" spans="1:1" x14ac:dyDescent="0.25">
      <c r="A8330" s="7"/>
    </row>
    <row r="8331" spans="1:1" x14ac:dyDescent="0.25">
      <c r="A8331" s="7"/>
    </row>
    <row r="8332" spans="1:1" x14ac:dyDescent="0.25">
      <c r="A8332" s="7"/>
    </row>
    <row r="8333" spans="1:1" x14ac:dyDescent="0.25">
      <c r="A8333" s="7"/>
    </row>
    <row r="8334" spans="1:1" x14ac:dyDescent="0.25">
      <c r="A8334" s="7"/>
    </row>
    <row r="8335" spans="1:1" x14ac:dyDescent="0.25">
      <c r="A8335" s="7"/>
    </row>
    <row r="8336" spans="1:1" x14ac:dyDescent="0.25">
      <c r="A8336" s="7"/>
    </row>
    <row r="8337" spans="1:1" x14ac:dyDescent="0.25">
      <c r="A8337" s="7"/>
    </row>
    <row r="8338" spans="1:1" x14ac:dyDescent="0.25">
      <c r="A8338" s="7"/>
    </row>
    <row r="8339" spans="1:1" x14ac:dyDescent="0.25">
      <c r="A8339" s="7"/>
    </row>
    <row r="8340" spans="1:1" x14ac:dyDescent="0.25">
      <c r="A8340" s="7"/>
    </row>
    <row r="8341" spans="1:1" x14ac:dyDescent="0.25">
      <c r="A8341" s="7"/>
    </row>
    <row r="8342" spans="1:1" x14ac:dyDescent="0.25">
      <c r="A8342" s="7"/>
    </row>
    <row r="8343" spans="1:1" x14ac:dyDescent="0.25">
      <c r="A8343" s="7"/>
    </row>
    <row r="8344" spans="1:1" x14ac:dyDescent="0.25">
      <c r="A8344" s="7"/>
    </row>
    <row r="8345" spans="1:1" x14ac:dyDescent="0.25">
      <c r="A8345" s="7"/>
    </row>
    <row r="8346" spans="1:1" x14ac:dyDescent="0.25">
      <c r="A8346" s="7"/>
    </row>
    <row r="8347" spans="1:1" x14ac:dyDescent="0.25">
      <c r="A8347" s="7"/>
    </row>
    <row r="8348" spans="1:1" x14ac:dyDescent="0.25">
      <c r="A8348" s="7"/>
    </row>
    <row r="8349" spans="1:1" x14ac:dyDescent="0.25">
      <c r="A8349" s="7"/>
    </row>
    <row r="8350" spans="1:1" x14ac:dyDescent="0.25">
      <c r="A8350" s="7"/>
    </row>
    <row r="8351" spans="1:1" x14ac:dyDescent="0.25">
      <c r="A8351" s="7"/>
    </row>
    <row r="8352" spans="1:1" x14ac:dyDescent="0.25">
      <c r="A8352" s="7"/>
    </row>
    <row r="8353" spans="1:1" x14ac:dyDescent="0.25">
      <c r="A8353" s="7"/>
    </row>
    <row r="8354" spans="1:1" x14ac:dyDescent="0.25">
      <c r="A8354" s="7"/>
    </row>
    <row r="8355" spans="1:1" x14ac:dyDescent="0.25">
      <c r="A8355" s="7"/>
    </row>
    <row r="8356" spans="1:1" x14ac:dyDescent="0.25">
      <c r="A8356" s="7"/>
    </row>
    <row r="8357" spans="1:1" x14ac:dyDescent="0.25">
      <c r="A8357" s="7"/>
    </row>
    <row r="8358" spans="1:1" x14ac:dyDescent="0.25">
      <c r="A8358" s="7"/>
    </row>
    <row r="8359" spans="1:1" x14ac:dyDescent="0.25">
      <c r="A8359" s="7"/>
    </row>
    <row r="8360" spans="1:1" x14ac:dyDescent="0.25">
      <c r="A8360" s="7"/>
    </row>
    <row r="8361" spans="1:1" x14ac:dyDescent="0.25">
      <c r="A8361" s="7"/>
    </row>
    <row r="8362" spans="1:1" x14ac:dyDescent="0.25">
      <c r="A8362" s="7"/>
    </row>
    <row r="8363" spans="1:1" x14ac:dyDescent="0.25">
      <c r="A8363" s="7"/>
    </row>
    <row r="8364" spans="1:1" x14ac:dyDescent="0.25">
      <c r="A8364" s="7"/>
    </row>
    <row r="8365" spans="1:1" x14ac:dyDescent="0.25">
      <c r="A8365" s="7"/>
    </row>
    <row r="8366" spans="1:1" x14ac:dyDescent="0.25">
      <c r="A8366" s="7"/>
    </row>
    <row r="8367" spans="1:1" x14ac:dyDescent="0.25">
      <c r="A8367" s="7"/>
    </row>
    <row r="8368" spans="1:1" x14ac:dyDescent="0.25">
      <c r="A8368" s="7"/>
    </row>
    <row r="8369" spans="1:1" x14ac:dyDescent="0.25">
      <c r="A8369" s="7"/>
    </row>
    <row r="8370" spans="1:1" x14ac:dyDescent="0.25">
      <c r="A8370" s="7"/>
    </row>
    <row r="8371" spans="1:1" x14ac:dyDescent="0.25">
      <c r="A8371" s="7"/>
    </row>
    <row r="8372" spans="1:1" x14ac:dyDescent="0.25">
      <c r="A8372" s="7"/>
    </row>
    <row r="8373" spans="1:1" x14ac:dyDescent="0.25">
      <c r="A8373" s="7"/>
    </row>
    <row r="8374" spans="1:1" x14ac:dyDescent="0.25">
      <c r="A8374" s="7"/>
    </row>
    <row r="8375" spans="1:1" x14ac:dyDescent="0.25">
      <c r="A8375" s="7"/>
    </row>
    <row r="8376" spans="1:1" x14ac:dyDescent="0.25">
      <c r="A8376" s="7"/>
    </row>
    <row r="8377" spans="1:1" x14ac:dyDescent="0.25">
      <c r="A8377" s="7"/>
    </row>
    <row r="8378" spans="1:1" x14ac:dyDescent="0.25">
      <c r="A8378" s="7"/>
    </row>
    <row r="8379" spans="1:1" x14ac:dyDescent="0.25">
      <c r="A8379" s="7"/>
    </row>
    <row r="8380" spans="1:1" x14ac:dyDescent="0.25">
      <c r="A8380" s="7"/>
    </row>
    <row r="8381" spans="1:1" x14ac:dyDescent="0.25">
      <c r="A8381" s="7"/>
    </row>
    <row r="8382" spans="1:1" x14ac:dyDescent="0.25">
      <c r="A8382" s="7"/>
    </row>
    <row r="8383" spans="1:1" x14ac:dyDescent="0.25">
      <c r="A8383" s="7"/>
    </row>
    <row r="8384" spans="1:1" x14ac:dyDescent="0.25">
      <c r="A8384" s="7"/>
    </row>
    <row r="8385" spans="1:1" x14ac:dyDescent="0.25">
      <c r="A8385" s="7"/>
    </row>
    <row r="8386" spans="1:1" x14ac:dyDescent="0.25">
      <c r="A8386" s="7"/>
    </row>
    <row r="8387" spans="1:1" x14ac:dyDescent="0.25">
      <c r="A8387" s="7"/>
    </row>
    <row r="8388" spans="1:1" x14ac:dyDescent="0.25">
      <c r="A8388" s="7"/>
    </row>
    <row r="8389" spans="1:1" x14ac:dyDescent="0.25">
      <c r="A8389" s="7"/>
    </row>
    <row r="8390" spans="1:1" x14ac:dyDescent="0.25">
      <c r="A8390" s="7"/>
    </row>
    <row r="8391" spans="1:1" x14ac:dyDescent="0.25">
      <c r="A8391" s="7"/>
    </row>
    <row r="8392" spans="1:1" x14ac:dyDescent="0.25">
      <c r="A8392" s="7"/>
    </row>
    <row r="8393" spans="1:1" x14ac:dyDescent="0.25">
      <c r="A8393" s="7"/>
    </row>
    <row r="8394" spans="1:1" x14ac:dyDescent="0.25">
      <c r="A8394" s="7"/>
    </row>
    <row r="8395" spans="1:1" x14ac:dyDescent="0.25">
      <c r="A8395" s="7"/>
    </row>
    <row r="8396" spans="1:1" x14ac:dyDescent="0.25">
      <c r="A8396" s="7"/>
    </row>
    <row r="8397" spans="1:1" x14ac:dyDescent="0.25">
      <c r="A8397" s="7"/>
    </row>
    <row r="8398" spans="1:1" x14ac:dyDescent="0.25">
      <c r="A8398" s="7"/>
    </row>
    <row r="8399" spans="1:1" x14ac:dyDescent="0.25">
      <c r="A8399" s="7"/>
    </row>
    <row r="8400" spans="1:1" x14ac:dyDescent="0.25">
      <c r="A8400" s="7"/>
    </row>
    <row r="8401" spans="1:1" x14ac:dyDescent="0.25">
      <c r="A8401" s="7"/>
    </row>
    <row r="8402" spans="1:1" x14ac:dyDescent="0.25">
      <c r="A8402" s="7"/>
    </row>
    <row r="8403" spans="1:1" x14ac:dyDescent="0.25">
      <c r="A8403" s="7"/>
    </row>
    <row r="8404" spans="1:1" x14ac:dyDescent="0.25">
      <c r="A8404" s="7"/>
    </row>
    <row r="8405" spans="1:1" x14ac:dyDescent="0.25">
      <c r="A8405" s="7"/>
    </row>
    <row r="8406" spans="1:1" x14ac:dyDescent="0.25">
      <c r="A8406" s="7"/>
    </row>
    <row r="8407" spans="1:1" x14ac:dyDescent="0.25">
      <c r="A8407" s="7"/>
    </row>
    <row r="8408" spans="1:1" x14ac:dyDescent="0.25">
      <c r="A8408" s="7"/>
    </row>
    <row r="8409" spans="1:1" x14ac:dyDescent="0.25">
      <c r="A8409" s="7"/>
    </row>
    <row r="8410" spans="1:1" x14ac:dyDescent="0.25">
      <c r="A8410" s="7"/>
    </row>
    <row r="8411" spans="1:1" x14ac:dyDescent="0.25">
      <c r="A8411" s="7"/>
    </row>
    <row r="8412" spans="1:1" x14ac:dyDescent="0.25">
      <c r="A8412" s="7"/>
    </row>
    <row r="8413" spans="1:1" x14ac:dyDescent="0.25">
      <c r="A8413" s="7"/>
    </row>
    <row r="8414" spans="1:1" x14ac:dyDescent="0.25">
      <c r="A8414" s="7"/>
    </row>
    <row r="8415" spans="1:1" x14ac:dyDescent="0.25">
      <c r="A8415" s="7"/>
    </row>
    <row r="8416" spans="1:1" x14ac:dyDescent="0.25">
      <c r="A8416" s="7"/>
    </row>
    <row r="8417" spans="1:1" x14ac:dyDescent="0.25">
      <c r="A8417" s="7"/>
    </row>
    <row r="8418" spans="1:1" x14ac:dyDescent="0.25">
      <c r="A8418" s="7"/>
    </row>
    <row r="8419" spans="1:1" x14ac:dyDescent="0.25">
      <c r="A8419" s="7"/>
    </row>
    <row r="8420" spans="1:1" x14ac:dyDescent="0.25">
      <c r="A8420" s="7"/>
    </row>
    <row r="8421" spans="1:1" x14ac:dyDescent="0.25">
      <c r="A8421" s="7"/>
    </row>
    <row r="8422" spans="1:1" x14ac:dyDescent="0.25">
      <c r="A8422" s="7"/>
    </row>
    <row r="8423" spans="1:1" x14ac:dyDescent="0.25">
      <c r="A8423" s="7"/>
    </row>
    <row r="8424" spans="1:1" x14ac:dyDescent="0.25">
      <c r="A8424" s="7"/>
    </row>
    <row r="8425" spans="1:1" x14ac:dyDescent="0.25">
      <c r="A8425" s="7"/>
    </row>
    <row r="8426" spans="1:1" x14ac:dyDescent="0.25">
      <c r="A8426" s="7"/>
    </row>
    <row r="8427" spans="1:1" x14ac:dyDescent="0.25">
      <c r="A8427" s="7"/>
    </row>
    <row r="8428" spans="1:1" x14ac:dyDescent="0.25">
      <c r="A8428" s="7"/>
    </row>
    <row r="8429" spans="1:1" x14ac:dyDescent="0.25">
      <c r="A8429" s="7"/>
    </row>
    <row r="8430" spans="1:1" x14ac:dyDescent="0.25">
      <c r="A8430" s="7"/>
    </row>
    <row r="8431" spans="1:1" x14ac:dyDescent="0.25">
      <c r="A8431" s="7"/>
    </row>
    <row r="8432" spans="1:1" x14ac:dyDescent="0.25">
      <c r="A8432" s="7"/>
    </row>
    <row r="8433" spans="1:1" x14ac:dyDescent="0.25">
      <c r="A8433" s="7"/>
    </row>
    <row r="8434" spans="1:1" x14ac:dyDescent="0.25">
      <c r="A8434" s="7"/>
    </row>
    <row r="8435" spans="1:1" x14ac:dyDescent="0.25">
      <c r="A8435" s="7"/>
    </row>
    <row r="8436" spans="1:1" x14ac:dyDescent="0.25">
      <c r="A8436" s="7"/>
    </row>
    <row r="8437" spans="1:1" x14ac:dyDescent="0.25">
      <c r="A8437" s="7"/>
    </row>
    <row r="8438" spans="1:1" x14ac:dyDescent="0.25">
      <c r="A8438" s="7"/>
    </row>
    <row r="8439" spans="1:1" x14ac:dyDescent="0.25">
      <c r="A8439" s="7"/>
    </row>
    <row r="8440" spans="1:1" x14ac:dyDescent="0.25">
      <c r="A8440" s="7"/>
    </row>
    <row r="8441" spans="1:1" x14ac:dyDescent="0.25">
      <c r="A8441" s="7"/>
    </row>
    <row r="8442" spans="1:1" x14ac:dyDescent="0.25">
      <c r="A8442" s="7"/>
    </row>
    <row r="8443" spans="1:1" x14ac:dyDescent="0.25">
      <c r="A8443" s="7"/>
    </row>
    <row r="8444" spans="1:1" x14ac:dyDescent="0.25">
      <c r="A8444" s="7"/>
    </row>
    <row r="8445" spans="1:1" x14ac:dyDescent="0.25">
      <c r="A8445" s="7"/>
    </row>
    <row r="8446" spans="1:1" x14ac:dyDescent="0.25">
      <c r="A8446" s="7"/>
    </row>
    <row r="8447" spans="1:1" x14ac:dyDescent="0.25">
      <c r="A8447" s="7"/>
    </row>
    <row r="8448" spans="1:1" x14ac:dyDescent="0.25">
      <c r="A8448" s="7"/>
    </row>
    <row r="8449" spans="1:1" x14ac:dyDescent="0.25">
      <c r="A8449" s="7"/>
    </row>
    <row r="8450" spans="1:1" x14ac:dyDescent="0.25">
      <c r="A8450" s="7"/>
    </row>
    <row r="8451" spans="1:1" x14ac:dyDescent="0.25">
      <c r="A8451" s="7"/>
    </row>
    <row r="8452" spans="1:1" x14ac:dyDescent="0.25">
      <c r="A8452" s="7"/>
    </row>
    <row r="8453" spans="1:1" x14ac:dyDescent="0.25">
      <c r="A8453" s="7"/>
    </row>
    <row r="8454" spans="1:1" x14ac:dyDescent="0.25">
      <c r="A8454" s="7"/>
    </row>
    <row r="8455" spans="1:1" x14ac:dyDescent="0.25">
      <c r="A8455" s="7"/>
    </row>
    <row r="8456" spans="1:1" x14ac:dyDescent="0.25">
      <c r="A8456" s="7"/>
    </row>
    <row r="8457" spans="1:1" x14ac:dyDescent="0.25">
      <c r="A8457" s="7"/>
    </row>
    <row r="8458" spans="1:1" x14ac:dyDescent="0.25">
      <c r="A8458" s="7"/>
    </row>
    <row r="8459" spans="1:1" x14ac:dyDescent="0.25">
      <c r="A8459" s="7"/>
    </row>
    <row r="8460" spans="1:1" x14ac:dyDescent="0.25">
      <c r="A8460" s="7"/>
    </row>
    <row r="8461" spans="1:1" x14ac:dyDescent="0.25">
      <c r="A8461" s="7"/>
    </row>
    <row r="8462" spans="1:1" x14ac:dyDescent="0.25">
      <c r="A8462" s="7"/>
    </row>
    <row r="8463" spans="1:1" x14ac:dyDescent="0.25">
      <c r="A8463" s="7"/>
    </row>
    <row r="8464" spans="1:1" x14ac:dyDescent="0.25">
      <c r="A8464" s="7"/>
    </row>
    <row r="8465" spans="1:1" x14ac:dyDescent="0.25">
      <c r="A8465" s="7"/>
    </row>
    <row r="8466" spans="1:1" x14ac:dyDescent="0.25">
      <c r="A8466" s="7"/>
    </row>
    <row r="8467" spans="1:1" x14ac:dyDescent="0.25">
      <c r="A8467" s="7"/>
    </row>
    <row r="8468" spans="1:1" x14ac:dyDescent="0.25">
      <c r="A8468" s="7"/>
    </row>
    <row r="8469" spans="1:1" x14ac:dyDescent="0.25">
      <c r="A8469" s="7"/>
    </row>
    <row r="8470" spans="1:1" x14ac:dyDescent="0.25">
      <c r="A8470" s="7"/>
    </row>
    <row r="8471" spans="1:1" x14ac:dyDescent="0.25">
      <c r="A8471" s="7"/>
    </row>
    <row r="8472" spans="1:1" x14ac:dyDescent="0.25">
      <c r="A8472" s="7"/>
    </row>
    <row r="8473" spans="1:1" x14ac:dyDescent="0.25">
      <c r="A8473" s="7"/>
    </row>
    <row r="8474" spans="1:1" x14ac:dyDescent="0.25">
      <c r="A8474" s="7"/>
    </row>
    <row r="8475" spans="1:1" x14ac:dyDescent="0.25">
      <c r="A8475" s="7"/>
    </row>
    <row r="8476" spans="1:1" x14ac:dyDescent="0.25">
      <c r="A8476" s="7"/>
    </row>
    <row r="8477" spans="1:1" x14ac:dyDescent="0.25">
      <c r="A8477" s="7"/>
    </row>
    <row r="8478" spans="1:1" x14ac:dyDescent="0.25">
      <c r="A8478" s="7"/>
    </row>
    <row r="8479" spans="1:1" x14ac:dyDescent="0.25">
      <c r="A8479" s="7"/>
    </row>
    <row r="8480" spans="1:1" x14ac:dyDescent="0.25">
      <c r="A8480" s="7"/>
    </row>
    <row r="8481" spans="1:1" x14ac:dyDescent="0.25">
      <c r="A8481" s="7"/>
    </row>
    <row r="8482" spans="1:1" x14ac:dyDescent="0.25">
      <c r="A8482" s="7"/>
    </row>
    <row r="8483" spans="1:1" x14ac:dyDescent="0.25">
      <c r="A8483" s="7"/>
    </row>
    <row r="8484" spans="1:1" x14ac:dyDescent="0.25">
      <c r="A8484" s="7"/>
    </row>
    <row r="8485" spans="1:1" x14ac:dyDescent="0.25">
      <c r="A8485" s="7"/>
    </row>
    <row r="8486" spans="1:1" x14ac:dyDescent="0.25">
      <c r="A8486" s="7"/>
    </row>
    <row r="8487" spans="1:1" x14ac:dyDescent="0.25">
      <c r="A8487" s="7"/>
    </row>
    <row r="8488" spans="1:1" x14ac:dyDescent="0.25">
      <c r="A8488" s="7"/>
    </row>
    <row r="8489" spans="1:1" x14ac:dyDescent="0.25">
      <c r="A8489" s="7"/>
    </row>
    <row r="8490" spans="1:1" x14ac:dyDescent="0.25">
      <c r="A8490" s="7"/>
    </row>
    <row r="8491" spans="1:1" x14ac:dyDescent="0.25">
      <c r="A8491" s="7"/>
    </row>
    <row r="8492" spans="1:1" x14ac:dyDescent="0.25">
      <c r="A8492" s="7"/>
    </row>
    <row r="8493" spans="1:1" x14ac:dyDescent="0.25">
      <c r="A8493" s="7"/>
    </row>
    <row r="8494" spans="1:1" x14ac:dyDescent="0.25">
      <c r="A8494" s="7"/>
    </row>
    <row r="8495" spans="1:1" x14ac:dyDescent="0.25">
      <c r="A8495" s="7"/>
    </row>
    <row r="8496" spans="1:1" x14ac:dyDescent="0.25">
      <c r="A8496" s="7"/>
    </row>
    <row r="8497" spans="1:1" x14ac:dyDescent="0.25">
      <c r="A8497" s="7"/>
    </row>
    <row r="8498" spans="1:1" x14ac:dyDescent="0.25">
      <c r="A8498" s="7"/>
    </row>
    <row r="8499" spans="1:1" x14ac:dyDescent="0.25">
      <c r="A8499" s="7"/>
    </row>
    <row r="8500" spans="1:1" x14ac:dyDescent="0.25">
      <c r="A8500" s="7"/>
    </row>
    <row r="8501" spans="1:1" x14ac:dyDescent="0.25">
      <c r="A8501" s="7"/>
    </row>
    <row r="8502" spans="1:1" x14ac:dyDescent="0.25">
      <c r="A8502" s="7"/>
    </row>
    <row r="8503" spans="1:1" x14ac:dyDescent="0.25">
      <c r="A8503" s="7"/>
    </row>
    <row r="8504" spans="1:1" x14ac:dyDescent="0.25">
      <c r="A8504" s="7"/>
    </row>
    <row r="8505" spans="1:1" x14ac:dyDescent="0.25">
      <c r="A8505" s="7"/>
    </row>
    <row r="8506" spans="1:1" x14ac:dyDescent="0.25">
      <c r="A8506" s="7"/>
    </row>
    <row r="8507" spans="1:1" x14ac:dyDescent="0.25">
      <c r="A8507" s="7"/>
    </row>
    <row r="8508" spans="1:1" x14ac:dyDescent="0.25">
      <c r="A8508" s="7"/>
    </row>
    <row r="8509" spans="1:1" x14ac:dyDescent="0.25">
      <c r="A8509" s="7"/>
    </row>
    <row r="8510" spans="1:1" x14ac:dyDescent="0.25">
      <c r="A8510" s="7"/>
    </row>
    <row r="8511" spans="1:1" x14ac:dyDescent="0.25">
      <c r="A8511" s="7"/>
    </row>
    <row r="8512" spans="1:1" x14ac:dyDescent="0.25">
      <c r="A8512" s="7"/>
    </row>
    <row r="8513" spans="1:1" x14ac:dyDescent="0.25">
      <c r="A8513" s="7"/>
    </row>
    <row r="8514" spans="1:1" x14ac:dyDescent="0.25">
      <c r="A8514" s="7"/>
    </row>
    <row r="8515" spans="1:1" x14ac:dyDescent="0.25">
      <c r="A8515" s="7"/>
    </row>
    <row r="8516" spans="1:1" x14ac:dyDescent="0.25">
      <c r="A8516" s="7"/>
    </row>
    <row r="8517" spans="1:1" x14ac:dyDescent="0.25">
      <c r="A8517" s="7"/>
    </row>
    <row r="8518" spans="1:1" x14ac:dyDescent="0.25">
      <c r="A8518" s="7"/>
    </row>
    <row r="8519" spans="1:1" x14ac:dyDescent="0.25">
      <c r="A8519" s="7"/>
    </row>
    <row r="8520" spans="1:1" x14ac:dyDescent="0.25">
      <c r="A8520" s="7"/>
    </row>
    <row r="8521" spans="1:1" x14ac:dyDescent="0.25">
      <c r="A8521" s="7"/>
    </row>
    <row r="8522" spans="1:1" x14ac:dyDescent="0.25">
      <c r="A8522" s="7"/>
    </row>
    <row r="8523" spans="1:1" x14ac:dyDescent="0.25">
      <c r="A8523" s="7"/>
    </row>
    <row r="8524" spans="1:1" x14ac:dyDescent="0.25">
      <c r="A8524" s="7"/>
    </row>
    <row r="8525" spans="1:1" x14ac:dyDescent="0.25">
      <c r="A8525" s="7"/>
    </row>
    <row r="8526" spans="1:1" x14ac:dyDescent="0.25">
      <c r="A8526" s="7"/>
    </row>
    <row r="8527" spans="1:1" x14ac:dyDescent="0.25">
      <c r="A8527" s="7"/>
    </row>
    <row r="8528" spans="1:1" x14ac:dyDescent="0.25">
      <c r="A8528" s="7"/>
    </row>
    <row r="8529" spans="1:1" x14ac:dyDescent="0.25">
      <c r="A8529" s="7"/>
    </row>
    <row r="8530" spans="1:1" x14ac:dyDescent="0.25">
      <c r="A8530" s="7"/>
    </row>
    <row r="8531" spans="1:1" x14ac:dyDescent="0.25">
      <c r="A8531" s="7"/>
    </row>
    <row r="8532" spans="1:1" x14ac:dyDescent="0.25">
      <c r="A8532" s="7"/>
    </row>
    <row r="8533" spans="1:1" x14ac:dyDescent="0.25">
      <c r="A8533" s="7"/>
    </row>
    <row r="8534" spans="1:1" x14ac:dyDescent="0.25">
      <c r="A8534" s="7"/>
    </row>
    <row r="8535" spans="1:1" x14ac:dyDescent="0.25">
      <c r="A8535" s="7"/>
    </row>
    <row r="8536" spans="1:1" x14ac:dyDescent="0.25">
      <c r="A8536" s="7"/>
    </row>
    <row r="8537" spans="1:1" x14ac:dyDescent="0.25">
      <c r="A8537" s="7"/>
    </row>
    <row r="8538" spans="1:1" x14ac:dyDescent="0.25">
      <c r="A8538" s="7"/>
    </row>
    <row r="8539" spans="1:1" x14ac:dyDescent="0.25">
      <c r="A8539" s="7"/>
    </row>
    <row r="8540" spans="1:1" x14ac:dyDescent="0.25">
      <c r="A8540" s="7"/>
    </row>
    <row r="8541" spans="1:1" x14ac:dyDescent="0.25">
      <c r="A8541" s="7"/>
    </row>
    <row r="8542" spans="1:1" x14ac:dyDescent="0.25">
      <c r="A8542" s="7"/>
    </row>
    <row r="8543" spans="1:1" x14ac:dyDescent="0.25">
      <c r="A8543" s="7"/>
    </row>
    <row r="8544" spans="1:1" x14ac:dyDescent="0.25">
      <c r="A8544" s="7"/>
    </row>
    <row r="8545" spans="1:1" x14ac:dyDescent="0.25">
      <c r="A8545" s="7"/>
    </row>
    <row r="8546" spans="1:1" x14ac:dyDescent="0.25">
      <c r="A8546" s="7"/>
    </row>
    <row r="8547" spans="1:1" x14ac:dyDescent="0.25">
      <c r="A8547" s="7"/>
    </row>
    <row r="8548" spans="1:1" x14ac:dyDescent="0.25">
      <c r="A8548" s="7"/>
    </row>
    <row r="8549" spans="1:1" x14ac:dyDescent="0.25">
      <c r="A8549" s="7"/>
    </row>
    <row r="8550" spans="1:1" x14ac:dyDescent="0.25">
      <c r="A8550" s="7"/>
    </row>
    <row r="8551" spans="1:1" x14ac:dyDescent="0.25">
      <c r="A8551" s="7"/>
    </row>
    <row r="8552" spans="1:1" x14ac:dyDescent="0.25">
      <c r="A8552" s="7"/>
    </row>
    <row r="8553" spans="1:1" x14ac:dyDescent="0.25">
      <c r="A8553" s="7"/>
    </row>
    <row r="8554" spans="1:1" x14ac:dyDescent="0.25">
      <c r="A8554" s="7"/>
    </row>
    <row r="8555" spans="1:1" x14ac:dyDescent="0.25">
      <c r="A8555" s="7"/>
    </row>
    <row r="8556" spans="1:1" x14ac:dyDescent="0.25">
      <c r="A8556" s="7"/>
    </row>
    <row r="8557" spans="1:1" x14ac:dyDescent="0.25">
      <c r="A8557" s="7"/>
    </row>
    <row r="8558" spans="1:1" x14ac:dyDescent="0.25">
      <c r="A8558" s="7"/>
    </row>
    <row r="8559" spans="1:1" x14ac:dyDescent="0.25">
      <c r="A8559" s="7"/>
    </row>
    <row r="8560" spans="1:1" x14ac:dyDescent="0.25">
      <c r="A8560" s="7"/>
    </row>
    <row r="8561" spans="1:1" x14ac:dyDescent="0.25">
      <c r="A8561" s="7"/>
    </row>
    <row r="8562" spans="1:1" x14ac:dyDescent="0.25">
      <c r="A8562" s="7"/>
    </row>
    <row r="8563" spans="1:1" x14ac:dyDescent="0.25">
      <c r="A8563" s="7"/>
    </row>
    <row r="8564" spans="1:1" x14ac:dyDescent="0.25">
      <c r="A8564" s="7"/>
    </row>
    <row r="8565" spans="1:1" x14ac:dyDescent="0.25">
      <c r="A8565" s="7"/>
    </row>
    <row r="8566" spans="1:1" x14ac:dyDescent="0.25">
      <c r="A8566" s="7"/>
    </row>
    <row r="8567" spans="1:1" x14ac:dyDescent="0.25">
      <c r="A8567" s="7"/>
    </row>
    <row r="8568" spans="1:1" x14ac:dyDescent="0.25">
      <c r="A8568" s="7"/>
    </row>
    <row r="8569" spans="1:1" x14ac:dyDescent="0.25">
      <c r="A8569" s="7"/>
    </row>
    <row r="8570" spans="1:1" x14ac:dyDescent="0.25">
      <c r="A8570" s="7"/>
    </row>
    <row r="8571" spans="1:1" x14ac:dyDescent="0.25">
      <c r="A8571" s="7"/>
    </row>
    <row r="8572" spans="1:1" x14ac:dyDescent="0.25">
      <c r="A8572" s="7"/>
    </row>
    <row r="8573" spans="1:1" x14ac:dyDescent="0.25">
      <c r="A8573" s="7"/>
    </row>
    <row r="8574" spans="1:1" x14ac:dyDescent="0.25">
      <c r="A8574" s="7"/>
    </row>
    <row r="8575" spans="1:1" x14ac:dyDescent="0.25">
      <c r="A8575" s="7"/>
    </row>
    <row r="8576" spans="1:1" x14ac:dyDescent="0.25">
      <c r="A8576" s="7"/>
    </row>
    <row r="8577" spans="1:1" x14ac:dyDescent="0.25">
      <c r="A8577" s="7"/>
    </row>
    <row r="8578" spans="1:1" x14ac:dyDescent="0.25">
      <c r="A8578" s="7"/>
    </row>
    <row r="8579" spans="1:1" x14ac:dyDescent="0.25">
      <c r="A8579" s="7"/>
    </row>
    <row r="8580" spans="1:1" x14ac:dyDescent="0.25">
      <c r="A8580" s="7"/>
    </row>
    <row r="8581" spans="1:1" x14ac:dyDescent="0.25">
      <c r="A8581" s="7"/>
    </row>
    <row r="8582" spans="1:1" x14ac:dyDescent="0.25">
      <c r="A8582" s="7"/>
    </row>
    <row r="8583" spans="1:1" x14ac:dyDescent="0.25">
      <c r="A8583" s="7"/>
    </row>
    <row r="8584" spans="1:1" x14ac:dyDescent="0.25">
      <c r="A8584" s="7"/>
    </row>
    <row r="8585" spans="1:1" x14ac:dyDescent="0.25">
      <c r="A8585" s="7"/>
    </row>
    <row r="8586" spans="1:1" x14ac:dyDescent="0.25">
      <c r="A8586" s="7"/>
    </row>
    <row r="8587" spans="1:1" x14ac:dyDescent="0.25">
      <c r="A8587" s="7"/>
    </row>
    <row r="8588" spans="1:1" x14ac:dyDescent="0.25">
      <c r="A8588" s="7"/>
    </row>
    <row r="8589" spans="1:1" x14ac:dyDescent="0.25">
      <c r="A8589" s="7"/>
    </row>
    <row r="8590" spans="1:1" x14ac:dyDescent="0.25">
      <c r="A8590" s="7"/>
    </row>
    <row r="8591" spans="1:1" x14ac:dyDescent="0.25">
      <c r="A8591" s="7"/>
    </row>
    <row r="8592" spans="1:1" x14ac:dyDescent="0.25">
      <c r="A8592" s="7"/>
    </row>
    <row r="8593" spans="1:1" x14ac:dyDescent="0.25">
      <c r="A8593" s="7"/>
    </row>
    <row r="8594" spans="1:1" x14ac:dyDescent="0.25">
      <c r="A8594" s="7"/>
    </row>
    <row r="8595" spans="1:1" x14ac:dyDescent="0.25">
      <c r="A8595" s="7"/>
    </row>
    <row r="8596" spans="1:1" x14ac:dyDescent="0.25">
      <c r="A8596" s="7"/>
    </row>
    <row r="8597" spans="1:1" x14ac:dyDescent="0.25">
      <c r="A8597" s="7"/>
    </row>
    <row r="8598" spans="1:1" x14ac:dyDescent="0.25">
      <c r="A8598" s="7"/>
    </row>
    <row r="8599" spans="1:1" x14ac:dyDescent="0.25">
      <c r="A8599" s="7"/>
    </row>
    <row r="8600" spans="1:1" x14ac:dyDescent="0.25">
      <c r="A8600" s="7"/>
    </row>
    <row r="8601" spans="1:1" x14ac:dyDescent="0.25">
      <c r="A8601" s="7"/>
    </row>
    <row r="8602" spans="1:1" x14ac:dyDescent="0.25">
      <c r="A8602" s="7"/>
    </row>
    <row r="8603" spans="1:1" x14ac:dyDescent="0.25">
      <c r="A8603" s="7"/>
    </row>
    <row r="8604" spans="1:1" x14ac:dyDescent="0.25">
      <c r="A8604" s="7"/>
    </row>
    <row r="8605" spans="1:1" x14ac:dyDescent="0.25">
      <c r="A8605" s="7"/>
    </row>
    <row r="8606" spans="1:1" x14ac:dyDescent="0.25">
      <c r="A8606" s="7"/>
    </row>
    <row r="8607" spans="1:1" x14ac:dyDescent="0.25">
      <c r="A8607" s="7"/>
    </row>
    <row r="8608" spans="1:1" x14ac:dyDescent="0.25">
      <c r="A8608" s="7"/>
    </row>
    <row r="8609" spans="1:1" x14ac:dyDescent="0.25">
      <c r="A8609" s="7"/>
    </row>
    <row r="8610" spans="1:1" x14ac:dyDescent="0.25">
      <c r="A8610" s="7"/>
    </row>
    <row r="8611" spans="1:1" x14ac:dyDescent="0.25">
      <c r="A8611" s="7"/>
    </row>
    <row r="8612" spans="1:1" x14ac:dyDescent="0.25">
      <c r="A8612" s="7"/>
    </row>
    <row r="8613" spans="1:1" x14ac:dyDescent="0.25">
      <c r="A8613" s="7"/>
    </row>
    <row r="8614" spans="1:1" x14ac:dyDescent="0.25">
      <c r="A8614" s="7"/>
    </row>
    <row r="8615" spans="1:1" x14ac:dyDescent="0.25">
      <c r="A8615" s="7"/>
    </row>
    <row r="8616" spans="1:1" x14ac:dyDescent="0.25">
      <c r="A8616" s="7"/>
    </row>
    <row r="8617" spans="1:1" x14ac:dyDescent="0.25">
      <c r="A8617" s="7"/>
    </row>
    <row r="8618" spans="1:1" x14ac:dyDescent="0.25">
      <c r="A8618" s="7"/>
    </row>
    <row r="8619" spans="1:1" x14ac:dyDescent="0.25">
      <c r="A8619" s="7"/>
    </row>
    <row r="8620" spans="1:1" x14ac:dyDescent="0.25">
      <c r="A8620" s="7"/>
    </row>
    <row r="8621" spans="1:1" x14ac:dyDescent="0.25">
      <c r="A8621" s="7"/>
    </row>
    <row r="8622" spans="1:1" x14ac:dyDescent="0.25">
      <c r="A8622" s="7"/>
    </row>
    <row r="8623" spans="1:1" x14ac:dyDescent="0.25">
      <c r="A8623" s="7"/>
    </row>
    <row r="8624" spans="1:1" x14ac:dyDescent="0.25">
      <c r="A8624" s="7"/>
    </row>
    <row r="8625" spans="1:1" x14ac:dyDescent="0.25">
      <c r="A8625" s="7"/>
    </row>
    <row r="8626" spans="1:1" x14ac:dyDescent="0.25">
      <c r="A8626" s="7"/>
    </row>
    <row r="8627" spans="1:1" x14ac:dyDescent="0.25">
      <c r="A8627" s="7"/>
    </row>
    <row r="8628" spans="1:1" x14ac:dyDescent="0.25">
      <c r="A8628" s="7"/>
    </row>
    <row r="8629" spans="1:1" x14ac:dyDescent="0.25">
      <c r="A8629" s="7"/>
    </row>
    <row r="8630" spans="1:1" x14ac:dyDescent="0.25">
      <c r="A8630" s="7"/>
    </row>
    <row r="8631" spans="1:1" x14ac:dyDescent="0.25">
      <c r="A8631" s="7"/>
    </row>
    <row r="8632" spans="1:1" x14ac:dyDescent="0.25">
      <c r="A8632" s="7"/>
    </row>
    <row r="8633" spans="1:1" x14ac:dyDescent="0.25">
      <c r="A8633" s="7"/>
    </row>
    <row r="8634" spans="1:1" x14ac:dyDescent="0.25">
      <c r="A8634" s="7"/>
    </row>
    <row r="8635" spans="1:1" x14ac:dyDescent="0.25">
      <c r="A8635" s="7"/>
    </row>
    <row r="8636" spans="1:1" x14ac:dyDescent="0.25">
      <c r="A8636" s="7"/>
    </row>
    <row r="8637" spans="1:1" x14ac:dyDescent="0.25">
      <c r="A8637" s="7"/>
    </row>
    <row r="8638" spans="1:1" x14ac:dyDescent="0.25">
      <c r="A8638" s="7"/>
    </row>
    <row r="8639" spans="1:1" x14ac:dyDescent="0.25">
      <c r="A8639" s="7"/>
    </row>
    <row r="8640" spans="1:1" x14ac:dyDescent="0.25">
      <c r="A8640" s="7"/>
    </row>
    <row r="8641" spans="1:1" x14ac:dyDescent="0.25">
      <c r="A8641" s="7"/>
    </row>
    <row r="8642" spans="1:1" x14ac:dyDescent="0.25">
      <c r="A8642" s="7"/>
    </row>
    <row r="8643" spans="1:1" x14ac:dyDescent="0.25">
      <c r="A8643" s="7"/>
    </row>
    <row r="8644" spans="1:1" x14ac:dyDescent="0.25">
      <c r="A8644" s="7"/>
    </row>
    <row r="8645" spans="1:1" x14ac:dyDescent="0.25">
      <c r="A8645" s="7"/>
    </row>
    <row r="8646" spans="1:1" x14ac:dyDescent="0.25">
      <c r="A8646" s="7"/>
    </row>
    <row r="8647" spans="1:1" x14ac:dyDescent="0.25">
      <c r="A8647" s="7"/>
    </row>
    <row r="8648" spans="1:1" x14ac:dyDescent="0.25">
      <c r="A8648" s="7"/>
    </row>
    <row r="8649" spans="1:1" x14ac:dyDescent="0.25">
      <c r="A8649" s="7"/>
    </row>
    <row r="8650" spans="1:1" x14ac:dyDescent="0.25">
      <c r="A8650" s="7"/>
    </row>
    <row r="8651" spans="1:1" x14ac:dyDescent="0.25">
      <c r="A8651" s="7"/>
    </row>
    <row r="8652" spans="1:1" x14ac:dyDescent="0.25">
      <c r="A8652" s="7"/>
    </row>
    <row r="8653" spans="1:1" x14ac:dyDescent="0.25">
      <c r="A8653" s="7"/>
    </row>
    <row r="8654" spans="1:1" x14ac:dyDescent="0.25">
      <c r="A8654" s="7"/>
    </row>
    <row r="8655" spans="1:1" x14ac:dyDescent="0.25">
      <c r="A8655" s="7"/>
    </row>
    <row r="8656" spans="1:1" x14ac:dyDescent="0.25">
      <c r="A8656" s="7"/>
    </row>
    <row r="8657" spans="1:1" x14ac:dyDescent="0.25">
      <c r="A8657" s="7"/>
    </row>
    <row r="8658" spans="1:1" x14ac:dyDescent="0.25">
      <c r="A8658" s="7"/>
    </row>
    <row r="8659" spans="1:1" x14ac:dyDescent="0.25">
      <c r="A8659" s="7"/>
    </row>
    <row r="8660" spans="1:1" x14ac:dyDescent="0.25">
      <c r="A8660" s="7"/>
    </row>
    <row r="8661" spans="1:1" x14ac:dyDescent="0.25">
      <c r="A8661" s="7"/>
    </row>
    <row r="8662" spans="1:1" x14ac:dyDescent="0.25">
      <c r="A8662" s="7"/>
    </row>
    <row r="8663" spans="1:1" x14ac:dyDescent="0.25">
      <c r="A8663" s="7"/>
    </row>
    <row r="8664" spans="1:1" x14ac:dyDescent="0.25">
      <c r="A8664" s="7"/>
    </row>
    <row r="8665" spans="1:1" x14ac:dyDescent="0.25">
      <c r="A8665" s="7"/>
    </row>
    <row r="8666" spans="1:1" x14ac:dyDescent="0.25">
      <c r="A8666" s="7"/>
    </row>
    <row r="8667" spans="1:1" x14ac:dyDescent="0.25">
      <c r="A8667" s="7"/>
    </row>
    <row r="8668" spans="1:1" x14ac:dyDescent="0.25">
      <c r="A8668" s="7"/>
    </row>
    <row r="8669" spans="1:1" x14ac:dyDescent="0.25">
      <c r="A8669" s="7"/>
    </row>
    <row r="8670" spans="1:1" x14ac:dyDescent="0.25">
      <c r="A8670" s="7"/>
    </row>
    <row r="8671" spans="1:1" x14ac:dyDescent="0.25">
      <c r="A8671" s="7"/>
    </row>
    <row r="8672" spans="1:1" x14ac:dyDescent="0.25">
      <c r="A8672" s="7"/>
    </row>
    <row r="8673" spans="1:1" x14ac:dyDescent="0.25">
      <c r="A8673" s="7"/>
    </row>
    <row r="8674" spans="1:1" x14ac:dyDescent="0.25">
      <c r="A8674" s="7"/>
    </row>
    <row r="8675" spans="1:1" x14ac:dyDescent="0.25">
      <c r="A8675" s="7"/>
    </row>
    <row r="8676" spans="1:1" x14ac:dyDescent="0.25">
      <c r="A8676" s="7"/>
    </row>
    <row r="8677" spans="1:1" x14ac:dyDescent="0.25">
      <c r="A8677" s="7"/>
    </row>
    <row r="8678" spans="1:1" x14ac:dyDescent="0.25">
      <c r="A8678" s="7"/>
    </row>
    <row r="8679" spans="1:1" x14ac:dyDescent="0.25">
      <c r="A8679" s="7"/>
    </row>
    <row r="8680" spans="1:1" x14ac:dyDescent="0.25">
      <c r="A8680" s="7"/>
    </row>
    <row r="8681" spans="1:1" x14ac:dyDescent="0.25">
      <c r="A8681" s="7"/>
    </row>
    <row r="8682" spans="1:1" x14ac:dyDescent="0.25">
      <c r="A8682" s="7"/>
    </row>
    <row r="8683" spans="1:1" x14ac:dyDescent="0.25">
      <c r="A8683" s="7"/>
    </row>
    <row r="8684" spans="1:1" x14ac:dyDescent="0.25">
      <c r="A8684" s="7"/>
    </row>
    <row r="8685" spans="1:1" x14ac:dyDescent="0.25">
      <c r="A8685" s="7"/>
    </row>
    <row r="8686" spans="1:1" x14ac:dyDescent="0.25">
      <c r="A8686" s="7"/>
    </row>
    <row r="8687" spans="1:1" x14ac:dyDescent="0.25">
      <c r="A8687" s="7"/>
    </row>
    <row r="8688" spans="1:1" x14ac:dyDescent="0.25">
      <c r="A8688" s="7"/>
    </row>
    <row r="8689" spans="1:1" x14ac:dyDescent="0.25">
      <c r="A8689" s="7"/>
    </row>
    <row r="8690" spans="1:1" x14ac:dyDescent="0.25">
      <c r="A8690" s="7"/>
    </row>
    <row r="8691" spans="1:1" x14ac:dyDescent="0.25">
      <c r="A8691" s="7"/>
    </row>
    <row r="8692" spans="1:1" x14ac:dyDescent="0.25">
      <c r="A8692" s="7"/>
    </row>
    <row r="8693" spans="1:1" x14ac:dyDescent="0.25">
      <c r="A8693" s="7"/>
    </row>
    <row r="8694" spans="1:1" x14ac:dyDescent="0.25">
      <c r="A8694" s="7"/>
    </row>
    <row r="8695" spans="1:1" x14ac:dyDescent="0.25">
      <c r="A8695" s="7"/>
    </row>
    <row r="8696" spans="1:1" x14ac:dyDescent="0.25">
      <c r="A8696" s="7"/>
    </row>
    <row r="8697" spans="1:1" x14ac:dyDescent="0.25">
      <c r="A8697" s="7"/>
    </row>
    <row r="8698" spans="1:1" x14ac:dyDescent="0.25">
      <c r="A8698" s="7"/>
    </row>
    <row r="8699" spans="1:1" x14ac:dyDescent="0.25">
      <c r="A8699" s="7"/>
    </row>
    <row r="8700" spans="1:1" x14ac:dyDescent="0.25">
      <c r="A8700" s="7"/>
    </row>
    <row r="8701" spans="1:1" x14ac:dyDescent="0.25">
      <c r="A8701" s="7"/>
    </row>
    <row r="8702" spans="1:1" x14ac:dyDescent="0.25">
      <c r="A8702" s="7"/>
    </row>
    <row r="8703" spans="1:1" x14ac:dyDescent="0.25">
      <c r="A8703" s="7"/>
    </row>
    <row r="8704" spans="1:1" x14ac:dyDescent="0.25">
      <c r="A8704" s="7"/>
    </row>
    <row r="8705" spans="1:1" x14ac:dyDescent="0.25">
      <c r="A8705" s="7"/>
    </row>
    <row r="8706" spans="1:1" x14ac:dyDescent="0.25">
      <c r="A8706" s="7"/>
    </row>
    <row r="8707" spans="1:1" x14ac:dyDescent="0.25">
      <c r="A8707" s="7"/>
    </row>
    <row r="8708" spans="1:1" x14ac:dyDescent="0.25">
      <c r="A8708" s="7"/>
    </row>
    <row r="8709" spans="1:1" x14ac:dyDescent="0.25">
      <c r="A8709" s="7"/>
    </row>
    <row r="8710" spans="1:1" x14ac:dyDescent="0.25">
      <c r="A8710" s="7"/>
    </row>
    <row r="8711" spans="1:1" x14ac:dyDescent="0.25">
      <c r="A8711" s="7"/>
    </row>
    <row r="8712" spans="1:1" x14ac:dyDescent="0.25">
      <c r="A8712" s="7"/>
    </row>
    <row r="8713" spans="1:1" x14ac:dyDescent="0.25">
      <c r="A8713" s="7"/>
    </row>
    <row r="8714" spans="1:1" x14ac:dyDescent="0.25">
      <c r="A8714" s="7"/>
    </row>
    <row r="8715" spans="1:1" x14ac:dyDescent="0.25">
      <c r="A8715" s="7"/>
    </row>
    <row r="8716" spans="1:1" x14ac:dyDescent="0.25">
      <c r="A8716" s="7"/>
    </row>
    <row r="8717" spans="1:1" x14ac:dyDescent="0.25">
      <c r="A8717" s="7"/>
    </row>
    <row r="8718" spans="1:1" x14ac:dyDescent="0.25">
      <c r="A8718" s="7"/>
    </row>
    <row r="8719" spans="1:1" x14ac:dyDescent="0.25">
      <c r="A8719" s="7"/>
    </row>
    <row r="8720" spans="1:1" x14ac:dyDescent="0.25">
      <c r="A8720" s="7"/>
    </row>
    <row r="8721" spans="1:1" x14ac:dyDescent="0.25">
      <c r="A8721" s="7"/>
    </row>
    <row r="8722" spans="1:1" x14ac:dyDescent="0.25">
      <c r="A8722" s="7"/>
    </row>
    <row r="8723" spans="1:1" x14ac:dyDescent="0.25">
      <c r="A8723" s="7"/>
    </row>
    <row r="8724" spans="1:1" x14ac:dyDescent="0.25">
      <c r="A8724" s="7"/>
    </row>
    <row r="8725" spans="1:1" x14ac:dyDescent="0.25">
      <c r="A8725" s="7"/>
    </row>
    <row r="8726" spans="1:1" x14ac:dyDescent="0.25">
      <c r="A8726" s="7"/>
    </row>
    <row r="8727" spans="1:1" x14ac:dyDescent="0.25">
      <c r="A8727" s="7"/>
    </row>
    <row r="8728" spans="1:1" x14ac:dyDescent="0.25">
      <c r="A8728" s="7"/>
    </row>
    <row r="8729" spans="1:1" x14ac:dyDescent="0.25">
      <c r="A8729" s="7"/>
    </row>
    <row r="8730" spans="1:1" x14ac:dyDescent="0.25">
      <c r="A8730" s="7"/>
    </row>
    <row r="8731" spans="1:1" x14ac:dyDescent="0.25">
      <c r="A8731" s="7"/>
    </row>
    <row r="8732" spans="1:1" x14ac:dyDescent="0.25">
      <c r="A8732" s="7"/>
    </row>
    <row r="8733" spans="1:1" x14ac:dyDescent="0.25">
      <c r="A8733" s="7"/>
    </row>
    <row r="8734" spans="1:1" x14ac:dyDescent="0.25">
      <c r="A8734" s="7"/>
    </row>
    <row r="8735" spans="1:1" x14ac:dyDescent="0.25">
      <c r="A8735" s="7"/>
    </row>
    <row r="8736" spans="1:1" x14ac:dyDescent="0.25">
      <c r="A8736" s="7"/>
    </row>
    <row r="8737" spans="1:1" x14ac:dyDescent="0.25">
      <c r="A8737" s="7"/>
    </row>
    <row r="8738" spans="1:1" x14ac:dyDescent="0.25">
      <c r="A8738" s="7"/>
    </row>
    <row r="8739" spans="1:1" x14ac:dyDescent="0.25">
      <c r="A8739" s="7"/>
    </row>
    <row r="8740" spans="1:1" x14ac:dyDescent="0.25">
      <c r="A8740" s="7"/>
    </row>
    <row r="8741" spans="1:1" x14ac:dyDescent="0.25">
      <c r="A8741" s="7"/>
    </row>
    <row r="8742" spans="1:1" x14ac:dyDescent="0.25">
      <c r="A8742" s="7"/>
    </row>
    <row r="8743" spans="1:1" x14ac:dyDescent="0.25">
      <c r="A8743" s="7"/>
    </row>
    <row r="8744" spans="1:1" x14ac:dyDescent="0.25">
      <c r="A8744" s="7"/>
    </row>
    <row r="8745" spans="1:1" x14ac:dyDescent="0.25">
      <c r="A8745" s="7"/>
    </row>
    <row r="8746" spans="1:1" x14ac:dyDescent="0.25">
      <c r="A8746" s="7"/>
    </row>
    <row r="8747" spans="1:1" x14ac:dyDescent="0.25">
      <c r="A8747" s="7"/>
    </row>
    <row r="8748" spans="1:1" x14ac:dyDescent="0.25">
      <c r="A8748" s="7"/>
    </row>
    <row r="8749" spans="1:1" x14ac:dyDescent="0.25">
      <c r="A8749" s="7"/>
    </row>
    <row r="8750" spans="1:1" x14ac:dyDescent="0.25">
      <c r="A8750" s="7"/>
    </row>
    <row r="8751" spans="1:1" x14ac:dyDescent="0.25">
      <c r="A8751" s="7"/>
    </row>
    <row r="8752" spans="1:1" x14ac:dyDescent="0.25">
      <c r="A8752" s="7"/>
    </row>
    <row r="8753" spans="1:1" x14ac:dyDescent="0.25">
      <c r="A8753" s="7"/>
    </row>
    <row r="8754" spans="1:1" x14ac:dyDescent="0.25">
      <c r="A8754" s="7"/>
    </row>
    <row r="8755" spans="1:1" x14ac:dyDescent="0.25">
      <c r="A8755" s="7"/>
    </row>
    <row r="8756" spans="1:1" x14ac:dyDescent="0.25">
      <c r="A8756" s="7"/>
    </row>
    <row r="8757" spans="1:1" x14ac:dyDescent="0.25">
      <c r="A8757" s="7"/>
    </row>
    <row r="8758" spans="1:1" x14ac:dyDescent="0.25">
      <c r="A8758" s="7"/>
    </row>
    <row r="8759" spans="1:1" x14ac:dyDescent="0.25">
      <c r="A8759" s="7"/>
    </row>
    <row r="8760" spans="1:1" x14ac:dyDescent="0.25">
      <c r="A8760" s="7"/>
    </row>
    <row r="8761" spans="1:1" x14ac:dyDescent="0.25">
      <c r="A8761" s="7"/>
    </row>
    <row r="8762" spans="1:1" x14ac:dyDescent="0.25">
      <c r="A8762" s="7"/>
    </row>
    <row r="8763" spans="1:1" x14ac:dyDescent="0.25">
      <c r="A8763" s="7"/>
    </row>
    <row r="8764" spans="1:1" x14ac:dyDescent="0.25">
      <c r="A8764" s="7"/>
    </row>
    <row r="8765" spans="1:1" x14ac:dyDescent="0.25">
      <c r="A8765" s="7"/>
    </row>
    <row r="8766" spans="1:1" x14ac:dyDescent="0.25">
      <c r="A8766" s="7"/>
    </row>
    <row r="8767" spans="1:1" x14ac:dyDescent="0.25">
      <c r="A8767" s="7"/>
    </row>
    <row r="8768" spans="1:1" x14ac:dyDescent="0.25">
      <c r="A8768" s="7"/>
    </row>
    <row r="8769" spans="1:1" x14ac:dyDescent="0.25">
      <c r="A8769" s="7"/>
    </row>
    <row r="8770" spans="1:1" x14ac:dyDescent="0.25">
      <c r="A8770" s="7"/>
    </row>
    <row r="8771" spans="1:1" x14ac:dyDescent="0.25">
      <c r="A8771" s="7"/>
    </row>
    <row r="8772" spans="1:1" x14ac:dyDescent="0.25">
      <c r="A8772" s="7"/>
    </row>
    <row r="8773" spans="1:1" x14ac:dyDescent="0.25">
      <c r="A8773" s="7"/>
    </row>
    <row r="8774" spans="1:1" x14ac:dyDescent="0.25">
      <c r="A8774" s="7"/>
    </row>
    <row r="8775" spans="1:1" x14ac:dyDescent="0.25">
      <c r="A8775" s="7"/>
    </row>
    <row r="8776" spans="1:1" x14ac:dyDescent="0.25">
      <c r="A8776" s="7"/>
    </row>
    <row r="8777" spans="1:1" x14ac:dyDescent="0.25">
      <c r="A8777" s="7"/>
    </row>
    <row r="8778" spans="1:1" x14ac:dyDescent="0.25">
      <c r="A8778" s="7"/>
    </row>
    <row r="8779" spans="1:1" x14ac:dyDescent="0.25">
      <c r="A8779" s="7"/>
    </row>
    <row r="8780" spans="1:1" x14ac:dyDescent="0.25">
      <c r="A8780" s="7"/>
    </row>
    <row r="8781" spans="1:1" x14ac:dyDescent="0.25">
      <c r="A8781" s="7"/>
    </row>
    <row r="8782" spans="1:1" x14ac:dyDescent="0.25">
      <c r="A8782" s="7"/>
    </row>
    <row r="8783" spans="1:1" x14ac:dyDescent="0.25">
      <c r="A8783" s="7"/>
    </row>
    <row r="8784" spans="1:1" x14ac:dyDescent="0.25">
      <c r="A8784" s="7"/>
    </row>
    <row r="8785" spans="1:1" x14ac:dyDescent="0.25">
      <c r="A8785" s="7"/>
    </row>
    <row r="8786" spans="1:1" x14ac:dyDescent="0.25">
      <c r="A8786" s="7"/>
    </row>
    <row r="8787" spans="1:1" x14ac:dyDescent="0.25">
      <c r="A8787" s="7"/>
    </row>
    <row r="8788" spans="1:1" x14ac:dyDescent="0.25">
      <c r="A8788" s="7"/>
    </row>
    <row r="8789" spans="1:1" x14ac:dyDescent="0.25">
      <c r="A8789" s="7"/>
    </row>
    <row r="8790" spans="1:1" x14ac:dyDescent="0.25">
      <c r="A8790" s="7"/>
    </row>
    <row r="8791" spans="1:1" x14ac:dyDescent="0.25">
      <c r="A8791" s="7"/>
    </row>
    <row r="8792" spans="1:1" x14ac:dyDescent="0.25">
      <c r="A8792" s="7"/>
    </row>
    <row r="8793" spans="1:1" x14ac:dyDescent="0.25">
      <c r="A8793" s="7"/>
    </row>
    <row r="8794" spans="1:1" x14ac:dyDescent="0.25">
      <c r="A8794" s="7"/>
    </row>
    <row r="8795" spans="1:1" x14ac:dyDescent="0.25">
      <c r="A8795" s="7"/>
    </row>
    <row r="8796" spans="1:1" x14ac:dyDescent="0.25">
      <c r="A8796" s="7"/>
    </row>
    <row r="8797" spans="1:1" x14ac:dyDescent="0.25">
      <c r="A8797" s="7"/>
    </row>
    <row r="8798" spans="1:1" x14ac:dyDescent="0.25">
      <c r="A8798" s="7"/>
    </row>
    <row r="8799" spans="1:1" x14ac:dyDescent="0.25">
      <c r="A8799" s="7"/>
    </row>
    <row r="8800" spans="1:1" x14ac:dyDescent="0.25">
      <c r="A8800" s="7"/>
    </row>
    <row r="8801" spans="1:1" x14ac:dyDescent="0.25">
      <c r="A8801" s="7"/>
    </row>
    <row r="8802" spans="1:1" x14ac:dyDescent="0.25">
      <c r="A8802" s="7"/>
    </row>
    <row r="8803" spans="1:1" x14ac:dyDescent="0.25">
      <c r="A8803" s="7"/>
    </row>
    <row r="8804" spans="1:1" x14ac:dyDescent="0.25">
      <c r="A8804" s="7"/>
    </row>
    <row r="8805" spans="1:1" x14ac:dyDescent="0.25">
      <c r="A8805" s="7"/>
    </row>
    <row r="8806" spans="1:1" x14ac:dyDescent="0.25">
      <c r="A8806" s="7"/>
    </row>
    <row r="8807" spans="1:1" x14ac:dyDescent="0.25">
      <c r="A8807" s="7"/>
    </row>
    <row r="8808" spans="1:1" x14ac:dyDescent="0.25">
      <c r="A8808" s="7"/>
    </row>
    <row r="8809" spans="1:1" x14ac:dyDescent="0.25">
      <c r="A8809" s="7"/>
    </row>
    <row r="8810" spans="1:1" x14ac:dyDescent="0.25">
      <c r="A8810" s="7"/>
    </row>
    <row r="8811" spans="1:1" x14ac:dyDescent="0.25">
      <c r="A8811" s="7"/>
    </row>
    <row r="8812" spans="1:1" x14ac:dyDescent="0.25">
      <c r="A8812" s="7"/>
    </row>
    <row r="8813" spans="1:1" x14ac:dyDescent="0.25">
      <c r="A8813" s="7"/>
    </row>
    <row r="8814" spans="1:1" x14ac:dyDescent="0.25">
      <c r="A8814" s="7"/>
    </row>
    <row r="8815" spans="1:1" x14ac:dyDescent="0.25">
      <c r="A8815" s="7"/>
    </row>
    <row r="8816" spans="1:1" x14ac:dyDescent="0.25">
      <c r="A8816" s="7"/>
    </row>
    <row r="8817" spans="1:1" x14ac:dyDescent="0.25">
      <c r="A8817" s="7"/>
    </row>
    <row r="8818" spans="1:1" x14ac:dyDescent="0.25">
      <c r="A8818" s="7"/>
    </row>
    <row r="8819" spans="1:1" x14ac:dyDescent="0.25">
      <c r="A8819" s="7"/>
    </row>
    <row r="8820" spans="1:1" x14ac:dyDescent="0.25">
      <c r="A8820" s="7"/>
    </row>
    <row r="8821" spans="1:1" x14ac:dyDescent="0.25">
      <c r="A8821" s="7"/>
    </row>
    <row r="8822" spans="1:1" x14ac:dyDescent="0.25">
      <c r="A8822" s="7"/>
    </row>
    <row r="8823" spans="1:1" x14ac:dyDescent="0.25">
      <c r="A8823" s="7"/>
    </row>
    <row r="8824" spans="1:1" x14ac:dyDescent="0.25">
      <c r="A8824" s="7"/>
    </row>
    <row r="8825" spans="1:1" x14ac:dyDescent="0.25">
      <c r="A8825" s="7"/>
    </row>
    <row r="8826" spans="1:1" x14ac:dyDescent="0.25">
      <c r="A8826" s="7"/>
    </row>
    <row r="8827" spans="1:1" x14ac:dyDescent="0.25">
      <c r="A8827" s="7"/>
    </row>
    <row r="8828" spans="1:1" x14ac:dyDescent="0.25">
      <c r="A8828" s="7"/>
    </row>
    <row r="8829" spans="1:1" x14ac:dyDescent="0.25">
      <c r="A8829" s="7"/>
    </row>
    <row r="8830" spans="1:1" x14ac:dyDescent="0.25">
      <c r="A8830" s="7"/>
    </row>
    <row r="8831" spans="1:1" x14ac:dyDescent="0.25">
      <c r="A8831" s="7"/>
    </row>
    <row r="8832" spans="1:1" x14ac:dyDescent="0.25">
      <c r="A8832" s="7"/>
    </row>
    <row r="8833" spans="1:1" x14ac:dyDescent="0.25">
      <c r="A8833" s="7"/>
    </row>
    <row r="8834" spans="1:1" x14ac:dyDescent="0.25">
      <c r="A8834" s="7"/>
    </row>
    <row r="8835" spans="1:1" x14ac:dyDescent="0.25">
      <c r="A8835" s="7"/>
    </row>
    <row r="8836" spans="1:1" x14ac:dyDescent="0.25">
      <c r="A8836" s="7"/>
    </row>
    <row r="8837" spans="1:1" x14ac:dyDescent="0.25">
      <c r="A8837" s="7"/>
    </row>
    <row r="8838" spans="1:1" x14ac:dyDescent="0.25">
      <c r="A8838" s="7"/>
    </row>
    <row r="8839" spans="1:1" x14ac:dyDescent="0.25">
      <c r="A8839" s="7"/>
    </row>
    <row r="8840" spans="1:1" x14ac:dyDescent="0.25">
      <c r="A8840" s="7"/>
    </row>
    <row r="8841" spans="1:1" x14ac:dyDescent="0.25">
      <c r="A8841" s="7"/>
    </row>
    <row r="8842" spans="1:1" x14ac:dyDescent="0.25">
      <c r="A8842" s="7"/>
    </row>
    <row r="8843" spans="1:1" x14ac:dyDescent="0.25">
      <c r="A8843" s="7"/>
    </row>
    <row r="8844" spans="1:1" x14ac:dyDescent="0.25">
      <c r="A8844" s="7"/>
    </row>
    <row r="8845" spans="1:1" x14ac:dyDescent="0.25">
      <c r="A8845" s="7"/>
    </row>
    <row r="8846" spans="1:1" x14ac:dyDescent="0.25">
      <c r="A8846" s="7"/>
    </row>
    <row r="8847" spans="1:1" x14ac:dyDescent="0.25">
      <c r="A8847" s="7"/>
    </row>
    <row r="8848" spans="1:1" x14ac:dyDescent="0.25">
      <c r="A8848" s="7"/>
    </row>
    <row r="8849" spans="1:1" x14ac:dyDescent="0.25">
      <c r="A8849" s="7"/>
    </row>
    <row r="8850" spans="1:1" x14ac:dyDescent="0.25">
      <c r="A8850" s="7"/>
    </row>
    <row r="8851" spans="1:1" x14ac:dyDescent="0.25">
      <c r="A8851" s="7"/>
    </row>
    <row r="8852" spans="1:1" x14ac:dyDescent="0.25">
      <c r="A8852" s="7"/>
    </row>
    <row r="8853" spans="1:1" x14ac:dyDescent="0.25">
      <c r="A8853" s="7"/>
    </row>
    <row r="8854" spans="1:1" x14ac:dyDescent="0.25">
      <c r="A8854" s="7"/>
    </row>
    <row r="8855" spans="1:1" x14ac:dyDescent="0.25">
      <c r="A8855" s="7"/>
    </row>
    <row r="8856" spans="1:1" x14ac:dyDescent="0.25">
      <c r="A8856" s="7"/>
    </row>
    <row r="8857" spans="1:1" x14ac:dyDescent="0.25">
      <c r="A8857" s="7"/>
    </row>
    <row r="8858" spans="1:1" x14ac:dyDescent="0.25">
      <c r="A8858" s="7"/>
    </row>
    <row r="8859" spans="1:1" x14ac:dyDescent="0.25">
      <c r="A8859" s="7"/>
    </row>
    <row r="8860" spans="1:1" x14ac:dyDescent="0.25">
      <c r="A8860" s="7"/>
    </row>
    <row r="8861" spans="1:1" x14ac:dyDescent="0.25">
      <c r="A8861" s="7"/>
    </row>
    <row r="8862" spans="1:1" x14ac:dyDescent="0.25">
      <c r="A8862" s="7"/>
    </row>
    <row r="8863" spans="1:1" x14ac:dyDescent="0.25">
      <c r="A8863" s="7"/>
    </row>
    <row r="8864" spans="1:1" x14ac:dyDescent="0.25">
      <c r="A8864" s="7"/>
    </row>
    <row r="8865" spans="1:1" x14ac:dyDescent="0.25">
      <c r="A8865" s="7"/>
    </row>
    <row r="8866" spans="1:1" x14ac:dyDescent="0.25">
      <c r="A8866" s="7"/>
    </row>
    <row r="8867" spans="1:1" x14ac:dyDescent="0.25">
      <c r="A8867" s="7"/>
    </row>
    <row r="8868" spans="1:1" x14ac:dyDescent="0.25">
      <c r="A8868" s="7"/>
    </row>
    <row r="8869" spans="1:1" x14ac:dyDescent="0.25">
      <c r="A8869" s="7"/>
    </row>
    <row r="8870" spans="1:1" x14ac:dyDescent="0.25">
      <c r="A8870" s="7"/>
    </row>
    <row r="8871" spans="1:1" x14ac:dyDescent="0.25">
      <c r="A8871" s="7"/>
    </row>
    <row r="8872" spans="1:1" x14ac:dyDescent="0.25">
      <c r="A8872" s="7"/>
    </row>
    <row r="8873" spans="1:1" x14ac:dyDescent="0.25">
      <c r="A8873" s="7"/>
    </row>
    <row r="8874" spans="1:1" x14ac:dyDescent="0.25">
      <c r="A8874" s="7"/>
    </row>
    <row r="8875" spans="1:1" x14ac:dyDescent="0.25">
      <c r="A8875" s="7"/>
    </row>
    <row r="8876" spans="1:1" x14ac:dyDescent="0.25">
      <c r="A8876" s="7"/>
    </row>
    <row r="8877" spans="1:1" x14ac:dyDescent="0.25">
      <c r="A8877" s="7"/>
    </row>
    <row r="8878" spans="1:1" x14ac:dyDescent="0.25">
      <c r="A8878" s="7"/>
    </row>
    <row r="8879" spans="1:1" x14ac:dyDescent="0.25">
      <c r="A8879" s="7"/>
    </row>
    <row r="8880" spans="1:1" x14ac:dyDescent="0.25">
      <c r="A8880" s="7"/>
    </row>
    <row r="8881" spans="1:1" x14ac:dyDescent="0.25">
      <c r="A8881" s="7"/>
    </row>
    <row r="8882" spans="1:1" x14ac:dyDescent="0.25">
      <c r="A8882" s="7"/>
    </row>
    <row r="8883" spans="1:1" x14ac:dyDescent="0.25">
      <c r="A8883" s="7"/>
    </row>
    <row r="8884" spans="1:1" x14ac:dyDescent="0.25">
      <c r="A8884" s="7"/>
    </row>
    <row r="8885" spans="1:1" x14ac:dyDescent="0.25">
      <c r="A8885" s="7"/>
    </row>
    <row r="8886" spans="1:1" x14ac:dyDescent="0.25">
      <c r="A8886" s="7"/>
    </row>
    <row r="8887" spans="1:1" x14ac:dyDescent="0.25">
      <c r="A8887" s="7"/>
    </row>
    <row r="8888" spans="1:1" x14ac:dyDescent="0.25">
      <c r="A8888" s="7"/>
    </row>
    <row r="8889" spans="1:1" x14ac:dyDescent="0.25">
      <c r="A8889" s="7"/>
    </row>
    <row r="8890" spans="1:1" x14ac:dyDescent="0.25">
      <c r="A8890" s="7"/>
    </row>
    <row r="8891" spans="1:1" x14ac:dyDescent="0.25">
      <c r="A8891" s="7"/>
    </row>
    <row r="8892" spans="1:1" x14ac:dyDescent="0.25">
      <c r="A8892" s="7"/>
    </row>
    <row r="8893" spans="1:1" x14ac:dyDescent="0.25">
      <c r="A8893" s="7"/>
    </row>
    <row r="8894" spans="1:1" x14ac:dyDescent="0.25">
      <c r="A8894" s="7"/>
    </row>
    <row r="8895" spans="1:1" x14ac:dyDescent="0.25">
      <c r="A8895" s="7"/>
    </row>
    <row r="8896" spans="1:1" x14ac:dyDescent="0.25">
      <c r="A8896" s="7"/>
    </row>
    <row r="8897" spans="1:1" x14ac:dyDescent="0.25">
      <c r="A8897" s="7"/>
    </row>
    <row r="8898" spans="1:1" x14ac:dyDescent="0.25">
      <c r="A8898" s="7"/>
    </row>
    <row r="8899" spans="1:1" x14ac:dyDescent="0.25">
      <c r="A8899" s="7"/>
    </row>
    <row r="8900" spans="1:1" x14ac:dyDescent="0.25">
      <c r="A8900" s="7"/>
    </row>
    <row r="8901" spans="1:1" x14ac:dyDescent="0.25">
      <c r="A8901" s="7"/>
    </row>
    <row r="8902" spans="1:1" x14ac:dyDescent="0.25">
      <c r="A8902" s="7"/>
    </row>
    <row r="8903" spans="1:1" x14ac:dyDescent="0.25">
      <c r="A8903" s="7"/>
    </row>
    <row r="8904" spans="1:1" x14ac:dyDescent="0.25">
      <c r="A8904" s="7"/>
    </row>
    <row r="8905" spans="1:1" x14ac:dyDescent="0.25">
      <c r="A8905" s="7"/>
    </row>
    <row r="8906" spans="1:1" x14ac:dyDescent="0.25">
      <c r="A8906" s="7"/>
    </row>
    <row r="8907" spans="1:1" x14ac:dyDescent="0.25">
      <c r="A8907" s="7"/>
    </row>
    <row r="8908" spans="1:1" x14ac:dyDescent="0.25">
      <c r="A8908" s="7"/>
    </row>
    <row r="8909" spans="1:1" x14ac:dyDescent="0.25">
      <c r="A8909" s="7"/>
    </row>
    <row r="8910" spans="1:1" x14ac:dyDescent="0.25">
      <c r="A8910" s="7"/>
    </row>
    <row r="8911" spans="1:1" x14ac:dyDescent="0.25">
      <c r="A8911" s="7"/>
    </row>
    <row r="8912" spans="1:1" x14ac:dyDescent="0.25">
      <c r="A8912" s="7"/>
    </row>
    <row r="8913" spans="1:1" x14ac:dyDescent="0.25">
      <c r="A8913" s="7"/>
    </row>
    <row r="8914" spans="1:1" x14ac:dyDescent="0.25">
      <c r="A8914" s="7"/>
    </row>
    <row r="8915" spans="1:1" x14ac:dyDescent="0.25">
      <c r="A8915" s="7"/>
    </row>
    <row r="8916" spans="1:1" x14ac:dyDescent="0.25">
      <c r="A8916" s="7"/>
    </row>
    <row r="8917" spans="1:1" x14ac:dyDescent="0.25">
      <c r="A8917" s="7"/>
    </row>
    <row r="8918" spans="1:1" x14ac:dyDescent="0.25">
      <c r="A8918" s="7"/>
    </row>
    <row r="8919" spans="1:1" x14ac:dyDescent="0.25">
      <c r="A8919" s="7"/>
    </row>
    <row r="8920" spans="1:1" x14ac:dyDescent="0.25">
      <c r="A8920" s="7"/>
    </row>
    <row r="8921" spans="1:1" x14ac:dyDescent="0.25">
      <c r="A8921" s="7"/>
    </row>
    <row r="8922" spans="1:1" x14ac:dyDescent="0.25">
      <c r="A8922" s="7"/>
    </row>
    <row r="8923" spans="1:1" x14ac:dyDescent="0.25">
      <c r="A8923" s="7"/>
    </row>
    <row r="8924" spans="1:1" x14ac:dyDescent="0.25">
      <c r="A8924" s="7"/>
    </row>
    <row r="8925" spans="1:1" x14ac:dyDescent="0.25">
      <c r="A8925" s="7"/>
    </row>
    <row r="8926" spans="1:1" x14ac:dyDescent="0.25">
      <c r="A8926" s="7"/>
    </row>
    <row r="8927" spans="1:1" x14ac:dyDescent="0.25">
      <c r="A8927" s="7"/>
    </row>
    <row r="8928" spans="1:1" x14ac:dyDescent="0.25">
      <c r="A8928" s="7"/>
    </row>
    <row r="8929" spans="1:1" x14ac:dyDescent="0.25">
      <c r="A8929" s="7"/>
    </row>
    <row r="8930" spans="1:1" x14ac:dyDescent="0.25">
      <c r="A8930" s="7"/>
    </row>
    <row r="8931" spans="1:1" x14ac:dyDescent="0.25">
      <c r="A8931" s="7"/>
    </row>
    <row r="8932" spans="1:1" x14ac:dyDescent="0.25">
      <c r="A8932" s="7"/>
    </row>
    <row r="8933" spans="1:1" x14ac:dyDescent="0.25">
      <c r="A8933" s="7"/>
    </row>
    <row r="8934" spans="1:1" x14ac:dyDescent="0.25">
      <c r="A8934" s="7"/>
    </row>
    <row r="8935" spans="1:1" x14ac:dyDescent="0.25">
      <c r="A8935" s="7"/>
    </row>
    <row r="8936" spans="1:1" x14ac:dyDescent="0.25">
      <c r="A8936" s="7"/>
    </row>
    <row r="8937" spans="1:1" x14ac:dyDescent="0.25">
      <c r="A8937" s="7"/>
    </row>
    <row r="8938" spans="1:1" x14ac:dyDescent="0.25">
      <c r="A8938" s="7"/>
    </row>
    <row r="8939" spans="1:1" x14ac:dyDescent="0.25">
      <c r="A8939" s="7"/>
    </row>
    <row r="8940" spans="1:1" x14ac:dyDescent="0.25">
      <c r="A8940" s="7"/>
    </row>
    <row r="8941" spans="1:1" x14ac:dyDescent="0.25">
      <c r="A8941" s="7"/>
    </row>
    <row r="8942" spans="1:1" x14ac:dyDescent="0.25">
      <c r="A8942" s="7"/>
    </row>
    <row r="8943" spans="1:1" x14ac:dyDescent="0.25">
      <c r="A8943" s="7"/>
    </row>
    <row r="8944" spans="1:1" x14ac:dyDescent="0.25">
      <c r="A8944" s="7"/>
    </row>
    <row r="8945" spans="1:1" x14ac:dyDescent="0.25">
      <c r="A8945" s="7"/>
    </row>
    <row r="8946" spans="1:1" x14ac:dyDescent="0.25">
      <c r="A8946" s="7"/>
    </row>
    <row r="8947" spans="1:1" x14ac:dyDescent="0.25">
      <c r="A8947" s="7"/>
    </row>
    <row r="8948" spans="1:1" x14ac:dyDescent="0.25">
      <c r="A8948" s="7"/>
    </row>
    <row r="8949" spans="1:1" x14ac:dyDescent="0.25">
      <c r="A8949" s="7"/>
    </row>
    <row r="8950" spans="1:1" x14ac:dyDescent="0.25">
      <c r="A8950" s="7"/>
    </row>
    <row r="8951" spans="1:1" x14ac:dyDescent="0.25">
      <c r="A8951" s="7"/>
    </row>
    <row r="8952" spans="1:1" x14ac:dyDescent="0.25">
      <c r="A8952" s="7"/>
    </row>
    <row r="8953" spans="1:1" x14ac:dyDescent="0.25">
      <c r="A8953" s="7"/>
    </row>
    <row r="8954" spans="1:1" x14ac:dyDescent="0.25">
      <c r="A8954" s="7"/>
    </row>
    <row r="8955" spans="1:1" x14ac:dyDescent="0.25">
      <c r="A8955" s="7"/>
    </row>
    <row r="8956" spans="1:1" x14ac:dyDescent="0.25">
      <c r="A8956" s="7"/>
    </row>
    <row r="8957" spans="1:1" x14ac:dyDescent="0.25">
      <c r="A8957" s="7"/>
    </row>
    <row r="8958" spans="1:1" x14ac:dyDescent="0.25">
      <c r="A8958" s="7"/>
    </row>
    <row r="8959" spans="1:1" x14ac:dyDescent="0.25">
      <c r="A8959" s="7"/>
    </row>
    <row r="8960" spans="1:1" x14ac:dyDescent="0.25">
      <c r="A8960" s="7"/>
    </row>
    <row r="8961" spans="1:1" x14ac:dyDescent="0.25">
      <c r="A8961" s="7"/>
    </row>
    <row r="8962" spans="1:1" x14ac:dyDescent="0.25">
      <c r="A8962" s="7"/>
    </row>
    <row r="8963" spans="1:1" x14ac:dyDescent="0.25">
      <c r="A8963" s="7"/>
    </row>
    <row r="8964" spans="1:1" x14ac:dyDescent="0.25">
      <c r="A8964" s="7"/>
    </row>
    <row r="8965" spans="1:1" x14ac:dyDescent="0.25">
      <c r="A8965" s="7"/>
    </row>
    <row r="8966" spans="1:1" x14ac:dyDescent="0.25">
      <c r="A8966" s="7"/>
    </row>
    <row r="8967" spans="1:1" x14ac:dyDescent="0.25">
      <c r="A8967" s="7"/>
    </row>
    <row r="8968" spans="1:1" x14ac:dyDescent="0.25">
      <c r="A8968" s="7"/>
    </row>
    <row r="8969" spans="1:1" x14ac:dyDescent="0.25">
      <c r="A8969" s="7"/>
    </row>
    <row r="8970" spans="1:1" x14ac:dyDescent="0.25">
      <c r="A8970" s="7"/>
    </row>
    <row r="8971" spans="1:1" x14ac:dyDescent="0.25">
      <c r="A8971" s="7"/>
    </row>
    <row r="8972" spans="1:1" x14ac:dyDescent="0.25">
      <c r="A8972" s="7"/>
    </row>
    <row r="8973" spans="1:1" x14ac:dyDescent="0.25">
      <c r="A8973" s="7"/>
    </row>
    <row r="8974" spans="1:1" x14ac:dyDescent="0.25">
      <c r="A8974" s="7"/>
    </row>
    <row r="8975" spans="1:1" x14ac:dyDescent="0.25">
      <c r="A8975" s="7"/>
    </row>
    <row r="8976" spans="1:1" x14ac:dyDescent="0.25">
      <c r="A8976" s="7"/>
    </row>
    <row r="8977" spans="1:1" x14ac:dyDescent="0.25">
      <c r="A8977" s="7"/>
    </row>
    <row r="8978" spans="1:1" x14ac:dyDescent="0.25">
      <c r="A8978" s="7"/>
    </row>
    <row r="8979" spans="1:1" x14ac:dyDescent="0.25">
      <c r="A8979" s="7"/>
    </row>
    <row r="8980" spans="1:1" x14ac:dyDescent="0.25">
      <c r="A8980" s="7"/>
    </row>
    <row r="8981" spans="1:1" x14ac:dyDescent="0.25">
      <c r="A8981" s="7"/>
    </row>
    <row r="8982" spans="1:1" x14ac:dyDescent="0.25">
      <c r="A8982" s="7"/>
    </row>
    <row r="8983" spans="1:1" x14ac:dyDescent="0.25">
      <c r="A8983" s="7"/>
    </row>
    <row r="8984" spans="1:1" x14ac:dyDescent="0.25">
      <c r="A8984" s="7"/>
    </row>
    <row r="8985" spans="1:1" x14ac:dyDescent="0.25">
      <c r="A8985" s="7"/>
    </row>
    <row r="8986" spans="1:1" x14ac:dyDescent="0.25">
      <c r="A8986" s="7"/>
    </row>
    <row r="8987" spans="1:1" x14ac:dyDescent="0.25">
      <c r="A8987" s="7"/>
    </row>
    <row r="8988" spans="1:1" x14ac:dyDescent="0.25">
      <c r="A8988" s="7"/>
    </row>
    <row r="8989" spans="1:1" x14ac:dyDescent="0.25">
      <c r="A8989" s="7"/>
    </row>
    <row r="8990" spans="1:1" x14ac:dyDescent="0.25">
      <c r="A8990" s="7"/>
    </row>
    <row r="8991" spans="1:1" x14ac:dyDescent="0.25">
      <c r="A8991" s="7"/>
    </row>
    <row r="8992" spans="1:1" x14ac:dyDescent="0.25">
      <c r="A8992" s="7"/>
    </row>
    <row r="8993" spans="1:1" x14ac:dyDescent="0.25">
      <c r="A8993" s="7"/>
    </row>
    <row r="8994" spans="1:1" x14ac:dyDescent="0.25">
      <c r="A8994" s="7"/>
    </row>
    <row r="8995" spans="1:1" x14ac:dyDescent="0.25">
      <c r="A8995" s="7"/>
    </row>
    <row r="8996" spans="1:1" x14ac:dyDescent="0.25">
      <c r="A8996" s="7"/>
    </row>
    <row r="8997" spans="1:1" x14ac:dyDescent="0.25">
      <c r="A8997" s="7"/>
    </row>
    <row r="8998" spans="1:1" x14ac:dyDescent="0.25">
      <c r="A8998" s="7"/>
    </row>
    <row r="8999" spans="1:1" x14ac:dyDescent="0.25">
      <c r="A8999" s="7"/>
    </row>
    <row r="9000" spans="1:1" x14ac:dyDescent="0.25">
      <c r="A9000" s="7"/>
    </row>
    <row r="9001" spans="1:1" x14ac:dyDescent="0.25">
      <c r="A9001" s="7"/>
    </row>
    <row r="9002" spans="1:1" x14ac:dyDescent="0.25">
      <c r="A9002" s="7"/>
    </row>
    <row r="9003" spans="1:1" x14ac:dyDescent="0.25">
      <c r="A9003" s="7"/>
    </row>
    <row r="9004" spans="1:1" x14ac:dyDescent="0.25">
      <c r="A9004" s="7"/>
    </row>
    <row r="9005" spans="1:1" x14ac:dyDescent="0.25">
      <c r="A9005" s="7"/>
    </row>
    <row r="9006" spans="1:1" x14ac:dyDescent="0.25">
      <c r="A9006" s="7"/>
    </row>
    <row r="9007" spans="1:1" x14ac:dyDescent="0.25">
      <c r="A9007" s="7"/>
    </row>
    <row r="9008" spans="1:1" x14ac:dyDescent="0.25">
      <c r="A9008" s="7"/>
    </row>
    <row r="9009" spans="1:1" x14ac:dyDescent="0.25">
      <c r="A9009" s="7"/>
    </row>
    <row r="9010" spans="1:1" x14ac:dyDescent="0.25">
      <c r="A9010" s="7"/>
    </row>
    <row r="9011" spans="1:1" x14ac:dyDescent="0.25">
      <c r="A9011" s="7"/>
    </row>
    <row r="9012" spans="1:1" x14ac:dyDescent="0.25">
      <c r="A9012" s="7"/>
    </row>
    <row r="9013" spans="1:1" x14ac:dyDescent="0.25">
      <c r="A9013" s="7"/>
    </row>
    <row r="9014" spans="1:1" x14ac:dyDescent="0.25">
      <c r="A9014" s="7"/>
    </row>
    <row r="9015" spans="1:1" x14ac:dyDescent="0.25">
      <c r="A9015" s="7"/>
    </row>
    <row r="9016" spans="1:1" x14ac:dyDescent="0.25">
      <c r="A9016" s="7"/>
    </row>
    <row r="9017" spans="1:1" x14ac:dyDescent="0.25">
      <c r="A9017" s="7"/>
    </row>
    <row r="9018" spans="1:1" x14ac:dyDescent="0.25">
      <c r="A9018" s="7"/>
    </row>
    <row r="9019" spans="1:1" x14ac:dyDescent="0.25">
      <c r="A9019" s="7"/>
    </row>
    <row r="9020" spans="1:1" x14ac:dyDescent="0.25">
      <c r="A9020" s="7"/>
    </row>
    <row r="9021" spans="1:1" x14ac:dyDescent="0.25">
      <c r="A9021" s="7"/>
    </row>
    <row r="9022" spans="1:1" x14ac:dyDescent="0.25">
      <c r="A9022" s="7"/>
    </row>
    <row r="9023" spans="1:1" x14ac:dyDescent="0.25">
      <c r="A9023" s="7"/>
    </row>
    <row r="9024" spans="1:1" x14ac:dyDescent="0.25">
      <c r="A9024" s="7"/>
    </row>
    <row r="9025" spans="1:1" x14ac:dyDescent="0.25">
      <c r="A9025" s="7"/>
    </row>
    <row r="9026" spans="1:1" x14ac:dyDescent="0.25">
      <c r="A9026" s="7"/>
    </row>
    <row r="9027" spans="1:1" x14ac:dyDescent="0.25">
      <c r="A9027" s="7"/>
    </row>
    <row r="9028" spans="1:1" x14ac:dyDescent="0.25">
      <c r="A9028" s="7"/>
    </row>
    <row r="9029" spans="1:1" x14ac:dyDescent="0.25">
      <c r="A9029" s="7"/>
    </row>
    <row r="9030" spans="1:1" x14ac:dyDescent="0.25">
      <c r="A9030" s="7"/>
    </row>
    <row r="9031" spans="1:1" x14ac:dyDescent="0.25">
      <c r="A9031" s="7"/>
    </row>
    <row r="9032" spans="1:1" x14ac:dyDescent="0.25">
      <c r="A9032" s="7"/>
    </row>
    <row r="9033" spans="1:1" x14ac:dyDescent="0.25">
      <c r="A9033" s="7"/>
    </row>
    <row r="9034" spans="1:1" x14ac:dyDescent="0.25">
      <c r="A9034" s="7"/>
    </row>
    <row r="9035" spans="1:1" x14ac:dyDescent="0.25">
      <c r="A9035" s="7"/>
    </row>
    <row r="9036" spans="1:1" x14ac:dyDescent="0.25">
      <c r="A9036" s="7"/>
    </row>
    <row r="9037" spans="1:1" x14ac:dyDescent="0.25">
      <c r="A9037" s="7"/>
    </row>
    <row r="9038" spans="1:1" x14ac:dyDescent="0.25">
      <c r="A9038" s="7"/>
    </row>
    <row r="9039" spans="1:1" x14ac:dyDescent="0.25">
      <c r="A9039" s="7"/>
    </row>
    <row r="9040" spans="1:1" x14ac:dyDescent="0.25">
      <c r="A9040" s="7"/>
    </row>
    <row r="9041" spans="1:1" x14ac:dyDescent="0.25">
      <c r="A9041" s="7"/>
    </row>
    <row r="9042" spans="1:1" x14ac:dyDescent="0.25">
      <c r="A9042" s="7"/>
    </row>
    <row r="9043" spans="1:1" x14ac:dyDescent="0.25">
      <c r="A9043" s="7"/>
    </row>
    <row r="9044" spans="1:1" x14ac:dyDescent="0.25">
      <c r="A9044" s="7"/>
    </row>
    <row r="9045" spans="1:1" x14ac:dyDescent="0.25">
      <c r="A9045" s="7"/>
    </row>
    <row r="9046" spans="1:1" x14ac:dyDescent="0.25">
      <c r="A9046" s="7"/>
    </row>
    <row r="9047" spans="1:1" x14ac:dyDescent="0.25">
      <c r="A9047" s="7"/>
    </row>
    <row r="9048" spans="1:1" x14ac:dyDescent="0.25">
      <c r="A9048" s="7"/>
    </row>
    <row r="9049" spans="1:1" x14ac:dyDescent="0.25">
      <c r="A9049" s="7"/>
    </row>
    <row r="9050" spans="1:1" x14ac:dyDescent="0.25">
      <c r="A9050" s="7"/>
    </row>
    <row r="9051" spans="1:1" x14ac:dyDescent="0.25">
      <c r="A9051" s="7"/>
    </row>
    <row r="9052" spans="1:1" x14ac:dyDescent="0.25">
      <c r="A9052" s="7"/>
    </row>
    <row r="9053" spans="1:1" x14ac:dyDescent="0.25">
      <c r="A9053" s="7"/>
    </row>
    <row r="9054" spans="1:1" x14ac:dyDescent="0.25">
      <c r="A9054" s="7"/>
    </row>
    <row r="9055" spans="1:1" x14ac:dyDescent="0.25">
      <c r="A9055" s="7"/>
    </row>
    <row r="9056" spans="1:1" x14ac:dyDescent="0.25">
      <c r="A9056" s="7"/>
    </row>
    <row r="9057" spans="1:1" x14ac:dyDescent="0.25">
      <c r="A9057" s="7"/>
    </row>
    <row r="9058" spans="1:1" x14ac:dyDescent="0.25">
      <c r="A9058" s="7"/>
    </row>
    <row r="9059" spans="1:1" x14ac:dyDescent="0.25">
      <c r="A9059" s="7"/>
    </row>
    <row r="9060" spans="1:1" x14ac:dyDescent="0.25">
      <c r="A9060" s="7"/>
    </row>
    <row r="9061" spans="1:1" x14ac:dyDescent="0.25">
      <c r="A9061" s="7"/>
    </row>
    <row r="9062" spans="1:1" x14ac:dyDescent="0.25">
      <c r="A9062" s="7"/>
    </row>
    <row r="9063" spans="1:1" x14ac:dyDescent="0.25">
      <c r="A9063" s="7"/>
    </row>
    <row r="9064" spans="1:1" x14ac:dyDescent="0.25">
      <c r="A9064" s="7"/>
    </row>
    <row r="9065" spans="1:1" x14ac:dyDescent="0.25">
      <c r="A9065" s="7"/>
    </row>
    <row r="9066" spans="1:1" x14ac:dyDescent="0.25">
      <c r="A9066" s="7"/>
    </row>
    <row r="9067" spans="1:1" x14ac:dyDescent="0.25">
      <c r="A9067" s="7"/>
    </row>
    <row r="9068" spans="1:1" x14ac:dyDescent="0.25">
      <c r="A9068" s="7"/>
    </row>
    <row r="9069" spans="1:1" x14ac:dyDescent="0.25">
      <c r="A9069" s="7"/>
    </row>
    <row r="9070" spans="1:1" x14ac:dyDescent="0.25">
      <c r="A9070" s="7"/>
    </row>
    <row r="9071" spans="1:1" x14ac:dyDescent="0.25">
      <c r="A9071" s="7"/>
    </row>
    <row r="9072" spans="1:1" x14ac:dyDescent="0.25">
      <c r="A9072" s="7"/>
    </row>
    <row r="9073" spans="1:1" x14ac:dyDescent="0.25">
      <c r="A9073" s="7"/>
    </row>
    <row r="9074" spans="1:1" x14ac:dyDescent="0.25">
      <c r="A9074" s="7"/>
    </row>
    <row r="9075" spans="1:1" x14ac:dyDescent="0.25">
      <c r="A9075" s="7"/>
    </row>
    <row r="9076" spans="1:1" x14ac:dyDescent="0.25">
      <c r="A9076" s="7"/>
    </row>
    <row r="9077" spans="1:1" x14ac:dyDescent="0.25">
      <c r="A9077" s="7"/>
    </row>
    <row r="9078" spans="1:1" x14ac:dyDescent="0.25">
      <c r="A9078" s="7"/>
    </row>
    <row r="9079" spans="1:1" x14ac:dyDescent="0.25">
      <c r="A9079" s="7"/>
    </row>
    <row r="9080" spans="1:1" x14ac:dyDescent="0.25">
      <c r="A9080" s="7"/>
    </row>
    <row r="9081" spans="1:1" x14ac:dyDescent="0.25">
      <c r="A9081" s="7"/>
    </row>
    <row r="9082" spans="1:1" x14ac:dyDescent="0.25">
      <c r="A9082" s="7"/>
    </row>
    <row r="9083" spans="1:1" x14ac:dyDescent="0.25">
      <c r="A9083" s="7"/>
    </row>
    <row r="9084" spans="1:1" x14ac:dyDescent="0.25">
      <c r="A9084" s="7"/>
    </row>
    <row r="9085" spans="1:1" x14ac:dyDescent="0.25">
      <c r="A9085" s="7"/>
    </row>
    <row r="9086" spans="1:1" x14ac:dyDescent="0.25">
      <c r="A9086" s="7"/>
    </row>
    <row r="9087" spans="1:1" x14ac:dyDescent="0.25">
      <c r="A9087" s="7"/>
    </row>
    <row r="9088" spans="1:1" x14ac:dyDescent="0.25">
      <c r="A9088" s="7"/>
    </row>
    <row r="9089" spans="1:1" x14ac:dyDescent="0.25">
      <c r="A9089" s="7"/>
    </row>
    <row r="9090" spans="1:1" x14ac:dyDescent="0.25">
      <c r="A9090" s="7"/>
    </row>
    <row r="9091" spans="1:1" x14ac:dyDescent="0.25">
      <c r="A9091" s="7"/>
    </row>
    <row r="9092" spans="1:1" x14ac:dyDescent="0.25">
      <c r="A9092" s="7"/>
    </row>
    <row r="9093" spans="1:1" x14ac:dyDescent="0.25">
      <c r="A9093" s="7"/>
    </row>
    <row r="9094" spans="1:1" x14ac:dyDescent="0.25">
      <c r="A9094" s="7"/>
    </row>
    <row r="9095" spans="1:1" x14ac:dyDescent="0.25">
      <c r="A9095" s="7"/>
    </row>
    <row r="9096" spans="1:1" x14ac:dyDescent="0.25">
      <c r="A9096" s="7"/>
    </row>
    <row r="9097" spans="1:1" x14ac:dyDescent="0.25">
      <c r="A9097" s="7"/>
    </row>
    <row r="9098" spans="1:1" x14ac:dyDescent="0.25">
      <c r="A9098" s="7"/>
    </row>
    <row r="9099" spans="1:1" x14ac:dyDescent="0.25">
      <c r="A9099" s="7"/>
    </row>
    <row r="9100" spans="1:1" x14ac:dyDescent="0.25">
      <c r="A9100" s="7"/>
    </row>
    <row r="9101" spans="1:1" x14ac:dyDescent="0.25">
      <c r="A9101" s="7"/>
    </row>
    <row r="9102" spans="1:1" x14ac:dyDescent="0.25">
      <c r="A9102" s="7"/>
    </row>
    <row r="9103" spans="1:1" x14ac:dyDescent="0.25">
      <c r="A9103" s="7"/>
    </row>
    <row r="9104" spans="1:1" x14ac:dyDescent="0.25">
      <c r="A9104" s="7"/>
    </row>
    <row r="9105" spans="1:1" x14ac:dyDescent="0.25">
      <c r="A9105" s="7"/>
    </row>
    <row r="9106" spans="1:1" x14ac:dyDescent="0.25">
      <c r="A9106" s="7"/>
    </row>
    <row r="9107" spans="1:1" x14ac:dyDescent="0.25">
      <c r="A9107" s="7"/>
    </row>
    <row r="9108" spans="1:1" x14ac:dyDescent="0.25">
      <c r="A9108" s="7"/>
    </row>
    <row r="9109" spans="1:1" x14ac:dyDescent="0.25">
      <c r="A9109" s="7"/>
    </row>
    <row r="9110" spans="1:1" x14ac:dyDescent="0.25">
      <c r="A9110" s="7"/>
    </row>
    <row r="9111" spans="1:1" x14ac:dyDescent="0.25">
      <c r="A9111" s="7"/>
    </row>
    <row r="9112" spans="1:1" x14ac:dyDescent="0.25">
      <c r="A9112" s="7"/>
    </row>
    <row r="9113" spans="1:1" x14ac:dyDescent="0.25">
      <c r="A9113" s="7"/>
    </row>
    <row r="9114" spans="1:1" x14ac:dyDescent="0.25">
      <c r="A9114" s="7"/>
    </row>
    <row r="9115" spans="1:1" x14ac:dyDescent="0.25">
      <c r="A9115" s="7"/>
    </row>
    <row r="9116" spans="1:1" x14ac:dyDescent="0.25">
      <c r="A9116" s="7"/>
    </row>
    <row r="9117" spans="1:1" x14ac:dyDescent="0.25">
      <c r="A9117" s="7"/>
    </row>
    <row r="9118" spans="1:1" x14ac:dyDescent="0.25">
      <c r="A9118" s="7"/>
    </row>
    <row r="9119" spans="1:1" x14ac:dyDescent="0.25">
      <c r="A9119" s="7"/>
    </row>
    <row r="9120" spans="1:1" x14ac:dyDescent="0.25">
      <c r="A9120" s="7"/>
    </row>
    <row r="9121" spans="1:1" x14ac:dyDescent="0.25">
      <c r="A9121" s="7"/>
    </row>
    <row r="9122" spans="1:1" x14ac:dyDescent="0.25">
      <c r="A9122" s="7"/>
    </row>
    <row r="9123" spans="1:1" x14ac:dyDescent="0.25">
      <c r="A9123" s="7"/>
    </row>
    <row r="9124" spans="1:1" x14ac:dyDescent="0.25">
      <c r="A9124" s="7"/>
    </row>
    <row r="9125" spans="1:1" x14ac:dyDescent="0.25">
      <c r="A9125" s="7"/>
    </row>
    <row r="9126" spans="1:1" x14ac:dyDescent="0.25">
      <c r="A9126" s="7"/>
    </row>
    <row r="9127" spans="1:1" x14ac:dyDescent="0.25">
      <c r="A9127" s="7"/>
    </row>
    <row r="9128" spans="1:1" x14ac:dyDescent="0.25">
      <c r="A9128" s="7"/>
    </row>
    <row r="9129" spans="1:1" x14ac:dyDescent="0.25">
      <c r="A9129" s="7"/>
    </row>
    <row r="9130" spans="1:1" x14ac:dyDescent="0.25">
      <c r="A9130" s="7"/>
    </row>
    <row r="9131" spans="1:1" x14ac:dyDescent="0.25">
      <c r="A9131" s="7"/>
    </row>
    <row r="9132" spans="1:1" x14ac:dyDescent="0.25">
      <c r="A9132" s="7"/>
    </row>
    <row r="9133" spans="1:1" x14ac:dyDescent="0.25">
      <c r="A9133" s="7"/>
    </row>
    <row r="9134" spans="1:1" x14ac:dyDescent="0.25">
      <c r="A9134" s="7"/>
    </row>
    <row r="9135" spans="1:1" x14ac:dyDescent="0.25">
      <c r="A9135" s="7"/>
    </row>
    <row r="9136" spans="1:1" x14ac:dyDescent="0.25">
      <c r="A9136" s="7"/>
    </row>
    <row r="9137" spans="1:1" x14ac:dyDescent="0.25">
      <c r="A9137" s="7"/>
    </row>
    <row r="9138" spans="1:1" x14ac:dyDescent="0.25">
      <c r="A9138" s="7"/>
    </row>
    <row r="9139" spans="1:1" x14ac:dyDescent="0.25">
      <c r="A9139" s="7"/>
    </row>
    <row r="9140" spans="1:1" x14ac:dyDescent="0.25">
      <c r="A9140" s="7"/>
    </row>
    <row r="9141" spans="1:1" x14ac:dyDescent="0.25">
      <c r="A9141" s="7"/>
    </row>
    <row r="9142" spans="1:1" x14ac:dyDescent="0.25">
      <c r="A9142" s="7"/>
    </row>
    <row r="9143" spans="1:1" x14ac:dyDescent="0.25">
      <c r="A9143" s="7"/>
    </row>
    <row r="9144" spans="1:1" x14ac:dyDescent="0.25">
      <c r="A9144" s="7"/>
    </row>
    <row r="9145" spans="1:1" x14ac:dyDescent="0.25">
      <c r="A9145" s="7"/>
    </row>
    <row r="9146" spans="1:1" x14ac:dyDescent="0.25">
      <c r="A9146" s="7"/>
    </row>
    <row r="9147" spans="1:1" x14ac:dyDescent="0.25">
      <c r="A9147" s="7"/>
    </row>
    <row r="9148" spans="1:1" x14ac:dyDescent="0.25">
      <c r="A9148" s="7"/>
    </row>
    <row r="9149" spans="1:1" x14ac:dyDescent="0.25">
      <c r="A9149" s="7"/>
    </row>
    <row r="9150" spans="1:1" x14ac:dyDescent="0.25">
      <c r="A9150" s="7"/>
    </row>
    <row r="9151" spans="1:1" x14ac:dyDescent="0.25">
      <c r="A9151" s="7"/>
    </row>
    <row r="9152" spans="1:1" x14ac:dyDescent="0.25">
      <c r="A9152" s="7"/>
    </row>
    <row r="9153" spans="1:1" x14ac:dyDescent="0.25">
      <c r="A9153" s="7"/>
    </row>
    <row r="9154" spans="1:1" x14ac:dyDescent="0.25">
      <c r="A9154" s="7"/>
    </row>
    <row r="9155" spans="1:1" x14ac:dyDescent="0.25">
      <c r="A9155" s="7"/>
    </row>
    <row r="9156" spans="1:1" x14ac:dyDescent="0.25">
      <c r="A9156" s="7"/>
    </row>
    <row r="9157" spans="1:1" x14ac:dyDescent="0.25">
      <c r="A9157" s="7"/>
    </row>
    <row r="9158" spans="1:1" x14ac:dyDescent="0.25">
      <c r="A9158" s="7"/>
    </row>
    <row r="9159" spans="1:1" x14ac:dyDescent="0.25">
      <c r="A9159" s="7"/>
    </row>
    <row r="9160" spans="1:1" x14ac:dyDescent="0.25">
      <c r="A9160" s="7"/>
    </row>
    <row r="9161" spans="1:1" x14ac:dyDescent="0.25">
      <c r="A9161" s="7"/>
    </row>
    <row r="9162" spans="1:1" x14ac:dyDescent="0.25">
      <c r="A9162" s="7"/>
    </row>
    <row r="9163" spans="1:1" x14ac:dyDescent="0.25">
      <c r="A9163" s="7"/>
    </row>
    <row r="9164" spans="1:1" x14ac:dyDescent="0.25">
      <c r="A9164" s="7"/>
    </row>
    <row r="9165" spans="1:1" x14ac:dyDescent="0.25">
      <c r="A9165" s="7"/>
    </row>
    <row r="9166" spans="1:1" x14ac:dyDescent="0.25">
      <c r="A9166" s="7"/>
    </row>
    <row r="9167" spans="1:1" x14ac:dyDescent="0.25">
      <c r="A9167" s="7"/>
    </row>
    <row r="9168" spans="1:1" x14ac:dyDescent="0.25">
      <c r="A9168" s="7"/>
    </row>
    <row r="9169" spans="1:1" x14ac:dyDescent="0.25">
      <c r="A9169" s="7"/>
    </row>
    <row r="9170" spans="1:1" x14ac:dyDescent="0.25">
      <c r="A9170" s="7"/>
    </row>
    <row r="9171" spans="1:1" x14ac:dyDescent="0.25">
      <c r="A9171" s="7"/>
    </row>
    <row r="9172" spans="1:1" x14ac:dyDescent="0.25">
      <c r="A9172" s="7"/>
    </row>
    <row r="9173" spans="1:1" x14ac:dyDescent="0.25">
      <c r="A9173" s="7"/>
    </row>
    <row r="9174" spans="1:1" x14ac:dyDescent="0.25">
      <c r="A9174" s="7"/>
    </row>
    <row r="9175" spans="1:1" x14ac:dyDescent="0.25">
      <c r="A9175" s="7"/>
    </row>
    <row r="9176" spans="1:1" x14ac:dyDescent="0.25">
      <c r="A9176" s="7"/>
    </row>
    <row r="9177" spans="1:1" x14ac:dyDescent="0.25">
      <c r="A9177" s="7"/>
    </row>
    <row r="9178" spans="1:1" x14ac:dyDescent="0.25">
      <c r="A9178" s="7"/>
    </row>
    <row r="9179" spans="1:1" x14ac:dyDescent="0.25">
      <c r="A9179" s="7"/>
    </row>
    <row r="9180" spans="1:1" x14ac:dyDescent="0.25">
      <c r="A9180" s="7"/>
    </row>
    <row r="9181" spans="1:1" x14ac:dyDescent="0.25">
      <c r="A9181" s="7"/>
    </row>
    <row r="9182" spans="1:1" x14ac:dyDescent="0.25">
      <c r="A9182" s="7"/>
    </row>
    <row r="9183" spans="1:1" x14ac:dyDescent="0.25">
      <c r="A9183" s="7"/>
    </row>
    <row r="9184" spans="1:1" x14ac:dyDescent="0.25">
      <c r="A9184" s="7"/>
    </row>
    <row r="9185" spans="1:1" x14ac:dyDescent="0.25">
      <c r="A9185" s="7"/>
    </row>
    <row r="9186" spans="1:1" x14ac:dyDescent="0.25">
      <c r="A9186" s="7"/>
    </row>
    <row r="9187" spans="1:1" x14ac:dyDescent="0.25">
      <c r="A9187" s="7"/>
    </row>
    <row r="9188" spans="1:1" x14ac:dyDescent="0.25">
      <c r="A9188" s="7"/>
    </row>
    <row r="9189" spans="1:1" x14ac:dyDescent="0.25">
      <c r="A9189" s="7"/>
    </row>
    <row r="9190" spans="1:1" x14ac:dyDescent="0.25">
      <c r="A9190" s="7"/>
    </row>
    <row r="9191" spans="1:1" x14ac:dyDescent="0.25">
      <c r="A9191" s="7"/>
    </row>
    <row r="9192" spans="1:1" x14ac:dyDescent="0.25">
      <c r="A9192" s="7"/>
    </row>
    <row r="9193" spans="1:1" x14ac:dyDescent="0.25">
      <c r="A9193" s="7"/>
    </row>
    <row r="9194" spans="1:1" x14ac:dyDescent="0.25">
      <c r="A9194" s="7"/>
    </row>
    <row r="9195" spans="1:1" x14ac:dyDescent="0.25">
      <c r="A9195" s="7"/>
    </row>
    <row r="9196" spans="1:1" x14ac:dyDescent="0.25">
      <c r="A9196" s="7"/>
    </row>
    <row r="9197" spans="1:1" x14ac:dyDescent="0.25">
      <c r="A9197" s="7"/>
    </row>
    <row r="9198" spans="1:1" x14ac:dyDescent="0.25">
      <c r="A9198" s="7"/>
    </row>
    <row r="9199" spans="1:1" x14ac:dyDescent="0.25">
      <c r="A9199" s="7"/>
    </row>
    <row r="9200" spans="1:1" x14ac:dyDescent="0.25">
      <c r="A9200" s="7"/>
    </row>
    <row r="9201" spans="1:1" x14ac:dyDescent="0.25">
      <c r="A9201" s="7"/>
    </row>
    <row r="9202" spans="1:1" x14ac:dyDescent="0.25">
      <c r="A9202" s="7"/>
    </row>
    <row r="9203" spans="1:1" x14ac:dyDescent="0.25">
      <c r="A9203" s="7"/>
    </row>
    <row r="9204" spans="1:1" x14ac:dyDescent="0.25">
      <c r="A9204" s="7"/>
    </row>
    <row r="9205" spans="1:1" x14ac:dyDescent="0.25">
      <c r="A9205" s="7"/>
    </row>
    <row r="9206" spans="1:1" x14ac:dyDescent="0.25">
      <c r="A9206" s="7"/>
    </row>
    <row r="9207" spans="1:1" x14ac:dyDescent="0.25">
      <c r="A9207" s="7"/>
    </row>
    <row r="9208" spans="1:1" x14ac:dyDescent="0.25">
      <c r="A9208" s="7"/>
    </row>
    <row r="9209" spans="1:1" x14ac:dyDescent="0.25">
      <c r="A9209" s="7"/>
    </row>
    <row r="9210" spans="1:1" x14ac:dyDescent="0.25">
      <c r="A9210" s="7"/>
    </row>
    <row r="9211" spans="1:1" x14ac:dyDescent="0.25">
      <c r="A9211" s="7"/>
    </row>
    <row r="9212" spans="1:1" x14ac:dyDescent="0.25">
      <c r="A9212" s="7"/>
    </row>
    <row r="9213" spans="1:1" x14ac:dyDescent="0.25">
      <c r="A9213" s="7"/>
    </row>
    <row r="9214" spans="1:1" x14ac:dyDescent="0.25">
      <c r="A9214" s="7"/>
    </row>
    <row r="9215" spans="1:1" x14ac:dyDescent="0.25">
      <c r="A9215" s="7"/>
    </row>
    <row r="9216" spans="1:1" x14ac:dyDescent="0.25">
      <c r="A9216" s="7"/>
    </row>
    <row r="9217" spans="1:1" x14ac:dyDescent="0.25">
      <c r="A9217" s="7"/>
    </row>
    <row r="9218" spans="1:1" x14ac:dyDescent="0.25">
      <c r="A9218" s="7"/>
    </row>
    <row r="9219" spans="1:1" x14ac:dyDescent="0.25">
      <c r="A9219" s="7"/>
    </row>
    <row r="9220" spans="1:1" x14ac:dyDescent="0.25">
      <c r="A9220" s="7"/>
    </row>
    <row r="9221" spans="1:1" x14ac:dyDescent="0.25">
      <c r="A9221" s="7"/>
    </row>
    <row r="9222" spans="1:1" x14ac:dyDescent="0.25">
      <c r="A9222" s="7"/>
    </row>
    <row r="9223" spans="1:1" x14ac:dyDescent="0.25">
      <c r="A9223" s="7"/>
    </row>
    <row r="9224" spans="1:1" x14ac:dyDescent="0.25">
      <c r="A9224" s="7"/>
    </row>
    <row r="9225" spans="1:1" x14ac:dyDescent="0.25">
      <c r="A9225" s="7"/>
    </row>
    <row r="9226" spans="1:1" x14ac:dyDescent="0.25">
      <c r="A9226" s="7"/>
    </row>
    <row r="9227" spans="1:1" x14ac:dyDescent="0.25">
      <c r="A9227" s="7"/>
    </row>
    <row r="9228" spans="1:1" x14ac:dyDescent="0.25">
      <c r="A9228" s="7"/>
    </row>
    <row r="9229" spans="1:1" x14ac:dyDescent="0.25">
      <c r="A9229" s="7"/>
    </row>
    <row r="9230" spans="1:1" x14ac:dyDescent="0.25">
      <c r="A9230" s="7"/>
    </row>
    <row r="9231" spans="1:1" x14ac:dyDescent="0.25">
      <c r="A9231" s="7"/>
    </row>
    <row r="9232" spans="1:1" x14ac:dyDescent="0.25">
      <c r="A9232" s="7"/>
    </row>
    <row r="9233" spans="1:1" x14ac:dyDescent="0.25">
      <c r="A9233" s="7"/>
    </row>
    <row r="9234" spans="1:1" x14ac:dyDescent="0.25">
      <c r="A9234" s="7"/>
    </row>
    <row r="9235" spans="1:1" x14ac:dyDescent="0.25">
      <c r="A9235" s="7"/>
    </row>
    <row r="9236" spans="1:1" x14ac:dyDescent="0.25">
      <c r="A9236" s="7"/>
    </row>
    <row r="9237" spans="1:1" x14ac:dyDescent="0.25">
      <c r="A9237" s="7"/>
    </row>
    <row r="9238" spans="1:1" x14ac:dyDescent="0.25">
      <c r="A9238" s="7"/>
    </row>
    <row r="9239" spans="1:1" x14ac:dyDescent="0.25">
      <c r="A9239" s="7"/>
    </row>
    <row r="9240" spans="1:1" x14ac:dyDescent="0.25">
      <c r="A9240" s="7"/>
    </row>
    <row r="9241" spans="1:1" x14ac:dyDescent="0.25">
      <c r="A9241" s="7"/>
    </row>
    <row r="9242" spans="1:1" x14ac:dyDescent="0.25">
      <c r="A9242" s="7"/>
    </row>
    <row r="9243" spans="1:1" x14ac:dyDescent="0.25">
      <c r="A9243" s="7"/>
    </row>
    <row r="9244" spans="1:1" x14ac:dyDescent="0.25">
      <c r="A9244" s="7"/>
    </row>
    <row r="9245" spans="1:1" x14ac:dyDescent="0.25">
      <c r="A9245" s="7"/>
    </row>
    <row r="9246" spans="1:1" x14ac:dyDescent="0.25">
      <c r="A9246" s="7"/>
    </row>
    <row r="9247" spans="1:1" x14ac:dyDescent="0.25">
      <c r="A9247" s="7"/>
    </row>
    <row r="9248" spans="1:1" x14ac:dyDescent="0.25">
      <c r="A9248" s="7"/>
    </row>
    <row r="9249" spans="1:1" x14ac:dyDescent="0.25">
      <c r="A9249" s="7"/>
    </row>
    <row r="9250" spans="1:1" x14ac:dyDescent="0.25">
      <c r="A9250" s="7"/>
    </row>
    <row r="9251" spans="1:1" x14ac:dyDescent="0.25">
      <c r="A9251" s="7"/>
    </row>
    <row r="9252" spans="1:1" x14ac:dyDescent="0.25">
      <c r="A9252" s="7"/>
    </row>
    <row r="9253" spans="1:1" x14ac:dyDescent="0.25">
      <c r="A9253" s="7"/>
    </row>
    <row r="9254" spans="1:1" x14ac:dyDescent="0.25">
      <c r="A9254" s="7"/>
    </row>
    <row r="9255" spans="1:1" x14ac:dyDescent="0.25">
      <c r="A9255" s="7"/>
    </row>
    <row r="9256" spans="1:1" x14ac:dyDescent="0.25">
      <c r="A9256" s="7"/>
    </row>
    <row r="9257" spans="1:1" x14ac:dyDescent="0.25">
      <c r="A9257" s="7"/>
    </row>
    <row r="9258" spans="1:1" x14ac:dyDescent="0.25">
      <c r="A9258" s="7"/>
    </row>
    <row r="9259" spans="1:1" x14ac:dyDescent="0.25">
      <c r="A9259" s="7"/>
    </row>
    <row r="9260" spans="1:1" x14ac:dyDescent="0.25">
      <c r="A9260" s="7"/>
    </row>
    <row r="9261" spans="1:1" x14ac:dyDescent="0.25">
      <c r="A9261" s="7"/>
    </row>
    <row r="9262" spans="1:1" x14ac:dyDescent="0.25">
      <c r="A9262" s="7"/>
    </row>
    <row r="9263" spans="1:1" x14ac:dyDescent="0.25">
      <c r="A9263" s="7"/>
    </row>
    <row r="9264" spans="1:1" x14ac:dyDescent="0.25">
      <c r="A9264" s="7"/>
    </row>
    <row r="9265" spans="1:1" x14ac:dyDescent="0.25">
      <c r="A9265" s="7"/>
    </row>
    <row r="9266" spans="1:1" x14ac:dyDescent="0.25">
      <c r="A9266" s="7"/>
    </row>
    <row r="9267" spans="1:1" x14ac:dyDescent="0.25">
      <c r="A9267" s="7"/>
    </row>
    <row r="9268" spans="1:1" x14ac:dyDescent="0.25">
      <c r="A9268" s="7"/>
    </row>
    <row r="9269" spans="1:1" x14ac:dyDescent="0.25">
      <c r="A9269" s="7"/>
    </row>
    <row r="9270" spans="1:1" x14ac:dyDescent="0.25">
      <c r="A9270" s="7"/>
    </row>
    <row r="9271" spans="1:1" x14ac:dyDescent="0.25">
      <c r="A9271" s="7"/>
    </row>
    <row r="9272" spans="1:1" x14ac:dyDescent="0.25">
      <c r="A9272" s="7"/>
    </row>
    <row r="9273" spans="1:1" x14ac:dyDescent="0.25">
      <c r="A9273" s="7"/>
    </row>
    <row r="9274" spans="1:1" x14ac:dyDescent="0.25">
      <c r="A9274" s="7"/>
    </row>
    <row r="9275" spans="1:1" x14ac:dyDescent="0.25">
      <c r="A9275" s="7"/>
    </row>
    <row r="9276" spans="1:1" x14ac:dyDescent="0.25">
      <c r="A9276" s="7"/>
    </row>
    <row r="9277" spans="1:1" x14ac:dyDescent="0.25">
      <c r="A9277" s="7"/>
    </row>
    <row r="9278" spans="1:1" x14ac:dyDescent="0.25">
      <c r="A9278" s="7"/>
    </row>
    <row r="9279" spans="1:1" x14ac:dyDescent="0.25">
      <c r="A9279" s="7"/>
    </row>
    <row r="9280" spans="1:1" x14ac:dyDescent="0.25">
      <c r="A9280" s="7"/>
    </row>
    <row r="9281" spans="1:1" x14ac:dyDescent="0.25">
      <c r="A9281" s="7"/>
    </row>
    <row r="9282" spans="1:1" x14ac:dyDescent="0.25">
      <c r="A9282" s="7"/>
    </row>
    <row r="9283" spans="1:1" x14ac:dyDescent="0.25">
      <c r="A9283" s="7"/>
    </row>
    <row r="9284" spans="1:1" x14ac:dyDescent="0.25">
      <c r="A9284" s="7"/>
    </row>
    <row r="9285" spans="1:1" x14ac:dyDescent="0.25">
      <c r="A9285" s="7"/>
    </row>
    <row r="9286" spans="1:1" x14ac:dyDescent="0.25">
      <c r="A9286" s="7"/>
    </row>
    <row r="9287" spans="1:1" x14ac:dyDescent="0.25">
      <c r="A9287" s="7"/>
    </row>
    <row r="9288" spans="1:1" x14ac:dyDescent="0.25">
      <c r="A9288" s="7"/>
    </row>
    <row r="9289" spans="1:1" x14ac:dyDescent="0.25">
      <c r="A9289" s="7"/>
    </row>
    <row r="9290" spans="1:1" x14ac:dyDescent="0.25">
      <c r="A9290" s="7"/>
    </row>
    <row r="9291" spans="1:1" x14ac:dyDescent="0.25">
      <c r="A9291" s="7"/>
    </row>
    <row r="9292" spans="1:1" x14ac:dyDescent="0.25">
      <c r="A9292" s="7"/>
    </row>
    <row r="9293" spans="1:1" x14ac:dyDescent="0.25">
      <c r="A9293" s="7"/>
    </row>
    <row r="9294" spans="1:1" x14ac:dyDescent="0.25">
      <c r="A9294" s="7"/>
    </row>
    <row r="9295" spans="1:1" x14ac:dyDescent="0.25">
      <c r="A9295" s="7"/>
    </row>
    <row r="9296" spans="1:1" x14ac:dyDescent="0.25">
      <c r="A9296" s="7"/>
    </row>
    <row r="9297" spans="1:1" x14ac:dyDescent="0.25">
      <c r="A9297" s="7"/>
    </row>
    <row r="9298" spans="1:1" x14ac:dyDescent="0.25">
      <c r="A9298" s="7"/>
    </row>
    <row r="9299" spans="1:1" x14ac:dyDescent="0.25">
      <c r="A9299" s="7"/>
    </row>
    <row r="9300" spans="1:1" x14ac:dyDescent="0.25">
      <c r="A9300" s="7"/>
    </row>
    <row r="9301" spans="1:1" x14ac:dyDescent="0.25">
      <c r="A9301" s="7"/>
    </row>
    <row r="9302" spans="1:1" x14ac:dyDescent="0.25">
      <c r="A9302" s="7"/>
    </row>
    <row r="9303" spans="1:1" x14ac:dyDescent="0.25">
      <c r="A9303" s="7"/>
    </row>
    <row r="9304" spans="1:1" x14ac:dyDescent="0.25">
      <c r="A9304" s="7"/>
    </row>
    <row r="9305" spans="1:1" x14ac:dyDescent="0.25">
      <c r="A9305" s="7"/>
    </row>
    <row r="9306" spans="1:1" x14ac:dyDescent="0.25">
      <c r="A9306" s="7"/>
    </row>
    <row r="9307" spans="1:1" x14ac:dyDescent="0.25">
      <c r="A9307" s="7"/>
    </row>
    <row r="9308" spans="1:1" x14ac:dyDescent="0.25">
      <c r="A9308" s="7"/>
    </row>
    <row r="9309" spans="1:1" x14ac:dyDescent="0.25">
      <c r="A9309" s="7"/>
    </row>
    <row r="9310" spans="1:1" x14ac:dyDescent="0.25">
      <c r="A9310" s="7"/>
    </row>
    <row r="9311" spans="1:1" x14ac:dyDescent="0.25">
      <c r="A9311" s="7"/>
    </row>
    <row r="9312" spans="1:1" x14ac:dyDescent="0.25">
      <c r="A9312" s="7"/>
    </row>
    <row r="9313" spans="1:1" x14ac:dyDescent="0.25">
      <c r="A9313" s="7"/>
    </row>
    <row r="9314" spans="1:1" x14ac:dyDescent="0.25">
      <c r="A9314" s="7"/>
    </row>
    <row r="9315" spans="1:1" x14ac:dyDescent="0.25">
      <c r="A9315" s="7"/>
    </row>
    <row r="9316" spans="1:1" x14ac:dyDescent="0.25">
      <c r="A9316" s="7"/>
    </row>
    <row r="9317" spans="1:1" x14ac:dyDescent="0.25">
      <c r="A9317" s="7"/>
    </row>
    <row r="9318" spans="1:1" x14ac:dyDescent="0.25">
      <c r="A9318" s="7"/>
    </row>
    <row r="9319" spans="1:1" x14ac:dyDescent="0.25">
      <c r="A9319" s="7"/>
    </row>
    <row r="9320" spans="1:1" x14ac:dyDescent="0.25">
      <c r="A9320" s="7"/>
    </row>
    <row r="9321" spans="1:1" x14ac:dyDescent="0.25">
      <c r="A9321" s="7"/>
    </row>
    <row r="9322" spans="1:1" x14ac:dyDescent="0.25">
      <c r="A9322" s="7"/>
    </row>
    <row r="9323" spans="1:1" x14ac:dyDescent="0.25">
      <c r="A9323" s="7"/>
    </row>
    <row r="9324" spans="1:1" x14ac:dyDescent="0.25">
      <c r="A9324" s="7"/>
    </row>
    <row r="9325" spans="1:1" x14ac:dyDescent="0.25">
      <c r="A9325" s="7"/>
    </row>
    <row r="9326" spans="1:1" x14ac:dyDescent="0.25">
      <c r="A9326" s="7"/>
    </row>
    <row r="9327" spans="1:1" x14ac:dyDescent="0.25">
      <c r="A9327" s="7"/>
    </row>
    <row r="9328" spans="1:1" x14ac:dyDescent="0.25">
      <c r="A9328" s="7"/>
    </row>
    <row r="9329" spans="1:1" x14ac:dyDescent="0.25">
      <c r="A9329" s="7"/>
    </row>
    <row r="9330" spans="1:1" x14ac:dyDescent="0.25">
      <c r="A9330" s="7"/>
    </row>
    <row r="9331" spans="1:1" x14ac:dyDescent="0.25">
      <c r="A9331" s="7"/>
    </row>
    <row r="9332" spans="1:1" x14ac:dyDescent="0.25">
      <c r="A9332" s="7"/>
    </row>
    <row r="9333" spans="1:1" x14ac:dyDescent="0.25">
      <c r="A9333" s="7"/>
    </row>
    <row r="9334" spans="1:1" x14ac:dyDescent="0.25">
      <c r="A9334" s="7"/>
    </row>
    <row r="9335" spans="1:1" x14ac:dyDescent="0.25">
      <c r="A9335" s="7"/>
    </row>
    <row r="9336" spans="1:1" x14ac:dyDescent="0.25">
      <c r="A9336" s="7"/>
    </row>
    <row r="9337" spans="1:1" x14ac:dyDescent="0.25">
      <c r="A9337" s="7"/>
    </row>
    <row r="9338" spans="1:1" x14ac:dyDescent="0.25">
      <c r="A9338" s="7"/>
    </row>
    <row r="9339" spans="1:1" x14ac:dyDescent="0.25">
      <c r="A9339" s="7"/>
    </row>
    <row r="9340" spans="1:1" x14ac:dyDescent="0.25">
      <c r="A9340" s="7"/>
    </row>
    <row r="9341" spans="1:1" x14ac:dyDescent="0.25">
      <c r="A9341" s="7"/>
    </row>
    <row r="9342" spans="1:1" x14ac:dyDescent="0.25">
      <c r="A9342" s="7"/>
    </row>
    <row r="9343" spans="1:1" x14ac:dyDescent="0.25">
      <c r="A9343" s="7"/>
    </row>
    <row r="9344" spans="1:1" x14ac:dyDescent="0.25">
      <c r="A9344" s="7"/>
    </row>
    <row r="9345" spans="1:1" x14ac:dyDescent="0.25">
      <c r="A9345" s="7"/>
    </row>
    <row r="9346" spans="1:1" x14ac:dyDescent="0.25">
      <c r="A9346" s="7"/>
    </row>
    <row r="9347" spans="1:1" x14ac:dyDescent="0.25">
      <c r="A9347" s="7"/>
    </row>
    <row r="9348" spans="1:1" x14ac:dyDescent="0.25">
      <c r="A9348" s="7"/>
    </row>
    <row r="9349" spans="1:1" x14ac:dyDescent="0.25">
      <c r="A9349" s="7"/>
    </row>
    <row r="9350" spans="1:1" x14ac:dyDescent="0.25">
      <c r="A9350" s="7"/>
    </row>
    <row r="9351" spans="1:1" x14ac:dyDescent="0.25">
      <c r="A9351" s="7"/>
    </row>
    <row r="9352" spans="1:1" x14ac:dyDescent="0.25">
      <c r="A9352" s="7"/>
    </row>
    <row r="9353" spans="1:1" x14ac:dyDescent="0.25">
      <c r="A9353" s="7"/>
    </row>
    <row r="9354" spans="1:1" x14ac:dyDescent="0.25">
      <c r="A9354" s="7"/>
    </row>
    <row r="9355" spans="1:1" x14ac:dyDescent="0.25">
      <c r="A9355" s="7"/>
    </row>
    <row r="9356" spans="1:1" x14ac:dyDescent="0.25">
      <c r="A9356" s="7"/>
    </row>
    <row r="9357" spans="1:1" x14ac:dyDescent="0.25">
      <c r="A9357" s="7"/>
    </row>
    <row r="9358" spans="1:1" x14ac:dyDescent="0.25">
      <c r="A9358" s="7"/>
    </row>
    <row r="9359" spans="1:1" x14ac:dyDescent="0.25">
      <c r="A9359" s="7"/>
    </row>
    <row r="9360" spans="1:1" x14ac:dyDescent="0.25">
      <c r="A9360" s="7"/>
    </row>
    <row r="9361" spans="1:1" x14ac:dyDescent="0.25">
      <c r="A9361" s="7"/>
    </row>
    <row r="9362" spans="1:1" x14ac:dyDescent="0.25">
      <c r="A9362" s="7"/>
    </row>
    <row r="9363" spans="1:1" x14ac:dyDescent="0.25">
      <c r="A9363" s="7"/>
    </row>
    <row r="9364" spans="1:1" x14ac:dyDescent="0.25">
      <c r="A9364" s="7"/>
    </row>
    <row r="9365" spans="1:1" x14ac:dyDescent="0.25">
      <c r="A9365" s="7"/>
    </row>
    <row r="9366" spans="1:1" x14ac:dyDescent="0.25">
      <c r="A9366" s="7"/>
    </row>
    <row r="9367" spans="1:1" x14ac:dyDescent="0.25">
      <c r="A9367" s="7"/>
    </row>
    <row r="9368" spans="1:1" x14ac:dyDescent="0.25">
      <c r="A9368" s="7"/>
    </row>
    <row r="9369" spans="1:1" x14ac:dyDescent="0.25">
      <c r="A9369" s="7"/>
    </row>
    <row r="9370" spans="1:1" x14ac:dyDescent="0.25">
      <c r="A9370" s="7"/>
    </row>
    <row r="9371" spans="1:1" x14ac:dyDescent="0.25">
      <c r="A9371" s="7"/>
    </row>
    <row r="9372" spans="1:1" x14ac:dyDescent="0.25">
      <c r="A9372" s="7"/>
    </row>
    <row r="9373" spans="1:1" x14ac:dyDescent="0.25">
      <c r="A9373" s="7"/>
    </row>
    <row r="9374" spans="1:1" x14ac:dyDescent="0.25">
      <c r="A9374" s="7"/>
    </row>
    <row r="9375" spans="1:1" x14ac:dyDescent="0.25">
      <c r="A9375" s="7"/>
    </row>
    <row r="9376" spans="1:1" x14ac:dyDescent="0.25">
      <c r="A9376" s="7"/>
    </row>
    <row r="9377" spans="1:1" x14ac:dyDescent="0.25">
      <c r="A9377" s="7"/>
    </row>
    <row r="9378" spans="1:1" x14ac:dyDescent="0.25">
      <c r="A9378" s="7"/>
    </row>
    <row r="9379" spans="1:1" x14ac:dyDescent="0.25">
      <c r="A9379" s="7"/>
    </row>
    <row r="9380" spans="1:1" x14ac:dyDescent="0.25">
      <c r="A9380" s="7"/>
    </row>
    <row r="9381" spans="1:1" x14ac:dyDescent="0.25">
      <c r="A9381" s="7"/>
    </row>
    <row r="9382" spans="1:1" x14ac:dyDescent="0.25">
      <c r="A9382" s="7"/>
    </row>
    <row r="9383" spans="1:1" x14ac:dyDescent="0.25">
      <c r="A9383" s="7"/>
    </row>
    <row r="9384" spans="1:1" x14ac:dyDescent="0.25">
      <c r="A9384" s="7"/>
    </row>
    <row r="9385" spans="1:1" x14ac:dyDescent="0.25">
      <c r="A9385" s="7"/>
    </row>
    <row r="9386" spans="1:1" x14ac:dyDescent="0.25">
      <c r="A9386" s="7"/>
    </row>
    <row r="9387" spans="1:1" x14ac:dyDescent="0.25">
      <c r="A9387" s="7"/>
    </row>
    <row r="9388" spans="1:1" x14ac:dyDescent="0.25">
      <c r="A9388" s="7"/>
    </row>
    <row r="9389" spans="1:1" x14ac:dyDescent="0.25">
      <c r="A9389" s="7"/>
    </row>
    <row r="9390" spans="1:1" x14ac:dyDescent="0.25">
      <c r="A9390" s="7"/>
    </row>
    <row r="9391" spans="1:1" x14ac:dyDescent="0.25">
      <c r="A9391" s="7"/>
    </row>
    <row r="9392" spans="1:1" x14ac:dyDescent="0.25">
      <c r="A9392" s="7"/>
    </row>
    <row r="9393" spans="1:1" x14ac:dyDescent="0.25">
      <c r="A9393" s="7"/>
    </row>
    <row r="9394" spans="1:1" x14ac:dyDescent="0.25">
      <c r="A9394" s="7"/>
    </row>
    <row r="9395" spans="1:1" x14ac:dyDescent="0.25">
      <c r="A9395" s="7"/>
    </row>
    <row r="9396" spans="1:1" x14ac:dyDescent="0.25">
      <c r="A9396" s="7"/>
    </row>
    <row r="9397" spans="1:1" x14ac:dyDescent="0.25">
      <c r="A9397" s="7"/>
    </row>
    <row r="9398" spans="1:1" x14ac:dyDescent="0.25">
      <c r="A9398" s="7"/>
    </row>
    <row r="9399" spans="1:1" x14ac:dyDescent="0.25">
      <c r="A9399" s="7"/>
    </row>
    <row r="9400" spans="1:1" x14ac:dyDescent="0.25">
      <c r="A9400" s="7"/>
    </row>
    <row r="9401" spans="1:1" x14ac:dyDescent="0.25">
      <c r="A9401" s="7"/>
    </row>
    <row r="9402" spans="1:1" x14ac:dyDescent="0.25">
      <c r="A9402" s="7"/>
    </row>
    <row r="9403" spans="1:1" x14ac:dyDescent="0.25">
      <c r="A9403" s="7"/>
    </row>
    <row r="9404" spans="1:1" x14ac:dyDescent="0.25">
      <c r="A9404" s="7"/>
    </row>
    <row r="9405" spans="1:1" x14ac:dyDescent="0.25">
      <c r="A9405" s="7"/>
    </row>
    <row r="9406" spans="1:1" x14ac:dyDescent="0.25">
      <c r="A9406" s="7"/>
    </row>
    <row r="9407" spans="1:1" x14ac:dyDescent="0.25">
      <c r="A9407" s="7"/>
    </row>
    <row r="9408" spans="1:1" x14ac:dyDescent="0.25">
      <c r="A9408" s="7"/>
    </row>
    <row r="9409" spans="1:1" x14ac:dyDescent="0.25">
      <c r="A9409" s="7"/>
    </row>
    <row r="9410" spans="1:1" x14ac:dyDescent="0.25">
      <c r="A9410" s="7"/>
    </row>
    <row r="9411" spans="1:1" x14ac:dyDescent="0.25">
      <c r="A9411" s="7"/>
    </row>
    <row r="9412" spans="1:1" x14ac:dyDescent="0.25">
      <c r="A9412" s="7"/>
    </row>
    <row r="9413" spans="1:1" x14ac:dyDescent="0.25">
      <c r="A9413" s="7"/>
    </row>
    <row r="9414" spans="1:1" x14ac:dyDescent="0.25">
      <c r="A9414" s="7"/>
    </row>
    <row r="9415" spans="1:1" x14ac:dyDescent="0.25">
      <c r="A9415" s="7"/>
    </row>
    <row r="9416" spans="1:1" x14ac:dyDescent="0.25">
      <c r="A9416" s="7"/>
    </row>
    <row r="9417" spans="1:1" x14ac:dyDescent="0.25">
      <c r="A9417" s="7"/>
    </row>
    <row r="9418" spans="1:1" x14ac:dyDescent="0.25">
      <c r="A9418" s="7"/>
    </row>
    <row r="9419" spans="1:1" x14ac:dyDescent="0.25">
      <c r="A9419" s="7"/>
    </row>
    <row r="9420" spans="1:1" x14ac:dyDescent="0.25">
      <c r="A9420" s="7"/>
    </row>
    <row r="9421" spans="1:1" x14ac:dyDescent="0.25">
      <c r="A9421" s="7"/>
    </row>
    <row r="9422" spans="1:1" x14ac:dyDescent="0.25">
      <c r="A9422" s="7"/>
    </row>
    <row r="9423" spans="1:1" x14ac:dyDescent="0.25">
      <c r="A9423" s="7"/>
    </row>
    <row r="9424" spans="1:1" x14ac:dyDescent="0.25">
      <c r="A9424" s="7"/>
    </row>
    <row r="9425" spans="1:1" x14ac:dyDescent="0.25">
      <c r="A9425" s="7"/>
    </row>
    <row r="9426" spans="1:1" x14ac:dyDescent="0.25">
      <c r="A9426" s="7"/>
    </row>
    <row r="9427" spans="1:1" x14ac:dyDescent="0.25">
      <c r="A9427" s="7"/>
    </row>
    <row r="9428" spans="1:1" x14ac:dyDescent="0.25">
      <c r="A9428" s="7"/>
    </row>
    <row r="9429" spans="1:1" x14ac:dyDescent="0.25">
      <c r="A9429" s="7"/>
    </row>
    <row r="9430" spans="1:1" x14ac:dyDescent="0.25">
      <c r="A9430" s="7"/>
    </row>
    <row r="9431" spans="1:1" x14ac:dyDescent="0.25">
      <c r="A9431" s="7"/>
    </row>
    <row r="9432" spans="1:1" x14ac:dyDescent="0.25">
      <c r="A9432" s="7"/>
    </row>
    <row r="9433" spans="1:1" x14ac:dyDescent="0.25">
      <c r="A9433" s="7"/>
    </row>
    <row r="9434" spans="1:1" x14ac:dyDescent="0.25">
      <c r="A9434" s="7"/>
    </row>
    <row r="9435" spans="1:1" x14ac:dyDescent="0.25">
      <c r="A9435" s="7"/>
    </row>
    <row r="9436" spans="1:1" x14ac:dyDescent="0.25">
      <c r="A9436" s="7"/>
    </row>
    <row r="9437" spans="1:1" x14ac:dyDescent="0.25">
      <c r="A9437" s="7"/>
    </row>
    <row r="9438" spans="1:1" x14ac:dyDescent="0.25">
      <c r="A9438" s="7"/>
    </row>
    <row r="9439" spans="1:1" x14ac:dyDescent="0.25">
      <c r="A9439" s="7"/>
    </row>
    <row r="9440" spans="1:1" x14ac:dyDescent="0.25">
      <c r="A9440" s="7"/>
    </row>
    <row r="9441" spans="1:1" x14ac:dyDescent="0.25">
      <c r="A9441" s="7"/>
    </row>
    <row r="9442" spans="1:1" x14ac:dyDescent="0.25">
      <c r="A9442" s="7"/>
    </row>
    <row r="9443" spans="1:1" x14ac:dyDescent="0.25">
      <c r="A9443" s="7"/>
    </row>
    <row r="9444" spans="1:1" x14ac:dyDescent="0.25">
      <c r="A9444" s="7"/>
    </row>
    <row r="9445" spans="1:1" x14ac:dyDescent="0.25">
      <c r="A9445" s="7"/>
    </row>
    <row r="9446" spans="1:1" x14ac:dyDescent="0.25">
      <c r="A9446" s="7"/>
    </row>
    <row r="9447" spans="1:1" x14ac:dyDescent="0.25">
      <c r="A9447" s="7"/>
    </row>
    <row r="9448" spans="1:1" x14ac:dyDescent="0.25">
      <c r="A9448" s="7"/>
    </row>
    <row r="9449" spans="1:1" x14ac:dyDescent="0.25">
      <c r="A9449" s="7"/>
    </row>
    <row r="9450" spans="1:1" x14ac:dyDescent="0.25">
      <c r="A9450" s="7"/>
    </row>
    <row r="9451" spans="1:1" x14ac:dyDescent="0.25">
      <c r="A9451" s="7"/>
    </row>
    <row r="9452" spans="1:1" x14ac:dyDescent="0.25">
      <c r="A9452" s="7"/>
    </row>
    <row r="9453" spans="1:1" x14ac:dyDescent="0.25">
      <c r="A9453" s="7"/>
    </row>
    <row r="9454" spans="1:1" x14ac:dyDescent="0.25">
      <c r="A9454" s="7"/>
    </row>
    <row r="9455" spans="1:1" x14ac:dyDescent="0.25">
      <c r="A9455" s="7"/>
    </row>
    <row r="9456" spans="1:1" x14ac:dyDescent="0.25">
      <c r="A9456" s="7"/>
    </row>
    <row r="9457" spans="1:1" x14ac:dyDescent="0.25">
      <c r="A9457" s="7"/>
    </row>
    <row r="9458" spans="1:1" x14ac:dyDescent="0.25">
      <c r="A9458" s="7"/>
    </row>
    <row r="9459" spans="1:1" x14ac:dyDescent="0.25">
      <c r="A9459" s="7"/>
    </row>
    <row r="9460" spans="1:1" x14ac:dyDescent="0.25">
      <c r="A9460" s="7"/>
    </row>
    <row r="9461" spans="1:1" x14ac:dyDescent="0.25">
      <c r="A9461" s="7"/>
    </row>
    <row r="9462" spans="1:1" x14ac:dyDescent="0.25">
      <c r="A9462" s="7"/>
    </row>
    <row r="9463" spans="1:1" x14ac:dyDescent="0.25">
      <c r="A9463" s="7"/>
    </row>
    <row r="9464" spans="1:1" x14ac:dyDescent="0.25">
      <c r="A9464" s="7"/>
    </row>
    <row r="9465" spans="1:1" x14ac:dyDescent="0.25">
      <c r="A9465" s="7"/>
    </row>
    <row r="9466" spans="1:1" x14ac:dyDescent="0.25">
      <c r="A9466" s="7"/>
    </row>
    <row r="9467" spans="1:1" x14ac:dyDescent="0.25">
      <c r="A9467" s="7"/>
    </row>
    <row r="9468" spans="1:1" x14ac:dyDescent="0.25">
      <c r="A9468" s="7"/>
    </row>
    <row r="9469" spans="1:1" x14ac:dyDescent="0.25">
      <c r="A9469" s="7"/>
    </row>
    <row r="9470" spans="1:1" x14ac:dyDescent="0.25">
      <c r="A9470" s="7"/>
    </row>
    <row r="9471" spans="1:1" x14ac:dyDescent="0.25">
      <c r="A9471" s="7"/>
    </row>
    <row r="9472" spans="1:1" x14ac:dyDescent="0.25">
      <c r="A9472" s="7"/>
    </row>
    <row r="9473" spans="1:1" x14ac:dyDescent="0.25">
      <c r="A9473" s="7"/>
    </row>
    <row r="9474" spans="1:1" x14ac:dyDescent="0.25">
      <c r="A9474" s="7"/>
    </row>
    <row r="9475" spans="1:1" x14ac:dyDescent="0.25">
      <c r="A9475" s="7"/>
    </row>
    <row r="9476" spans="1:1" x14ac:dyDescent="0.25">
      <c r="A9476" s="7"/>
    </row>
    <row r="9477" spans="1:1" x14ac:dyDescent="0.25">
      <c r="A9477" s="7"/>
    </row>
    <row r="9478" spans="1:1" x14ac:dyDescent="0.25">
      <c r="A9478" s="7"/>
    </row>
    <row r="9479" spans="1:1" x14ac:dyDescent="0.25">
      <c r="A9479" s="7"/>
    </row>
    <row r="9480" spans="1:1" x14ac:dyDescent="0.25">
      <c r="A9480" s="7"/>
    </row>
    <row r="9481" spans="1:1" x14ac:dyDescent="0.25">
      <c r="A9481" s="7"/>
    </row>
    <row r="9482" spans="1:1" x14ac:dyDescent="0.25">
      <c r="A9482" s="7"/>
    </row>
    <row r="9483" spans="1:1" x14ac:dyDescent="0.25">
      <c r="A9483" s="7"/>
    </row>
    <row r="9484" spans="1:1" x14ac:dyDescent="0.25">
      <c r="A9484" s="7"/>
    </row>
    <row r="9485" spans="1:1" x14ac:dyDescent="0.25">
      <c r="A9485" s="7"/>
    </row>
    <row r="9486" spans="1:1" x14ac:dyDescent="0.25">
      <c r="A9486" s="7"/>
    </row>
    <row r="9487" spans="1:1" x14ac:dyDescent="0.25">
      <c r="A9487" s="7"/>
    </row>
    <row r="9488" spans="1:1" x14ac:dyDescent="0.25">
      <c r="A9488" s="7"/>
    </row>
    <row r="9489" spans="1:1" x14ac:dyDescent="0.25">
      <c r="A9489" s="7"/>
    </row>
    <row r="9490" spans="1:1" x14ac:dyDescent="0.25">
      <c r="A9490" s="7"/>
    </row>
    <row r="9491" spans="1:1" x14ac:dyDescent="0.25">
      <c r="A9491" s="7"/>
    </row>
    <row r="9492" spans="1:1" x14ac:dyDescent="0.25">
      <c r="A9492" s="7"/>
    </row>
    <row r="9493" spans="1:1" x14ac:dyDescent="0.25">
      <c r="A9493" s="7"/>
    </row>
    <row r="9494" spans="1:1" x14ac:dyDescent="0.25">
      <c r="A9494" s="7"/>
    </row>
    <row r="9495" spans="1:1" x14ac:dyDescent="0.25">
      <c r="A9495" s="7"/>
    </row>
    <row r="9496" spans="1:1" x14ac:dyDescent="0.25">
      <c r="A9496" s="7"/>
    </row>
    <row r="9497" spans="1:1" x14ac:dyDescent="0.25">
      <c r="A9497" s="7"/>
    </row>
    <row r="9498" spans="1:1" x14ac:dyDescent="0.25">
      <c r="A9498" s="7"/>
    </row>
    <row r="9499" spans="1:1" x14ac:dyDescent="0.25">
      <c r="A9499" s="7"/>
    </row>
    <row r="9500" spans="1:1" x14ac:dyDescent="0.25">
      <c r="A9500" s="7"/>
    </row>
    <row r="9501" spans="1:1" x14ac:dyDescent="0.25">
      <c r="A9501" s="7"/>
    </row>
    <row r="9502" spans="1:1" x14ac:dyDescent="0.25">
      <c r="A9502" s="7"/>
    </row>
    <row r="9503" spans="1:1" x14ac:dyDescent="0.25">
      <c r="A9503" s="7"/>
    </row>
    <row r="9504" spans="1:1" x14ac:dyDescent="0.25">
      <c r="A9504" s="7"/>
    </row>
    <row r="9505" spans="1:1" x14ac:dyDescent="0.25">
      <c r="A9505" s="7"/>
    </row>
    <row r="9506" spans="1:1" x14ac:dyDescent="0.25">
      <c r="A9506" s="7"/>
    </row>
    <row r="9507" spans="1:1" x14ac:dyDescent="0.25">
      <c r="A9507" s="7"/>
    </row>
    <row r="9508" spans="1:1" x14ac:dyDescent="0.25">
      <c r="A9508" s="7"/>
    </row>
    <row r="9509" spans="1:1" x14ac:dyDescent="0.25">
      <c r="A9509" s="7"/>
    </row>
    <row r="9510" spans="1:1" x14ac:dyDescent="0.25">
      <c r="A9510" s="7"/>
    </row>
    <row r="9511" spans="1:1" x14ac:dyDescent="0.25">
      <c r="A9511" s="7"/>
    </row>
    <row r="9512" spans="1:1" x14ac:dyDescent="0.25">
      <c r="A9512" s="7"/>
    </row>
    <row r="9513" spans="1:1" x14ac:dyDescent="0.25">
      <c r="A9513" s="7"/>
    </row>
    <row r="9514" spans="1:1" x14ac:dyDescent="0.25">
      <c r="A9514" s="7"/>
    </row>
    <row r="9515" spans="1:1" x14ac:dyDescent="0.25">
      <c r="A9515" s="7"/>
    </row>
    <row r="9516" spans="1:1" x14ac:dyDescent="0.25">
      <c r="A9516" s="7"/>
    </row>
    <row r="9517" spans="1:1" x14ac:dyDescent="0.25">
      <c r="A9517" s="7"/>
    </row>
    <row r="9518" spans="1:1" x14ac:dyDescent="0.25">
      <c r="A9518" s="7"/>
    </row>
    <row r="9519" spans="1:1" x14ac:dyDescent="0.25">
      <c r="A9519" s="7"/>
    </row>
    <row r="9520" spans="1:1" x14ac:dyDescent="0.25">
      <c r="A9520" s="7"/>
    </row>
    <row r="9521" spans="1:1" x14ac:dyDescent="0.25">
      <c r="A9521" s="7"/>
    </row>
    <row r="9522" spans="1:1" x14ac:dyDescent="0.25">
      <c r="A9522" s="7"/>
    </row>
    <row r="9523" spans="1:1" x14ac:dyDescent="0.25">
      <c r="A9523" s="7"/>
    </row>
    <row r="9524" spans="1:1" x14ac:dyDescent="0.25">
      <c r="A9524" s="7"/>
    </row>
    <row r="9525" spans="1:1" x14ac:dyDescent="0.25">
      <c r="A9525" s="7"/>
    </row>
    <row r="9526" spans="1:1" x14ac:dyDescent="0.25">
      <c r="A9526" s="7"/>
    </row>
    <row r="9527" spans="1:1" x14ac:dyDescent="0.25">
      <c r="A9527" s="7"/>
    </row>
    <row r="9528" spans="1:1" x14ac:dyDescent="0.25">
      <c r="A9528" s="7"/>
    </row>
    <row r="9529" spans="1:1" x14ac:dyDescent="0.25">
      <c r="A9529" s="7"/>
    </row>
    <row r="9530" spans="1:1" x14ac:dyDescent="0.25">
      <c r="A9530" s="7"/>
    </row>
    <row r="9531" spans="1:1" x14ac:dyDescent="0.25">
      <c r="A9531" s="7"/>
    </row>
    <row r="9532" spans="1:1" x14ac:dyDescent="0.25">
      <c r="A9532" s="7"/>
    </row>
    <row r="9533" spans="1:1" x14ac:dyDescent="0.25">
      <c r="A9533" s="7"/>
    </row>
    <row r="9534" spans="1:1" x14ac:dyDescent="0.25">
      <c r="A9534" s="7"/>
    </row>
    <row r="9535" spans="1:1" x14ac:dyDescent="0.25">
      <c r="A9535" s="7"/>
    </row>
    <row r="9536" spans="1:1" x14ac:dyDescent="0.25">
      <c r="A9536" s="7"/>
    </row>
    <row r="9537" spans="1:1" x14ac:dyDescent="0.25">
      <c r="A9537" s="7"/>
    </row>
    <row r="9538" spans="1:1" x14ac:dyDescent="0.25">
      <c r="A9538" s="7"/>
    </row>
    <row r="9539" spans="1:1" x14ac:dyDescent="0.25">
      <c r="A9539" s="7"/>
    </row>
    <row r="9540" spans="1:1" x14ac:dyDescent="0.25">
      <c r="A9540" s="7"/>
    </row>
    <row r="9541" spans="1:1" x14ac:dyDescent="0.25">
      <c r="A9541" s="7"/>
    </row>
    <row r="9542" spans="1:1" x14ac:dyDescent="0.25">
      <c r="A9542" s="7"/>
    </row>
    <row r="9543" spans="1:1" x14ac:dyDescent="0.25">
      <c r="A9543" s="7"/>
    </row>
    <row r="9544" spans="1:1" x14ac:dyDescent="0.25">
      <c r="A9544" s="7"/>
    </row>
    <row r="9545" spans="1:1" x14ac:dyDescent="0.25">
      <c r="A9545" s="7"/>
    </row>
    <row r="9546" spans="1:1" x14ac:dyDescent="0.25">
      <c r="A9546" s="7"/>
    </row>
    <row r="9547" spans="1:1" x14ac:dyDescent="0.25">
      <c r="A9547" s="7"/>
    </row>
    <row r="9548" spans="1:1" x14ac:dyDescent="0.25">
      <c r="A9548" s="7"/>
    </row>
    <row r="9549" spans="1:1" x14ac:dyDescent="0.25">
      <c r="A9549" s="7"/>
    </row>
    <row r="9550" spans="1:1" x14ac:dyDescent="0.25">
      <c r="A9550" s="7"/>
    </row>
    <row r="9551" spans="1:1" x14ac:dyDescent="0.25">
      <c r="A9551" s="7"/>
    </row>
    <row r="9552" spans="1:1" x14ac:dyDescent="0.25">
      <c r="A9552" s="7"/>
    </row>
    <row r="9553" spans="1:1" x14ac:dyDescent="0.25">
      <c r="A9553" s="7"/>
    </row>
    <row r="9554" spans="1:1" x14ac:dyDescent="0.25">
      <c r="A9554" s="7"/>
    </row>
    <row r="9555" spans="1:1" x14ac:dyDescent="0.25">
      <c r="A9555" s="7"/>
    </row>
    <row r="9556" spans="1:1" x14ac:dyDescent="0.25">
      <c r="A9556" s="7"/>
    </row>
    <row r="9557" spans="1:1" x14ac:dyDescent="0.25">
      <c r="A9557" s="7"/>
    </row>
    <row r="9558" spans="1:1" x14ac:dyDescent="0.25">
      <c r="A9558" s="7"/>
    </row>
    <row r="9559" spans="1:1" x14ac:dyDescent="0.25">
      <c r="A9559" s="7"/>
    </row>
    <row r="9560" spans="1:1" x14ac:dyDescent="0.25">
      <c r="A9560" s="7"/>
    </row>
    <row r="9561" spans="1:1" x14ac:dyDescent="0.25">
      <c r="A9561" s="7"/>
    </row>
    <row r="9562" spans="1:1" x14ac:dyDescent="0.25">
      <c r="A9562" s="7"/>
    </row>
    <row r="9563" spans="1:1" x14ac:dyDescent="0.25">
      <c r="A9563" s="7"/>
    </row>
    <row r="9564" spans="1:1" x14ac:dyDescent="0.25">
      <c r="A9564" s="7"/>
    </row>
    <row r="9565" spans="1:1" x14ac:dyDescent="0.25">
      <c r="A9565" s="7"/>
    </row>
    <row r="9566" spans="1:1" x14ac:dyDescent="0.25">
      <c r="A9566" s="7"/>
    </row>
    <row r="9567" spans="1:1" x14ac:dyDescent="0.25">
      <c r="A9567" s="7"/>
    </row>
    <row r="9568" spans="1:1" x14ac:dyDescent="0.25">
      <c r="A9568" s="7"/>
    </row>
    <row r="9569" spans="1:1" x14ac:dyDescent="0.25">
      <c r="A9569" s="7"/>
    </row>
    <row r="9570" spans="1:1" x14ac:dyDescent="0.25">
      <c r="A9570" s="7"/>
    </row>
    <row r="9571" spans="1:1" x14ac:dyDescent="0.25">
      <c r="A9571" s="7"/>
    </row>
    <row r="9572" spans="1:1" x14ac:dyDescent="0.25">
      <c r="A9572" s="7"/>
    </row>
    <row r="9573" spans="1:1" x14ac:dyDescent="0.25">
      <c r="A9573" s="7"/>
    </row>
    <row r="9574" spans="1:1" x14ac:dyDescent="0.25">
      <c r="A9574" s="7"/>
    </row>
    <row r="9575" spans="1:1" x14ac:dyDescent="0.25">
      <c r="A9575" s="7"/>
    </row>
    <row r="9576" spans="1:1" x14ac:dyDescent="0.25">
      <c r="A9576" s="7"/>
    </row>
    <row r="9577" spans="1:1" x14ac:dyDescent="0.25">
      <c r="A9577" s="7"/>
    </row>
    <row r="9578" spans="1:1" x14ac:dyDescent="0.25">
      <c r="A9578" s="7"/>
    </row>
    <row r="9579" spans="1:1" x14ac:dyDescent="0.25">
      <c r="A9579" s="7"/>
    </row>
    <row r="9580" spans="1:1" x14ac:dyDescent="0.25">
      <c r="A9580" s="7"/>
    </row>
    <row r="9581" spans="1:1" x14ac:dyDescent="0.25">
      <c r="A9581" s="7"/>
    </row>
    <row r="9582" spans="1:1" x14ac:dyDescent="0.25">
      <c r="A9582" s="7"/>
    </row>
    <row r="9583" spans="1:1" x14ac:dyDescent="0.25">
      <c r="A9583" s="7"/>
    </row>
    <row r="9584" spans="1:1" x14ac:dyDescent="0.25">
      <c r="A9584" s="7"/>
    </row>
    <row r="9585" spans="1:1" x14ac:dyDescent="0.25">
      <c r="A9585" s="7"/>
    </row>
    <row r="9586" spans="1:1" x14ac:dyDescent="0.25">
      <c r="A9586" s="7"/>
    </row>
    <row r="9587" spans="1:1" x14ac:dyDescent="0.25">
      <c r="A9587" s="7"/>
    </row>
    <row r="9588" spans="1:1" x14ac:dyDescent="0.25">
      <c r="A9588" s="7"/>
    </row>
    <row r="9589" spans="1:1" x14ac:dyDescent="0.25">
      <c r="A9589" s="7"/>
    </row>
    <row r="9590" spans="1:1" x14ac:dyDescent="0.25">
      <c r="A9590" s="7"/>
    </row>
    <row r="9591" spans="1:1" x14ac:dyDescent="0.25">
      <c r="A9591" s="7"/>
    </row>
    <row r="9592" spans="1:1" x14ac:dyDescent="0.25">
      <c r="A9592" s="7"/>
    </row>
    <row r="9593" spans="1:1" x14ac:dyDescent="0.25">
      <c r="A9593" s="7"/>
    </row>
    <row r="9594" spans="1:1" x14ac:dyDescent="0.25">
      <c r="A9594" s="7"/>
    </row>
    <row r="9595" spans="1:1" x14ac:dyDescent="0.25">
      <c r="A9595" s="7"/>
    </row>
    <row r="9596" spans="1:1" x14ac:dyDescent="0.25">
      <c r="A9596" s="7"/>
    </row>
    <row r="9597" spans="1:1" x14ac:dyDescent="0.25">
      <c r="A9597" s="7"/>
    </row>
    <row r="9598" spans="1:1" x14ac:dyDescent="0.25">
      <c r="A9598" s="7"/>
    </row>
    <row r="9599" spans="1:1" x14ac:dyDescent="0.25">
      <c r="A9599" s="7"/>
    </row>
    <row r="9600" spans="1:1" x14ac:dyDescent="0.25">
      <c r="A9600" s="7"/>
    </row>
    <row r="9601" spans="1:1" x14ac:dyDescent="0.25">
      <c r="A9601" s="7"/>
    </row>
    <row r="9602" spans="1:1" x14ac:dyDescent="0.25">
      <c r="A9602" s="7"/>
    </row>
    <row r="9603" spans="1:1" x14ac:dyDescent="0.25">
      <c r="A9603" s="7"/>
    </row>
    <row r="9604" spans="1:1" x14ac:dyDescent="0.25">
      <c r="A9604" s="7"/>
    </row>
    <row r="9605" spans="1:1" x14ac:dyDescent="0.25">
      <c r="A9605" s="7"/>
    </row>
    <row r="9606" spans="1:1" x14ac:dyDescent="0.25">
      <c r="A9606" s="7"/>
    </row>
    <row r="9607" spans="1:1" x14ac:dyDescent="0.25">
      <c r="A9607" s="7"/>
    </row>
    <row r="9608" spans="1:1" x14ac:dyDescent="0.25">
      <c r="A9608" s="7"/>
    </row>
    <row r="9609" spans="1:1" x14ac:dyDescent="0.25">
      <c r="A9609" s="7"/>
    </row>
    <row r="9610" spans="1:1" x14ac:dyDescent="0.25">
      <c r="A9610" s="7"/>
    </row>
    <row r="9611" spans="1:1" x14ac:dyDescent="0.25">
      <c r="A9611" s="7"/>
    </row>
    <row r="9612" spans="1:1" x14ac:dyDescent="0.25">
      <c r="A9612" s="7"/>
    </row>
    <row r="9613" spans="1:1" x14ac:dyDescent="0.25">
      <c r="A9613" s="7"/>
    </row>
    <row r="9614" spans="1:1" x14ac:dyDescent="0.25">
      <c r="A9614" s="7"/>
    </row>
    <row r="9615" spans="1:1" x14ac:dyDescent="0.25">
      <c r="A9615" s="7"/>
    </row>
    <row r="9616" spans="1:1" x14ac:dyDescent="0.25">
      <c r="A9616" s="7"/>
    </row>
    <row r="9617" spans="1:1" x14ac:dyDescent="0.25">
      <c r="A9617" s="7"/>
    </row>
    <row r="9618" spans="1:1" x14ac:dyDescent="0.25">
      <c r="A9618" s="7"/>
    </row>
    <row r="9619" spans="1:1" x14ac:dyDescent="0.25">
      <c r="A9619" s="7"/>
    </row>
    <row r="9620" spans="1:1" x14ac:dyDescent="0.25">
      <c r="A9620" s="7"/>
    </row>
    <row r="9621" spans="1:1" x14ac:dyDescent="0.25">
      <c r="A9621" s="7"/>
    </row>
    <row r="9622" spans="1:1" x14ac:dyDescent="0.25">
      <c r="A9622" s="7"/>
    </row>
    <row r="9623" spans="1:1" x14ac:dyDescent="0.25">
      <c r="A9623" s="7"/>
    </row>
    <row r="9624" spans="1:1" x14ac:dyDescent="0.25">
      <c r="A9624" s="7"/>
    </row>
    <row r="9625" spans="1:1" x14ac:dyDescent="0.25">
      <c r="A9625" s="7"/>
    </row>
    <row r="9626" spans="1:1" x14ac:dyDescent="0.25">
      <c r="A9626" s="7"/>
    </row>
    <row r="9627" spans="1:1" x14ac:dyDescent="0.25">
      <c r="A9627" s="7"/>
    </row>
    <row r="9628" spans="1:1" x14ac:dyDescent="0.25">
      <c r="A9628" s="7"/>
    </row>
    <row r="9629" spans="1:1" x14ac:dyDescent="0.25">
      <c r="A9629" s="7"/>
    </row>
    <row r="9630" spans="1:1" x14ac:dyDescent="0.25">
      <c r="A9630" s="7"/>
    </row>
    <row r="9631" spans="1:1" x14ac:dyDescent="0.25">
      <c r="A9631" s="7"/>
    </row>
    <row r="9632" spans="1:1" x14ac:dyDescent="0.25">
      <c r="A9632" s="7"/>
    </row>
    <row r="9633" spans="1:1" x14ac:dyDescent="0.25">
      <c r="A9633" s="7"/>
    </row>
    <row r="9634" spans="1:1" x14ac:dyDescent="0.25">
      <c r="A9634" s="7"/>
    </row>
    <row r="9635" spans="1:1" x14ac:dyDescent="0.25">
      <c r="A9635" s="7"/>
    </row>
    <row r="9636" spans="1:1" x14ac:dyDescent="0.25">
      <c r="A9636" s="7"/>
    </row>
    <row r="9637" spans="1:1" x14ac:dyDescent="0.25">
      <c r="A9637" s="7"/>
    </row>
    <row r="9638" spans="1:1" x14ac:dyDescent="0.25">
      <c r="A9638" s="7"/>
    </row>
    <row r="9639" spans="1:1" x14ac:dyDescent="0.25">
      <c r="A9639" s="7"/>
    </row>
    <row r="9640" spans="1:1" x14ac:dyDescent="0.25">
      <c r="A9640" s="7"/>
    </row>
    <row r="9641" spans="1:1" x14ac:dyDescent="0.25">
      <c r="A9641" s="7"/>
    </row>
    <row r="9642" spans="1:1" x14ac:dyDescent="0.25">
      <c r="A9642" s="7"/>
    </row>
    <row r="9643" spans="1:1" x14ac:dyDescent="0.25">
      <c r="A9643" s="7"/>
    </row>
    <row r="9644" spans="1:1" x14ac:dyDescent="0.25">
      <c r="A9644" s="7"/>
    </row>
    <row r="9645" spans="1:1" x14ac:dyDescent="0.25">
      <c r="A9645" s="7"/>
    </row>
    <row r="9646" spans="1:1" x14ac:dyDescent="0.25">
      <c r="A9646" s="7"/>
    </row>
    <row r="9647" spans="1:1" x14ac:dyDescent="0.25">
      <c r="A9647" s="7"/>
    </row>
    <row r="9648" spans="1:1" x14ac:dyDescent="0.25">
      <c r="A9648" s="7"/>
    </row>
    <row r="9649" spans="1:1" x14ac:dyDescent="0.25">
      <c r="A9649" s="7"/>
    </row>
    <row r="9650" spans="1:1" x14ac:dyDescent="0.25">
      <c r="A9650" s="7"/>
    </row>
    <row r="9651" spans="1:1" x14ac:dyDescent="0.25">
      <c r="A9651" s="7"/>
    </row>
    <row r="9652" spans="1:1" x14ac:dyDescent="0.25">
      <c r="A9652" s="7"/>
    </row>
    <row r="9653" spans="1:1" x14ac:dyDescent="0.25">
      <c r="A9653" s="7"/>
    </row>
    <row r="9654" spans="1:1" x14ac:dyDescent="0.25">
      <c r="A9654" s="7"/>
    </row>
    <row r="9655" spans="1:1" x14ac:dyDescent="0.25">
      <c r="A9655" s="7"/>
    </row>
    <row r="9656" spans="1:1" x14ac:dyDescent="0.25">
      <c r="A9656" s="7"/>
    </row>
    <row r="9657" spans="1:1" x14ac:dyDescent="0.25">
      <c r="A9657" s="7"/>
    </row>
    <row r="9658" spans="1:1" x14ac:dyDescent="0.25">
      <c r="A9658" s="7"/>
    </row>
    <row r="9659" spans="1:1" x14ac:dyDescent="0.25">
      <c r="A9659" s="7"/>
    </row>
    <row r="9660" spans="1:1" x14ac:dyDescent="0.25">
      <c r="A9660" s="7"/>
    </row>
    <row r="9661" spans="1:1" x14ac:dyDescent="0.25">
      <c r="A9661" s="7"/>
    </row>
    <row r="9662" spans="1:1" x14ac:dyDescent="0.25">
      <c r="A9662" s="7"/>
    </row>
    <row r="9663" spans="1:1" x14ac:dyDescent="0.25">
      <c r="A9663" s="7"/>
    </row>
    <row r="9664" spans="1:1" x14ac:dyDescent="0.25">
      <c r="A9664" s="7"/>
    </row>
    <row r="9665" spans="1:1" x14ac:dyDescent="0.25">
      <c r="A9665" s="7"/>
    </row>
    <row r="9666" spans="1:1" x14ac:dyDescent="0.25">
      <c r="A9666" s="7"/>
    </row>
    <row r="9667" spans="1:1" x14ac:dyDescent="0.25">
      <c r="A9667" s="7"/>
    </row>
    <row r="9668" spans="1:1" x14ac:dyDescent="0.25">
      <c r="A9668" s="7"/>
    </row>
    <row r="9669" spans="1:1" x14ac:dyDescent="0.25">
      <c r="A9669" s="7"/>
    </row>
    <row r="9670" spans="1:1" x14ac:dyDescent="0.25">
      <c r="A9670" s="7"/>
    </row>
    <row r="9671" spans="1:1" x14ac:dyDescent="0.25">
      <c r="A9671" s="7"/>
    </row>
    <row r="9672" spans="1:1" x14ac:dyDescent="0.25">
      <c r="A9672" s="7"/>
    </row>
    <row r="9673" spans="1:1" x14ac:dyDescent="0.25">
      <c r="A9673" s="7"/>
    </row>
    <row r="9674" spans="1:1" x14ac:dyDescent="0.25">
      <c r="A9674" s="7"/>
    </row>
    <row r="9675" spans="1:1" x14ac:dyDescent="0.25">
      <c r="A9675" s="7"/>
    </row>
    <row r="9676" spans="1:1" x14ac:dyDescent="0.25">
      <c r="A9676" s="7"/>
    </row>
    <row r="9677" spans="1:1" x14ac:dyDescent="0.25">
      <c r="A9677" s="7"/>
    </row>
    <row r="9678" spans="1:1" x14ac:dyDescent="0.25">
      <c r="A9678" s="7"/>
    </row>
    <row r="9679" spans="1:1" x14ac:dyDescent="0.25">
      <c r="A9679" s="7"/>
    </row>
    <row r="9680" spans="1:1" x14ac:dyDescent="0.25">
      <c r="A9680" s="7"/>
    </row>
    <row r="9681" spans="1:1" x14ac:dyDescent="0.25">
      <c r="A9681" s="7"/>
    </row>
    <row r="9682" spans="1:1" x14ac:dyDescent="0.25">
      <c r="A9682" s="7"/>
    </row>
    <row r="9683" spans="1:1" x14ac:dyDescent="0.25">
      <c r="A9683" s="7"/>
    </row>
    <row r="9684" spans="1:1" x14ac:dyDescent="0.25">
      <c r="A9684" s="7"/>
    </row>
    <row r="9685" spans="1:1" x14ac:dyDescent="0.25">
      <c r="A9685" s="7"/>
    </row>
    <row r="9686" spans="1:1" x14ac:dyDescent="0.25">
      <c r="A9686" s="7"/>
    </row>
    <row r="9687" spans="1:1" x14ac:dyDescent="0.25">
      <c r="A9687" s="7"/>
    </row>
    <row r="9688" spans="1:1" x14ac:dyDescent="0.25">
      <c r="A9688" s="7"/>
    </row>
    <row r="9689" spans="1:1" x14ac:dyDescent="0.25">
      <c r="A9689" s="7"/>
    </row>
    <row r="9690" spans="1:1" x14ac:dyDescent="0.25">
      <c r="A9690" s="7"/>
    </row>
    <row r="9691" spans="1:1" x14ac:dyDescent="0.25">
      <c r="A9691" s="7"/>
    </row>
    <row r="9692" spans="1:1" x14ac:dyDescent="0.25">
      <c r="A9692" s="7"/>
    </row>
    <row r="9693" spans="1:1" x14ac:dyDescent="0.25">
      <c r="A9693" s="7"/>
    </row>
    <row r="9694" spans="1:1" x14ac:dyDescent="0.25">
      <c r="A9694" s="7"/>
    </row>
    <row r="9695" spans="1:1" x14ac:dyDescent="0.25">
      <c r="A9695" s="7"/>
    </row>
    <row r="9696" spans="1:1" x14ac:dyDescent="0.25">
      <c r="A9696" s="7"/>
    </row>
    <row r="9697" spans="1:1" x14ac:dyDescent="0.25">
      <c r="A9697" s="7"/>
    </row>
    <row r="9698" spans="1:1" x14ac:dyDescent="0.25">
      <c r="A9698" s="7"/>
    </row>
    <row r="9699" spans="1:1" x14ac:dyDescent="0.25">
      <c r="A9699" s="7"/>
    </row>
    <row r="9700" spans="1:1" x14ac:dyDescent="0.25">
      <c r="A9700" s="7"/>
    </row>
    <row r="9701" spans="1:1" x14ac:dyDescent="0.25">
      <c r="A9701" s="7"/>
    </row>
    <row r="9702" spans="1:1" x14ac:dyDescent="0.25">
      <c r="A9702" s="7"/>
    </row>
    <row r="9703" spans="1:1" x14ac:dyDescent="0.25">
      <c r="A9703" s="7"/>
    </row>
    <row r="9704" spans="1:1" x14ac:dyDescent="0.25">
      <c r="A9704" s="7"/>
    </row>
    <row r="9705" spans="1:1" x14ac:dyDescent="0.25">
      <c r="A9705" s="7"/>
    </row>
    <row r="9706" spans="1:1" x14ac:dyDescent="0.25">
      <c r="A9706" s="7"/>
    </row>
    <row r="9707" spans="1:1" x14ac:dyDescent="0.25">
      <c r="A9707" s="7"/>
    </row>
    <row r="9708" spans="1:1" x14ac:dyDescent="0.25">
      <c r="A9708" s="7"/>
    </row>
    <row r="9709" spans="1:1" x14ac:dyDescent="0.25">
      <c r="A9709" s="7"/>
    </row>
    <row r="9710" spans="1:1" x14ac:dyDescent="0.25">
      <c r="A9710" s="7"/>
    </row>
    <row r="9711" spans="1:1" x14ac:dyDescent="0.25">
      <c r="A9711" s="7"/>
    </row>
    <row r="9712" spans="1:1" x14ac:dyDescent="0.25">
      <c r="A9712" s="7"/>
    </row>
    <row r="9713" spans="1:1" x14ac:dyDescent="0.25">
      <c r="A9713" s="7"/>
    </row>
    <row r="9714" spans="1:1" x14ac:dyDescent="0.25">
      <c r="A9714" s="7"/>
    </row>
    <row r="9715" spans="1:1" x14ac:dyDescent="0.25">
      <c r="A9715" s="7"/>
    </row>
    <row r="9716" spans="1:1" x14ac:dyDescent="0.25">
      <c r="A9716" s="7"/>
    </row>
    <row r="9717" spans="1:1" x14ac:dyDescent="0.25">
      <c r="A9717" s="7"/>
    </row>
    <row r="9718" spans="1:1" x14ac:dyDescent="0.25">
      <c r="A9718" s="7"/>
    </row>
    <row r="9719" spans="1:1" x14ac:dyDescent="0.25">
      <c r="A9719" s="7"/>
    </row>
    <row r="9720" spans="1:1" x14ac:dyDescent="0.25">
      <c r="A9720" s="7"/>
    </row>
    <row r="9721" spans="1:1" x14ac:dyDescent="0.25">
      <c r="A9721" s="7"/>
    </row>
    <row r="9722" spans="1:1" x14ac:dyDescent="0.25">
      <c r="A9722" s="7"/>
    </row>
    <row r="9723" spans="1:1" x14ac:dyDescent="0.25">
      <c r="A9723" s="7"/>
    </row>
    <row r="9724" spans="1:1" x14ac:dyDescent="0.25">
      <c r="A9724" s="7"/>
    </row>
    <row r="9725" spans="1:1" x14ac:dyDescent="0.25">
      <c r="A9725" s="7"/>
    </row>
    <row r="9726" spans="1:1" x14ac:dyDescent="0.25">
      <c r="A9726" s="7"/>
    </row>
    <row r="9727" spans="1:1" x14ac:dyDescent="0.25">
      <c r="A9727" s="7"/>
    </row>
    <row r="9728" spans="1:1" x14ac:dyDescent="0.25">
      <c r="A9728" s="7"/>
    </row>
    <row r="9729" spans="1:1" x14ac:dyDescent="0.25">
      <c r="A9729" s="7"/>
    </row>
    <row r="9730" spans="1:1" x14ac:dyDescent="0.25">
      <c r="A9730" s="7"/>
    </row>
    <row r="9731" spans="1:1" x14ac:dyDescent="0.25">
      <c r="A9731" s="7"/>
    </row>
    <row r="9732" spans="1:1" x14ac:dyDescent="0.25">
      <c r="A9732" s="7"/>
    </row>
    <row r="9733" spans="1:1" x14ac:dyDescent="0.25">
      <c r="A9733" s="7"/>
    </row>
    <row r="9734" spans="1:1" x14ac:dyDescent="0.25">
      <c r="A9734" s="7"/>
    </row>
    <row r="9735" spans="1:1" x14ac:dyDescent="0.25">
      <c r="A9735" s="7"/>
    </row>
    <row r="9736" spans="1:1" x14ac:dyDescent="0.25">
      <c r="A9736" s="7"/>
    </row>
    <row r="9737" spans="1:1" x14ac:dyDescent="0.25">
      <c r="A9737" s="7"/>
    </row>
    <row r="9738" spans="1:1" x14ac:dyDescent="0.25">
      <c r="A9738" s="7"/>
    </row>
    <row r="9739" spans="1:1" x14ac:dyDescent="0.25">
      <c r="A9739" s="7"/>
    </row>
    <row r="9740" spans="1:1" x14ac:dyDescent="0.25">
      <c r="A9740" s="7"/>
    </row>
    <row r="9741" spans="1:1" x14ac:dyDescent="0.25">
      <c r="A9741" s="7"/>
    </row>
    <row r="9742" spans="1:1" x14ac:dyDescent="0.25">
      <c r="A9742" s="7"/>
    </row>
    <row r="9743" spans="1:1" x14ac:dyDescent="0.25">
      <c r="A9743" s="7"/>
    </row>
    <row r="9744" spans="1:1" x14ac:dyDescent="0.25">
      <c r="A9744" s="7"/>
    </row>
    <row r="9745" spans="1:1" x14ac:dyDescent="0.25">
      <c r="A9745" s="7"/>
    </row>
    <row r="9746" spans="1:1" x14ac:dyDescent="0.25">
      <c r="A9746" s="7"/>
    </row>
    <row r="9747" spans="1:1" x14ac:dyDescent="0.25">
      <c r="A9747" s="7"/>
    </row>
    <row r="9748" spans="1:1" x14ac:dyDescent="0.25">
      <c r="A9748" s="7"/>
    </row>
    <row r="9749" spans="1:1" x14ac:dyDescent="0.25">
      <c r="A9749" s="7"/>
    </row>
    <row r="9750" spans="1:1" x14ac:dyDescent="0.25">
      <c r="A9750" s="7"/>
    </row>
    <row r="9751" spans="1:1" x14ac:dyDescent="0.25">
      <c r="A9751" s="7"/>
    </row>
    <row r="9752" spans="1:1" x14ac:dyDescent="0.25">
      <c r="A9752" s="7"/>
    </row>
    <row r="9753" spans="1:1" x14ac:dyDescent="0.25">
      <c r="A9753" s="7"/>
    </row>
    <row r="9754" spans="1:1" x14ac:dyDescent="0.25">
      <c r="A9754" s="7"/>
    </row>
    <row r="9755" spans="1:1" x14ac:dyDescent="0.25">
      <c r="A9755" s="7"/>
    </row>
    <row r="9756" spans="1:1" x14ac:dyDescent="0.25">
      <c r="A9756" s="7"/>
    </row>
    <row r="9757" spans="1:1" x14ac:dyDescent="0.25">
      <c r="A9757" s="7"/>
    </row>
    <row r="9758" spans="1:1" x14ac:dyDescent="0.25">
      <c r="A9758" s="7"/>
    </row>
    <row r="9759" spans="1:1" x14ac:dyDescent="0.25">
      <c r="A9759" s="7"/>
    </row>
    <row r="9760" spans="1:1" x14ac:dyDescent="0.25">
      <c r="A9760" s="7"/>
    </row>
    <row r="9761" spans="1:1" x14ac:dyDescent="0.25">
      <c r="A9761" s="7"/>
    </row>
    <row r="9762" spans="1:1" x14ac:dyDescent="0.25">
      <c r="A9762" s="7"/>
    </row>
    <row r="9763" spans="1:1" x14ac:dyDescent="0.25">
      <c r="A9763" s="7"/>
    </row>
    <row r="9764" spans="1:1" x14ac:dyDescent="0.25">
      <c r="A9764" s="7"/>
    </row>
    <row r="9765" spans="1:1" x14ac:dyDescent="0.25">
      <c r="A9765" s="7"/>
    </row>
    <row r="9766" spans="1:1" x14ac:dyDescent="0.25">
      <c r="A9766" s="7"/>
    </row>
    <row r="9767" spans="1:1" x14ac:dyDescent="0.25">
      <c r="A9767" s="7"/>
    </row>
    <row r="9768" spans="1:1" x14ac:dyDescent="0.25">
      <c r="A9768" s="7"/>
    </row>
    <row r="9769" spans="1:1" x14ac:dyDescent="0.25">
      <c r="A9769" s="7"/>
    </row>
    <row r="9770" spans="1:1" x14ac:dyDescent="0.25">
      <c r="A9770" s="7"/>
    </row>
    <row r="9771" spans="1:1" x14ac:dyDescent="0.25">
      <c r="A9771" s="7"/>
    </row>
    <row r="9772" spans="1:1" x14ac:dyDescent="0.25">
      <c r="A9772" s="7"/>
    </row>
    <row r="9773" spans="1:1" x14ac:dyDescent="0.25">
      <c r="A9773" s="7"/>
    </row>
    <row r="9774" spans="1:1" x14ac:dyDescent="0.25">
      <c r="A9774" s="7"/>
    </row>
    <row r="9775" spans="1:1" x14ac:dyDescent="0.25">
      <c r="A9775" s="7"/>
    </row>
    <row r="9776" spans="1:1" x14ac:dyDescent="0.25">
      <c r="A9776" s="7"/>
    </row>
    <row r="9777" spans="1:1" x14ac:dyDescent="0.25">
      <c r="A9777" s="7"/>
    </row>
    <row r="9778" spans="1:1" x14ac:dyDescent="0.25">
      <c r="A9778" s="7"/>
    </row>
    <row r="9779" spans="1:1" x14ac:dyDescent="0.25">
      <c r="A9779" s="7"/>
    </row>
    <row r="9780" spans="1:1" x14ac:dyDescent="0.25">
      <c r="A9780" s="7"/>
    </row>
    <row r="9781" spans="1:1" x14ac:dyDescent="0.25">
      <c r="A9781" s="7"/>
    </row>
    <row r="9782" spans="1:1" x14ac:dyDescent="0.25">
      <c r="A9782" s="7"/>
    </row>
    <row r="9783" spans="1:1" x14ac:dyDescent="0.25">
      <c r="A9783" s="7"/>
    </row>
    <row r="9784" spans="1:1" x14ac:dyDescent="0.25">
      <c r="A9784" s="7"/>
    </row>
    <row r="9785" spans="1:1" x14ac:dyDescent="0.25">
      <c r="A9785" s="7"/>
    </row>
    <row r="9786" spans="1:1" x14ac:dyDescent="0.25">
      <c r="A9786" s="7"/>
    </row>
    <row r="9787" spans="1:1" x14ac:dyDescent="0.25">
      <c r="A9787" s="7"/>
    </row>
    <row r="9788" spans="1:1" x14ac:dyDescent="0.25">
      <c r="A9788" s="7"/>
    </row>
    <row r="9789" spans="1:1" x14ac:dyDescent="0.25">
      <c r="A9789" s="7"/>
    </row>
    <row r="9790" spans="1:1" x14ac:dyDescent="0.25">
      <c r="A9790" s="7"/>
    </row>
    <row r="9791" spans="1:1" x14ac:dyDescent="0.25">
      <c r="A9791" s="7"/>
    </row>
    <row r="9792" spans="1:1" x14ac:dyDescent="0.25">
      <c r="A9792" s="7"/>
    </row>
    <row r="9793" spans="1:1" x14ac:dyDescent="0.25">
      <c r="A9793" s="7"/>
    </row>
    <row r="9794" spans="1:1" x14ac:dyDescent="0.25">
      <c r="A9794" s="7"/>
    </row>
    <row r="9795" spans="1:1" x14ac:dyDescent="0.25">
      <c r="A9795" s="7"/>
    </row>
    <row r="9796" spans="1:1" x14ac:dyDescent="0.25">
      <c r="A9796" s="7"/>
    </row>
    <row r="9797" spans="1:1" x14ac:dyDescent="0.25">
      <c r="A9797" s="7"/>
    </row>
    <row r="9798" spans="1:1" x14ac:dyDescent="0.25">
      <c r="A9798" s="7"/>
    </row>
    <row r="9799" spans="1:1" x14ac:dyDescent="0.25">
      <c r="A9799" s="7"/>
    </row>
    <row r="9800" spans="1:1" x14ac:dyDescent="0.25">
      <c r="A9800" s="7"/>
    </row>
    <row r="9801" spans="1:1" x14ac:dyDescent="0.25">
      <c r="A9801" s="7"/>
    </row>
    <row r="9802" spans="1:1" x14ac:dyDescent="0.25">
      <c r="A9802" s="7"/>
    </row>
    <row r="9803" spans="1:1" x14ac:dyDescent="0.25">
      <c r="A9803" s="7"/>
    </row>
    <row r="9804" spans="1:1" x14ac:dyDescent="0.25">
      <c r="A9804" s="7"/>
    </row>
    <row r="9805" spans="1:1" x14ac:dyDescent="0.25">
      <c r="A9805" s="7"/>
    </row>
    <row r="9806" spans="1:1" x14ac:dyDescent="0.25">
      <c r="A9806" s="7"/>
    </row>
    <row r="9807" spans="1:1" x14ac:dyDescent="0.25">
      <c r="A9807" s="7"/>
    </row>
    <row r="9808" spans="1:1" x14ac:dyDescent="0.25">
      <c r="A9808" s="7"/>
    </row>
    <row r="9809" spans="1:1" x14ac:dyDescent="0.25">
      <c r="A9809" s="7"/>
    </row>
    <row r="9810" spans="1:1" x14ac:dyDescent="0.25">
      <c r="A9810" s="7"/>
    </row>
    <row r="9811" spans="1:1" x14ac:dyDescent="0.25">
      <c r="A9811" s="7"/>
    </row>
    <row r="9812" spans="1:1" x14ac:dyDescent="0.25">
      <c r="A9812" s="7"/>
    </row>
    <row r="9813" spans="1:1" x14ac:dyDescent="0.25">
      <c r="A9813" s="7"/>
    </row>
    <row r="9814" spans="1:1" x14ac:dyDescent="0.25">
      <c r="A9814" s="7"/>
    </row>
    <row r="9815" spans="1:1" x14ac:dyDescent="0.25">
      <c r="A9815" s="7"/>
    </row>
    <row r="9816" spans="1:1" x14ac:dyDescent="0.25">
      <c r="A9816" s="7"/>
    </row>
    <row r="9817" spans="1:1" x14ac:dyDescent="0.25">
      <c r="A9817" s="7"/>
    </row>
    <row r="9818" spans="1:1" x14ac:dyDescent="0.25">
      <c r="A9818" s="7"/>
    </row>
    <row r="9819" spans="1:1" x14ac:dyDescent="0.25">
      <c r="A9819" s="7"/>
    </row>
    <row r="9820" spans="1:1" x14ac:dyDescent="0.25">
      <c r="A9820" s="7"/>
    </row>
    <row r="9821" spans="1:1" x14ac:dyDescent="0.25">
      <c r="A9821" s="7"/>
    </row>
    <row r="9822" spans="1:1" x14ac:dyDescent="0.25">
      <c r="A9822" s="7"/>
    </row>
    <row r="9823" spans="1:1" x14ac:dyDescent="0.25">
      <c r="A9823" s="7"/>
    </row>
    <row r="9824" spans="1:1" x14ac:dyDescent="0.25">
      <c r="A9824" s="7"/>
    </row>
    <row r="9825" spans="1:1" x14ac:dyDescent="0.25">
      <c r="A9825" s="7"/>
    </row>
    <row r="9826" spans="1:1" x14ac:dyDescent="0.25">
      <c r="A9826" s="7"/>
    </row>
    <row r="9827" spans="1:1" x14ac:dyDescent="0.25">
      <c r="A9827" s="7"/>
    </row>
    <row r="9828" spans="1:1" x14ac:dyDescent="0.25">
      <c r="A9828" s="7"/>
    </row>
    <row r="9829" spans="1:1" x14ac:dyDescent="0.25">
      <c r="A9829" s="7"/>
    </row>
    <row r="9830" spans="1:1" x14ac:dyDescent="0.25">
      <c r="A9830" s="7"/>
    </row>
    <row r="9831" spans="1:1" x14ac:dyDescent="0.25">
      <c r="A9831" s="7"/>
    </row>
    <row r="9832" spans="1:1" x14ac:dyDescent="0.25">
      <c r="A9832" s="7"/>
    </row>
    <row r="9833" spans="1:1" x14ac:dyDescent="0.25">
      <c r="A9833" s="7"/>
    </row>
    <row r="9834" spans="1:1" x14ac:dyDescent="0.25">
      <c r="A9834" s="7"/>
    </row>
    <row r="9835" spans="1:1" x14ac:dyDescent="0.25">
      <c r="A9835" s="7"/>
    </row>
    <row r="9836" spans="1:1" x14ac:dyDescent="0.25">
      <c r="A9836" s="7"/>
    </row>
    <row r="9837" spans="1:1" x14ac:dyDescent="0.25">
      <c r="A9837" s="7"/>
    </row>
    <row r="9838" spans="1:1" x14ac:dyDescent="0.25">
      <c r="A9838" s="7"/>
    </row>
    <row r="9839" spans="1:1" x14ac:dyDescent="0.25">
      <c r="A9839" s="7"/>
    </row>
    <row r="9840" spans="1:1" x14ac:dyDescent="0.25">
      <c r="A9840" s="7"/>
    </row>
    <row r="9841" spans="1:1" x14ac:dyDescent="0.25">
      <c r="A9841" s="7"/>
    </row>
    <row r="9842" spans="1:1" x14ac:dyDescent="0.25">
      <c r="A9842" s="7"/>
    </row>
    <row r="9843" spans="1:1" x14ac:dyDescent="0.25">
      <c r="A9843" s="7"/>
    </row>
    <row r="9844" spans="1:1" x14ac:dyDescent="0.25">
      <c r="A9844" s="7"/>
    </row>
    <row r="9845" spans="1:1" x14ac:dyDescent="0.25">
      <c r="A9845" s="7"/>
    </row>
    <row r="9846" spans="1:1" x14ac:dyDescent="0.25">
      <c r="A9846" s="7"/>
    </row>
    <row r="9847" spans="1:1" x14ac:dyDescent="0.25">
      <c r="A9847" s="7"/>
    </row>
    <row r="9848" spans="1:1" x14ac:dyDescent="0.25">
      <c r="A9848" s="7"/>
    </row>
    <row r="9849" spans="1:1" x14ac:dyDescent="0.25">
      <c r="A9849" s="7"/>
    </row>
    <row r="9850" spans="1:1" x14ac:dyDescent="0.25">
      <c r="A9850" s="7"/>
    </row>
    <row r="9851" spans="1:1" x14ac:dyDescent="0.25">
      <c r="A9851" s="7"/>
    </row>
    <row r="9852" spans="1:1" x14ac:dyDescent="0.25">
      <c r="A9852" s="7"/>
    </row>
    <row r="9853" spans="1:1" x14ac:dyDescent="0.25">
      <c r="A9853" s="7"/>
    </row>
    <row r="9854" spans="1:1" x14ac:dyDescent="0.25">
      <c r="A9854" s="7"/>
    </row>
    <row r="9855" spans="1:1" x14ac:dyDescent="0.25">
      <c r="A9855" s="7"/>
    </row>
    <row r="9856" spans="1:1" x14ac:dyDescent="0.25">
      <c r="A9856" s="7"/>
    </row>
    <row r="9857" spans="1:1" x14ac:dyDescent="0.25">
      <c r="A9857" s="7"/>
    </row>
    <row r="9858" spans="1:1" x14ac:dyDescent="0.25">
      <c r="A9858" s="7"/>
    </row>
    <row r="9859" spans="1:1" x14ac:dyDescent="0.25">
      <c r="A9859" s="7"/>
    </row>
    <row r="9860" spans="1:1" x14ac:dyDescent="0.25">
      <c r="A9860" s="7"/>
    </row>
    <row r="9861" spans="1:1" x14ac:dyDescent="0.25">
      <c r="A9861" s="7"/>
    </row>
    <row r="9862" spans="1:1" x14ac:dyDescent="0.25">
      <c r="A9862" s="7"/>
    </row>
    <row r="9863" spans="1:1" x14ac:dyDescent="0.25">
      <c r="A9863" s="7"/>
    </row>
    <row r="9864" spans="1:1" x14ac:dyDescent="0.25">
      <c r="A9864" s="7"/>
    </row>
    <row r="9865" spans="1:1" x14ac:dyDescent="0.25">
      <c r="A9865" s="7"/>
    </row>
    <row r="9866" spans="1:1" x14ac:dyDescent="0.25">
      <c r="A9866" s="7"/>
    </row>
    <row r="9867" spans="1:1" x14ac:dyDescent="0.25">
      <c r="A9867" s="7"/>
    </row>
    <row r="9868" spans="1:1" x14ac:dyDescent="0.25">
      <c r="A9868" s="7"/>
    </row>
    <row r="9869" spans="1:1" x14ac:dyDescent="0.25">
      <c r="A9869" s="7"/>
    </row>
    <row r="9870" spans="1:1" x14ac:dyDescent="0.25">
      <c r="A9870" s="7"/>
    </row>
    <row r="9871" spans="1:1" x14ac:dyDescent="0.25">
      <c r="A9871" s="7"/>
    </row>
    <row r="9872" spans="1:1" x14ac:dyDescent="0.25">
      <c r="A9872" s="7"/>
    </row>
    <row r="9873" spans="1:1" x14ac:dyDescent="0.25">
      <c r="A9873" s="7"/>
    </row>
    <row r="9874" spans="1:1" x14ac:dyDescent="0.25">
      <c r="A9874" s="7"/>
    </row>
    <row r="9875" spans="1:1" x14ac:dyDescent="0.25">
      <c r="A9875" s="7"/>
    </row>
    <row r="9876" spans="1:1" x14ac:dyDescent="0.25">
      <c r="A9876" s="7"/>
    </row>
    <row r="9877" spans="1:1" x14ac:dyDescent="0.25">
      <c r="A9877" s="7"/>
    </row>
    <row r="9878" spans="1:1" x14ac:dyDescent="0.25">
      <c r="A9878" s="7"/>
    </row>
    <row r="9879" spans="1:1" x14ac:dyDescent="0.25">
      <c r="A9879" s="7"/>
    </row>
    <row r="9880" spans="1:1" x14ac:dyDescent="0.25">
      <c r="A9880" s="7"/>
    </row>
    <row r="9881" spans="1:1" x14ac:dyDescent="0.25">
      <c r="A9881" s="7"/>
    </row>
    <row r="9882" spans="1:1" x14ac:dyDescent="0.25">
      <c r="A9882" s="7"/>
    </row>
    <row r="9883" spans="1:1" x14ac:dyDescent="0.25">
      <c r="A9883" s="7"/>
    </row>
    <row r="9884" spans="1:1" x14ac:dyDescent="0.25">
      <c r="A9884" s="7"/>
    </row>
    <row r="9885" spans="1:1" x14ac:dyDescent="0.25">
      <c r="A9885" s="7"/>
    </row>
    <row r="9886" spans="1:1" x14ac:dyDescent="0.25">
      <c r="A9886" s="7"/>
    </row>
    <row r="9887" spans="1:1" x14ac:dyDescent="0.25">
      <c r="A9887" s="7"/>
    </row>
    <row r="9888" spans="1:1" x14ac:dyDescent="0.25">
      <c r="A9888" s="7"/>
    </row>
    <row r="9889" spans="1:1" x14ac:dyDescent="0.25">
      <c r="A9889" s="7"/>
    </row>
    <row r="9890" spans="1:1" x14ac:dyDescent="0.25">
      <c r="A9890" s="7"/>
    </row>
    <row r="9891" spans="1:1" x14ac:dyDescent="0.25">
      <c r="A9891" s="7"/>
    </row>
    <row r="9892" spans="1:1" x14ac:dyDescent="0.25">
      <c r="A9892" s="7"/>
    </row>
    <row r="9893" spans="1:1" x14ac:dyDescent="0.25">
      <c r="A9893" s="7"/>
    </row>
    <row r="9894" spans="1:1" x14ac:dyDescent="0.25">
      <c r="A9894" s="7"/>
    </row>
    <row r="9895" spans="1:1" x14ac:dyDescent="0.25">
      <c r="A9895" s="7"/>
    </row>
    <row r="9896" spans="1:1" x14ac:dyDescent="0.25">
      <c r="A9896" s="7"/>
    </row>
    <row r="9897" spans="1:1" x14ac:dyDescent="0.25">
      <c r="A9897" s="7"/>
    </row>
    <row r="9898" spans="1:1" x14ac:dyDescent="0.25">
      <c r="A9898" s="7"/>
    </row>
    <row r="9899" spans="1:1" x14ac:dyDescent="0.25">
      <c r="A9899" s="7"/>
    </row>
    <row r="9900" spans="1:1" x14ac:dyDescent="0.25">
      <c r="A9900" s="7"/>
    </row>
    <row r="9901" spans="1:1" x14ac:dyDescent="0.25">
      <c r="A9901" s="7"/>
    </row>
    <row r="9902" spans="1:1" x14ac:dyDescent="0.25">
      <c r="A9902" s="7"/>
    </row>
    <row r="9903" spans="1:1" x14ac:dyDescent="0.25">
      <c r="A9903" s="7"/>
    </row>
    <row r="9904" spans="1:1" x14ac:dyDescent="0.25">
      <c r="A9904" s="7"/>
    </row>
    <row r="9905" spans="1:1" x14ac:dyDescent="0.25">
      <c r="A9905" s="7"/>
    </row>
    <row r="9906" spans="1:1" x14ac:dyDescent="0.25">
      <c r="A9906" s="7"/>
    </row>
    <row r="9907" spans="1:1" x14ac:dyDescent="0.25">
      <c r="A9907" s="7"/>
    </row>
    <row r="9908" spans="1:1" x14ac:dyDescent="0.25">
      <c r="A9908" s="7"/>
    </row>
    <row r="9909" spans="1:1" x14ac:dyDescent="0.25">
      <c r="A9909" s="7"/>
    </row>
    <row r="9910" spans="1:1" x14ac:dyDescent="0.25">
      <c r="A9910" s="7"/>
    </row>
    <row r="9911" spans="1:1" x14ac:dyDescent="0.25">
      <c r="A9911" s="7"/>
    </row>
    <row r="9912" spans="1:1" x14ac:dyDescent="0.25">
      <c r="A9912" s="7"/>
    </row>
    <row r="9913" spans="1:1" x14ac:dyDescent="0.25">
      <c r="A9913" s="7"/>
    </row>
    <row r="9914" spans="1:1" x14ac:dyDescent="0.25">
      <c r="A9914" s="7"/>
    </row>
    <row r="9915" spans="1:1" x14ac:dyDescent="0.25">
      <c r="A9915" s="7"/>
    </row>
    <row r="9916" spans="1:1" x14ac:dyDescent="0.25">
      <c r="A9916" s="7"/>
    </row>
    <row r="9917" spans="1:1" x14ac:dyDescent="0.25">
      <c r="A9917" s="7"/>
    </row>
    <row r="9918" spans="1:1" x14ac:dyDescent="0.25">
      <c r="A9918" s="7"/>
    </row>
    <row r="9919" spans="1:1" x14ac:dyDescent="0.25">
      <c r="A9919" s="7"/>
    </row>
    <row r="9920" spans="1:1" x14ac:dyDescent="0.25">
      <c r="A9920" s="7"/>
    </row>
    <row r="9921" spans="1:1" x14ac:dyDescent="0.25">
      <c r="A9921" s="7"/>
    </row>
    <row r="9922" spans="1:1" x14ac:dyDescent="0.25">
      <c r="A9922" s="7"/>
    </row>
    <row r="9923" spans="1:1" x14ac:dyDescent="0.25">
      <c r="A9923" s="7"/>
    </row>
    <row r="9924" spans="1:1" x14ac:dyDescent="0.25">
      <c r="A9924" s="7"/>
    </row>
    <row r="9925" spans="1:1" x14ac:dyDescent="0.25">
      <c r="A9925" s="7"/>
    </row>
    <row r="9926" spans="1:1" x14ac:dyDescent="0.25">
      <c r="A9926" s="7"/>
    </row>
    <row r="9927" spans="1:1" x14ac:dyDescent="0.25">
      <c r="A9927" s="7"/>
    </row>
    <row r="9928" spans="1:1" x14ac:dyDescent="0.25">
      <c r="A9928" s="7"/>
    </row>
    <row r="9929" spans="1:1" x14ac:dyDescent="0.25">
      <c r="A9929" s="7"/>
    </row>
    <row r="9930" spans="1:1" x14ac:dyDescent="0.25">
      <c r="A9930" s="7"/>
    </row>
    <row r="9931" spans="1:1" x14ac:dyDescent="0.25">
      <c r="A9931" s="7"/>
    </row>
    <row r="9932" spans="1:1" x14ac:dyDescent="0.25">
      <c r="A9932" s="7"/>
    </row>
    <row r="9933" spans="1:1" x14ac:dyDescent="0.25">
      <c r="A9933" s="7"/>
    </row>
    <row r="9934" spans="1:1" x14ac:dyDescent="0.25">
      <c r="A9934" s="7"/>
    </row>
    <row r="9935" spans="1:1" x14ac:dyDescent="0.25">
      <c r="A9935" s="7"/>
    </row>
    <row r="9936" spans="1:1" x14ac:dyDescent="0.25">
      <c r="A9936" s="7"/>
    </row>
    <row r="9937" spans="1:1" x14ac:dyDescent="0.25">
      <c r="A9937" s="7"/>
    </row>
    <row r="9938" spans="1:1" x14ac:dyDescent="0.25">
      <c r="A9938" s="7"/>
    </row>
    <row r="9939" spans="1:1" x14ac:dyDescent="0.25">
      <c r="A9939" s="7"/>
    </row>
    <row r="9940" spans="1:1" x14ac:dyDescent="0.25">
      <c r="A9940" s="7"/>
    </row>
    <row r="9941" spans="1:1" x14ac:dyDescent="0.25">
      <c r="A9941" s="7"/>
    </row>
    <row r="9942" spans="1:1" x14ac:dyDescent="0.25">
      <c r="A9942" s="7"/>
    </row>
    <row r="9943" spans="1:1" x14ac:dyDescent="0.25">
      <c r="A9943" s="7"/>
    </row>
    <row r="9944" spans="1:1" x14ac:dyDescent="0.25">
      <c r="A9944" s="7"/>
    </row>
    <row r="9945" spans="1:1" x14ac:dyDescent="0.25">
      <c r="A9945" s="7"/>
    </row>
    <row r="9946" spans="1:1" x14ac:dyDescent="0.25">
      <c r="A9946" s="7"/>
    </row>
    <row r="9947" spans="1:1" x14ac:dyDescent="0.25">
      <c r="A9947" s="7"/>
    </row>
    <row r="9948" spans="1:1" x14ac:dyDescent="0.25">
      <c r="A9948" s="7"/>
    </row>
    <row r="9949" spans="1:1" x14ac:dyDescent="0.25">
      <c r="A9949" s="7"/>
    </row>
    <row r="9950" spans="1:1" x14ac:dyDescent="0.25">
      <c r="A9950" s="7"/>
    </row>
    <row r="9951" spans="1:1" x14ac:dyDescent="0.25">
      <c r="A9951" s="7"/>
    </row>
    <row r="9952" spans="1:1" x14ac:dyDescent="0.25">
      <c r="A9952" s="7"/>
    </row>
    <row r="9953" spans="1:1" x14ac:dyDescent="0.25">
      <c r="A9953" s="7"/>
    </row>
    <row r="9954" spans="1:1" x14ac:dyDescent="0.25">
      <c r="A9954" s="7"/>
    </row>
    <row r="9955" spans="1:1" x14ac:dyDescent="0.25">
      <c r="A9955" s="7"/>
    </row>
    <row r="9956" spans="1:1" x14ac:dyDescent="0.25">
      <c r="A9956" s="7"/>
    </row>
    <row r="9957" spans="1:1" x14ac:dyDescent="0.25">
      <c r="A9957" s="7"/>
    </row>
    <row r="9958" spans="1:1" x14ac:dyDescent="0.25">
      <c r="A9958" s="7"/>
    </row>
    <row r="9959" spans="1:1" x14ac:dyDescent="0.25">
      <c r="A9959" s="7"/>
    </row>
    <row r="9960" spans="1:1" x14ac:dyDescent="0.25">
      <c r="A9960" s="7"/>
    </row>
    <row r="9961" spans="1:1" x14ac:dyDescent="0.25">
      <c r="A9961" s="7"/>
    </row>
    <row r="9962" spans="1:1" x14ac:dyDescent="0.25">
      <c r="A9962" s="7"/>
    </row>
    <row r="9963" spans="1:1" x14ac:dyDescent="0.25">
      <c r="A9963" s="7"/>
    </row>
    <row r="9964" spans="1:1" x14ac:dyDescent="0.25">
      <c r="A9964" s="7"/>
    </row>
    <row r="9965" spans="1:1" x14ac:dyDescent="0.25">
      <c r="A9965" s="7"/>
    </row>
    <row r="9966" spans="1:1" x14ac:dyDescent="0.25">
      <c r="A9966" s="7"/>
    </row>
    <row r="9967" spans="1:1" x14ac:dyDescent="0.25">
      <c r="A9967" s="7"/>
    </row>
    <row r="9968" spans="1:1" x14ac:dyDescent="0.25">
      <c r="A9968" s="7"/>
    </row>
    <row r="9969" spans="1:1" x14ac:dyDescent="0.25">
      <c r="A9969" s="7"/>
    </row>
    <row r="9970" spans="1:1" x14ac:dyDescent="0.25">
      <c r="A9970" s="7"/>
    </row>
    <row r="9971" spans="1:1" x14ac:dyDescent="0.25">
      <c r="A9971" s="7"/>
    </row>
    <row r="9972" spans="1:1" x14ac:dyDescent="0.25">
      <c r="A9972" s="7"/>
    </row>
    <row r="9973" spans="1:1" x14ac:dyDescent="0.25">
      <c r="A9973" s="7"/>
    </row>
    <row r="9974" spans="1:1" x14ac:dyDescent="0.25">
      <c r="A9974" s="7"/>
    </row>
    <row r="9975" spans="1:1" x14ac:dyDescent="0.25">
      <c r="A9975" s="7"/>
    </row>
    <row r="9976" spans="1:1" x14ac:dyDescent="0.25">
      <c r="A9976" s="7"/>
    </row>
    <row r="9977" spans="1:1" x14ac:dyDescent="0.25">
      <c r="A9977" s="7"/>
    </row>
    <row r="9978" spans="1:1" x14ac:dyDescent="0.25">
      <c r="A9978" s="7"/>
    </row>
    <row r="9979" spans="1:1" x14ac:dyDescent="0.25">
      <c r="A9979" s="7"/>
    </row>
    <row r="9980" spans="1:1" x14ac:dyDescent="0.25">
      <c r="A9980" s="7"/>
    </row>
    <row r="9981" spans="1:1" x14ac:dyDescent="0.25">
      <c r="A9981" s="7"/>
    </row>
    <row r="9982" spans="1:1" x14ac:dyDescent="0.25">
      <c r="A9982" s="7"/>
    </row>
    <row r="9983" spans="1:1" x14ac:dyDescent="0.25">
      <c r="A9983" s="7"/>
    </row>
    <row r="9984" spans="1:1" x14ac:dyDescent="0.25">
      <c r="A9984" s="7"/>
    </row>
    <row r="9985" spans="1:1" x14ac:dyDescent="0.25">
      <c r="A9985" s="7"/>
    </row>
    <row r="9986" spans="1:1" x14ac:dyDescent="0.25">
      <c r="A9986" s="7"/>
    </row>
    <row r="9987" spans="1:1" x14ac:dyDescent="0.25">
      <c r="A9987" s="7"/>
    </row>
    <row r="9988" spans="1:1" x14ac:dyDescent="0.25">
      <c r="A9988" s="7"/>
    </row>
    <row r="9989" spans="1:1" x14ac:dyDescent="0.25">
      <c r="A9989" s="7"/>
    </row>
    <row r="9990" spans="1:1" x14ac:dyDescent="0.25">
      <c r="A9990" s="7"/>
    </row>
    <row r="9991" spans="1:1" x14ac:dyDescent="0.25">
      <c r="A9991" s="7"/>
    </row>
    <row r="9992" spans="1:1" x14ac:dyDescent="0.25">
      <c r="A9992" s="7"/>
    </row>
    <row r="9993" spans="1:1" x14ac:dyDescent="0.25">
      <c r="A9993" s="7"/>
    </row>
    <row r="9994" spans="1:1" x14ac:dyDescent="0.25">
      <c r="A9994" s="7"/>
    </row>
    <row r="9995" spans="1:1" x14ac:dyDescent="0.25">
      <c r="A9995" s="7"/>
    </row>
    <row r="9996" spans="1:1" x14ac:dyDescent="0.25">
      <c r="A9996" s="7"/>
    </row>
    <row r="9997" spans="1:1" x14ac:dyDescent="0.25">
      <c r="A9997" s="7"/>
    </row>
    <row r="9998" spans="1:1" x14ac:dyDescent="0.25">
      <c r="A9998" s="7"/>
    </row>
    <row r="9999" spans="1:1" x14ac:dyDescent="0.25">
      <c r="A9999" s="7"/>
    </row>
    <row r="10000" spans="1:1" x14ac:dyDescent="0.25">
      <c r="A10000" s="7"/>
    </row>
    <row r="10001" spans="1:1" x14ac:dyDescent="0.25">
      <c r="A10001" s="7"/>
    </row>
    <row r="10002" spans="1:1" x14ac:dyDescent="0.25">
      <c r="A10002" s="7"/>
    </row>
    <row r="10003" spans="1:1" x14ac:dyDescent="0.25">
      <c r="A10003" s="7"/>
    </row>
    <row r="10004" spans="1:1" x14ac:dyDescent="0.25">
      <c r="A10004" s="7"/>
    </row>
    <row r="10005" spans="1:1" x14ac:dyDescent="0.25">
      <c r="A10005" s="7"/>
    </row>
    <row r="10006" spans="1:1" x14ac:dyDescent="0.25">
      <c r="A10006" s="7"/>
    </row>
    <row r="10007" spans="1:1" x14ac:dyDescent="0.25">
      <c r="A10007" s="7"/>
    </row>
    <row r="10008" spans="1:1" x14ac:dyDescent="0.25">
      <c r="A10008" s="7"/>
    </row>
    <row r="10009" spans="1:1" x14ac:dyDescent="0.25">
      <c r="A10009" s="7"/>
    </row>
    <row r="10010" spans="1:1" x14ac:dyDescent="0.25">
      <c r="A10010" s="7"/>
    </row>
    <row r="10011" spans="1:1" x14ac:dyDescent="0.25">
      <c r="A10011" s="7"/>
    </row>
    <row r="10012" spans="1:1" x14ac:dyDescent="0.25">
      <c r="A10012" s="7"/>
    </row>
    <row r="10013" spans="1:1" x14ac:dyDescent="0.25">
      <c r="A10013" s="7"/>
    </row>
    <row r="10014" spans="1:1" x14ac:dyDescent="0.25">
      <c r="A10014" s="7"/>
    </row>
    <row r="10015" spans="1:1" x14ac:dyDescent="0.25">
      <c r="A10015" s="7"/>
    </row>
    <row r="10016" spans="1:1" x14ac:dyDescent="0.25">
      <c r="A10016" s="7"/>
    </row>
    <row r="10017" spans="1:1" x14ac:dyDescent="0.25">
      <c r="A10017" s="7"/>
    </row>
    <row r="10018" spans="1:1" x14ac:dyDescent="0.25">
      <c r="A10018" s="7"/>
    </row>
    <row r="10019" spans="1:1" x14ac:dyDescent="0.25">
      <c r="A10019" s="7"/>
    </row>
    <row r="10020" spans="1:1" x14ac:dyDescent="0.25">
      <c r="A10020" s="7"/>
    </row>
    <row r="10021" spans="1:1" x14ac:dyDescent="0.25">
      <c r="A10021" s="7"/>
    </row>
    <row r="10022" spans="1:1" x14ac:dyDescent="0.25">
      <c r="A10022" s="7"/>
    </row>
    <row r="10023" spans="1:1" x14ac:dyDescent="0.25">
      <c r="A10023" s="7"/>
    </row>
    <row r="10024" spans="1:1" x14ac:dyDescent="0.25">
      <c r="A10024" s="7"/>
    </row>
    <row r="10025" spans="1:1" x14ac:dyDescent="0.25">
      <c r="A10025" s="7"/>
    </row>
    <row r="10026" spans="1:1" x14ac:dyDescent="0.25">
      <c r="A10026" s="7"/>
    </row>
    <row r="10027" spans="1:1" x14ac:dyDescent="0.25">
      <c r="A10027" s="7"/>
    </row>
    <row r="10028" spans="1:1" x14ac:dyDescent="0.25">
      <c r="A10028" s="7"/>
    </row>
    <row r="10029" spans="1:1" x14ac:dyDescent="0.25">
      <c r="A10029" s="7"/>
    </row>
    <row r="10030" spans="1:1" x14ac:dyDescent="0.25">
      <c r="A10030" s="7"/>
    </row>
    <row r="10031" spans="1:1" x14ac:dyDescent="0.25">
      <c r="A10031" s="7"/>
    </row>
    <row r="10032" spans="1:1" x14ac:dyDescent="0.25">
      <c r="A10032" s="7"/>
    </row>
    <row r="10033" spans="1:1" x14ac:dyDescent="0.25">
      <c r="A10033" s="7"/>
    </row>
    <row r="10034" spans="1:1" x14ac:dyDescent="0.25">
      <c r="A10034" s="7"/>
    </row>
    <row r="10035" spans="1:1" x14ac:dyDescent="0.25">
      <c r="A10035" s="7"/>
    </row>
    <row r="10036" spans="1:1" x14ac:dyDescent="0.25">
      <c r="A10036" s="7"/>
    </row>
    <row r="10037" spans="1:1" x14ac:dyDescent="0.25">
      <c r="A10037" s="7"/>
    </row>
    <row r="10038" spans="1:1" x14ac:dyDescent="0.25">
      <c r="A10038" s="7"/>
    </row>
    <row r="10039" spans="1:1" x14ac:dyDescent="0.25">
      <c r="A10039" s="7"/>
    </row>
    <row r="10040" spans="1:1" x14ac:dyDescent="0.25">
      <c r="A10040" s="7"/>
    </row>
    <row r="10041" spans="1:1" x14ac:dyDescent="0.25">
      <c r="A10041" s="7"/>
    </row>
    <row r="10042" spans="1:1" x14ac:dyDescent="0.25">
      <c r="A10042" s="7"/>
    </row>
    <row r="10043" spans="1:1" x14ac:dyDescent="0.25">
      <c r="A10043" s="7"/>
    </row>
    <row r="10044" spans="1:1" x14ac:dyDescent="0.25">
      <c r="A10044" s="7"/>
    </row>
    <row r="10045" spans="1:1" x14ac:dyDescent="0.25">
      <c r="A10045" s="7"/>
    </row>
    <row r="10046" spans="1:1" x14ac:dyDescent="0.25">
      <c r="A10046" s="7"/>
    </row>
    <row r="10047" spans="1:1" x14ac:dyDescent="0.25">
      <c r="A10047" s="7"/>
    </row>
    <row r="10048" spans="1:1" x14ac:dyDescent="0.25">
      <c r="A10048" s="7"/>
    </row>
    <row r="10049" spans="1:1" x14ac:dyDescent="0.25">
      <c r="A10049" s="7"/>
    </row>
    <row r="10050" spans="1:1" x14ac:dyDescent="0.25">
      <c r="A10050" s="7"/>
    </row>
    <row r="10051" spans="1:1" x14ac:dyDescent="0.25">
      <c r="A10051" s="7"/>
    </row>
    <row r="10052" spans="1:1" x14ac:dyDescent="0.25">
      <c r="A10052" s="7"/>
    </row>
    <row r="10053" spans="1:1" x14ac:dyDescent="0.25">
      <c r="A10053" s="7"/>
    </row>
    <row r="10054" spans="1:1" x14ac:dyDescent="0.25">
      <c r="A10054" s="7"/>
    </row>
    <row r="10055" spans="1:1" x14ac:dyDescent="0.25">
      <c r="A10055" s="7"/>
    </row>
    <row r="10056" spans="1:1" x14ac:dyDescent="0.25">
      <c r="A10056" s="7"/>
    </row>
    <row r="10057" spans="1:1" x14ac:dyDescent="0.25">
      <c r="A10057" s="7"/>
    </row>
    <row r="10058" spans="1:1" x14ac:dyDescent="0.25">
      <c r="A10058" s="7"/>
    </row>
    <row r="10059" spans="1:1" x14ac:dyDescent="0.25">
      <c r="A10059" s="7"/>
    </row>
    <row r="10060" spans="1:1" x14ac:dyDescent="0.25">
      <c r="A10060" s="7"/>
    </row>
    <row r="10061" spans="1:1" x14ac:dyDescent="0.25">
      <c r="A10061" s="7"/>
    </row>
    <row r="10062" spans="1:1" x14ac:dyDescent="0.25">
      <c r="A10062" s="7"/>
    </row>
    <row r="10063" spans="1:1" x14ac:dyDescent="0.25">
      <c r="A10063" s="7"/>
    </row>
    <row r="10064" spans="1:1" x14ac:dyDescent="0.25">
      <c r="A10064" s="7"/>
    </row>
    <row r="10065" spans="1:1" x14ac:dyDescent="0.25">
      <c r="A10065" s="7"/>
    </row>
    <row r="10066" spans="1:1" x14ac:dyDescent="0.25">
      <c r="A10066" s="7"/>
    </row>
    <row r="10067" spans="1:1" x14ac:dyDescent="0.25">
      <c r="A10067" s="7"/>
    </row>
    <row r="10068" spans="1:1" x14ac:dyDescent="0.25">
      <c r="A10068" s="7"/>
    </row>
    <row r="10069" spans="1:1" x14ac:dyDescent="0.25">
      <c r="A10069" s="7"/>
    </row>
    <row r="10070" spans="1:1" x14ac:dyDescent="0.25">
      <c r="A10070" s="7"/>
    </row>
    <row r="10071" spans="1:1" x14ac:dyDescent="0.25">
      <c r="A10071" s="7"/>
    </row>
    <row r="10072" spans="1:1" x14ac:dyDescent="0.25">
      <c r="A10072" s="7"/>
    </row>
    <row r="10073" spans="1:1" x14ac:dyDescent="0.25">
      <c r="A10073" s="7"/>
    </row>
    <row r="10074" spans="1:1" x14ac:dyDescent="0.25">
      <c r="A10074" s="7"/>
    </row>
    <row r="10075" spans="1:1" x14ac:dyDescent="0.25">
      <c r="A10075" s="7"/>
    </row>
    <row r="10076" spans="1:1" x14ac:dyDescent="0.25">
      <c r="A10076" s="7"/>
    </row>
    <row r="10077" spans="1:1" x14ac:dyDescent="0.25">
      <c r="A10077" s="7"/>
    </row>
    <row r="10078" spans="1:1" x14ac:dyDescent="0.25">
      <c r="A10078" s="7"/>
    </row>
    <row r="10079" spans="1:1" x14ac:dyDescent="0.25">
      <c r="A10079" s="7"/>
    </row>
    <row r="10080" spans="1:1" x14ac:dyDescent="0.25">
      <c r="A10080" s="7"/>
    </row>
    <row r="10081" spans="1:1" x14ac:dyDescent="0.25">
      <c r="A10081" s="7"/>
    </row>
    <row r="10082" spans="1:1" x14ac:dyDescent="0.25">
      <c r="A10082" s="7"/>
    </row>
    <row r="10083" spans="1:1" x14ac:dyDescent="0.25">
      <c r="A10083" s="7"/>
    </row>
    <row r="10084" spans="1:1" x14ac:dyDescent="0.25">
      <c r="A10084" s="7"/>
    </row>
    <row r="10085" spans="1:1" x14ac:dyDescent="0.25">
      <c r="A10085" s="7"/>
    </row>
    <row r="10086" spans="1:1" x14ac:dyDescent="0.25">
      <c r="A10086" s="7"/>
    </row>
    <row r="10087" spans="1:1" x14ac:dyDescent="0.25">
      <c r="A10087" s="7"/>
    </row>
    <row r="10088" spans="1:1" x14ac:dyDescent="0.25">
      <c r="A10088" s="7"/>
    </row>
    <row r="10089" spans="1:1" x14ac:dyDescent="0.25">
      <c r="A10089" s="7"/>
    </row>
    <row r="10090" spans="1:1" x14ac:dyDescent="0.25">
      <c r="A10090" s="7"/>
    </row>
    <row r="10091" spans="1:1" x14ac:dyDescent="0.25">
      <c r="A10091" s="7"/>
    </row>
    <row r="10092" spans="1:1" x14ac:dyDescent="0.25">
      <c r="A10092" s="7"/>
    </row>
    <row r="10093" spans="1:1" x14ac:dyDescent="0.25">
      <c r="A10093" s="7"/>
    </row>
    <row r="10094" spans="1:1" x14ac:dyDescent="0.25">
      <c r="A10094" s="7"/>
    </row>
    <row r="10095" spans="1:1" x14ac:dyDescent="0.25">
      <c r="A10095" s="7"/>
    </row>
    <row r="10096" spans="1:1" x14ac:dyDescent="0.25">
      <c r="A10096" s="7"/>
    </row>
    <row r="10097" spans="1:1" x14ac:dyDescent="0.25">
      <c r="A10097" s="7"/>
    </row>
    <row r="10098" spans="1:1" x14ac:dyDescent="0.25">
      <c r="A10098" s="7"/>
    </row>
    <row r="10099" spans="1:1" x14ac:dyDescent="0.25">
      <c r="A10099" s="7"/>
    </row>
    <row r="10100" spans="1:1" x14ac:dyDescent="0.25">
      <c r="A10100" s="7"/>
    </row>
    <row r="10101" spans="1:1" x14ac:dyDescent="0.25">
      <c r="A10101" s="7"/>
    </row>
    <row r="10102" spans="1:1" x14ac:dyDescent="0.25">
      <c r="A10102" s="7"/>
    </row>
    <row r="10103" spans="1:1" x14ac:dyDescent="0.25">
      <c r="A10103" s="7"/>
    </row>
    <row r="10104" spans="1:1" x14ac:dyDescent="0.25">
      <c r="A10104" s="7"/>
    </row>
    <row r="10105" spans="1:1" x14ac:dyDescent="0.25">
      <c r="A10105" s="7"/>
    </row>
    <row r="10106" spans="1:1" x14ac:dyDescent="0.25">
      <c r="A10106" s="7"/>
    </row>
    <row r="10107" spans="1:1" x14ac:dyDescent="0.25">
      <c r="A10107" s="7"/>
    </row>
    <row r="10108" spans="1:1" x14ac:dyDescent="0.25">
      <c r="A10108" s="7"/>
    </row>
    <row r="10109" spans="1:1" x14ac:dyDescent="0.25">
      <c r="A10109" s="7"/>
    </row>
    <row r="10110" spans="1:1" x14ac:dyDescent="0.25">
      <c r="A10110" s="7"/>
    </row>
    <row r="10111" spans="1:1" x14ac:dyDescent="0.25">
      <c r="A10111" s="7"/>
    </row>
    <row r="10112" spans="1:1" x14ac:dyDescent="0.25">
      <c r="A10112" s="7"/>
    </row>
    <row r="10113" spans="1:1" x14ac:dyDescent="0.25">
      <c r="A10113" s="7"/>
    </row>
    <row r="10114" spans="1:1" x14ac:dyDescent="0.25">
      <c r="A10114" s="7"/>
    </row>
    <row r="10115" spans="1:1" x14ac:dyDescent="0.25">
      <c r="A10115" s="7"/>
    </row>
    <row r="10116" spans="1:1" x14ac:dyDescent="0.25">
      <c r="A10116" s="7"/>
    </row>
    <row r="10117" spans="1:1" x14ac:dyDescent="0.25">
      <c r="A10117" s="7"/>
    </row>
    <row r="10118" spans="1:1" x14ac:dyDescent="0.25">
      <c r="A10118" s="7"/>
    </row>
    <row r="10119" spans="1:1" x14ac:dyDescent="0.25">
      <c r="A10119" s="7"/>
    </row>
    <row r="10120" spans="1:1" x14ac:dyDescent="0.25">
      <c r="A10120" s="7"/>
    </row>
    <row r="10121" spans="1:1" x14ac:dyDescent="0.25">
      <c r="A10121" s="7"/>
    </row>
    <row r="10122" spans="1:1" x14ac:dyDescent="0.25">
      <c r="A10122" s="7"/>
    </row>
    <row r="10123" spans="1:1" x14ac:dyDescent="0.25">
      <c r="A10123" s="7"/>
    </row>
    <row r="10124" spans="1:1" x14ac:dyDescent="0.25">
      <c r="A10124" s="7"/>
    </row>
    <row r="10125" spans="1:1" x14ac:dyDescent="0.25">
      <c r="A10125" s="7"/>
    </row>
    <row r="10126" spans="1:1" x14ac:dyDescent="0.25">
      <c r="A10126" s="7"/>
    </row>
    <row r="10127" spans="1:1" x14ac:dyDescent="0.25">
      <c r="A10127" s="7"/>
    </row>
    <row r="10128" spans="1:1" x14ac:dyDescent="0.25">
      <c r="A10128" s="7"/>
    </row>
    <row r="10129" spans="1:1" x14ac:dyDescent="0.25">
      <c r="A10129" s="7"/>
    </row>
    <row r="10130" spans="1:1" x14ac:dyDescent="0.25">
      <c r="A10130" s="7"/>
    </row>
    <row r="10131" spans="1:1" x14ac:dyDescent="0.25">
      <c r="A10131" s="7"/>
    </row>
    <row r="10132" spans="1:1" x14ac:dyDescent="0.25">
      <c r="A10132" s="7"/>
    </row>
    <row r="10133" spans="1:1" x14ac:dyDescent="0.25">
      <c r="A10133" s="7"/>
    </row>
    <row r="10134" spans="1:1" x14ac:dyDescent="0.25">
      <c r="A10134" s="7"/>
    </row>
    <row r="10135" spans="1:1" x14ac:dyDescent="0.25">
      <c r="A10135" s="7"/>
    </row>
    <row r="10136" spans="1:1" x14ac:dyDescent="0.25">
      <c r="A10136" s="7"/>
    </row>
    <row r="10137" spans="1:1" x14ac:dyDescent="0.25">
      <c r="A10137" s="7"/>
    </row>
    <row r="10138" spans="1:1" x14ac:dyDescent="0.25">
      <c r="A10138" s="7"/>
    </row>
    <row r="10139" spans="1:1" x14ac:dyDescent="0.25">
      <c r="A10139" s="7"/>
    </row>
    <row r="10140" spans="1:1" x14ac:dyDescent="0.25">
      <c r="A10140" s="7"/>
    </row>
    <row r="10141" spans="1:1" x14ac:dyDescent="0.25">
      <c r="A10141" s="7"/>
    </row>
    <row r="10142" spans="1:1" x14ac:dyDescent="0.25">
      <c r="A10142" s="7"/>
    </row>
    <row r="10143" spans="1:1" x14ac:dyDescent="0.25">
      <c r="A10143" s="7"/>
    </row>
    <row r="10144" spans="1:1" x14ac:dyDescent="0.25">
      <c r="A10144" s="7"/>
    </row>
    <row r="10145" spans="1:1" x14ac:dyDescent="0.25">
      <c r="A10145" s="7"/>
    </row>
    <row r="10146" spans="1:1" x14ac:dyDescent="0.25">
      <c r="A10146" s="7"/>
    </row>
    <row r="10147" spans="1:1" x14ac:dyDescent="0.25">
      <c r="A10147" s="7"/>
    </row>
    <row r="10148" spans="1:1" x14ac:dyDescent="0.25">
      <c r="A10148" s="7"/>
    </row>
    <row r="10149" spans="1:1" x14ac:dyDescent="0.25">
      <c r="A10149" s="7"/>
    </row>
    <row r="10150" spans="1:1" x14ac:dyDescent="0.25">
      <c r="A10150" s="7"/>
    </row>
    <row r="10151" spans="1:1" x14ac:dyDescent="0.25">
      <c r="A10151" s="7"/>
    </row>
    <row r="10152" spans="1:1" x14ac:dyDescent="0.25">
      <c r="A10152" s="7"/>
    </row>
    <row r="10153" spans="1:1" x14ac:dyDescent="0.25">
      <c r="A10153" s="7"/>
    </row>
    <row r="10154" spans="1:1" x14ac:dyDescent="0.25">
      <c r="A10154" s="7"/>
    </row>
    <row r="10155" spans="1:1" x14ac:dyDescent="0.25">
      <c r="A10155" s="7"/>
    </row>
    <row r="10156" spans="1:1" x14ac:dyDescent="0.25">
      <c r="A10156" s="7"/>
    </row>
    <row r="10157" spans="1:1" x14ac:dyDescent="0.25">
      <c r="A10157" s="7"/>
    </row>
    <row r="10158" spans="1:1" x14ac:dyDescent="0.25">
      <c r="A10158" s="7"/>
    </row>
    <row r="10159" spans="1:1" x14ac:dyDescent="0.25">
      <c r="A10159" s="7"/>
    </row>
    <row r="10160" spans="1:1" x14ac:dyDescent="0.25">
      <c r="A10160" s="7"/>
    </row>
    <row r="10161" spans="1:1" x14ac:dyDescent="0.25">
      <c r="A10161" s="7"/>
    </row>
    <row r="10162" spans="1:1" x14ac:dyDescent="0.25">
      <c r="A10162" s="7"/>
    </row>
    <row r="10163" spans="1:1" x14ac:dyDescent="0.25">
      <c r="A10163" s="7"/>
    </row>
    <row r="10164" spans="1:1" x14ac:dyDescent="0.25">
      <c r="A10164" s="7"/>
    </row>
    <row r="10165" spans="1:1" x14ac:dyDescent="0.25">
      <c r="A10165" s="7"/>
    </row>
    <row r="10166" spans="1:1" x14ac:dyDescent="0.25">
      <c r="A10166" s="7"/>
    </row>
    <row r="10167" spans="1:1" x14ac:dyDescent="0.25">
      <c r="A10167" s="7"/>
    </row>
    <row r="10168" spans="1:1" x14ac:dyDescent="0.25">
      <c r="A10168" s="7"/>
    </row>
    <row r="10169" spans="1:1" x14ac:dyDescent="0.25">
      <c r="A10169" s="7"/>
    </row>
    <row r="10170" spans="1:1" x14ac:dyDescent="0.25">
      <c r="A10170" s="7"/>
    </row>
    <row r="10171" spans="1:1" x14ac:dyDescent="0.25">
      <c r="A10171" s="7"/>
    </row>
    <row r="10172" spans="1:1" x14ac:dyDescent="0.25">
      <c r="A10172" s="7"/>
    </row>
    <row r="10173" spans="1:1" x14ac:dyDescent="0.25">
      <c r="A10173" s="7"/>
    </row>
    <row r="10174" spans="1:1" x14ac:dyDescent="0.25">
      <c r="A10174" s="7"/>
    </row>
    <row r="10175" spans="1:1" x14ac:dyDescent="0.25">
      <c r="A10175" s="7"/>
    </row>
    <row r="10176" spans="1:1" x14ac:dyDescent="0.25">
      <c r="A10176" s="7"/>
    </row>
    <row r="10177" spans="1:1" x14ac:dyDescent="0.25">
      <c r="A10177" s="7"/>
    </row>
    <row r="10178" spans="1:1" x14ac:dyDescent="0.25">
      <c r="A10178" s="7"/>
    </row>
    <row r="10179" spans="1:1" x14ac:dyDescent="0.25">
      <c r="A10179" s="7"/>
    </row>
    <row r="10180" spans="1:1" x14ac:dyDescent="0.25">
      <c r="A10180" s="7"/>
    </row>
    <row r="10181" spans="1:1" x14ac:dyDescent="0.25">
      <c r="A10181" s="7"/>
    </row>
    <row r="10182" spans="1:1" x14ac:dyDescent="0.25">
      <c r="A10182" s="7"/>
    </row>
    <row r="10183" spans="1:1" x14ac:dyDescent="0.25">
      <c r="A10183" s="7"/>
    </row>
    <row r="10184" spans="1:1" x14ac:dyDescent="0.25">
      <c r="A10184" s="7"/>
    </row>
    <row r="10185" spans="1:1" x14ac:dyDescent="0.25">
      <c r="A10185" s="7"/>
    </row>
    <row r="10186" spans="1:1" x14ac:dyDescent="0.25">
      <c r="A10186" s="7"/>
    </row>
    <row r="10187" spans="1:1" x14ac:dyDescent="0.25">
      <c r="A10187" s="7"/>
    </row>
    <row r="10188" spans="1:1" x14ac:dyDescent="0.25">
      <c r="A10188" s="7"/>
    </row>
    <row r="10189" spans="1:1" x14ac:dyDescent="0.25">
      <c r="A10189" s="7"/>
    </row>
    <row r="10190" spans="1:1" x14ac:dyDescent="0.25">
      <c r="A10190" s="7"/>
    </row>
    <row r="10191" spans="1:1" x14ac:dyDescent="0.25">
      <c r="A10191" s="7"/>
    </row>
    <row r="10192" spans="1:1" x14ac:dyDescent="0.25">
      <c r="A10192" s="7"/>
    </row>
    <row r="10193" spans="1:1" x14ac:dyDescent="0.25">
      <c r="A10193" s="7"/>
    </row>
    <row r="10194" spans="1:1" x14ac:dyDescent="0.25">
      <c r="A10194" s="7"/>
    </row>
    <row r="10195" spans="1:1" x14ac:dyDescent="0.25">
      <c r="A10195" s="7"/>
    </row>
    <row r="10196" spans="1:1" x14ac:dyDescent="0.25">
      <c r="A10196" s="7"/>
    </row>
    <row r="10197" spans="1:1" x14ac:dyDescent="0.25">
      <c r="A10197" s="7"/>
    </row>
    <row r="10198" spans="1:1" x14ac:dyDescent="0.25">
      <c r="A10198" s="7"/>
    </row>
    <row r="10199" spans="1:1" x14ac:dyDescent="0.25">
      <c r="A10199" s="7"/>
    </row>
    <row r="10200" spans="1:1" x14ac:dyDescent="0.25">
      <c r="A10200" s="7"/>
    </row>
    <row r="10201" spans="1:1" x14ac:dyDescent="0.25">
      <c r="A10201" s="7"/>
    </row>
    <row r="10202" spans="1:1" x14ac:dyDescent="0.25">
      <c r="A10202" s="7"/>
    </row>
    <row r="10203" spans="1:1" x14ac:dyDescent="0.25">
      <c r="A10203" s="7"/>
    </row>
    <row r="10204" spans="1:1" x14ac:dyDescent="0.25">
      <c r="A10204" s="7"/>
    </row>
    <row r="10205" spans="1:1" x14ac:dyDescent="0.25">
      <c r="A10205" s="7"/>
    </row>
    <row r="10206" spans="1:1" x14ac:dyDescent="0.25">
      <c r="A10206" s="7"/>
    </row>
    <row r="10207" spans="1:1" x14ac:dyDescent="0.25">
      <c r="A10207" s="7"/>
    </row>
    <row r="10208" spans="1:1" x14ac:dyDescent="0.25">
      <c r="A10208" s="7"/>
    </row>
    <row r="10209" spans="1:1" x14ac:dyDescent="0.25">
      <c r="A10209" s="7"/>
    </row>
    <row r="10210" spans="1:1" x14ac:dyDescent="0.25">
      <c r="A10210" s="7"/>
    </row>
    <row r="10211" spans="1:1" x14ac:dyDescent="0.25">
      <c r="A10211" s="7"/>
    </row>
    <row r="10212" spans="1:1" x14ac:dyDescent="0.25">
      <c r="A10212" s="7"/>
    </row>
    <row r="10213" spans="1:1" x14ac:dyDescent="0.25">
      <c r="A10213" s="7"/>
    </row>
    <row r="10214" spans="1:1" x14ac:dyDescent="0.25">
      <c r="A10214" s="7"/>
    </row>
    <row r="10215" spans="1:1" x14ac:dyDescent="0.25">
      <c r="A10215" s="7"/>
    </row>
    <row r="10216" spans="1:1" x14ac:dyDescent="0.25">
      <c r="A10216" s="7"/>
    </row>
    <row r="10217" spans="1:1" x14ac:dyDescent="0.25">
      <c r="A10217" s="7"/>
    </row>
    <row r="10218" spans="1:1" x14ac:dyDescent="0.25">
      <c r="A10218" s="7"/>
    </row>
    <row r="10219" spans="1:1" x14ac:dyDescent="0.25">
      <c r="A10219" s="7"/>
    </row>
    <row r="10220" spans="1:1" x14ac:dyDescent="0.25">
      <c r="A10220" s="7"/>
    </row>
    <row r="10221" spans="1:1" x14ac:dyDescent="0.25">
      <c r="A10221" s="7"/>
    </row>
    <row r="10222" spans="1:1" x14ac:dyDescent="0.25">
      <c r="A10222" s="7"/>
    </row>
    <row r="10223" spans="1:1" x14ac:dyDescent="0.25">
      <c r="A10223" s="7"/>
    </row>
    <row r="10224" spans="1:1" x14ac:dyDescent="0.25">
      <c r="A10224" s="7"/>
    </row>
    <row r="10225" spans="1:1" x14ac:dyDescent="0.25">
      <c r="A10225" s="7"/>
    </row>
    <row r="10226" spans="1:1" x14ac:dyDescent="0.25">
      <c r="A10226" s="7"/>
    </row>
    <row r="10227" spans="1:1" x14ac:dyDescent="0.25">
      <c r="A10227" s="7"/>
    </row>
    <row r="10228" spans="1:1" x14ac:dyDescent="0.25">
      <c r="A10228" s="7"/>
    </row>
    <row r="10229" spans="1:1" x14ac:dyDescent="0.25">
      <c r="A10229" s="7"/>
    </row>
    <row r="10230" spans="1:1" x14ac:dyDescent="0.25">
      <c r="A10230" s="7"/>
    </row>
    <row r="10231" spans="1:1" x14ac:dyDescent="0.25">
      <c r="A10231" s="7"/>
    </row>
    <row r="10232" spans="1:1" x14ac:dyDescent="0.25">
      <c r="A10232" s="7"/>
    </row>
    <row r="10233" spans="1:1" x14ac:dyDescent="0.25">
      <c r="A10233" s="7"/>
    </row>
    <row r="10234" spans="1:1" x14ac:dyDescent="0.25">
      <c r="A10234" s="7"/>
    </row>
    <row r="10235" spans="1:1" x14ac:dyDescent="0.25">
      <c r="A10235" s="7"/>
    </row>
    <row r="10236" spans="1:1" x14ac:dyDescent="0.25">
      <c r="A10236" s="7"/>
    </row>
    <row r="10237" spans="1:1" x14ac:dyDescent="0.25">
      <c r="A10237" s="7"/>
    </row>
    <row r="10238" spans="1:1" x14ac:dyDescent="0.25">
      <c r="A10238" s="7"/>
    </row>
    <row r="10239" spans="1:1" x14ac:dyDescent="0.25">
      <c r="A10239" s="7"/>
    </row>
    <row r="10240" spans="1:1" x14ac:dyDescent="0.25">
      <c r="A10240" s="7"/>
    </row>
    <row r="10241" spans="1:1" x14ac:dyDescent="0.25">
      <c r="A10241" s="7"/>
    </row>
    <row r="10242" spans="1:1" x14ac:dyDescent="0.25">
      <c r="A10242" s="7"/>
    </row>
    <row r="10243" spans="1:1" x14ac:dyDescent="0.25">
      <c r="A10243" s="7"/>
    </row>
    <row r="10244" spans="1:1" x14ac:dyDescent="0.25">
      <c r="A10244" s="7"/>
    </row>
    <row r="10245" spans="1:1" x14ac:dyDescent="0.25">
      <c r="A10245" s="7"/>
    </row>
    <row r="10246" spans="1:1" x14ac:dyDescent="0.25">
      <c r="A10246" s="7"/>
    </row>
    <row r="10247" spans="1:1" x14ac:dyDescent="0.25">
      <c r="A10247" s="7"/>
    </row>
    <row r="10248" spans="1:1" x14ac:dyDescent="0.25">
      <c r="A10248" s="7"/>
    </row>
    <row r="10249" spans="1:1" x14ac:dyDescent="0.25">
      <c r="A10249" s="7"/>
    </row>
    <row r="10250" spans="1:1" x14ac:dyDescent="0.25">
      <c r="A10250" s="7"/>
    </row>
    <row r="10251" spans="1:1" x14ac:dyDescent="0.25">
      <c r="A10251" s="7"/>
    </row>
    <row r="10252" spans="1:1" x14ac:dyDescent="0.25">
      <c r="A10252" s="7"/>
    </row>
    <row r="10253" spans="1:1" x14ac:dyDescent="0.25">
      <c r="A10253" s="7"/>
    </row>
    <row r="10254" spans="1:1" x14ac:dyDescent="0.25">
      <c r="A10254" s="7"/>
    </row>
    <row r="10255" spans="1:1" x14ac:dyDescent="0.25">
      <c r="A10255" s="7"/>
    </row>
    <row r="10256" spans="1:1" x14ac:dyDescent="0.25">
      <c r="A10256" s="7"/>
    </row>
    <row r="10257" spans="1:1" x14ac:dyDescent="0.25">
      <c r="A10257" s="7"/>
    </row>
    <row r="10258" spans="1:1" x14ac:dyDescent="0.25">
      <c r="A10258" s="7"/>
    </row>
    <row r="10259" spans="1:1" x14ac:dyDescent="0.25">
      <c r="A10259" s="7"/>
    </row>
    <row r="10260" spans="1:1" x14ac:dyDescent="0.25">
      <c r="A10260" s="7"/>
    </row>
    <row r="10261" spans="1:1" x14ac:dyDescent="0.25">
      <c r="A10261" s="7"/>
    </row>
    <row r="10262" spans="1:1" x14ac:dyDescent="0.25">
      <c r="A10262" s="7"/>
    </row>
    <row r="10263" spans="1:1" x14ac:dyDescent="0.25">
      <c r="A10263" s="7"/>
    </row>
    <row r="10264" spans="1:1" x14ac:dyDescent="0.25">
      <c r="A10264" s="7"/>
    </row>
    <row r="10265" spans="1:1" x14ac:dyDescent="0.25">
      <c r="A10265" s="7"/>
    </row>
    <row r="10266" spans="1:1" x14ac:dyDescent="0.25">
      <c r="A10266" s="7"/>
    </row>
    <row r="10267" spans="1:1" x14ac:dyDescent="0.25">
      <c r="A10267" s="7"/>
    </row>
    <row r="10268" spans="1:1" x14ac:dyDescent="0.25">
      <c r="A10268" s="7"/>
    </row>
    <row r="10269" spans="1:1" x14ac:dyDescent="0.25">
      <c r="A10269" s="7"/>
    </row>
    <row r="10270" spans="1:1" x14ac:dyDescent="0.25">
      <c r="A10270" s="7"/>
    </row>
    <row r="10271" spans="1:1" x14ac:dyDescent="0.25">
      <c r="A10271" s="7"/>
    </row>
    <row r="10272" spans="1:1" x14ac:dyDescent="0.25">
      <c r="A10272" s="7"/>
    </row>
    <row r="10273" spans="1:1" x14ac:dyDescent="0.25">
      <c r="A10273" s="7"/>
    </row>
    <row r="10274" spans="1:1" x14ac:dyDescent="0.25">
      <c r="A10274" s="7"/>
    </row>
    <row r="10275" spans="1:1" x14ac:dyDescent="0.25">
      <c r="A10275" s="7"/>
    </row>
    <row r="10276" spans="1:1" x14ac:dyDescent="0.25">
      <c r="A10276" s="7"/>
    </row>
    <row r="10277" spans="1:1" x14ac:dyDescent="0.25">
      <c r="A10277" s="7"/>
    </row>
    <row r="10278" spans="1:1" x14ac:dyDescent="0.25">
      <c r="A10278" s="7"/>
    </row>
    <row r="10279" spans="1:1" x14ac:dyDescent="0.25">
      <c r="A10279" s="7"/>
    </row>
    <row r="10280" spans="1:1" x14ac:dyDescent="0.25">
      <c r="A10280" s="7"/>
    </row>
    <row r="10281" spans="1:1" x14ac:dyDescent="0.25">
      <c r="A10281" s="7"/>
    </row>
    <row r="10282" spans="1:1" x14ac:dyDescent="0.25">
      <c r="A10282" s="7"/>
    </row>
    <row r="10283" spans="1:1" x14ac:dyDescent="0.25">
      <c r="A10283" s="7"/>
    </row>
    <row r="10284" spans="1:1" x14ac:dyDescent="0.25">
      <c r="A10284" s="7"/>
    </row>
    <row r="10285" spans="1:1" x14ac:dyDescent="0.25">
      <c r="A10285" s="7"/>
    </row>
    <row r="10286" spans="1:1" x14ac:dyDescent="0.25">
      <c r="A10286" s="7"/>
    </row>
    <row r="10287" spans="1:1" x14ac:dyDescent="0.25">
      <c r="A10287" s="7"/>
    </row>
    <row r="10288" spans="1:1" x14ac:dyDescent="0.25">
      <c r="A10288" s="7"/>
    </row>
    <row r="10289" spans="1:1" x14ac:dyDescent="0.25">
      <c r="A10289" s="7"/>
    </row>
    <row r="10290" spans="1:1" x14ac:dyDescent="0.25">
      <c r="A10290" s="7"/>
    </row>
    <row r="10291" spans="1:1" x14ac:dyDescent="0.25">
      <c r="A10291" s="7"/>
    </row>
    <row r="10292" spans="1:1" x14ac:dyDescent="0.25">
      <c r="A10292" s="7"/>
    </row>
    <row r="10293" spans="1:1" x14ac:dyDescent="0.25">
      <c r="A10293" s="7"/>
    </row>
    <row r="10294" spans="1:1" x14ac:dyDescent="0.25">
      <c r="A10294" s="7"/>
    </row>
    <row r="10295" spans="1:1" x14ac:dyDescent="0.25">
      <c r="A10295" s="7"/>
    </row>
    <row r="10296" spans="1:1" x14ac:dyDescent="0.25">
      <c r="A10296" s="7"/>
    </row>
    <row r="10297" spans="1:1" x14ac:dyDescent="0.25">
      <c r="A10297" s="7"/>
    </row>
    <row r="10298" spans="1:1" x14ac:dyDescent="0.25">
      <c r="A10298" s="7"/>
    </row>
    <row r="10299" spans="1:1" x14ac:dyDescent="0.25">
      <c r="A10299" s="7"/>
    </row>
    <row r="10300" spans="1:1" x14ac:dyDescent="0.25">
      <c r="A10300" s="7"/>
    </row>
    <row r="10301" spans="1:1" x14ac:dyDescent="0.25">
      <c r="A10301" s="7"/>
    </row>
    <row r="10302" spans="1:1" x14ac:dyDescent="0.25">
      <c r="A10302" s="7"/>
    </row>
    <row r="10303" spans="1:1" x14ac:dyDescent="0.25">
      <c r="A10303" s="7"/>
    </row>
    <row r="10304" spans="1:1" x14ac:dyDescent="0.25">
      <c r="A10304" s="7"/>
    </row>
    <row r="10305" spans="1:1" x14ac:dyDescent="0.25">
      <c r="A10305" s="7"/>
    </row>
    <row r="10306" spans="1:1" x14ac:dyDescent="0.25">
      <c r="A10306" s="7"/>
    </row>
    <row r="10307" spans="1:1" x14ac:dyDescent="0.25">
      <c r="A10307" s="7"/>
    </row>
    <row r="10308" spans="1:1" x14ac:dyDescent="0.25">
      <c r="A10308" s="7"/>
    </row>
    <row r="10309" spans="1:1" x14ac:dyDescent="0.25">
      <c r="A10309" s="7"/>
    </row>
    <row r="10310" spans="1:1" x14ac:dyDescent="0.25">
      <c r="A10310" s="7"/>
    </row>
    <row r="10311" spans="1:1" x14ac:dyDescent="0.25">
      <c r="A10311" s="7"/>
    </row>
    <row r="10312" spans="1:1" x14ac:dyDescent="0.25">
      <c r="A10312" s="7"/>
    </row>
    <row r="10313" spans="1:1" x14ac:dyDescent="0.25">
      <c r="A10313" s="7"/>
    </row>
    <row r="10314" spans="1:1" x14ac:dyDescent="0.25">
      <c r="A10314" s="7"/>
    </row>
    <row r="10315" spans="1:1" x14ac:dyDescent="0.25">
      <c r="A10315" s="7"/>
    </row>
    <row r="10316" spans="1:1" x14ac:dyDescent="0.25">
      <c r="A10316" s="7"/>
    </row>
    <row r="10317" spans="1:1" x14ac:dyDescent="0.25">
      <c r="A10317" s="7"/>
    </row>
    <row r="10318" spans="1:1" x14ac:dyDescent="0.25">
      <c r="A10318" s="7"/>
    </row>
    <row r="10319" spans="1:1" x14ac:dyDescent="0.25">
      <c r="A10319" s="7"/>
    </row>
    <row r="10320" spans="1:1" x14ac:dyDescent="0.25">
      <c r="A10320" s="7"/>
    </row>
    <row r="10321" spans="1:1" x14ac:dyDescent="0.25">
      <c r="A10321" s="7"/>
    </row>
    <row r="10322" spans="1:1" x14ac:dyDescent="0.25">
      <c r="A10322" s="7"/>
    </row>
    <row r="10323" spans="1:1" x14ac:dyDescent="0.25">
      <c r="A10323" s="7"/>
    </row>
    <row r="10324" spans="1:1" x14ac:dyDescent="0.25">
      <c r="A10324" s="7"/>
    </row>
    <row r="10325" spans="1:1" x14ac:dyDescent="0.25">
      <c r="A10325" s="7"/>
    </row>
    <row r="10326" spans="1:1" x14ac:dyDescent="0.25">
      <c r="A10326" s="7"/>
    </row>
    <row r="10327" spans="1:1" x14ac:dyDescent="0.25">
      <c r="A10327" s="7"/>
    </row>
    <row r="10328" spans="1:1" x14ac:dyDescent="0.25">
      <c r="A10328" s="7"/>
    </row>
    <row r="10329" spans="1:1" x14ac:dyDescent="0.25">
      <c r="A10329" s="7"/>
    </row>
    <row r="10330" spans="1:1" x14ac:dyDescent="0.25">
      <c r="A10330" s="7"/>
    </row>
    <row r="10331" spans="1:1" x14ac:dyDescent="0.25">
      <c r="A10331" s="7"/>
    </row>
    <row r="10332" spans="1:1" x14ac:dyDescent="0.25">
      <c r="A10332" s="7"/>
    </row>
    <row r="10333" spans="1:1" x14ac:dyDescent="0.25">
      <c r="A10333" s="7"/>
    </row>
    <row r="10334" spans="1:1" x14ac:dyDescent="0.25">
      <c r="A10334" s="7"/>
    </row>
    <row r="10335" spans="1:1" x14ac:dyDescent="0.25">
      <c r="A10335" s="7"/>
    </row>
    <row r="10336" spans="1:1" x14ac:dyDescent="0.25">
      <c r="A10336" s="7"/>
    </row>
    <row r="10337" spans="1:1" x14ac:dyDescent="0.25">
      <c r="A10337" s="7"/>
    </row>
    <row r="10338" spans="1:1" x14ac:dyDescent="0.25">
      <c r="A10338" s="7"/>
    </row>
    <row r="10339" spans="1:1" x14ac:dyDescent="0.25">
      <c r="A10339" s="7"/>
    </row>
    <row r="10340" spans="1:1" x14ac:dyDescent="0.25">
      <c r="A10340" s="7"/>
    </row>
    <row r="10341" spans="1:1" x14ac:dyDescent="0.25">
      <c r="A10341" s="7"/>
    </row>
    <row r="10342" spans="1:1" x14ac:dyDescent="0.25">
      <c r="A10342" s="7"/>
    </row>
    <row r="10343" spans="1:1" x14ac:dyDescent="0.25">
      <c r="A10343" s="7"/>
    </row>
    <row r="10344" spans="1:1" x14ac:dyDescent="0.25">
      <c r="A10344" s="7"/>
    </row>
    <row r="10345" spans="1:1" x14ac:dyDescent="0.25">
      <c r="A10345" s="7"/>
    </row>
    <row r="10346" spans="1:1" x14ac:dyDescent="0.25">
      <c r="A10346" s="7"/>
    </row>
    <row r="10347" spans="1:1" x14ac:dyDescent="0.25">
      <c r="A10347" s="7"/>
    </row>
    <row r="10348" spans="1:1" x14ac:dyDescent="0.25">
      <c r="A10348" s="7"/>
    </row>
    <row r="10349" spans="1:1" x14ac:dyDescent="0.25">
      <c r="A10349" s="7"/>
    </row>
    <row r="10350" spans="1:1" x14ac:dyDescent="0.25">
      <c r="A10350" s="7"/>
    </row>
    <row r="10351" spans="1:1" x14ac:dyDescent="0.25">
      <c r="A10351" s="7"/>
    </row>
    <row r="10352" spans="1:1" x14ac:dyDescent="0.25">
      <c r="A10352" s="7"/>
    </row>
    <row r="10353" spans="1:1" x14ac:dyDescent="0.25">
      <c r="A10353" s="7"/>
    </row>
    <row r="10354" spans="1:1" x14ac:dyDescent="0.25">
      <c r="A10354" s="7"/>
    </row>
    <row r="10355" spans="1:1" x14ac:dyDescent="0.25">
      <c r="A10355" s="7"/>
    </row>
    <row r="10356" spans="1:1" x14ac:dyDescent="0.25">
      <c r="A10356" s="7"/>
    </row>
    <row r="10357" spans="1:1" x14ac:dyDescent="0.25">
      <c r="A10357" s="7"/>
    </row>
    <row r="10358" spans="1:1" x14ac:dyDescent="0.25">
      <c r="A10358" s="7"/>
    </row>
    <row r="10359" spans="1:1" x14ac:dyDescent="0.25">
      <c r="A10359" s="7"/>
    </row>
    <row r="10360" spans="1:1" x14ac:dyDescent="0.25">
      <c r="A10360" s="7"/>
    </row>
    <row r="10361" spans="1:1" x14ac:dyDescent="0.25">
      <c r="A10361" s="7"/>
    </row>
    <row r="10362" spans="1:1" x14ac:dyDescent="0.25">
      <c r="A10362" s="7"/>
    </row>
    <row r="10363" spans="1:1" x14ac:dyDescent="0.25">
      <c r="A10363" s="7"/>
    </row>
    <row r="10364" spans="1:1" x14ac:dyDescent="0.25">
      <c r="A10364" s="7"/>
    </row>
    <row r="10365" spans="1:1" x14ac:dyDescent="0.25">
      <c r="A10365" s="7"/>
    </row>
    <row r="10366" spans="1:1" x14ac:dyDescent="0.25">
      <c r="A10366" s="7"/>
    </row>
    <row r="10367" spans="1:1" x14ac:dyDescent="0.25">
      <c r="A10367" s="7"/>
    </row>
    <row r="10368" spans="1:1" x14ac:dyDescent="0.25">
      <c r="A10368" s="7"/>
    </row>
    <row r="10369" spans="1:1" x14ac:dyDescent="0.25">
      <c r="A10369" s="7"/>
    </row>
    <row r="10370" spans="1:1" x14ac:dyDescent="0.25">
      <c r="A10370" s="7"/>
    </row>
    <row r="10371" spans="1:1" x14ac:dyDescent="0.25">
      <c r="A10371" s="7"/>
    </row>
    <row r="10372" spans="1:1" x14ac:dyDescent="0.25">
      <c r="A10372" s="7"/>
    </row>
    <row r="10373" spans="1:1" x14ac:dyDescent="0.25">
      <c r="A10373" s="7"/>
    </row>
    <row r="10374" spans="1:1" x14ac:dyDescent="0.25">
      <c r="A10374" s="7"/>
    </row>
    <row r="10375" spans="1:1" x14ac:dyDescent="0.25">
      <c r="A10375" s="7"/>
    </row>
    <row r="10376" spans="1:1" x14ac:dyDescent="0.25">
      <c r="A10376" s="7"/>
    </row>
    <row r="10377" spans="1:1" x14ac:dyDescent="0.25">
      <c r="A10377" s="7"/>
    </row>
    <row r="10378" spans="1:1" x14ac:dyDescent="0.25">
      <c r="A10378" s="7"/>
    </row>
    <row r="10379" spans="1:1" x14ac:dyDescent="0.25">
      <c r="A10379" s="7"/>
    </row>
    <row r="10380" spans="1:1" x14ac:dyDescent="0.25">
      <c r="A10380" s="7"/>
    </row>
    <row r="10381" spans="1:1" x14ac:dyDescent="0.25">
      <c r="A10381" s="7"/>
    </row>
    <row r="10382" spans="1:1" x14ac:dyDescent="0.25">
      <c r="A10382" s="7"/>
    </row>
    <row r="10383" spans="1:1" x14ac:dyDescent="0.25">
      <c r="A10383" s="7"/>
    </row>
    <row r="10384" spans="1:1" x14ac:dyDescent="0.25">
      <c r="A10384" s="7"/>
    </row>
    <row r="10385" spans="1:1" x14ac:dyDescent="0.25">
      <c r="A10385" s="7"/>
    </row>
    <row r="10386" spans="1:1" x14ac:dyDescent="0.25">
      <c r="A10386" s="7"/>
    </row>
    <row r="10387" spans="1:1" x14ac:dyDescent="0.25">
      <c r="A10387" s="7"/>
    </row>
    <row r="10388" spans="1:1" x14ac:dyDescent="0.25">
      <c r="A10388" s="7"/>
    </row>
    <row r="10389" spans="1:1" x14ac:dyDescent="0.25">
      <c r="A10389" s="7"/>
    </row>
    <row r="10390" spans="1:1" x14ac:dyDescent="0.25">
      <c r="A10390" s="7"/>
    </row>
    <row r="10391" spans="1:1" x14ac:dyDescent="0.25">
      <c r="A10391" s="7"/>
    </row>
    <row r="10392" spans="1:1" x14ac:dyDescent="0.25">
      <c r="A10392" s="7"/>
    </row>
    <row r="10393" spans="1:1" x14ac:dyDescent="0.25">
      <c r="A10393" s="7"/>
    </row>
    <row r="10394" spans="1:1" x14ac:dyDescent="0.25">
      <c r="A10394" s="7"/>
    </row>
    <row r="10395" spans="1:1" x14ac:dyDescent="0.25">
      <c r="A10395" s="7"/>
    </row>
    <row r="10396" spans="1:1" x14ac:dyDescent="0.25">
      <c r="A10396" s="7"/>
    </row>
    <row r="10397" spans="1:1" x14ac:dyDescent="0.25">
      <c r="A10397" s="7"/>
    </row>
    <row r="10398" spans="1:1" x14ac:dyDescent="0.25">
      <c r="A10398" s="7"/>
    </row>
    <row r="10399" spans="1:1" x14ac:dyDescent="0.25">
      <c r="A10399" s="7"/>
    </row>
    <row r="10400" spans="1:1" x14ac:dyDescent="0.25">
      <c r="A10400" s="7"/>
    </row>
    <row r="10401" spans="1:1" x14ac:dyDescent="0.25">
      <c r="A10401" s="7"/>
    </row>
    <row r="10402" spans="1:1" x14ac:dyDescent="0.25">
      <c r="A10402" s="7"/>
    </row>
    <row r="10403" spans="1:1" x14ac:dyDescent="0.25">
      <c r="A10403" s="7"/>
    </row>
    <row r="10404" spans="1:1" x14ac:dyDescent="0.25">
      <c r="A10404" s="7"/>
    </row>
    <row r="10405" spans="1:1" x14ac:dyDescent="0.25">
      <c r="A10405" s="7"/>
    </row>
    <row r="10406" spans="1:1" x14ac:dyDescent="0.25">
      <c r="A10406" s="7"/>
    </row>
    <row r="10407" spans="1:1" x14ac:dyDescent="0.25">
      <c r="A10407" s="7"/>
    </row>
    <row r="10408" spans="1:1" x14ac:dyDescent="0.25">
      <c r="A10408" s="7"/>
    </row>
    <row r="10409" spans="1:1" x14ac:dyDescent="0.25">
      <c r="A10409" s="7"/>
    </row>
    <row r="10410" spans="1:1" x14ac:dyDescent="0.25">
      <c r="A10410" s="7"/>
    </row>
    <row r="10411" spans="1:1" x14ac:dyDescent="0.25">
      <c r="A10411" s="7"/>
    </row>
    <row r="10412" spans="1:1" x14ac:dyDescent="0.25">
      <c r="A10412" s="7"/>
    </row>
    <row r="10413" spans="1:1" x14ac:dyDescent="0.25">
      <c r="A10413" s="7"/>
    </row>
    <row r="10414" spans="1:1" x14ac:dyDescent="0.25">
      <c r="A10414" s="7"/>
    </row>
    <row r="10415" spans="1:1" x14ac:dyDescent="0.25">
      <c r="A10415" s="7"/>
    </row>
    <row r="10416" spans="1:1" x14ac:dyDescent="0.25">
      <c r="A10416" s="7"/>
    </row>
    <row r="10417" spans="1:1" x14ac:dyDescent="0.25">
      <c r="A10417" s="7"/>
    </row>
    <row r="10418" spans="1:1" x14ac:dyDescent="0.25">
      <c r="A10418" s="7"/>
    </row>
    <row r="10419" spans="1:1" x14ac:dyDescent="0.25">
      <c r="A10419" s="7"/>
    </row>
    <row r="10420" spans="1:1" x14ac:dyDescent="0.25">
      <c r="A10420" s="7"/>
    </row>
    <row r="10421" spans="1:1" x14ac:dyDescent="0.25">
      <c r="A10421" s="7"/>
    </row>
    <row r="10422" spans="1:1" x14ac:dyDescent="0.25">
      <c r="A10422" s="7"/>
    </row>
    <row r="10423" spans="1:1" x14ac:dyDescent="0.25">
      <c r="A10423" s="7"/>
    </row>
    <row r="10424" spans="1:1" x14ac:dyDescent="0.25">
      <c r="A10424" s="7"/>
    </row>
    <row r="10425" spans="1:1" x14ac:dyDescent="0.25">
      <c r="A10425" s="7"/>
    </row>
    <row r="10426" spans="1:1" x14ac:dyDescent="0.25">
      <c r="A10426" s="7"/>
    </row>
    <row r="10427" spans="1:1" x14ac:dyDescent="0.25">
      <c r="A10427" s="7"/>
    </row>
    <row r="10428" spans="1:1" x14ac:dyDescent="0.25">
      <c r="A10428" s="7"/>
    </row>
    <row r="10429" spans="1:1" x14ac:dyDescent="0.25">
      <c r="A10429" s="7"/>
    </row>
    <row r="10430" spans="1:1" x14ac:dyDescent="0.25">
      <c r="A10430" s="7"/>
    </row>
    <row r="10431" spans="1:1" x14ac:dyDescent="0.25">
      <c r="A10431" s="7"/>
    </row>
    <row r="10432" spans="1:1" x14ac:dyDescent="0.25">
      <c r="A10432" s="7"/>
    </row>
    <row r="10433" spans="1:1" x14ac:dyDescent="0.25">
      <c r="A10433" s="7"/>
    </row>
    <row r="10434" spans="1:1" x14ac:dyDescent="0.25">
      <c r="A10434" s="7"/>
    </row>
    <row r="10435" spans="1:1" x14ac:dyDescent="0.25">
      <c r="A10435" s="7"/>
    </row>
    <row r="10436" spans="1:1" x14ac:dyDescent="0.25">
      <c r="A10436" s="7"/>
    </row>
    <row r="10437" spans="1:1" x14ac:dyDescent="0.25">
      <c r="A10437" s="7"/>
    </row>
    <row r="10438" spans="1:1" x14ac:dyDescent="0.25">
      <c r="A10438" s="7"/>
    </row>
    <row r="10439" spans="1:1" x14ac:dyDescent="0.25">
      <c r="A10439" s="7"/>
    </row>
    <row r="10440" spans="1:1" x14ac:dyDescent="0.25">
      <c r="A10440" s="7"/>
    </row>
    <row r="10441" spans="1:1" x14ac:dyDescent="0.25">
      <c r="A10441" s="7"/>
    </row>
    <row r="10442" spans="1:1" x14ac:dyDescent="0.25">
      <c r="A10442" s="7"/>
    </row>
    <row r="10443" spans="1:1" x14ac:dyDescent="0.25">
      <c r="A10443" s="7"/>
    </row>
    <row r="10444" spans="1:1" x14ac:dyDescent="0.25">
      <c r="A10444" s="7"/>
    </row>
    <row r="10445" spans="1:1" x14ac:dyDescent="0.25">
      <c r="A10445" s="7"/>
    </row>
    <row r="10446" spans="1:1" x14ac:dyDescent="0.25">
      <c r="A10446" s="7"/>
    </row>
    <row r="10447" spans="1:1" x14ac:dyDescent="0.25">
      <c r="A10447" s="7"/>
    </row>
    <row r="10448" spans="1:1" x14ac:dyDescent="0.25">
      <c r="A10448" s="7"/>
    </row>
    <row r="10449" spans="1:1" x14ac:dyDescent="0.25">
      <c r="A10449" s="7"/>
    </row>
    <row r="10450" spans="1:1" x14ac:dyDescent="0.25">
      <c r="A10450" s="7"/>
    </row>
    <row r="10451" spans="1:1" x14ac:dyDescent="0.25">
      <c r="A10451" s="7"/>
    </row>
    <row r="10452" spans="1:1" x14ac:dyDescent="0.25">
      <c r="A10452" s="7"/>
    </row>
    <row r="10453" spans="1:1" x14ac:dyDescent="0.25">
      <c r="A10453" s="7"/>
    </row>
    <row r="10454" spans="1:1" x14ac:dyDescent="0.25">
      <c r="A10454" s="7"/>
    </row>
    <row r="10455" spans="1:1" x14ac:dyDescent="0.25">
      <c r="A10455" s="7"/>
    </row>
    <row r="10456" spans="1:1" x14ac:dyDescent="0.25">
      <c r="A10456" s="7"/>
    </row>
    <row r="10457" spans="1:1" x14ac:dyDescent="0.25">
      <c r="A10457" s="7"/>
    </row>
    <row r="10458" spans="1:1" x14ac:dyDescent="0.25">
      <c r="A10458" s="7"/>
    </row>
    <row r="10459" spans="1:1" x14ac:dyDescent="0.25">
      <c r="A10459" s="7"/>
    </row>
    <row r="10460" spans="1:1" x14ac:dyDescent="0.25">
      <c r="A10460" s="7"/>
    </row>
    <row r="10461" spans="1:1" x14ac:dyDescent="0.25">
      <c r="A10461" s="7"/>
    </row>
    <row r="10462" spans="1:1" x14ac:dyDescent="0.25">
      <c r="A10462" s="7"/>
    </row>
    <row r="10463" spans="1:1" x14ac:dyDescent="0.25">
      <c r="A10463" s="7"/>
    </row>
    <row r="10464" spans="1:1" x14ac:dyDescent="0.25">
      <c r="A10464" s="7"/>
    </row>
    <row r="10465" spans="1:1" x14ac:dyDescent="0.25">
      <c r="A10465" s="7"/>
    </row>
    <row r="10466" spans="1:1" x14ac:dyDescent="0.25">
      <c r="A10466" s="7"/>
    </row>
    <row r="10467" spans="1:1" x14ac:dyDescent="0.25">
      <c r="A10467" s="7"/>
    </row>
    <row r="10468" spans="1:1" x14ac:dyDescent="0.25">
      <c r="A10468" s="7"/>
    </row>
    <row r="10469" spans="1:1" x14ac:dyDescent="0.25">
      <c r="A10469" s="7"/>
    </row>
    <row r="10470" spans="1:1" x14ac:dyDescent="0.25">
      <c r="A10470" s="7"/>
    </row>
    <row r="10471" spans="1:1" x14ac:dyDescent="0.25">
      <c r="A10471" s="7"/>
    </row>
    <row r="10472" spans="1:1" x14ac:dyDescent="0.25">
      <c r="A10472" s="7"/>
    </row>
    <row r="10473" spans="1:1" x14ac:dyDescent="0.25">
      <c r="A10473" s="7"/>
    </row>
    <row r="10474" spans="1:1" x14ac:dyDescent="0.25">
      <c r="A10474" s="7"/>
    </row>
    <row r="10475" spans="1:1" x14ac:dyDescent="0.25">
      <c r="A10475" s="7"/>
    </row>
    <row r="10476" spans="1:1" x14ac:dyDescent="0.25">
      <c r="A10476" s="7"/>
    </row>
    <row r="10477" spans="1:1" x14ac:dyDescent="0.25">
      <c r="A10477" s="7"/>
    </row>
    <row r="10478" spans="1:1" x14ac:dyDescent="0.25">
      <c r="A10478" s="7"/>
    </row>
    <row r="10479" spans="1:1" x14ac:dyDescent="0.25">
      <c r="A10479" s="7"/>
    </row>
    <row r="10480" spans="1:1" x14ac:dyDescent="0.25">
      <c r="A10480" s="7"/>
    </row>
    <row r="10481" spans="1:1" x14ac:dyDescent="0.25">
      <c r="A10481" s="7"/>
    </row>
    <row r="10482" spans="1:1" x14ac:dyDescent="0.25">
      <c r="A10482" s="7"/>
    </row>
    <row r="10483" spans="1:1" x14ac:dyDescent="0.25">
      <c r="A10483" s="7"/>
    </row>
    <row r="10484" spans="1:1" x14ac:dyDescent="0.25">
      <c r="A10484" s="7"/>
    </row>
    <row r="10485" spans="1:1" x14ac:dyDescent="0.25">
      <c r="A10485" s="7"/>
    </row>
    <row r="10486" spans="1:1" x14ac:dyDescent="0.25">
      <c r="A10486" s="7"/>
    </row>
    <row r="10487" spans="1:1" x14ac:dyDescent="0.25">
      <c r="A10487" s="7"/>
    </row>
    <row r="10488" spans="1:1" x14ac:dyDescent="0.25">
      <c r="A10488" s="7"/>
    </row>
    <row r="10489" spans="1:1" x14ac:dyDescent="0.25">
      <c r="A10489" s="7"/>
    </row>
    <row r="10490" spans="1:1" x14ac:dyDescent="0.25">
      <c r="A10490" s="7"/>
    </row>
    <row r="10491" spans="1:1" x14ac:dyDescent="0.25">
      <c r="A10491" s="7"/>
    </row>
    <row r="10492" spans="1:1" x14ac:dyDescent="0.25">
      <c r="A10492" s="7"/>
    </row>
    <row r="10493" spans="1:1" x14ac:dyDescent="0.25">
      <c r="A10493" s="7"/>
    </row>
    <row r="10494" spans="1:1" x14ac:dyDescent="0.25">
      <c r="A10494" s="7"/>
    </row>
    <row r="10495" spans="1:1" x14ac:dyDescent="0.25">
      <c r="A10495" s="7"/>
    </row>
    <row r="10496" spans="1:1" x14ac:dyDescent="0.25">
      <c r="A10496" s="7"/>
    </row>
    <row r="10497" spans="1:1" x14ac:dyDescent="0.25">
      <c r="A10497" s="7"/>
    </row>
    <row r="10498" spans="1:1" x14ac:dyDescent="0.25">
      <c r="A10498" s="7"/>
    </row>
    <row r="10499" spans="1:1" x14ac:dyDescent="0.25">
      <c r="A10499" s="7"/>
    </row>
    <row r="10500" spans="1:1" x14ac:dyDescent="0.25">
      <c r="A10500" s="7"/>
    </row>
    <row r="10501" spans="1:1" x14ac:dyDescent="0.25">
      <c r="A10501" s="7"/>
    </row>
    <row r="10502" spans="1:1" x14ac:dyDescent="0.25">
      <c r="A10502" s="7"/>
    </row>
    <row r="10503" spans="1:1" x14ac:dyDescent="0.25">
      <c r="A10503" s="7"/>
    </row>
    <row r="10504" spans="1:1" x14ac:dyDescent="0.25">
      <c r="A10504" s="7"/>
    </row>
    <row r="10505" spans="1:1" x14ac:dyDescent="0.25">
      <c r="A10505" s="7"/>
    </row>
    <row r="10506" spans="1:1" x14ac:dyDescent="0.25">
      <c r="A10506" s="7"/>
    </row>
    <row r="10507" spans="1:1" x14ac:dyDescent="0.25">
      <c r="A10507" s="7"/>
    </row>
    <row r="10508" spans="1:1" x14ac:dyDescent="0.25">
      <c r="A10508" s="7"/>
    </row>
    <row r="10509" spans="1:1" x14ac:dyDescent="0.25">
      <c r="A10509" s="7"/>
    </row>
    <row r="10510" spans="1:1" x14ac:dyDescent="0.25">
      <c r="A10510" s="7"/>
    </row>
    <row r="10511" spans="1:1" x14ac:dyDescent="0.25">
      <c r="A10511" s="7"/>
    </row>
    <row r="10512" spans="1:1" x14ac:dyDescent="0.25">
      <c r="A10512" s="7"/>
    </row>
    <row r="10513" spans="1:1" x14ac:dyDescent="0.25">
      <c r="A10513" s="7"/>
    </row>
    <row r="10514" spans="1:1" x14ac:dyDescent="0.25">
      <c r="A10514" s="7"/>
    </row>
    <row r="10515" spans="1:1" x14ac:dyDescent="0.25">
      <c r="A10515" s="7"/>
    </row>
    <row r="10516" spans="1:1" x14ac:dyDescent="0.25">
      <c r="A10516" s="7"/>
    </row>
    <row r="10517" spans="1:1" x14ac:dyDescent="0.25">
      <c r="A10517" s="7"/>
    </row>
    <row r="10518" spans="1:1" x14ac:dyDescent="0.25">
      <c r="A10518" s="7"/>
    </row>
    <row r="10519" spans="1:1" x14ac:dyDescent="0.25">
      <c r="A10519" s="7"/>
    </row>
    <row r="10520" spans="1:1" x14ac:dyDescent="0.25">
      <c r="A10520" s="7"/>
    </row>
    <row r="10521" spans="1:1" x14ac:dyDescent="0.25">
      <c r="A10521" s="7"/>
    </row>
    <row r="10522" spans="1:1" x14ac:dyDescent="0.25">
      <c r="A10522" s="7"/>
    </row>
    <row r="10523" spans="1:1" x14ac:dyDescent="0.25">
      <c r="A10523" s="7"/>
    </row>
    <row r="10524" spans="1:1" x14ac:dyDescent="0.25">
      <c r="A10524" s="7"/>
    </row>
    <row r="10525" spans="1:1" x14ac:dyDescent="0.25">
      <c r="A10525" s="7"/>
    </row>
    <row r="10526" spans="1:1" x14ac:dyDescent="0.25">
      <c r="A10526" s="7"/>
    </row>
    <row r="10527" spans="1:1" x14ac:dyDescent="0.25">
      <c r="A10527" s="7"/>
    </row>
    <row r="10528" spans="1:1" x14ac:dyDescent="0.25">
      <c r="A10528" s="7"/>
    </row>
    <row r="10529" spans="1:1" x14ac:dyDescent="0.25">
      <c r="A10529" s="7"/>
    </row>
    <row r="10530" spans="1:1" x14ac:dyDescent="0.25">
      <c r="A10530" s="7"/>
    </row>
    <row r="10531" spans="1:1" x14ac:dyDescent="0.25">
      <c r="A10531" s="7"/>
    </row>
    <row r="10532" spans="1:1" x14ac:dyDescent="0.25">
      <c r="A10532" s="7"/>
    </row>
    <row r="10533" spans="1:1" x14ac:dyDescent="0.25">
      <c r="A10533" s="7"/>
    </row>
    <row r="10534" spans="1:1" x14ac:dyDescent="0.25">
      <c r="A10534" s="7"/>
    </row>
    <row r="10535" spans="1:1" x14ac:dyDescent="0.25">
      <c r="A10535" s="7"/>
    </row>
    <row r="10536" spans="1:1" x14ac:dyDescent="0.25">
      <c r="A10536" s="7"/>
    </row>
    <row r="10537" spans="1:1" x14ac:dyDescent="0.25">
      <c r="A10537" s="7"/>
    </row>
    <row r="10538" spans="1:1" x14ac:dyDescent="0.25">
      <c r="A10538" s="7"/>
    </row>
    <row r="10539" spans="1:1" x14ac:dyDescent="0.25">
      <c r="A10539" s="7"/>
    </row>
    <row r="10540" spans="1:1" x14ac:dyDescent="0.25">
      <c r="A10540" s="7"/>
    </row>
    <row r="10541" spans="1:1" x14ac:dyDescent="0.25">
      <c r="A10541" s="7"/>
    </row>
    <row r="10542" spans="1:1" x14ac:dyDescent="0.25">
      <c r="A10542" s="7"/>
    </row>
    <row r="10543" spans="1:1" x14ac:dyDescent="0.25">
      <c r="A10543" s="7"/>
    </row>
    <row r="10544" spans="1:1" x14ac:dyDescent="0.25">
      <c r="A10544" s="7"/>
    </row>
    <row r="10545" spans="1:1" x14ac:dyDescent="0.25">
      <c r="A10545" s="7"/>
    </row>
    <row r="10546" spans="1:1" x14ac:dyDescent="0.25">
      <c r="A10546" s="7"/>
    </row>
    <row r="10547" spans="1:1" x14ac:dyDescent="0.25">
      <c r="A10547" s="7"/>
    </row>
    <row r="10548" spans="1:1" x14ac:dyDescent="0.25">
      <c r="A10548" s="7"/>
    </row>
    <row r="10549" spans="1:1" x14ac:dyDescent="0.25">
      <c r="A10549" s="7"/>
    </row>
    <row r="10550" spans="1:1" x14ac:dyDescent="0.25">
      <c r="A10550" s="7"/>
    </row>
    <row r="10551" spans="1:1" x14ac:dyDescent="0.25">
      <c r="A10551" s="7"/>
    </row>
    <row r="10552" spans="1:1" x14ac:dyDescent="0.25">
      <c r="A10552" s="7"/>
    </row>
    <row r="10553" spans="1:1" x14ac:dyDescent="0.25">
      <c r="A10553" s="7"/>
    </row>
    <row r="10554" spans="1:1" x14ac:dyDescent="0.25">
      <c r="A10554" s="7"/>
    </row>
    <row r="10555" spans="1:1" x14ac:dyDescent="0.25">
      <c r="A10555" s="7"/>
    </row>
    <row r="10556" spans="1:1" x14ac:dyDescent="0.25">
      <c r="A10556" s="7"/>
    </row>
    <row r="10557" spans="1:1" x14ac:dyDescent="0.25">
      <c r="A10557" s="7"/>
    </row>
    <row r="10558" spans="1:1" x14ac:dyDescent="0.25">
      <c r="A10558" s="7"/>
    </row>
    <row r="10559" spans="1:1" x14ac:dyDescent="0.25">
      <c r="A10559" s="7"/>
    </row>
    <row r="10560" spans="1:1" x14ac:dyDescent="0.25">
      <c r="A10560" s="7"/>
    </row>
    <row r="10561" spans="1:1" x14ac:dyDescent="0.25">
      <c r="A10561" s="7"/>
    </row>
    <row r="10562" spans="1:1" x14ac:dyDescent="0.25">
      <c r="A10562" s="7"/>
    </row>
    <row r="10563" spans="1:1" x14ac:dyDescent="0.25">
      <c r="A10563" s="7"/>
    </row>
    <row r="10564" spans="1:1" x14ac:dyDescent="0.25">
      <c r="A10564" s="7"/>
    </row>
    <row r="10565" spans="1:1" x14ac:dyDescent="0.25">
      <c r="A10565" s="7"/>
    </row>
    <row r="10566" spans="1:1" x14ac:dyDescent="0.25">
      <c r="A10566" s="7"/>
    </row>
    <row r="10567" spans="1:1" x14ac:dyDescent="0.25">
      <c r="A10567" s="7"/>
    </row>
    <row r="10568" spans="1:1" x14ac:dyDescent="0.25">
      <c r="A10568" s="7"/>
    </row>
    <row r="10569" spans="1:1" x14ac:dyDescent="0.25">
      <c r="A10569" s="7"/>
    </row>
    <row r="10570" spans="1:1" x14ac:dyDescent="0.25">
      <c r="A10570" s="7"/>
    </row>
    <row r="10571" spans="1:1" x14ac:dyDescent="0.25">
      <c r="A10571" s="7"/>
    </row>
    <row r="10572" spans="1:1" x14ac:dyDescent="0.25">
      <c r="A10572" s="7"/>
    </row>
    <row r="10573" spans="1:1" x14ac:dyDescent="0.25">
      <c r="A10573" s="7"/>
    </row>
    <row r="10574" spans="1:1" x14ac:dyDescent="0.25">
      <c r="A10574" s="7"/>
    </row>
    <row r="10575" spans="1:1" x14ac:dyDescent="0.25">
      <c r="A10575" s="7"/>
    </row>
    <row r="10576" spans="1:1" x14ac:dyDescent="0.25">
      <c r="A10576" s="7"/>
    </row>
    <row r="10577" spans="1:1" x14ac:dyDescent="0.25">
      <c r="A10577" s="7"/>
    </row>
    <row r="10578" spans="1:1" x14ac:dyDescent="0.25">
      <c r="A10578" s="7"/>
    </row>
    <row r="10579" spans="1:1" x14ac:dyDescent="0.25">
      <c r="A10579" s="7"/>
    </row>
    <row r="10580" spans="1:1" x14ac:dyDescent="0.25">
      <c r="A10580" s="7"/>
    </row>
    <row r="10581" spans="1:1" x14ac:dyDescent="0.25">
      <c r="A10581" s="7"/>
    </row>
    <row r="10582" spans="1:1" x14ac:dyDescent="0.25">
      <c r="A10582" s="7"/>
    </row>
    <row r="10583" spans="1:1" x14ac:dyDescent="0.25">
      <c r="A10583" s="7"/>
    </row>
    <row r="10584" spans="1:1" x14ac:dyDescent="0.25">
      <c r="A10584" s="7"/>
    </row>
    <row r="10585" spans="1:1" x14ac:dyDescent="0.25">
      <c r="A10585" s="7"/>
    </row>
    <row r="10586" spans="1:1" x14ac:dyDescent="0.25">
      <c r="A10586" s="7"/>
    </row>
    <row r="10587" spans="1:1" x14ac:dyDescent="0.25">
      <c r="A10587" s="7"/>
    </row>
    <row r="10588" spans="1:1" x14ac:dyDescent="0.25">
      <c r="A10588" s="7"/>
    </row>
    <row r="10589" spans="1:1" x14ac:dyDescent="0.25">
      <c r="A10589" s="7"/>
    </row>
    <row r="10590" spans="1:1" x14ac:dyDescent="0.25">
      <c r="A10590" s="7"/>
    </row>
    <row r="10591" spans="1:1" x14ac:dyDescent="0.25">
      <c r="A10591" s="7"/>
    </row>
    <row r="10592" spans="1:1" x14ac:dyDescent="0.25">
      <c r="A10592" s="7"/>
    </row>
    <row r="10593" spans="1:1" x14ac:dyDescent="0.25">
      <c r="A10593" s="7"/>
    </row>
    <row r="10594" spans="1:1" x14ac:dyDescent="0.25">
      <c r="A10594" s="7"/>
    </row>
    <row r="10595" spans="1:1" x14ac:dyDescent="0.25">
      <c r="A10595" s="7"/>
    </row>
    <row r="10596" spans="1:1" x14ac:dyDescent="0.25">
      <c r="A10596" s="7"/>
    </row>
    <row r="10597" spans="1:1" x14ac:dyDescent="0.25">
      <c r="A10597" s="7"/>
    </row>
    <row r="10598" spans="1:1" x14ac:dyDescent="0.25">
      <c r="A10598" s="7"/>
    </row>
    <row r="10599" spans="1:1" x14ac:dyDescent="0.25">
      <c r="A10599" s="7"/>
    </row>
    <row r="10600" spans="1:1" x14ac:dyDescent="0.25">
      <c r="A10600" s="7"/>
    </row>
    <row r="10601" spans="1:1" x14ac:dyDescent="0.25">
      <c r="A10601" s="7"/>
    </row>
    <row r="10602" spans="1:1" x14ac:dyDescent="0.25">
      <c r="A10602" s="7"/>
    </row>
    <row r="10603" spans="1:1" x14ac:dyDescent="0.25">
      <c r="A10603" s="7"/>
    </row>
    <row r="10604" spans="1:1" x14ac:dyDescent="0.25">
      <c r="A10604" s="7"/>
    </row>
    <row r="10605" spans="1:1" x14ac:dyDescent="0.25">
      <c r="A10605" s="7"/>
    </row>
    <row r="10606" spans="1:1" x14ac:dyDescent="0.25">
      <c r="A10606" s="7"/>
    </row>
    <row r="10607" spans="1:1" x14ac:dyDescent="0.25">
      <c r="A10607" s="7"/>
    </row>
    <row r="10608" spans="1:1" x14ac:dyDescent="0.25">
      <c r="A10608" s="7"/>
    </row>
    <row r="10609" spans="1:1" x14ac:dyDescent="0.25">
      <c r="A10609" s="7"/>
    </row>
    <row r="10610" spans="1:1" x14ac:dyDescent="0.25">
      <c r="A10610" s="7"/>
    </row>
    <row r="10611" spans="1:1" x14ac:dyDescent="0.25">
      <c r="A10611" s="7"/>
    </row>
    <row r="10612" spans="1:1" x14ac:dyDescent="0.25">
      <c r="A10612" s="7"/>
    </row>
    <row r="10613" spans="1:1" x14ac:dyDescent="0.25">
      <c r="A10613" s="7"/>
    </row>
    <row r="10614" spans="1:1" x14ac:dyDescent="0.25">
      <c r="A10614" s="7"/>
    </row>
    <row r="10615" spans="1:1" x14ac:dyDescent="0.25">
      <c r="A10615" s="7"/>
    </row>
    <row r="10616" spans="1:1" x14ac:dyDescent="0.25">
      <c r="A10616" s="7"/>
    </row>
    <row r="10617" spans="1:1" x14ac:dyDescent="0.25">
      <c r="A10617" s="7"/>
    </row>
    <row r="10618" spans="1:1" x14ac:dyDescent="0.25">
      <c r="A10618" s="7"/>
    </row>
    <row r="10619" spans="1:1" x14ac:dyDescent="0.25">
      <c r="A10619" s="7"/>
    </row>
    <row r="10620" spans="1:1" x14ac:dyDescent="0.25">
      <c r="A10620" s="7"/>
    </row>
    <row r="10621" spans="1:1" x14ac:dyDescent="0.25">
      <c r="A10621" s="7"/>
    </row>
    <row r="10622" spans="1:1" x14ac:dyDescent="0.25">
      <c r="A10622" s="7"/>
    </row>
    <row r="10623" spans="1:1" x14ac:dyDescent="0.25">
      <c r="A10623" s="7"/>
    </row>
    <row r="10624" spans="1:1" x14ac:dyDescent="0.25">
      <c r="A10624" s="7"/>
    </row>
    <row r="10625" spans="1:1" x14ac:dyDescent="0.25">
      <c r="A10625" s="7"/>
    </row>
    <row r="10626" spans="1:1" x14ac:dyDescent="0.25">
      <c r="A10626" s="7"/>
    </row>
    <row r="10627" spans="1:1" x14ac:dyDescent="0.25">
      <c r="A10627" s="7"/>
    </row>
    <row r="10628" spans="1:1" x14ac:dyDescent="0.25">
      <c r="A10628" s="7"/>
    </row>
    <row r="10629" spans="1:1" x14ac:dyDescent="0.25">
      <c r="A10629" s="7"/>
    </row>
    <row r="10630" spans="1:1" x14ac:dyDescent="0.25">
      <c r="A10630" s="7"/>
    </row>
    <row r="10631" spans="1:1" x14ac:dyDescent="0.25">
      <c r="A10631" s="7"/>
    </row>
    <row r="10632" spans="1:1" x14ac:dyDescent="0.25">
      <c r="A10632" s="7"/>
    </row>
    <row r="10633" spans="1:1" x14ac:dyDescent="0.25">
      <c r="A10633" s="7"/>
    </row>
    <row r="10634" spans="1:1" x14ac:dyDescent="0.25">
      <c r="A10634" s="7"/>
    </row>
    <row r="10635" spans="1:1" x14ac:dyDescent="0.25">
      <c r="A10635" s="7"/>
    </row>
    <row r="10636" spans="1:1" x14ac:dyDescent="0.25">
      <c r="A10636" s="7"/>
    </row>
    <row r="10637" spans="1:1" x14ac:dyDescent="0.25">
      <c r="A10637" s="7"/>
    </row>
    <row r="10638" spans="1:1" x14ac:dyDescent="0.25">
      <c r="A10638" s="7"/>
    </row>
    <row r="10639" spans="1:1" x14ac:dyDescent="0.25">
      <c r="A10639" s="7"/>
    </row>
    <row r="10640" spans="1:1" x14ac:dyDescent="0.25">
      <c r="A10640" s="7"/>
    </row>
    <row r="10641" spans="1:1" x14ac:dyDescent="0.25">
      <c r="A10641" s="7"/>
    </row>
    <row r="10642" spans="1:1" x14ac:dyDescent="0.25">
      <c r="A10642" s="7"/>
    </row>
    <row r="10643" spans="1:1" x14ac:dyDescent="0.25">
      <c r="A10643" s="7"/>
    </row>
    <row r="10644" spans="1:1" x14ac:dyDescent="0.25">
      <c r="A10644" s="7"/>
    </row>
    <row r="10645" spans="1:1" x14ac:dyDescent="0.25">
      <c r="A10645" s="7"/>
    </row>
    <row r="10646" spans="1:1" x14ac:dyDescent="0.25">
      <c r="A10646" s="7"/>
    </row>
    <row r="10647" spans="1:1" x14ac:dyDescent="0.25">
      <c r="A10647" s="7"/>
    </row>
    <row r="10648" spans="1:1" x14ac:dyDescent="0.25">
      <c r="A10648" s="7"/>
    </row>
    <row r="10649" spans="1:1" x14ac:dyDescent="0.25">
      <c r="A10649" s="7"/>
    </row>
    <row r="10650" spans="1:1" x14ac:dyDescent="0.25">
      <c r="A10650" s="7"/>
    </row>
    <row r="10651" spans="1:1" x14ac:dyDescent="0.25">
      <c r="A10651" s="7"/>
    </row>
    <row r="10652" spans="1:1" x14ac:dyDescent="0.25">
      <c r="A10652" s="7"/>
    </row>
    <row r="10653" spans="1:1" x14ac:dyDescent="0.25">
      <c r="A10653" s="7"/>
    </row>
    <row r="10654" spans="1:1" x14ac:dyDescent="0.25">
      <c r="A10654" s="7"/>
    </row>
    <row r="10655" spans="1:1" x14ac:dyDescent="0.25">
      <c r="A10655" s="7"/>
    </row>
    <row r="10656" spans="1:1" x14ac:dyDescent="0.25">
      <c r="A10656" s="7"/>
    </row>
    <row r="10657" spans="1:1" x14ac:dyDescent="0.25">
      <c r="A10657" s="7"/>
    </row>
    <row r="10658" spans="1:1" x14ac:dyDescent="0.25">
      <c r="A10658" s="7"/>
    </row>
    <row r="10659" spans="1:1" x14ac:dyDescent="0.25">
      <c r="A10659" s="7"/>
    </row>
    <row r="10660" spans="1:1" x14ac:dyDescent="0.25">
      <c r="A10660" s="7"/>
    </row>
    <row r="10661" spans="1:1" x14ac:dyDescent="0.25">
      <c r="A10661" s="7"/>
    </row>
    <row r="10662" spans="1:1" x14ac:dyDescent="0.25">
      <c r="A10662" s="7"/>
    </row>
    <row r="10663" spans="1:1" x14ac:dyDescent="0.25">
      <c r="A10663" s="7"/>
    </row>
    <row r="10664" spans="1:1" x14ac:dyDescent="0.25">
      <c r="A10664" s="7"/>
    </row>
    <row r="10665" spans="1:1" x14ac:dyDescent="0.25">
      <c r="A10665" s="7"/>
    </row>
    <row r="10666" spans="1:1" x14ac:dyDescent="0.25">
      <c r="A10666" s="7"/>
    </row>
    <row r="10667" spans="1:1" x14ac:dyDescent="0.25">
      <c r="A10667" s="7"/>
    </row>
    <row r="10668" spans="1:1" x14ac:dyDescent="0.25">
      <c r="A10668" s="7"/>
    </row>
    <row r="10669" spans="1:1" x14ac:dyDescent="0.25">
      <c r="A10669" s="7"/>
    </row>
    <row r="10670" spans="1:1" x14ac:dyDescent="0.25">
      <c r="A10670" s="7"/>
    </row>
    <row r="10671" spans="1:1" x14ac:dyDescent="0.25">
      <c r="A10671" s="7"/>
    </row>
    <row r="10672" spans="1:1" x14ac:dyDescent="0.25">
      <c r="A10672" s="7"/>
    </row>
    <row r="10673" spans="1:1" x14ac:dyDescent="0.25">
      <c r="A10673" s="7"/>
    </row>
    <row r="10674" spans="1:1" x14ac:dyDescent="0.25">
      <c r="A10674" s="7"/>
    </row>
    <row r="10675" spans="1:1" x14ac:dyDescent="0.25">
      <c r="A10675" s="7"/>
    </row>
    <row r="10676" spans="1:1" x14ac:dyDescent="0.25">
      <c r="A10676" s="7"/>
    </row>
    <row r="10677" spans="1:1" x14ac:dyDescent="0.25">
      <c r="A10677" s="7"/>
    </row>
    <row r="10678" spans="1:1" x14ac:dyDescent="0.25">
      <c r="A10678" s="7"/>
    </row>
    <row r="10679" spans="1:1" x14ac:dyDescent="0.25">
      <c r="A10679" s="7"/>
    </row>
    <row r="10680" spans="1:1" x14ac:dyDescent="0.25">
      <c r="A10680" s="7"/>
    </row>
    <row r="10681" spans="1:1" x14ac:dyDescent="0.25">
      <c r="A10681" s="7"/>
    </row>
    <row r="10682" spans="1:1" x14ac:dyDescent="0.25">
      <c r="A10682" s="7"/>
    </row>
    <row r="10683" spans="1:1" x14ac:dyDescent="0.25">
      <c r="A10683" s="7"/>
    </row>
    <row r="10684" spans="1:1" x14ac:dyDescent="0.25">
      <c r="A10684" s="7"/>
    </row>
    <row r="10685" spans="1:1" x14ac:dyDescent="0.25">
      <c r="A10685" s="7"/>
    </row>
    <row r="10686" spans="1:1" x14ac:dyDescent="0.25">
      <c r="A10686" s="7"/>
    </row>
    <row r="10687" spans="1:1" x14ac:dyDescent="0.25">
      <c r="A10687" s="7"/>
    </row>
    <row r="10688" spans="1:1" x14ac:dyDescent="0.25">
      <c r="A10688" s="7"/>
    </row>
    <row r="10689" spans="1:1" x14ac:dyDescent="0.25">
      <c r="A10689" s="7"/>
    </row>
    <row r="10690" spans="1:1" x14ac:dyDescent="0.25">
      <c r="A10690" s="7"/>
    </row>
    <row r="10691" spans="1:1" x14ac:dyDescent="0.25">
      <c r="A10691" s="7"/>
    </row>
    <row r="10692" spans="1:1" x14ac:dyDescent="0.25">
      <c r="A10692" s="7"/>
    </row>
    <row r="10693" spans="1:1" x14ac:dyDescent="0.25">
      <c r="A10693" s="7"/>
    </row>
    <row r="10694" spans="1:1" x14ac:dyDescent="0.25">
      <c r="A10694" s="7"/>
    </row>
    <row r="10695" spans="1:1" x14ac:dyDescent="0.25">
      <c r="A10695" s="7"/>
    </row>
    <row r="10696" spans="1:1" x14ac:dyDescent="0.25">
      <c r="A10696" s="7"/>
    </row>
    <row r="10697" spans="1:1" x14ac:dyDescent="0.25">
      <c r="A10697" s="7"/>
    </row>
    <row r="10698" spans="1:1" x14ac:dyDescent="0.25">
      <c r="A10698" s="7"/>
    </row>
    <row r="10699" spans="1:1" x14ac:dyDescent="0.25">
      <c r="A10699" s="7"/>
    </row>
    <row r="10700" spans="1:1" x14ac:dyDescent="0.25">
      <c r="A10700" s="7"/>
    </row>
    <row r="10701" spans="1:1" x14ac:dyDescent="0.25">
      <c r="A10701" s="7"/>
    </row>
    <row r="10702" spans="1:1" x14ac:dyDescent="0.25">
      <c r="A10702" s="7"/>
    </row>
    <row r="10703" spans="1:1" x14ac:dyDescent="0.25">
      <c r="A10703" s="7"/>
    </row>
    <row r="10704" spans="1:1" x14ac:dyDescent="0.25">
      <c r="A10704" s="7"/>
    </row>
    <row r="10705" spans="1:1" x14ac:dyDescent="0.25">
      <c r="A10705" s="7"/>
    </row>
    <row r="10706" spans="1:1" x14ac:dyDescent="0.25">
      <c r="A10706" s="7"/>
    </row>
    <row r="10707" spans="1:1" x14ac:dyDescent="0.25">
      <c r="A10707" s="7"/>
    </row>
    <row r="10708" spans="1:1" x14ac:dyDescent="0.25">
      <c r="A10708" s="7"/>
    </row>
    <row r="10709" spans="1:1" x14ac:dyDescent="0.25">
      <c r="A10709" s="7"/>
    </row>
    <row r="10710" spans="1:1" x14ac:dyDescent="0.25">
      <c r="A10710" s="7"/>
    </row>
    <row r="10711" spans="1:1" x14ac:dyDescent="0.25">
      <c r="A10711" s="7"/>
    </row>
    <row r="10712" spans="1:1" x14ac:dyDescent="0.25">
      <c r="A10712" s="7"/>
    </row>
    <row r="10713" spans="1:1" x14ac:dyDescent="0.25">
      <c r="A10713" s="7"/>
    </row>
    <row r="10714" spans="1:1" x14ac:dyDescent="0.25">
      <c r="A10714" s="7"/>
    </row>
    <row r="10715" spans="1:1" x14ac:dyDescent="0.25">
      <c r="A10715" s="7"/>
    </row>
    <row r="10716" spans="1:1" x14ac:dyDescent="0.25">
      <c r="A10716" s="7"/>
    </row>
    <row r="10717" spans="1:1" x14ac:dyDescent="0.25">
      <c r="A10717" s="7"/>
    </row>
    <row r="10718" spans="1:1" x14ac:dyDescent="0.25">
      <c r="A10718" s="7"/>
    </row>
    <row r="10719" spans="1:1" x14ac:dyDescent="0.25">
      <c r="A10719" s="7"/>
    </row>
    <row r="10720" spans="1:1" x14ac:dyDescent="0.25">
      <c r="A10720" s="7"/>
    </row>
    <row r="10721" spans="1:1" x14ac:dyDescent="0.25">
      <c r="A10721" s="7"/>
    </row>
    <row r="10722" spans="1:1" x14ac:dyDescent="0.25">
      <c r="A10722" s="7"/>
    </row>
    <row r="10723" spans="1:1" x14ac:dyDescent="0.25">
      <c r="A10723" s="7"/>
    </row>
    <row r="10724" spans="1:1" x14ac:dyDescent="0.25">
      <c r="A10724" s="7"/>
    </row>
    <row r="10725" spans="1:1" x14ac:dyDescent="0.25">
      <c r="A10725" s="7"/>
    </row>
    <row r="10726" spans="1:1" x14ac:dyDescent="0.25">
      <c r="A10726" s="7"/>
    </row>
    <row r="10727" spans="1:1" x14ac:dyDescent="0.25">
      <c r="A10727" s="7"/>
    </row>
    <row r="10728" spans="1:1" x14ac:dyDescent="0.25">
      <c r="A10728" s="7"/>
    </row>
    <row r="10729" spans="1:1" x14ac:dyDescent="0.25">
      <c r="A10729" s="7"/>
    </row>
    <row r="10730" spans="1:1" x14ac:dyDescent="0.25">
      <c r="A10730" s="7"/>
    </row>
    <row r="10731" spans="1:1" x14ac:dyDescent="0.25">
      <c r="A10731" s="7"/>
    </row>
    <row r="10732" spans="1:1" x14ac:dyDescent="0.25">
      <c r="A10732" s="7"/>
    </row>
    <row r="10733" spans="1:1" x14ac:dyDescent="0.25">
      <c r="A10733" s="7"/>
    </row>
    <row r="10734" spans="1:1" x14ac:dyDescent="0.25">
      <c r="A10734" s="7"/>
    </row>
    <row r="10735" spans="1:1" x14ac:dyDescent="0.25">
      <c r="A10735" s="7"/>
    </row>
    <row r="10736" spans="1:1" x14ac:dyDescent="0.25">
      <c r="A10736" s="7"/>
    </row>
    <row r="10737" spans="1:1" x14ac:dyDescent="0.25">
      <c r="A10737" s="7"/>
    </row>
    <row r="10738" spans="1:1" x14ac:dyDescent="0.25">
      <c r="A10738" s="7"/>
    </row>
    <row r="10739" spans="1:1" x14ac:dyDescent="0.25">
      <c r="A10739" s="7"/>
    </row>
    <row r="10740" spans="1:1" x14ac:dyDescent="0.25">
      <c r="A10740" s="7"/>
    </row>
    <row r="10741" spans="1:1" x14ac:dyDescent="0.25">
      <c r="A10741" s="7"/>
    </row>
    <row r="10742" spans="1:1" x14ac:dyDescent="0.25">
      <c r="A10742" s="7"/>
    </row>
    <row r="10743" spans="1:1" x14ac:dyDescent="0.25">
      <c r="A10743" s="7"/>
    </row>
    <row r="10744" spans="1:1" x14ac:dyDescent="0.25">
      <c r="A10744" s="7"/>
    </row>
    <row r="10745" spans="1:1" x14ac:dyDescent="0.25">
      <c r="A10745" s="7"/>
    </row>
    <row r="10746" spans="1:1" x14ac:dyDescent="0.25">
      <c r="A10746" s="7"/>
    </row>
    <row r="10747" spans="1:1" x14ac:dyDescent="0.25">
      <c r="A10747" s="7"/>
    </row>
    <row r="10748" spans="1:1" x14ac:dyDescent="0.25">
      <c r="A10748" s="7"/>
    </row>
    <row r="10749" spans="1:1" x14ac:dyDescent="0.25">
      <c r="A10749" s="7"/>
    </row>
    <row r="10750" spans="1:1" x14ac:dyDescent="0.25">
      <c r="A10750" s="7"/>
    </row>
    <row r="10751" spans="1:1" x14ac:dyDescent="0.25">
      <c r="A10751" s="7"/>
    </row>
    <row r="10752" spans="1:1" x14ac:dyDescent="0.25">
      <c r="A10752" s="7"/>
    </row>
    <row r="10753" spans="1:1" x14ac:dyDescent="0.25">
      <c r="A10753" s="7"/>
    </row>
    <row r="10754" spans="1:1" x14ac:dyDescent="0.25">
      <c r="A10754" s="7"/>
    </row>
    <row r="10755" spans="1:1" x14ac:dyDescent="0.25">
      <c r="A10755" s="7"/>
    </row>
    <row r="10756" spans="1:1" x14ac:dyDescent="0.25">
      <c r="A10756" s="7"/>
    </row>
    <row r="10757" spans="1:1" x14ac:dyDescent="0.25">
      <c r="A10757" s="7"/>
    </row>
    <row r="10758" spans="1:1" x14ac:dyDescent="0.25">
      <c r="A10758" s="7"/>
    </row>
    <row r="10759" spans="1:1" x14ac:dyDescent="0.25">
      <c r="A10759" s="7"/>
    </row>
    <row r="10760" spans="1:1" x14ac:dyDescent="0.25">
      <c r="A10760" s="7"/>
    </row>
    <row r="10761" spans="1:1" x14ac:dyDescent="0.25">
      <c r="A10761" s="7"/>
    </row>
    <row r="10762" spans="1:1" x14ac:dyDescent="0.25">
      <c r="A10762" s="7"/>
    </row>
    <row r="10763" spans="1:1" x14ac:dyDescent="0.25">
      <c r="A10763" s="7"/>
    </row>
    <row r="10764" spans="1:1" x14ac:dyDescent="0.25">
      <c r="A10764" s="7"/>
    </row>
    <row r="10765" spans="1:1" x14ac:dyDescent="0.25">
      <c r="A10765" s="7"/>
    </row>
    <row r="10766" spans="1:1" x14ac:dyDescent="0.25">
      <c r="A10766" s="7"/>
    </row>
    <row r="10767" spans="1:1" x14ac:dyDescent="0.25">
      <c r="A10767" s="7"/>
    </row>
    <row r="10768" spans="1:1" x14ac:dyDescent="0.25">
      <c r="A10768" s="7"/>
    </row>
    <row r="10769" spans="1:1" x14ac:dyDescent="0.25">
      <c r="A10769" s="7"/>
    </row>
    <row r="10770" spans="1:1" x14ac:dyDescent="0.25">
      <c r="A10770" s="7"/>
    </row>
    <row r="10771" spans="1:1" x14ac:dyDescent="0.25">
      <c r="A10771" s="7"/>
    </row>
    <row r="10772" spans="1:1" x14ac:dyDescent="0.25">
      <c r="A10772" s="7"/>
    </row>
    <row r="10773" spans="1:1" x14ac:dyDescent="0.25">
      <c r="A10773" s="7"/>
    </row>
    <row r="10774" spans="1:1" x14ac:dyDescent="0.25">
      <c r="A10774" s="7"/>
    </row>
    <row r="10775" spans="1:1" x14ac:dyDescent="0.25">
      <c r="A10775" s="7"/>
    </row>
    <row r="10776" spans="1:1" x14ac:dyDescent="0.25">
      <c r="A10776" s="7"/>
    </row>
    <row r="10777" spans="1:1" x14ac:dyDescent="0.25">
      <c r="A10777" s="7"/>
    </row>
    <row r="10778" spans="1:1" x14ac:dyDescent="0.25">
      <c r="A10778" s="7"/>
    </row>
    <row r="10779" spans="1:1" x14ac:dyDescent="0.25">
      <c r="A10779" s="7"/>
    </row>
    <row r="10780" spans="1:1" x14ac:dyDescent="0.25">
      <c r="A10780" s="7"/>
    </row>
    <row r="10781" spans="1:1" x14ac:dyDescent="0.25">
      <c r="A10781" s="7"/>
    </row>
    <row r="10782" spans="1:1" x14ac:dyDescent="0.25">
      <c r="A10782" s="7"/>
    </row>
    <row r="10783" spans="1:1" x14ac:dyDescent="0.25">
      <c r="A10783" s="7"/>
    </row>
    <row r="10784" spans="1:1" x14ac:dyDescent="0.25">
      <c r="A10784" s="7"/>
    </row>
    <row r="10785" spans="1:1" x14ac:dyDescent="0.25">
      <c r="A10785" s="7"/>
    </row>
    <row r="10786" spans="1:1" x14ac:dyDescent="0.25">
      <c r="A10786" s="7"/>
    </row>
    <row r="10787" spans="1:1" x14ac:dyDescent="0.25">
      <c r="A10787" s="7"/>
    </row>
    <row r="10788" spans="1:1" x14ac:dyDescent="0.25">
      <c r="A10788" s="7"/>
    </row>
    <row r="10789" spans="1:1" x14ac:dyDescent="0.25">
      <c r="A10789" s="7"/>
    </row>
    <row r="10790" spans="1:1" x14ac:dyDescent="0.25">
      <c r="A10790" s="7"/>
    </row>
    <row r="10791" spans="1:1" x14ac:dyDescent="0.25">
      <c r="A10791" s="7"/>
    </row>
    <row r="10792" spans="1:1" x14ac:dyDescent="0.25">
      <c r="A10792" s="7"/>
    </row>
    <row r="10793" spans="1:1" x14ac:dyDescent="0.25">
      <c r="A10793" s="7"/>
    </row>
    <row r="10794" spans="1:1" x14ac:dyDescent="0.25">
      <c r="A10794" s="7"/>
    </row>
    <row r="10795" spans="1:1" x14ac:dyDescent="0.25">
      <c r="A10795" s="7"/>
    </row>
    <row r="10796" spans="1:1" x14ac:dyDescent="0.25">
      <c r="A10796" s="7"/>
    </row>
    <row r="10797" spans="1:1" x14ac:dyDescent="0.25">
      <c r="A10797" s="7"/>
    </row>
    <row r="10798" spans="1:1" x14ac:dyDescent="0.25">
      <c r="A10798" s="7"/>
    </row>
    <row r="10799" spans="1:1" x14ac:dyDescent="0.25">
      <c r="A10799" s="7"/>
    </row>
    <row r="10800" spans="1:1" x14ac:dyDescent="0.25">
      <c r="A10800" s="7"/>
    </row>
    <row r="10801" spans="1:1" x14ac:dyDescent="0.25">
      <c r="A10801" s="7"/>
    </row>
    <row r="10802" spans="1:1" x14ac:dyDescent="0.25">
      <c r="A10802" s="7"/>
    </row>
    <row r="10803" spans="1:1" x14ac:dyDescent="0.25">
      <c r="A10803" s="7"/>
    </row>
    <row r="10804" spans="1:1" x14ac:dyDescent="0.25">
      <c r="A10804" s="7"/>
    </row>
    <row r="10805" spans="1:1" x14ac:dyDescent="0.25">
      <c r="A10805" s="7"/>
    </row>
    <row r="10806" spans="1:1" x14ac:dyDescent="0.25">
      <c r="A10806" s="7"/>
    </row>
    <row r="10807" spans="1:1" x14ac:dyDescent="0.25">
      <c r="A10807" s="7"/>
    </row>
    <row r="10808" spans="1:1" x14ac:dyDescent="0.25">
      <c r="A10808" s="7"/>
    </row>
    <row r="10809" spans="1:1" x14ac:dyDescent="0.25">
      <c r="A10809" s="7"/>
    </row>
    <row r="10810" spans="1:1" x14ac:dyDescent="0.25">
      <c r="A10810" s="7"/>
    </row>
    <row r="10811" spans="1:1" x14ac:dyDescent="0.25">
      <c r="A10811" s="7"/>
    </row>
    <row r="10812" spans="1:1" x14ac:dyDescent="0.25">
      <c r="A10812" s="7"/>
    </row>
    <row r="10813" spans="1:1" x14ac:dyDescent="0.25">
      <c r="A10813" s="7"/>
    </row>
    <row r="10814" spans="1:1" x14ac:dyDescent="0.25">
      <c r="A10814" s="7"/>
    </row>
    <row r="10815" spans="1:1" x14ac:dyDescent="0.25">
      <c r="A10815" s="7"/>
    </row>
    <row r="10816" spans="1:1" x14ac:dyDescent="0.25">
      <c r="A10816" s="7"/>
    </row>
    <row r="10817" spans="1:1" x14ac:dyDescent="0.25">
      <c r="A10817" s="7"/>
    </row>
    <row r="10818" spans="1:1" x14ac:dyDescent="0.25">
      <c r="A10818" s="7"/>
    </row>
    <row r="10819" spans="1:1" x14ac:dyDescent="0.25">
      <c r="A10819" s="7"/>
    </row>
    <row r="10820" spans="1:1" x14ac:dyDescent="0.25">
      <c r="A10820" s="7"/>
    </row>
    <row r="10821" spans="1:1" x14ac:dyDescent="0.25">
      <c r="A10821" s="7"/>
    </row>
    <row r="10822" spans="1:1" x14ac:dyDescent="0.25">
      <c r="A10822" s="7"/>
    </row>
    <row r="10823" spans="1:1" x14ac:dyDescent="0.25">
      <c r="A10823" s="7"/>
    </row>
    <row r="10824" spans="1:1" x14ac:dyDescent="0.25">
      <c r="A10824" s="7"/>
    </row>
    <row r="10825" spans="1:1" x14ac:dyDescent="0.25">
      <c r="A10825" s="7"/>
    </row>
    <row r="10826" spans="1:1" x14ac:dyDescent="0.25">
      <c r="A10826" s="7"/>
    </row>
    <row r="10827" spans="1:1" x14ac:dyDescent="0.25">
      <c r="A10827" s="7"/>
    </row>
    <row r="10828" spans="1:1" x14ac:dyDescent="0.25">
      <c r="A10828" s="7"/>
    </row>
    <row r="10829" spans="1:1" x14ac:dyDescent="0.25">
      <c r="A10829" s="7"/>
    </row>
    <row r="10830" spans="1:1" x14ac:dyDescent="0.25">
      <c r="A10830" s="7"/>
    </row>
    <row r="10831" spans="1:1" x14ac:dyDescent="0.25">
      <c r="A10831" s="7"/>
    </row>
    <row r="10832" spans="1:1" x14ac:dyDescent="0.25">
      <c r="A10832" s="7"/>
    </row>
    <row r="10833" spans="1:1" x14ac:dyDescent="0.25">
      <c r="A10833" s="7"/>
    </row>
    <row r="10834" spans="1:1" x14ac:dyDescent="0.25">
      <c r="A10834" s="7"/>
    </row>
    <row r="10835" spans="1:1" x14ac:dyDescent="0.25">
      <c r="A10835" s="7"/>
    </row>
    <row r="10836" spans="1:1" x14ac:dyDescent="0.25">
      <c r="A10836" s="7"/>
    </row>
    <row r="10837" spans="1:1" x14ac:dyDescent="0.25">
      <c r="A10837" s="7"/>
    </row>
    <row r="10838" spans="1:1" x14ac:dyDescent="0.25">
      <c r="A10838" s="7"/>
    </row>
    <row r="10839" spans="1:1" x14ac:dyDescent="0.25">
      <c r="A10839" s="7"/>
    </row>
    <row r="10840" spans="1:1" x14ac:dyDescent="0.25">
      <c r="A10840" s="7"/>
    </row>
    <row r="10841" spans="1:1" x14ac:dyDescent="0.25">
      <c r="A10841" s="7"/>
    </row>
    <row r="10842" spans="1:1" x14ac:dyDescent="0.25">
      <c r="A10842" s="7"/>
    </row>
    <row r="10843" spans="1:1" x14ac:dyDescent="0.25">
      <c r="A10843" s="7"/>
    </row>
    <row r="10844" spans="1:1" x14ac:dyDescent="0.25">
      <c r="A10844" s="7"/>
    </row>
    <row r="10845" spans="1:1" x14ac:dyDescent="0.25">
      <c r="A10845" s="7"/>
    </row>
    <row r="10846" spans="1:1" x14ac:dyDescent="0.25">
      <c r="A10846" s="7"/>
    </row>
    <row r="10847" spans="1:1" x14ac:dyDescent="0.25">
      <c r="A10847" s="7"/>
    </row>
    <row r="10848" spans="1:1" x14ac:dyDescent="0.25">
      <c r="A10848" s="7"/>
    </row>
    <row r="10849" spans="1:1" x14ac:dyDescent="0.25">
      <c r="A10849" s="7"/>
    </row>
    <row r="10850" spans="1:1" x14ac:dyDescent="0.25">
      <c r="A10850" s="7"/>
    </row>
    <row r="10851" spans="1:1" x14ac:dyDescent="0.25">
      <c r="A10851" s="7"/>
    </row>
    <row r="10852" spans="1:1" x14ac:dyDescent="0.25">
      <c r="A10852" s="7"/>
    </row>
    <row r="10853" spans="1:1" x14ac:dyDescent="0.25">
      <c r="A10853" s="7"/>
    </row>
    <row r="10854" spans="1:1" x14ac:dyDescent="0.25">
      <c r="A10854" s="7"/>
    </row>
    <row r="10855" spans="1:1" x14ac:dyDescent="0.25">
      <c r="A10855" s="7"/>
    </row>
    <row r="10856" spans="1:1" x14ac:dyDescent="0.25">
      <c r="A10856" s="7"/>
    </row>
    <row r="10857" spans="1:1" x14ac:dyDescent="0.25">
      <c r="A10857" s="7"/>
    </row>
    <row r="10858" spans="1:1" x14ac:dyDescent="0.25">
      <c r="A10858" s="7"/>
    </row>
    <row r="10859" spans="1:1" x14ac:dyDescent="0.25">
      <c r="A10859" s="7"/>
    </row>
    <row r="10860" spans="1:1" x14ac:dyDescent="0.25">
      <c r="A10860" s="7"/>
    </row>
    <row r="10861" spans="1:1" x14ac:dyDescent="0.25">
      <c r="A10861" s="7"/>
    </row>
    <row r="10862" spans="1:1" x14ac:dyDescent="0.25">
      <c r="A10862" s="7"/>
    </row>
    <row r="10863" spans="1:1" x14ac:dyDescent="0.25">
      <c r="A10863" s="7"/>
    </row>
    <row r="10864" spans="1:1" x14ac:dyDescent="0.25">
      <c r="A10864" s="7"/>
    </row>
    <row r="10865" spans="1:1" x14ac:dyDescent="0.25">
      <c r="A10865" s="7"/>
    </row>
    <row r="10866" spans="1:1" x14ac:dyDescent="0.25">
      <c r="A10866" s="7"/>
    </row>
    <row r="10867" spans="1:1" x14ac:dyDescent="0.25">
      <c r="A10867" s="7"/>
    </row>
    <row r="10868" spans="1:1" x14ac:dyDescent="0.25">
      <c r="A10868" s="7"/>
    </row>
    <row r="10869" spans="1:1" x14ac:dyDescent="0.25">
      <c r="A10869" s="7"/>
    </row>
    <row r="10870" spans="1:1" x14ac:dyDescent="0.25">
      <c r="A10870" s="7"/>
    </row>
    <row r="10871" spans="1:1" x14ac:dyDescent="0.25">
      <c r="A10871" s="7"/>
    </row>
    <row r="10872" spans="1:1" x14ac:dyDescent="0.25">
      <c r="A10872" s="7"/>
    </row>
    <row r="10873" spans="1:1" x14ac:dyDescent="0.25">
      <c r="A10873" s="7"/>
    </row>
    <row r="10874" spans="1:1" x14ac:dyDescent="0.25">
      <c r="A10874" s="7"/>
    </row>
    <row r="10875" spans="1:1" x14ac:dyDescent="0.25">
      <c r="A10875" s="7"/>
    </row>
    <row r="10876" spans="1:1" x14ac:dyDescent="0.25">
      <c r="A10876" s="7"/>
    </row>
    <row r="10877" spans="1:1" x14ac:dyDescent="0.25">
      <c r="A10877" s="7"/>
    </row>
    <row r="10878" spans="1:1" x14ac:dyDescent="0.25">
      <c r="A10878" s="7"/>
    </row>
    <row r="10879" spans="1:1" x14ac:dyDescent="0.25">
      <c r="A10879" s="7"/>
    </row>
    <row r="10880" spans="1:1" x14ac:dyDescent="0.25">
      <c r="A10880" s="7"/>
    </row>
    <row r="10881" spans="1:1" x14ac:dyDescent="0.25">
      <c r="A10881" s="7"/>
    </row>
    <row r="10882" spans="1:1" x14ac:dyDescent="0.25">
      <c r="A10882" s="7"/>
    </row>
    <row r="10883" spans="1:1" x14ac:dyDescent="0.25">
      <c r="A10883" s="7"/>
    </row>
    <row r="10884" spans="1:1" x14ac:dyDescent="0.25">
      <c r="A10884" s="7"/>
    </row>
    <row r="10885" spans="1:1" x14ac:dyDescent="0.25">
      <c r="A10885" s="7"/>
    </row>
    <row r="10886" spans="1:1" x14ac:dyDescent="0.25">
      <c r="A10886" s="7"/>
    </row>
    <row r="10887" spans="1:1" x14ac:dyDescent="0.25">
      <c r="A10887" s="7"/>
    </row>
    <row r="10888" spans="1:1" x14ac:dyDescent="0.25">
      <c r="A10888" s="7"/>
    </row>
    <row r="10889" spans="1:1" x14ac:dyDescent="0.25">
      <c r="A10889" s="7"/>
    </row>
    <row r="10890" spans="1:1" x14ac:dyDescent="0.25">
      <c r="A10890" s="7"/>
    </row>
    <row r="10891" spans="1:1" x14ac:dyDescent="0.25">
      <c r="A10891" s="7"/>
    </row>
    <row r="10892" spans="1:1" x14ac:dyDescent="0.25">
      <c r="A10892" s="7"/>
    </row>
    <row r="10893" spans="1:1" x14ac:dyDescent="0.25">
      <c r="A10893" s="7"/>
    </row>
    <row r="10894" spans="1:1" x14ac:dyDescent="0.25">
      <c r="A10894" s="7"/>
    </row>
    <row r="10895" spans="1:1" x14ac:dyDescent="0.25">
      <c r="A10895" s="7"/>
    </row>
    <row r="10896" spans="1:1" x14ac:dyDescent="0.25">
      <c r="A10896" s="7"/>
    </row>
    <row r="10897" spans="1:1" x14ac:dyDescent="0.25">
      <c r="A10897" s="7"/>
    </row>
    <row r="10898" spans="1:1" x14ac:dyDescent="0.25">
      <c r="A10898" s="7"/>
    </row>
    <row r="10899" spans="1:1" x14ac:dyDescent="0.25">
      <c r="A10899" s="7"/>
    </row>
    <row r="10900" spans="1:1" x14ac:dyDescent="0.25">
      <c r="A10900" s="7"/>
    </row>
    <row r="10901" spans="1:1" x14ac:dyDescent="0.25">
      <c r="A10901" s="7"/>
    </row>
    <row r="10902" spans="1:1" x14ac:dyDescent="0.25">
      <c r="A10902" s="7"/>
    </row>
    <row r="10903" spans="1:1" x14ac:dyDescent="0.25">
      <c r="A10903" s="7"/>
    </row>
    <row r="10904" spans="1:1" x14ac:dyDescent="0.25">
      <c r="A10904" s="7"/>
    </row>
    <row r="10905" spans="1:1" x14ac:dyDescent="0.25">
      <c r="A10905" s="7"/>
    </row>
    <row r="10906" spans="1:1" x14ac:dyDescent="0.25">
      <c r="A10906" s="7"/>
    </row>
    <row r="10907" spans="1:1" x14ac:dyDescent="0.25">
      <c r="A10907" s="7"/>
    </row>
    <row r="10908" spans="1:1" x14ac:dyDescent="0.25">
      <c r="A10908" s="7"/>
    </row>
    <row r="10909" spans="1:1" x14ac:dyDescent="0.25">
      <c r="A10909" s="7"/>
    </row>
    <row r="10910" spans="1:1" x14ac:dyDescent="0.25">
      <c r="A10910" s="7"/>
    </row>
    <row r="10911" spans="1:1" x14ac:dyDescent="0.25">
      <c r="A10911" s="7"/>
    </row>
    <row r="10912" spans="1:1" x14ac:dyDescent="0.25">
      <c r="A10912" s="7"/>
    </row>
    <row r="10913" spans="1:1" x14ac:dyDescent="0.25">
      <c r="A10913" s="7"/>
    </row>
    <row r="10914" spans="1:1" x14ac:dyDescent="0.25">
      <c r="A10914" s="7"/>
    </row>
    <row r="10915" spans="1:1" x14ac:dyDescent="0.25">
      <c r="A10915" s="7"/>
    </row>
    <row r="10916" spans="1:1" x14ac:dyDescent="0.25">
      <c r="A10916" s="7"/>
    </row>
    <row r="10917" spans="1:1" x14ac:dyDescent="0.25">
      <c r="A10917" s="7"/>
    </row>
    <row r="10918" spans="1:1" x14ac:dyDescent="0.25">
      <c r="A10918" s="7"/>
    </row>
    <row r="10919" spans="1:1" x14ac:dyDescent="0.25">
      <c r="A10919" s="7"/>
    </row>
    <row r="10920" spans="1:1" x14ac:dyDescent="0.25">
      <c r="A10920" s="7"/>
    </row>
    <row r="10921" spans="1:1" x14ac:dyDescent="0.25">
      <c r="A10921" s="7"/>
    </row>
    <row r="10922" spans="1:1" x14ac:dyDescent="0.25">
      <c r="A10922" s="7"/>
    </row>
    <row r="10923" spans="1:1" x14ac:dyDescent="0.25">
      <c r="A10923" s="7"/>
    </row>
    <row r="10924" spans="1:1" x14ac:dyDescent="0.25">
      <c r="A10924" s="7"/>
    </row>
    <row r="10925" spans="1:1" x14ac:dyDescent="0.25">
      <c r="A10925" s="7"/>
    </row>
    <row r="10926" spans="1:1" x14ac:dyDescent="0.25">
      <c r="A10926" s="7"/>
    </row>
    <row r="10927" spans="1:1" x14ac:dyDescent="0.25">
      <c r="A10927" s="7"/>
    </row>
    <row r="10928" spans="1:1" x14ac:dyDescent="0.25">
      <c r="A10928" s="7"/>
    </row>
    <row r="10929" spans="1:1" x14ac:dyDescent="0.25">
      <c r="A10929" s="7"/>
    </row>
    <row r="10930" spans="1:1" x14ac:dyDescent="0.25">
      <c r="A10930" s="7"/>
    </row>
    <row r="10931" spans="1:1" x14ac:dyDescent="0.25">
      <c r="A10931" s="7"/>
    </row>
    <row r="10932" spans="1:1" x14ac:dyDescent="0.25">
      <c r="A10932" s="7"/>
    </row>
    <row r="10933" spans="1:1" x14ac:dyDescent="0.25">
      <c r="A10933" s="7"/>
    </row>
    <row r="10934" spans="1:1" x14ac:dyDescent="0.25">
      <c r="A10934" s="7"/>
    </row>
    <row r="10935" spans="1:1" x14ac:dyDescent="0.25">
      <c r="A10935" s="7"/>
    </row>
    <row r="10936" spans="1:1" x14ac:dyDescent="0.25">
      <c r="A10936" s="7"/>
    </row>
    <row r="10937" spans="1:1" x14ac:dyDescent="0.25">
      <c r="A10937" s="7"/>
    </row>
    <row r="10938" spans="1:1" x14ac:dyDescent="0.25">
      <c r="A10938" s="7"/>
    </row>
    <row r="10939" spans="1:1" x14ac:dyDescent="0.25">
      <c r="A10939" s="7"/>
    </row>
    <row r="10940" spans="1:1" x14ac:dyDescent="0.25">
      <c r="A10940" s="7"/>
    </row>
    <row r="10941" spans="1:1" x14ac:dyDescent="0.25">
      <c r="A10941" s="7"/>
    </row>
    <row r="10942" spans="1:1" x14ac:dyDescent="0.25">
      <c r="A10942" s="7"/>
    </row>
    <row r="10943" spans="1:1" x14ac:dyDescent="0.25">
      <c r="A10943" s="7"/>
    </row>
    <row r="10944" spans="1:1" x14ac:dyDescent="0.25">
      <c r="A10944" s="7"/>
    </row>
    <row r="10945" spans="1:1" x14ac:dyDescent="0.25">
      <c r="A10945" s="7"/>
    </row>
    <row r="10946" spans="1:1" x14ac:dyDescent="0.25">
      <c r="A10946" s="7"/>
    </row>
    <row r="10947" spans="1:1" x14ac:dyDescent="0.25">
      <c r="A10947" s="7"/>
    </row>
    <row r="10948" spans="1:1" x14ac:dyDescent="0.25">
      <c r="A10948" s="7"/>
    </row>
    <row r="10949" spans="1:1" x14ac:dyDescent="0.25">
      <c r="A10949" s="7"/>
    </row>
    <row r="10950" spans="1:1" x14ac:dyDescent="0.25">
      <c r="A10950" s="7"/>
    </row>
    <row r="10951" spans="1:1" x14ac:dyDescent="0.25">
      <c r="A10951" s="7"/>
    </row>
    <row r="10952" spans="1:1" x14ac:dyDescent="0.25">
      <c r="A10952" s="7"/>
    </row>
    <row r="10953" spans="1:1" x14ac:dyDescent="0.25">
      <c r="A10953" s="7"/>
    </row>
    <row r="10954" spans="1:1" x14ac:dyDescent="0.25">
      <c r="A10954" s="7"/>
    </row>
    <row r="10955" spans="1:1" x14ac:dyDescent="0.25">
      <c r="A10955" s="7"/>
    </row>
    <row r="10956" spans="1:1" x14ac:dyDescent="0.25">
      <c r="A10956" s="7"/>
    </row>
    <row r="10957" spans="1:1" x14ac:dyDescent="0.25">
      <c r="A10957" s="7"/>
    </row>
    <row r="10958" spans="1:1" x14ac:dyDescent="0.25">
      <c r="A10958" s="7"/>
    </row>
    <row r="10959" spans="1:1" x14ac:dyDescent="0.25">
      <c r="A10959" s="7"/>
    </row>
    <row r="10960" spans="1:1" x14ac:dyDescent="0.25">
      <c r="A10960" s="7"/>
    </row>
    <row r="10961" spans="1:1" x14ac:dyDescent="0.25">
      <c r="A10961" s="7"/>
    </row>
    <row r="10962" spans="1:1" x14ac:dyDescent="0.25">
      <c r="A10962" s="7"/>
    </row>
    <row r="10963" spans="1:1" x14ac:dyDescent="0.25">
      <c r="A10963" s="7"/>
    </row>
    <row r="10964" spans="1:1" x14ac:dyDescent="0.25">
      <c r="A10964" s="7"/>
    </row>
    <row r="10965" spans="1:1" x14ac:dyDescent="0.25">
      <c r="A10965" s="7"/>
    </row>
    <row r="10966" spans="1:1" x14ac:dyDescent="0.25">
      <c r="A10966" s="7"/>
    </row>
    <row r="10967" spans="1:1" x14ac:dyDescent="0.25">
      <c r="A10967" s="7"/>
    </row>
    <row r="10968" spans="1:1" x14ac:dyDescent="0.25">
      <c r="A10968" s="7"/>
    </row>
    <row r="10969" spans="1:1" x14ac:dyDescent="0.25">
      <c r="A10969" s="7"/>
    </row>
    <row r="10970" spans="1:1" x14ac:dyDescent="0.25">
      <c r="A10970" s="7"/>
    </row>
    <row r="10971" spans="1:1" x14ac:dyDescent="0.25">
      <c r="A10971" s="7"/>
    </row>
    <row r="10972" spans="1:1" x14ac:dyDescent="0.25">
      <c r="A10972" s="7"/>
    </row>
    <row r="10973" spans="1:1" x14ac:dyDescent="0.25">
      <c r="A10973" s="7"/>
    </row>
    <row r="10974" spans="1:1" x14ac:dyDescent="0.25">
      <c r="A10974" s="7"/>
    </row>
    <row r="10975" spans="1:1" x14ac:dyDescent="0.25">
      <c r="A10975" s="7"/>
    </row>
    <row r="10976" spans="1:1" x14ac:dyDescent="0.25">
      <c r="A10976" s="7"/>
    </row>
    <row r="10977" spans="1:1" x14ac:dyDescent="0.25">
      <c r="A10977" s="7"/>
    </row>
    <row r="10978" spans="1:1" x14ac:dyDescent="0.25">
      <c r="A10978" s="7"/>
    </row>
    <row r="10979" spans="1:1" x14ac:dyDescent="0.25">
      <c r="A10979" s="7"/>
    </row>
    <row r="10980" spans="1:1" x14ac:dyDescent="0.25">
      <c r="A10980" s="7"/>
    </row>
    <row r="10981" spans="1:1" x14ac:dyDescent="0.25">
      <c r="A10981" s="7"/>
    </row>
    <row r="10982" spans="1:1" x14ac:dyDescent="0.25">
      <c r="A10982" s="7"/>
    </row>
    <row r="10983" spans="1:1" x14ac:dyDescent="0.25">
      <c r="A10983" s="7"/>
    </row>
    <row r="10984" spans="1:1" x14ac:dyDescent="0.25">
      <c r="A10984" s="7"/>
    </row>
    <row r="10985" spans="1:1" x14ac:dyDescent="0.25">
      <c r="A10985" s="7"/>
    </row>
    <row r="10986" spans="1:1" x14ac:dyDescent="0.25">
      <c r="A10986" s="7"/>
    </row>
    <row r="10987" spans="1:1" x14ac:dyDescent="0.25">
      <c r="A10987" s="7"/>
    </row>
    <row r="10988" spans="1:1" x14ac:dyDescent="0.25">
      <c r="A10988" s="7"/>
    </row>
    <row r="10989" spans="1:1" x14ac:dyDescent="0.25">
      <c r="A10989" s="7"/>
    </row>
    <row r="10990" spans="1:1" x14ac:dyDescent="0.25">
      <c r="A10990" s="7"/>
    </row>
    <row r="10991" spans="1:1" x14ac:dyDescent="0.25">
      <c r="A10991" s="7"/>
    </row>
    <row r="10992" spans="1:1" x14ac:dyDescent="0.25">
      <c r="A10992" s="7"/>
    </row>
    <row r="10993" spans="1:1" x14ac:dyDescent="0.25">
      <c r="A10993" s="7"/>
    </row>
    <row r="10994" spans="1:1" x14ac:dyDescent="0.25">
      <c r="A10994" s="7"/>
    </row>
    <row r="10995" spans="1:1" x14ac:dyDescent="0.25">
      <c r="A10995" s="7"/>
    </row>
    <row r="10996" spans="1:1" x14ac:dyDescent="0.25">
      <c r="A10996" s="7"/>
    </row>
    <row r="10997" spans="1:1" x14ac:dyDescent="0.25">
      <c r="A10997" s="7"/>
    </row>
    <row r="10998" spans="1:1" x14ac:dyDescent="0.25">
      <c r="A10998" s="7"/>
    </row>
    <row r="10999" spans="1:1" x14ac:dyDescent="0.25">
      <c r="A10999" s="7"/>
    </row>
    <row r="11000" spans="1:1" x14ac:dyDescent="0.25">
      <c r="A11000" s="7"/>
    </row>
    <row r="11001" spans="1:1" x14ac:dyDescent="0.25">
      <c r="A11001" s="7"/>
    </row>
    <row r="11002" spans="1:1" x14ac:dyDescent="0.25">
      <c r="A11002" s="7"/>
    </row>
    <row r="11003" spans="1:1" x14ac:dyDescent="0.25">
      <c r="A11003" s="7"/>
    </row>
    <row r="11004" spans="1:1" x14ac:dyDescent="0.25">
      <c r="A11004" s="7"/>
    </row>
    <row r="11005" spans="1:1" x14ac:dyDescent="0.25">
      <c r="A11005" s="7"/>
    </row>
    <row r="11006" spans="1:1" x14ac:dyDescent="0.25">
      <c r="A11006" s="7"/>
    </row>
    <row r="11007" spans="1:1" x14ac:dyDescent="0.25">
      <c r="A11007" s="7"/>
    </row>
    <row r="11008" spans="1:1" x14ac:dyDescent="0.25">
      <c r="A11008" s="7"/>
    </row>
    <row r="11009" spans="1:1" x14ac:dyDescent="0.25">
      <c r="A11009" s="7"/>
    </row>
    <row r="11010" spans="1:1" x14ac:dyDescent="0.25">
      <c r="A11010" s="7"/>
    </row>
    <row r="11011" spans="1:1" x14ac:dyDescent="0.25">
      <c r="A11011" s="7"/>
    </row>
    <row r="11012" spans="1:1" x14ac:dyDescent="0.25">
      <c r="A11012" s="7"/>
    </row>
    <row r="11013" spans="1:1" x14ac:dyDescent="0.25">
      <c r="A11013" s="7"/>
    </row>
    <row r="11014" spans="1:1" x14ac:dyDescent="0.25">
      <c r="A11014" s="7"/>
    </row>
    <row r="11015" spans="1:1" x14ac:dyDescent="0.25">
      <c r="A11015" s="7"/>
    </row>
    <row r="11016" spans="1:1" x14ac:dyDescent="0.25">
      <c r="A11016" s="7"/>
    </row>
    <row r="11017" spans="1:1" x14ac:dyDescent="0.25">
      <c r="A11017" s="7"/>
    </row>
    <row r="11018" spans="1:1" x14ac:dyDescent="0.25">
      <c r="A11018" s="7"/>
    </row>
    <row r="11019" spans="1:1" x14ac:dyDescent="0.25">
      <c r="A11019" s="7"/>
    </row>
    <row r="11020" spans="1:1" x14ac:dyDescent="0.25">
      <c r="A11020" s="7"/>
    </row>
    <row r="11021" spans="1:1" x14ac:dyDescent="0.25">
      <c r="A11021" s="7"/>
    </row>
    <row r="11022" spans="1:1" x14ac:dyDescent="0.25">
      <c r="A11022" s="7"/>
    </row>
    <row r="11023" spans="1:1" x14ac:dyDescent="0.25">
      <c r="A11023" s="7"/>
    </row>
    <row r="11024" spans="1:1" x14ac:dyDescent="0.25">
      <c r="A11024" s="7"/>
    </row>
    <row r="11025" spans="1:1" x14ac:dyDescent="0.25">
      <c r="A11025" s="7"/>
    </row>
    <row r="11026" spans="1:1" x14ac:dyDescent="0.25">
      <c r="A11026" s="7"/>
    </row>
    <row r="11027" spans="1:1" x14ac:dyDescent="0.25">
      <c r="A11027" s="7"/>
    </row>
    <row r="11028" spans="1:1" x14ac:dyDescent="0.25">
      <c r="A11028" s="7"/>
    </row>
    <row r="11029" spans="1:1" x14ac:dyDescent="0.25">
      <c r="A11029" s="7"/>
    </row>
    <row r="11030" spans="1:1" x14ac:dyDescent="0.25">
      <c r="A11030" s="7"/>
    </row>
    <row r="11031" spans="1:1" x14ac:dyDescent="0.25">
      <c r="A11031" s="7"/>
    </row>
    <row r="11032" spans="1:1" x14ac:dyDescent="0.25">
      <c r="A11032" s="7"/>
    </row>
    <row r="11033" spans="1:1" x14ac:dyDescent="0.25">
      <c r="A11033" s="7"/>
    </row>
    <row r="11034" spans="1:1" x14ac:dyDescent="0.25">
      <c r="A11034" s="7"/>
    </row>
    <row r="11035" spans="1:1" x14ac:dyDescent="0.25">
      <c r="A11035" s="7"/>
    </row>
    <row r="11036" spans="1:1" x14ac:dyDescent="0.25">
      <c r="A11036" s="7"/>
    </row>
    <row r="11037" spans="1:1" x14ac:dyDescent="0.25">
      <c r="A11037" s="7"/>
    </row>
    <row r="11038" spans="1:1" x14ac:dyDescent="0.25">
      <c r="A11038" s="7"/>
    </row>
    <row r="11039" spans="1:1" x14ac:dyDescent="0.25">
      <c r="A11039" s="7"/>
    </row>
    <row r="11040" spans="1:1" x14ac:dyDescent="0.25">
      <c r="A11040" s="7"/>
    </row>
    <row r="11041" spans="1:1" x14ac:dyDescent="0.25">
      <c r="A11041" s="7"/>
    </row>
    <row r="11042" spans="1:1" x14ac:dyDescent="0.25">
      <c r="A11042" s="7"/>
    </row>
    <row r="11043" spans="1:1" x14ac:dyDescent="0.25">
      <c r="A11043" s="7"/>
    </row>
    <row r="11044" spans="1:1" x14ac:dyDescent="0.25">
      <c r="A11044" s="7"/>
    </row>
    <row r="11045" spans="1:1" x14ac:dyDescent="0.25">
      <c r="A11045" s="7"/>
    </row>
    <row r="11046" spans="1:1" x14ac:dyDescent="0.25">
      <c r="A11046" s="7"/>
    </row>
    <row r="11047" spans="1:1" x14ac:dyDescent="0.25">
      <c r="A11047" s="7"/>
    </row>
    <row r="11048" spans="1:1" x14ac:dyDescent="0.25">
      <c r="A11048" s="7"/>
    </row>
    <row r="11049" spans="1:1" x14ac:dyDescent="0.25">
      <c r="A11049" s="7"/>
    </row>
    <row r="11050" spans="1:1" x14ac:dyDescent="0.25">
      <c r="A11050" s="7"/>
    </row>
    <row r="11051" spans="1:1" x14ac:dyDescent="0.25">
      <c r="A11051" s="7"/>
    </row>
    <row r="11052" spans="1:1" x14ac:dyDescent="0.25">
      <c r="A11052" s="7"/>
    </row>
    <row r="11053" spans="1:1" x14ac:dyDescent="0.25">
      <c r="A11053" s="7"/>
    </row>
    <row r="11054" spans="1:1" x14ac:dyDescent="0.25">
      <c r="A11054" s="7"/>
    </row>
    <row r="11055" spans="1:1" x14ac:dyDescent="0.25">
      <c r="A11055" s="7"/>
    </row>
    <row r="11056" spans="1:1" x14ac:dyDescent="0.25">
      <c r="A11056" s="7"/>
    </row>
    <row r="11057" spans="1:1" x14ac:dyDescent="0.25">
      <c r="A11057" s="7"/>
    </row>
    <row r="11058" spans="1:1" x14ac:dyDescent="0.25">
      <c r="A11058" s="7"/>
    </row>
    <row r="11059" spans="1:1" x14ac:dyDescent="0.25">
      <c r="A11059" s="7"/>
    </row>
    <row r="11060" spans="1:1" x14ac:dyDescent="0.25">
      <c r="A11060" s="7"/>
    </row>
    <row r="11061" spans="1:1" x14ac:dyDescent="0.25">
      <c r="A11061" s="7"/>
    </row>
    <row r="11062" spans="1:1" x14ac:dyDescent="0.25">
      <c r="A11062" s="7"/>
    </row>
    <row r="11063" spans="1:1" x14ac:dyDescent="0.25">
      <c r="A11063" s="7"/>
    </row>
    <row r="11064" spans="1:1" x14ac:dyDescent="0.25">
      <c r="A11064" s="7"/>
    </row>
    <row r="11065" spans="1:1" x14ac:dyDescent="0.25">
      <c r="A11065" s="7"/>
    </row>
    <row r="11066" spans="1:1" x14ac:dyDescent="0.25">
      <c r="A11066" s="7"/>
    </row>
    <row r="11067" spans="1:1" x14ac:dyDescent="0.25">
      <c r="A11067" s="7"/>
    </row>
    <row r="11068" spans="1:1" x14ac:dyDescent="0.25">
      <c r="A11068" s="7"/>
    </row>
    <row r="11069" spans="1:1" x14ac:dyDescent="0.25">
      <c r="A11069" s="7"/>
    </row>
    <row r="11070" spans="1:1" x14ac:dyDescent="0.25">
      <c r="A11070" s="7"/>
    </row>
    <row r="11071" spans="1:1" x14ac:dyDescent="0.25">
      <c r="A11071" s="7"/>
    </row>
    <row r="11072" spans="1:1" x14ac:dyDescent="0.25">
      <c r="A11072" s="7"/>
    </row>
    <row r="11073" spans="1:1" x14ac:dyDescent="0.25">
      <c r="A11073" s="7"/>
    </row>
    <row r="11074" spans="1:1" x14ac:dyDescent="0.25">
      <c r="A11074" s="7"/>
    </row>
    <row r="11075" spans="1:1" x14ac:dyDescent="0.25">
      <c r="A11075" s="7"/>
    </row>
    <row r="11076" spans="1:1" x14ac:dyDescent="0.25">
      <c r="A11076" s="7"/>
    </row>
    <row r="11077" spans="1:1" x14ac:dyDescent="0.25">
      <c r="A11077" s="7"/>
    </row>
    <row r="11078" spans="1:1" x14ac:dyDescent="0.25">
      <c r="A11078" s="7"/>
    </row>
    <row r="11079" spans="1:1" x14ac:dyDescent="0.25">
      <c r="A11079" s="7"/>
    </row>
    <row r="11080" spans="1:1" x14ac:dyDescent="0.25">
      <c r="A11080" s="7"/>
    </row>
    <row r="11081" spans="1:1" x14ac:dyDescent="0.25">
      <c r="A11081" s="7"/>
    </row>
    <row r="11082" spans="1:1" x14ac:dyDescent="0.25">
      <c r="A11082" s="7"/>
    </row>
    <row r="11083" spans="1:1" x14ac:dyDescent="0.25">
      <c r="A11083" s="7"/>
    </row>
    <row r="11084" spans="1:1" x14ac:dyDescent="0.25">
      <c r="A11084" s="7"/>
    </row>
    <row r="11085" spans="1:1" x14ac:dyDescent="0.25">
      <c r="A11085" s="7"/>
    </row>
    <row r="11086" spans="1:1" x14ac:dyDescent="0.25">
      <c r="A11086" s="7"/>
    </row>
    <row r="11087" spans="1:1" x14ac:dyDescent="0.25">
      <c r="A11087" s="7"/>
    </row>
    <row r="11088" spans="1:1" x14ac:dyDescent="0.25">
      <c r="A11088" s="7"/>
    </row>
    <row r="11089" spans="1:1" x14ac:dyDescent="0.25">
      <c r="A11089" s="7"/>
    </row>
    <row r="11090" spans="1:1" x14ac:dyDescent="0.25">
      <c r="A11090" s="7"/>
    </row>
    <row r="11091" spans="1:1" x14ac:dyDescent="0.25">
      <c r="A11091" s="7"/>
    </row>
    <row r="11092" spans="1:1" x14ac:dyDescent="0.25">
      <c r="A11092" s="7"/>
    </row>
    <row r="11093" spans="1:1" x14ac:dyDescent="0.25">
      <c r="A11093" s="7"/>
    </row>
    <row r="11094" spans="1:1" x14ac:dyDescent="0.25">
      <c r="A11094" s="7"/>
    </row>
    <row r="11095" spans="1:1" x14ac:dyDescent="0.25">
      <c r="A11095" s="7"/>
    </row>
    <row r="11096" spans="1:1" x14ac:dyDescent="0.25">
      <c r="A11096" s="7"/>
    </row>
    <row r="11097" spans="1:1" x14ac:dyDescent="0.25">
      <c r="A11097" s="7"/>
    </row>
    <row r="11098" spans="1:1" x14ac:dyDescent="0.25">
      <c r="A11098" s="7"/>
    </row>
    <row r="11099" spans="1:1" x14ac:dyDescent="0.25">
      <c r="A11099" s="7"/>
    </row>
    <row r="11100" spans="1:1" x14ac:dyDescent="0.25">
      <c r="A11100" s="7"/>
    </row>
    <row r="11101" spans="1:1" x14ac:dyDescent="0.25">
      <c r="A11101" s="7"/>
    </row>
    <row r="11102" spans="1:1" x14ac:dyDescent="0.25">
      <c r="A11102" s="7"/>
    </row>
    <row r="11103" spans="1:1" x14ac:dyDescent="0.25">
      <c r="A11103" s="7"/>
    </row>
    <row r="11104" spans="1:1" x14ac:dyDescent="0.25">
      <c r="A11104" s="7"/>
    </row>
    <row r="11105" spans="1:1" x14ac:dyDescent="0.25">
      <c r="A11105" s="7"/>
    </row>
    <row r="11106" spans="1:1" x14ac:dyDescent="0.25">
      <c r="A11106" s="7"/>
    </row>
    <row r="11107" spans="1:1" x14ac:dyDescent="0.25">
      <c r="A11107" s="7"/>
    </row>
    <row r="11108" spans="1:1" x14ac:dyDescent="0.25">
      <c r="A11108" s="7"/>
    </row>
    <row r="11109" spans="1:1" x14ac:dyDescent="0.25">
      <c r="A11109" s="7"/>
    </row>
    <row r="11110" spans="1:1" x14ac:dyDescent="0.25">
      <c r="A11110" s="7"/>
    </row>
    <row r="11111" spans="1:1" x14ac:dyDescent="0.25">
      <c r="A11111" s="7"/>
    </row>
    <row r="11112" spans="1:1" x14ac:dyDescent="0.25">
      <c r="A11112" s="7"/>
    </row>
    <row r="11113" spans="1:1" x14ac:dyDescent="0.25">
      <c r="A11113" s="7"/>
    </row>
    <row r="11114" spans="1:1" x14ac:dyDescent="0.25">
      <c r="A11114" s="7"/>
    </row>
    <row r="11115" spans="1:1" x14ac:dyDescent="0.25">
      <c r="A11115" s="7"/>
    </row>
    <row r="11116" spans="1:1" x14ac:dyDescent="0.25">
      <c r="A11116" s="7"/>
    </row>
    <row r="11117" spans="1:1" x14ac:dyDescent="0.25">
      <c r="A11117" s="7"/>
    </row>
    <row r="11118" spans="1:1" x14ac:dyDescent="0.25">
      <c r="A11118" s="7"/>
    </row>
    <row r="11119" spans="1:1" x14ac:dyDescent="0.25">
      <c r="A11119" s="7"/>
    </row>
    <row r="11120" spans="1:1" x14ac:dyDescent="0.25">
      <c r="A11120" s="7"/>
    </row>
    <row r="11121" spans="1:1" x14ac:dyDescent="0.25">
      <c r="A11121" s="7"/>
    </row>
    <row r="11122" spans="1:1" x14ac:dyDescent="0.25">
      <c r="A11122" s="7"/>
    </row>
    <row r="11123" spans="1:1" x14ac:dyDescent="0.25">
      <c r="A11123" s="7"/>
    </row>
    <row r="11124" spans="1:1" x14ac:dyDescent="0.25">
      <c r="A11124" s="7"/>
    </row>
    <row r="11125" spans="1:1" x14ac:dyDescent="0.25">
      <c r="A11125" s="7"/>
    </row>
    <row r="11126" spans="1:1" x14ac:dyDescent="0.25">
      <c r="A11126" s="7"/>
    </row>
    <row r="11127" spans="1:1" x14ac:dyDescent="0.25">
      <c r="A11127" s="7"/>
    </row>
    <row r="11128" spans="1:1" x14ac:dyDescent="0.25">
      <c r="A11128" s="7"/>
    </row>
    <row r="11129" spans="1:1" x14ac:dyDescent="0.25">
      <c r="A11129" s="7"/>
    </row>
    <row r="11130" spans="1:1" x14ac:dyDescent="0.25">
      <c r="A11130" s="7"/>
    </row>
    <row r="11131" spans="1:1" x14ac:dyDescent="0.25">
      <c r="A11131" s="7"/>
    </row>
    <row r="11132" spans="1:1" x14ac:dyDescent="0.25">
      <c r="A11132" s="7"/>
    </row>
    <row r="11133" spans="1:1" x14ac:dyDescent="0.25">
      <c r="A11133" s="7"/>
    </row>
    <row r="11134" spans="1:1" x14ac:dyDescent="0.25">
      <c r="A11134" s="7"/>
    </row>
    <row r="11135" spans="1:1" x14ac:dyDescent="0.25">
      <c r="A11135" s="7"/>
    </row>
    <row r="11136" spans="1:1" x14ac:dyDescent="0.25">
      <c r="A11136" s="7"/>
    </row>
    <row r="11137" spans="1:1" x14ac:dyDescent="0.25">
      <c r="A11137" s="7"/>
    </row>
    <row r="11138" spans="1:1" x14ac:dyDescent="0.25">
      <c r="A11138" s="7"/>
    </row>
    <row r="11139" spans="1:1" x14ac:dyDescent="0.25">
      <c r="A11139" s="7"/>
    </row>
    <row r="11140" spans="1:1" x14ac:dyDescent="0.25">
      <c r="A11140" s="7"/>
    </row>
    <row r="11141" spans="1:1" x14ac:dyDescent="0.25">
      <c r="A11141" s="7"/>
    </row>
    <row r="11142" spans="1:1" x14ac:dyDescent="0.25">
      <c r="A11142" s="7"/>
    </row>
    <row r="11143" spans="1:1" x14ac:dyDescent="0.25">
      <c r="A11143" s="7"/>
    </row>
    <row r="11144" spans="1:1" x14ac:dyDescent="0.25">
      <c r="A11144" s="7"/>
    </row>
    <row r="11145" spans="1:1" x14ac:dyDescent="0.25">
      <c r="A11145" s="7"/>
    </row>
    <row r="11146" spans="1:1" x14ac:dyDescent="0.25">
      <c r="A11146" s="7"/>
    </row>
    <row r="11147" spans="1:1" x14ac:dyDescent="0.25">
      <c r="A11147" s="7"/>
    </row>
    <row r="11148" spans="1:1" x14ac:dyDescent="0.25">
      <c r="A11148" s="7"/>
    </row>
    <row r="11149" spans="1:1" x14ac:dyDescent="0.25">
      <c r="A11149" s="7"/>
    </row>
    <row r="11150" spans="1:1" x14ac:dyDescent="0.25">
      <c r="A11150" s="7"/>
    </row>
    <row r="11151" spans="1:1" x14ac:dyDescent="0.25">
      <c r="A11151" s="7"/>
    </row>
    <row r="11152" spans="1:1" x14ac:dyDescent="0.25">
      <c r="A11152" s="7"/>
    </row>
    <row r="11153" spans="1:1" x14ac:dyDescent="0.25">
      <c r="A11153" s="7"/>
    </row>
    <row r="11154" spans="1:1" x14ac:dyDescent="0.25">
      <c r="A11154" s="7"/>
    </row>
    <row r="11155" spans="1:1" x14ac:dyDescent="0.25">
      <c r="A11155" s="7"/>
    </row>
    <row r="11156" spans="1:1" x14ac:dyDescent="0.25">
      <c r="A11156" s="7"/>
    </row>
    <row r="11157" spans="1:1" x14ac:dyDescent="0.25">
      <c r="A11157" s="7"/>
    </row>
    <row r="11158" spans="1:1" x14ac:dyDescent="0.25">
      <c r="A11158" s="7"/>
    </row>
    <row r="11159" spans="1:1" x14ac:dyDescent="0.25">
      <c r="A11159" s="7"/>
    </row>
    <row r="11160" spans="1:1" x14ac:dyDescent="0.25">
      <c r="A11160" s="7"/>
    </row>
    <row r="11161" spans="1:1" x14ac:dyDescent="0.25">
      <c r="A11161" s="7"/>
    </row>
    <row r="11162" spans="1:1" x14ac:dyDescent="0.25">
      <c r="A11162" s="7"/>
    </row>
    <row r="11163" spans="1:1" x14ac:dyDescent="0.25">
      <c r="A11163" s="7"/>
    </row>
    <row r="11164" spans="1:1" x14ac:dyDescent="0.25">
      <c r="A11164" s="7"/>
    </row>
    <row r="11165" spans="1:1" x14ac:dyDescent="0.25">
      <c r="A11165" s="7"/>
    </row>
    <row r="11166" spans="1:1" x14ac:dyDescent="0.25">
      <c r="A11166" s="7"/>
    </row>
    <row r="11167" spans="1:1" x14ac:dyDescent="0.25">
      <c r="A11167" s="7"/>
    </row>
    <row r="11168" spans="1:1" x14ac:dyDescent="0.25">
      <c r="A11168" s="7"/>
    </row>
    <row r="11169" spans="1:1" x14ac:dyDescent="0.25">
      <c r="A11169" s="7"/>
    </row>
    <row r="11170" spans="1:1" x14ac:dyDescent="0.25">
      <c r="A11170" s="7"/>
    </row>
    <row r="11171" spans="1:1" x14ac:dyDescent="0.25">
      <c r="A11171" s="7"/>
    </row>
    <row r="11172" spans="1:1" x14ac:dyDescent="0.25">
      <c r="A11172" s="7"/>
    </row>
    <row r="11173" spans="1:1" x14ac:dyDescent="0.25">
      <c r="A11173" s="7"/>
    </row>
    <row r="11174" spans="1:1" x14ac:dyDescent="0.25">
      <c r="A11174" s="7"/>
    </row>
    <row r="11175" spans="1:1" x14ac:dyDescent="0.25">
      <c r="A11175" s="7"/>
    </row>
    <row r="11176" spans="1:1" x14ac:dyDescent="0.25">
      <c r="A11176" s="7"/>
    </row>
    <row r="11177" spans="1:1" x14ac:dyDescent="0.25">
      <c r="A11177" s="7"/>
    </row>
    <row r="11178" spans="1:1" x14ac:dyDescent="0.25">
      <c r="A11178" s="7"/>
    </row>
    <row r="11179" spans="1:1" x14ac:dyDescent="0.25">
      <c r="A11179" s="7"/>
    </row>
    <row r="11180" spans="1:1" x14ac:dyDescent="0.25">
      <c r="A11180" s="7"/>
    </row>
    <row r="11181" spans="1:1" x14ac:dyDescent="0.25">
      <c r="A11181" s="7"/>
    </row>
    <row r="11182" spans="1:1" x14ac:dyDescent="0.25">
      <c r="A11182" s="7"/>
    </row>
    <row r="11183" spans="1:1" x14ac:dyDescent="0.25">
      <c r="A11183" s="7"/>
    </row>
    <row r="11184" spans="1:1" x14ac:dyDescent="0.25">
      <c r="A11184" s="7"/>
    </row>
    <row r="11185" spans="1:1" x14ac:dyDescent="0.25">
      <c r="A11185" s="7"/>
    </row>
    <row r="11186" spans="1:1" x14ac:dyDescent="0.25">
      <c r="A11186" s="7"/>
    </row>
    <row r="11187" spans="1:1" x14ac:dyDescent="0.25">
      <c r="A11187" s="7"/>
    </row>
    <row r="11188" spans="1:1" x14ac:dyDescent="0.25">
      <c r="A11188" s="7"/>
    </row>
    <row r="11189" spans="1:1" x14ac:dyDescent="0.25">
      <c r="A11189" s="7"/>
    </row>
    <row r="11190" spans="1:1" x14ac:dyDescent="0.25">
      <c r="A11190" s="7"/>
    </row>
    <row r="11191" spans="1:1" x14ac:dyDescent="0.25">
      <c r="A11191" s="7"/>
    </row>
    <row r="11192" spans="1:1" x14ac:dyDescent="0.25">
      <c r="A11192" s="7"/>
    </row>
    <row r="11193" spans="1:1" x14ac:dyDescent="0.25">
      <c r="A11193" s="7"/>
    </row>
    <row r="11194" spans="1:1" x14ac:dyDescent="0.25">
      <c r="A11194" s="7"/>
    </row>
    <row r="11195" spans="1:1" x14ac:dyDescent="0.25">
      <c r="A11195" s="7"/>
    </row>
    <row r="11196" spans="1:1" x14ac:dyDescent="0.25">
      <c r="A11196" s="7"/>
    </row>
    <row r="11197" spans="1:1" x14ac:dyDescent="0.25">
      <c r="A11197" s="7"/>
    </row>
    <row r="11198" spans="1:1" x14ac:dyDescent="0.25">
      <c r="A11198" s="7"/>
    </row>
    <row r="11199" spans="1:1" x14ac:dyDescent="0.25">
      <c r="A11199" s="7"/>
    </row>
    <row r="11200" spans="1:1" x14ac:dyDescent="0.25">
      <c r="A11200" s="7"/>
    </row>
    <row r="11201" spans="1:1" x14ac:dyDescent="0.25">
      <c r="A11201" s="7"/>
    </row>
    <row r="11202" spans="1:1" x14ac:dyDescent="0.25">
      <c r="A11202" s="7"/>
    </row>
    <row r="11203" spans="1:1" x14ac:dyDescent="0.25">
      <c r="A11203" s="7"/>
    </row>
    <row r="11204" spans="1:1" x14ac:dyDescent="0.25">
      <c r="A11204" s="7"/>
    </row>
    <row r="11205" spans="1:1" x14ac:dyDescent="0.25">
      <c r="A11205" s="7"/>
    </row>
    <row r="11206" spans="1:1" x14ac:dyDescent="0.25">
      <c r="A11206" s="7"/>
    </row>
    <row r="11207" spans="1:1" x14ac:dyDescent="0.25">
      <c r="A11207" s="7"/>
    </row>
    <row r="11208" spans="1:1" x14ac:dyDescent="0.25">
      <c r="A11208" s="7"/>
    </row>
    <row r="11209" spans="1:1" x14ac:dyDescent="0.25">
      <c r="A11209" s="7"/>
    </row>
    <row r="11210" spans="1:1" x14ac:dyDescent="0.25">
      <c r="A11210" s="7"/>
    </row>
    <row r="11211" spans="1:1" x14ac:dyDescent="0.25">
      <c r="A11211" s="7"/>
    </row>
    <row r="11212" spans="1:1" x14ac:dyDescent="0.25">
      <c r="A11212" s="7"/>
    </row>
    <row r="11213" spans="1:1" x14ac:dyDescent="0.25">
      <c r="A11213" s="7"/>
    </row>
    <row r="11214" spans="1:1" x14ac:dyDescent="0.25">
      <c r="A11214" s="7"/>
    </row>
    <row r="11215" spans="1:1" x14ac:dyDescent="0.25">
      <c r="A11215" s="7"/>
    </row>
    <row r="11216" spans="1:1" x14ac:dyDescent="0.25">
      <c r="A11216" s="7"/>
    </row>
    <row r="11217" spans="1:1" x14ac:dyDescent="0.25">
      <c r="A11217" s="7"/>
    </row>
    <row r="11218" spans="1:1" x14ac:dyDescent="0.25">
      <c r="A11218" s="7"/>
    </row>
    <row r="11219" spans="1:1" x14ac:dyDescent="0.25">
      <c r="A11219" s="7"/>
    </row>
    <row r="11220" spans="1:1" x14ac:dyDescent="0.25">
      <c r="A11220" s="7"/>
    </row>
    <row r="11221" spans="1:1" x14ac:dyDescent="0.25">
      <c r="A11221" s="7"/>
    </row>
    <row r="11222" spans="1:1" x14ac:dyDescent="0.25">
      <c r="A11222" s="7"/>
    </row>
    <row r="11223" spans="1:1" x14ac:dyDescent="0.25">
      <c r="A11223" s="7"/>
    </row>
    <row r="11224" spans="1:1" x14ac:dyDescent="0.25">
      <c r="A11224" s="7"/>
    </row>
    <row r="11225" spans="1:1" x14ac:dyDescent="0.25">
      <c r="A11225" s="7"/>
    </row>
    <row r="11226" spans="1:1" x14ac:dyDescent="0.25">
      <c r="A11226" s="7"/>
    </row>
    <row r="11227" spans="1:1" x14ac:dyDescent="0.25">
      <c r="A11227" s="7"/>
    </row>
    <row r="11228" spans="1:1" x14ac:dyDescent="0.25">
      <c r="A11228" s="7"/>
    </row>
    <row r="11229" spans="1:1" x14ac:dyDescent="0.25">
      <c r="A11229" s="7"/>
    </row>
    <row r="11230" spans="1:1" x14ac:dyDescent="0.25">
      <c r="A11230" s="7"/>
    </row>
    <row r="11231" spans="1:1" x14ac:dyDescent="0.25">
      <c r="A11231" s="7"/>
    </row>
    <row r="11232" spans="1:1" x14ac:dyDescent="0.25">
      <c r="A11232" s="7"/>
    </row>
    <row r="11233" spans="1:1" x14ac:dyDescent="0.25">
      <c r="A11233" s="7"/>
    </row>
    <row r="11234" spans="1:1" x14ac:dyDescent="0.25">
      <c r="A11234" s="7"/>
    </row>
    <row r="11235" spans="1:1" x14ac:dyDescent="0.25">
      <c r="A11235" s="7"/>
    </row>
    <row r="11236" spans="1:1" x14ac:dyDescent="0.25">
      <c r="A11236" s="7"/>
    </row>
    <row r="11237" spans="1:1" x14ac:dyDescent="0.25">
      <c r="A11237" s="7"/>
    </row>
    <row r="11238" spans="1:1" x14ac:dyDescent="0.25">
      <c r="A11238" s="7"/>
    </row>
    <row r="11239" spans="1:1" x14ac:dyDescent="0.25">
      <c r="A11239" s="7"/>
    </row>
    <row r="11240" spans="1:1" x14ac:dyDescent="0.25">
      <c r="A11240" s="7"/>
    </row>
    <row r="11241" spans="1:1" x14ac:dyDescent="0.25">
      <c r="A11241" s="7"/>
    </row>
    <row r="11242" spans="1:1" x14ac:dyDescent="0.25">
      <c r="A11242" s="7"/>
    </row>
    <row r="11243" spans="1:1" x14ac:dyDescent="0.25">
      <c r="A11243" s="7"/>
    </row>
    <row r="11244" spans="1:1" x14ac:dyDescent="0.25">
      <c r="A11244" s="7"/>
    </row>
    <row r="11245" spans="1:1" x14ac:dyDescent="0.25">
      <c r="A11245" s="7"/>
    </row>
    <row r="11246" spans="1:1" x14ac:dyDescent="0.25">
      <c r="A11246" s="7"/>
    </row>
    <row r="11247" spans="1:1" x14ac:dyDescent="0.25">
      <c r="A11247" s="7"/>
    </row>
    <row r="11248" spans="1:1" x14ac:dyDescent="0.25">
      <c r="A11248" s="7"/>
    </row>
    <row r="11249" spans="1:1" x14ac:dyDescent="0.25">
      <c r="A11249" s="7"/>
    </row>
    <row r="11250" spans="1:1" x14ac:dyDescent="0.25">
      <c r="A11250" s="7"/>
    </row>
    <row r="11251" spans="1:1" x14ac:dyDescent="0.25">
      <c r="A11251" s="7"/>
    </row>
    <row r="11252" spans="1:1" x14ac:dyDescent="0.25">
      <c r="A11252" s="7"/>
    </row>
    <row r="11253" spans="1:1" x14ac:dyDescent="0.25">
      <c r="A11253" s="7"/>
    </row>
    <row r="11254" spans="1:1" x14ac:dyDescent="0.25">
      <c r="A11254" s="7"/>
    </row>
    <row r="11255" spans="1:1" x14ac:dyDescent="0.25">
      <c r="A11255" s="7"/>
    </row>
    <row r="11256" spans="1:1" x14ac:dyDescent="0.25">
      <c r="A11256" s="7"/>
    </row>
    <row r="11257" spans="1:1" x14ac:dyDescent="0.25">
      <c r="A11257" s="7"/>
    </row>
    <row r="11258" spans="1:1" x14ac:dyDescent="0.25">
      <c r="A11258" s="7"/>
    </row>
    <row r="11259" spans="1:1" x14ac:dyDescent="0.25">
      <c r="A11259" s="7"/>
    </row>
    <row r="11260" spans="1:1" x14ac:dyDescent="0.25">
      <c r="A11260" s="7"/>
    </row>
    <row r="11261" spans="1:1" x14ac:dyDescent="0.25">
      <c r="A11261" s="7"/>
    </row>
    <row r="11262" spans="1:1" x14ac:dyDescent="0.25">
      <c r="A11262" s="7"/>
    </row>
    <row r="11263" spans="1:1" x14ac:dyDescent="0.25">
      <c r="A11263" s="7"/>
    </row>
    <row r="11264" spans="1:1" x14ac:dyDescent="0.25">
      <c r="A11264" s="7"/>
    </row>
    <row r="11265" spans="1:1" x14ac:dyDescent="0.25">
      <c r="A11265" s="7"/>
    </row>
    <row r="11266" spans="1:1" x14ac:dyDescent="0.25">
      <c r="A11266" s="7"/>
    </row>
    <row r="11267" spans="1:1" x14ac:dyDescent="0.25">
      <c r="A11267" s="7"/>
    </row>
    <row r="11268" spans="1:1" x14ac:dyDescent="0.25">
      <c r="A11268" s="7"/>
    </row>
    <row r="11269" spans="1:1" x14ac:dyDescent="0.25">
      <c r="A11269" s="7"/>
    </row>
    <row r="11270" spans="1:1" x14ac:dyDescent="0.25">
      <c r="A11270" s="7"/>
    </row>
    <row r="11271" spans="1:1" x14ac:dyDescent="0.25">
      <c r="A11271" s="7"/>
    </row>
    <row r="11272" spans="1:1" x14ac:dyDescent="0.25">
      <c r="A11272" s="7"/>
    </row>
    <row r="11273" spans="1:1" x14ac:dyDescent="0.25">
      <c r="A11273" s="7"/>
    </row>
    <row r="11274" spans="1:1" x14ac:dyDescent="0.25">
      <c r="A11274" s="7"/>
    </row>
    <row r="11275" spans="1:1" x14ac:dyDescent="0.25">
      <c r="A11275" s="7"/>
    </row>
    <row r="11276" spans="1:1" x14ac:dyDescent="0.25">
      <c r="A11276" s="7"/>
    </row>
    <row r="11277" spans="1:1" x14ac:dyDescent="0.25">
      <c r="A11277" s="7"/>
    </row>
    <row r="11278" spans="1:1" x14ac:dyDescent="0.25">
      <c r="A11278" s="7"/>
    </row>
    <row r="11279" spans="1:1" x14ac:dyDescent="0.25">
      <c r="A11279" s="7"/>
    </row>
    <row r="11280" spans="1:1" x14ac:dyDescent="0.25">
      <c r="A11280" s="7"/>
    </row>
    <row r="11281" spans="1:1" x14ac:dyDescent="0.25">
      <c r="A11281" s="7"/>
    </row>
    <row r="11282" spans="1:1" x14ac:dyDescent="0.25">
      <c r="A11282" s="7"/>
    </row>
    <row r="11283" spans="1:1" x14ac:dyDescent="0.25">
      <c r="A11283" s="7"/>
    </row>
    <row r="11284" spans="1:1" x14ac:dyDescent="0.25">
      <c r="A11284" s="7"/>
    </row>
    <row r="11285" spans="1:1" x14ac:dyDescent="0.25">
      <c r="A11285" s="7"/>
    </row>
    <row r="11286" spans="1:1" x14ac:dyDescent="0.25">
      <c r="A11286" s="7"/>
    </row>
    <row r="11287" spans="1:1" x14ac:dyDescent="0.25">
      <c r="A11287" s="7"/>
    </row>
    <row r="11288" spans="1:1" x14ac:dyDescent="0.25">
      <c r="A11288" s="7"/>
    </row>
    <row r="11289" spans="1:1" x14ac:dyDescent="0.25">
      <c r="A11289" s="7"/>
    </row>
    <row r="11290" spans="1:1" x14ac:dyDescent="0.25">
      <c r="A11290" s="7"/>
    </row>
    <row r="11291" spans="1:1" x14ac:dyDescent="0.25">
      <c r="A11291" s="7"/>
    </row>
    <row r="11292" spans="1:1" x14ac:dyDescent="0.25">
      <c r="A11292" s="7"/>
    </row>
    <row r="11293" spans="1:1" x14ac:dyDescent="0.25">
      <c r="A11293" s="7"/>
    </row>
    <row r="11294" spans="1:1" x14ac:dyDescent="0.25">
      <c r="A11294" s="7"/>
    </row>
    <row r="11295" spans="1:1" x14ac:dyDescent="0.25">
      <c r="A11295" s="7"/>
    </row>
    <row r="11296" spans="1:1" x14ac:dyDescent="0.25">
      <c r="A11296" s="7"/>
    </row>
    <row r="11297" spans="1:1" x14ac:dyDescent="0.25">
      <c r="A11297" s="7"/>
    </row>
    <row r="11298" spans="1:1" x14ac:dyDescent="0.25">
      <c r="A11298" s="7"/>
    </row>
    <row r="11299" spans="1:1" x14ac:dyDescent="0.25">
      <c r="A11299" s="7"/>
    </row>
    <row r="11300" spans="1:1" x14ac:dyDescent="0.25">
      <c r="A11300" s="7"/>
    </row>
    <row r="11301" spans="1:1" x14ac:dyDescent="0.25">
      <c r="A11301" s="7"/>
    </row>
    <row r="11302" spans="1:1" x14ac:dyDescent="0.25">
      <c r="A11302" s="7"/>
    </row>
    <row r="11303" spans="1:1" x14ac:dyDescent="0.25">
      <c r="A11303" s="7"/>
    </row>
    <row r="11304" spans="1:1" x14ac:dyDescent="0.25">
      <c r="A11304" s="7"/>
    </row>
    <row r="11305" spans="1:1" x14ac:dyDescent="0.25">
      <c r="A11305" s="7"/>
    </row>
    <row r="11306" spans="1:1" x14ac:dyDescent="0.25">
      <c r="A11306" s="7"/>
    </row>
    <row r="11307" spans="1:1" x14ac:dyDescent="0.25">
      <c r="A11307" s="7"/>
    </row>
    <row r="11308" spans="1:1" x14ac:dyDescent="0.25">
      <c r="A11308" s="7"/>
    </row>
    <row r="11309" spans="1:1" x14ac:dyDescent="0.25">
      <c r="A11309" s="7"/>
    </row>
    <row r="11310" spans="1:1" x14ac:dyDescent="0.25">
      <c r="A11310" s="7"/>
    </row>
    <row r="11311" spans="1:1" x14ac:dyDescent="0.25">
      <c r="A11311" s="7"/>
    </row>
    <row r="11312" spans="1:1" x14ac:dyDescent="0.25">
      <c r="A11312" s="7"/>
    </row>
    <row r="11313" spans="1:1" x14ac:dyDescent="0.25">
      <c r="A11313" s="7"/>
    </row>
    <row r="11314" spans="1:1" x14ac:dyDescent="0.25">
      <c r="A11314" s="7"/>
    </row>
    <row r="11315" spans="1:1" x14ac:dyDescent="0.25">
      <c r="A11315" s="7"/>
    </row>
    <row r="11316" spans="1:1" x14ac:dyDescent="0.25">
      <c r="A11316" s="7"/>
    </row>
    <row r="11317" spans="1:1" x14ac:dyDescent="0.25">
      <c r="A11317" s="7"/>
    </row>
    <row r="11318" spans="1:1" x14ac:dyDescent="0.25">
      <c r="A11318" s="7"/>
    </row>
    <row r="11319" spans="1:1" x14ac:dyDescent="0.25">
      <c r="A11319" s="7"/>
    </row>
    <row r="11320" spans="1:1" x14ac:dyDescent="0.25">
      <c r="A11320" s="7"/>
    </row>
    <row r="11321" spans="1:1" x14ac:dyDescent="0.25">
      <c r="A11321" s="7"/>
    </row>
    <row r="11322" spans="1:1" x14ac:dyDescent="0.25">
      <c r="A11322" s="7"/>
    </row>
    <row r="11323" spans="1:1" x14ac:dyDescent="0.25">
      <c r="A11323" s="7"/>
    </row>
    <row r="11324" spans="1:1" x14ac:dyDescent="0.25">
      <c r="A11324" s="7"/>
    </row>
    <row r="11325" spans="1:1" x14ac:dyDescent="0.25">
      <c r="A11325" s="7"/>
    </row>
    <row r="11326" spans="1:1" x14ac:dyDescent="0.25">
      <c r="A11326" s="7"/>
    </row>
    <row r="11327" spans="1:1" x14ac:dyDescent="0.25">
      <c r="A11327" s="7"/>
    </row>
    <row r="11328" spans="1:1" x14ac:dyDescent="0.25">
      <c r="A11328" s="7"/>
    </row>
    <row r="11329" spans="1:1" x14ac:dyDescent="0.25">
      <c r="A11329" s="7"/>
    </row>
    <row r="11330" spans="1:1" x14ac:dyDescent="0.25">
      <c r="A11330" s="7"/>
    </row>
    <row r="11331" spans="1:1" x14ac:dyDescent="0.25">
      <c r="A11331" s="7"/>
    </row>
    <row r="11332" spans="1:1" x14ac:dyDescent="0.25">
      <c r="A11332" s="7"/>
    </row>
    <row r="11333" spans="1:1" x14ac:dyDescent="0.25">
      <c r="A11333" s="7"/>
    </row>
    <row r="11334" spans="1:1" x14ac:dyDescent="0.25">
      <c r="A11334" s="7"/>
    </row>
    <row r="11335" spans="1:1" x14ac:dyDescent="0.25">
      <c r="A11335" s="7"/>
    </row>
    <row r="11336" spans="1:1" x14ac:dyDescent="0.25">
      <c r="A11336" s="7"/>
    </row>
    <row r="11337" spans="1:1" x14ac:dyDescent="0.25">
      <c r="A11337" s="7"/>
    </row>
    <row r="11338" spans="1:1" x14ac:dyDescent="0.25">
      <c r="A11338" s="7"/>
    </row>
    <row r="11339" spans="1:1" x14ac:dyDescent="0.25">
      <c r="A11339" s="7"/>
    </row>
    <row r="11340" spans="1:1" x14ac:dyDescent="0.25">
      <c r="A11340" s="7"/>
    </row>
    <row r="11341" spans="1:1" x14ac:dyDescent="0.25">
      <c r="A11341" s="7"/>
    </row>
    <row r="11342" spans="1:1" x14ac:dyDescent="0.25">
      <c r="A11342" s="7"/>
    </row>
    <row r="11343" spans="1:1" x14ac:dyDescent="0.25">
      <c r="A11343" s="7"/>
    </row>
    <row r="11344" spans="1:1" x14ac:dyDescent="0.25">
      <c r="A11344" s="7"/>
    </row>
    <row r="11345" spans="1:1" x14ac:dyDescent="0.25">
      <c r="A11345" s="7"/>
    </row>
    <row r="11346" spans="1:1" x14ac:dyDescent="0.25">
      <c r="A11346" s="7"/>
    </row>
    <row r="11347" spans="1:1" x14ac:dyDescent="0.25">
      <c r="A11347" s="7"/>
    </row>
    <row r="11348" spans="1:1" x14ac:dyDescent="0.25">
      <c r="A11348" s="7"/>
    </row>
    <row r="11349" spans="1:1" x14ac:dyDescent="0.25">
      <c r="A11349" s="7"/>
    </row>
    <row r="11350" spans="1:1" x14ac:dyDescent="0.25">
      <c r="A11350" s="7"/>
    </row>
    <row r="11351" spans="1:1" x14ac:dyDescent="0.25">
      <c r="A11351" s="7"/>
    </row>
    <row r="11352" spans="1:1" x14ac:dyDescent="0.25">
      <c r="A11352" s="7"/>
    </row>
    <row r="11353" spans="1:1" x14ac:dyDescent="0.25">
      <c r="A11353" s="7"/>
    </row>
    <row r="11354" spans="1:1" x14ac:dyDescent="0.25">
      <c r="A11354" s="7"/>
    </row>
    <row r="11355" spans="1:1" x14ac:dyDescent="0.25">
      <c r="A11355" s="7"/>
    </row>
    <row r="11356" spans="1:1" x14ac:dyDescent="0.25">
      <c r="A11356" s="7"/>
    </row>
    <row r="11357" spans="1:1" x14ac:dyDescent="0.25">
      <c r="A11357" s="7"/>
    </row>
    <row r="11358" spans="1:1" x14ac:dyDescent="0.25">
      <c r="A11358" s="7"/>
    </row>
    <row r="11359" spans="1:1" x14ac:dyDescent="0.25">
      <c r="A11359" s="7"/>
    </row>
    <row r="11360" spans="1:1" x14ac:dyDescent="0.25">
      <c r="A11360" s="7"/>
    </row>
    <row r="11361" spans="1:1" x14ac:dyDescent="0.25">
      <c r="A11361" s="7"/>
    </row>
    <row r="11362" spans="1:1" x14ac:dyDescent="0.25">
      <c r="A11362" s="7"/>
    </row>
    <row r="11363" spans="1:1" x14ac:dyDescent="0.25">
      <c r="A11363" s="7"/>
    </row>
    <row r="11364" spans="1:1" x14ac:dyDescent="0.25">
      <c r="A11364" s="7"/>
    </row>
    <row r="11365" spans="1:1" x14ac:dyDescent="0.25">
      <c r="A11365" s="7"/>
    </row>
    <row r="11366" spans="1:1" x14ac:dyDescent="0.25">
      <c r="A11366" s="7"/>
    </row>
    <row r="11367" spans="1:1" x14ac:dyDescent="0.25">
      <c r="A11367" s="7"/>
    </row>
    <row r="11368" spans="1:1" x14ac:dyDescent="0.25">
      <c r="A11368" s="7"/>
    </row>
    <row r="11369" spans="1:1" x14ac:dyDescent="0.25">
      <c r="A11369" s="7"/>
    </row>
    <row r="11370" spans="1:1" x14ac:dyDescent="0.25">
      <c r="A11370" s="7"/>
    </row>
    <row r="11371" spans="1:1" x14ac:dyDescent="0.25">
      <c r="A11371" s="7"/>
    </row>
    <row r="11372" spans="1:1" x14ac:dyDescent="0.25">
      <c r="A11372" s="7"/>
    </row>
    <row r="11373" spans="1:1" x14ac:dyDescent="0.25">
      <c r="A11373" s="7"/>
    </row>
    <row r="11374" spans="1:1" x14ac:dyDescent="0.25">
      <c r="A11374" s="7"/>
    </row>
    <row r="11375" spans="1:1" x14ac:dyDescent="0.25">
      <c r="A11375" s="7"/>
    </row>
    <row r="11376" spans="1:1" x14ac:dyDescent="0.25">
      <c r="A11376" s="7"/>
    </row>
    <row r="11377" spans="1:1" x14ac:dyDescent="0.25">
      <c r="A11377" s="7"/>
    </row>
    <row r="11378" spans="1:1" x14ac:dyDescent="0.25">
      <c r="A11378" s="7"/>
    </row>
    <row r="11379" spans="1:1" x14ac:dyDescent="0.25">
      <c r="A11379" s="7"/>
    </row>
    <row r="11380" spans="1:1" x14ac:dyDescent="0.25">
      <c r="A11380" s="7"/>
    </row>
    <row r="11381" spans="1:1" x14ac:dyDescent="0.25">
      <c r="A11381" s="7"/>
    </row>
    <row r="11382" spans="1:1" x14ac:dyDescent="0.25">
      <c r="A11382" s="7"/>
    </row>
    <row r="11383" spans="1:1" x14ac:dyDescent="0.25">
      <c r="A11383" s="7"/>
    </row>
    <row r="11384" spans="1:1" x14ac:dyDescent="0.25">
      <c r="A11384" s="7"/>
    </row>
    <row r="11385" spans="1:1" x14ac:dyDescent="0.25">
      <c r="A11385" s="7"/>
    </row>
    <row r="11386" spans="1:1" x14ac:dyDescent="0.25">
      <c r="A11386" s="7"/>
    </row>
    <row r="11387" spans="1:1" x14ac:dyDescent="0.25">
      <c r="A11387" s="7"/>
    </row>
    <row r="11388" spans="1:1" x14ac:dyDescent="0.25">
      <c r="A11388" s="7"/>
    </row>
    <row r="11389" spans="1:1" x14ac:dyDescent="0.25">
      <c r="A11389" s="7"/>
    </row>
    <row r="11390" spans="1:1" x14ac:dyDescent="0.25">
      <c r="A11390" s="7"/>
    </row>
    <row r="11391" spans="1:1" x14ac:dyDescent="0.25">
      <c r="A11391" s="7"/>
    </row>
    <row r="11392" spans="1:1" x14ac:dyDescent="0.25">
      <c r="A11392" s="7"/>
    </row>
    <row r="11393" spans="1:1" x14ac:dyDescent="0.25">
      <c r="A11393" s="7"/>
    </row>
    <row r="11394" spans="1:1" x14ac:dyDescent="0.25">
      <c r="A11394" s="7"/>
    </row>
    <row r="11395" spans="1:1" x14ac:dyDescent="0.25">
      <c r="A11395" s="7"/>
    </row>
    <row r="11396" spans="1:1" x14ac:dyDescent="0.25">
      <c r="A11396" s="7"/>
    </row>
    <row r="11397" spans="1:1" x14ac:dyDescent="0.25">
      <c r="A11397" s="7"/>
    </row>
    <row r="11398" spans="1:1" x14ac:dyDescent="0.25">
      <c r="A11398" s="7"/>
    </row>
    <row r="11399" spans="1:1" x14ac:dyDescent="0.25">
      <c r="A11399" s="7"/>
    </row>
    <row r="11400" spans="1:1" x14ac:dyDescent="0.25">
      <c r="A11400" s="7"/>
    </row>
    <row r="11401" spans="1:1" x14ac:dyDescent="0.25">
      <c r="A11401" s="7"/>
    </row>
    <row r="11402" spans="1:1" x14ac:dyDescent="0.25">
      <c r="A11402" s="7"/>
    </row>
    <row r="11403" spans="1:1" x14ac:dyDescent="0.25">
      <c r="A11403" s="7"/>
    </row>
    <row r="11404" spans="1:1" x14ac:dyDescent="0.25">
      <c r="A11404" s="7"/>
    </row>
    <row r="11405" spans="1:1" x14ac:dyDescent="0.25">
      <c r="A11405" s="7"/>
    </row>
    <row r="11406" spans="1:1" x14ac:dyDescent="0.25">
      <c r="A11406" s="7"/>
    </row>
    <row r="11407" spans="1:1" x14ac:dyDescent="0.25">
      <c r="A11407" s="7"/>
    </row>
    <row r="11408" spans="1:1" x14ac:dyDescent="0.25">
      <c r="A11408" s="7"/>
    </row>
    <row r="11409" spans="1:1" x14ac:dyDescent="0.25">
      <c r="A11409" s="7"/>
    </row>
    <row r="11410" spans="1:1" x14ac:dyDescent="0.25">
      <c r="A11410" s="7"/>
    </row>
    <row r="11411" spans="1:1" x14ac:dyDescent="0.25">
      <c r="A11411" s="7"/>
    </row>
    <row r="11412" spans="1:1" x14ac:dyDescent="0.25">
      <c r="A11412" s="7"/>
    </row>
    <row r="11413" spans="1:1" x14ac:dyDescent="0.25">
      <c r="A11413" s="7"/>
    </row>
    <row r="11414" spans="1:1" x14ac:dyDescent="0.25">
      <c r="A11414" s="7"/>
    </row>
    <row r="11415" spans="1:1" x14ac:dyDescent="0.25">
      <c r="A11415" s="7"/>
    </row>
    <row r="11416" spans="1:1" x14ac:dyDescent="0.25">
      <c r="A11416" s="7"/>
    </row>
    <row r="11417" spans="1:1" x14ac:dyDescent="0.25">
      <c r="A11417" s="7"/>
    </row>
    <row r="11418" spans="1:1" x14ac:dyDescent="0.25">
      <c r="A11418" s="7"/>
    </row>
    <row r="11419" spans="1:1" x14ac:dyDescent="0.25">
      <c r="A11419" s="7"/>
    </row>
    <row r="11420" spans="1:1" x14ac:dyDescent="0.25">
      <c r="A11420" s="7"/>
    </row>
    <row r="11421" spans="1:1" x14ac:dyDescent="0.25">
      <c r="A11421" s="7"/>
    </row>
    <row r="11422" spans="1:1" x14ac:dyDescent="0.25">
      <c r="A11422" s="7"/>
    </row>
    <row r="11423" spans="1:1" x14ac:dyDescent="0.25">
      <c r="A11423" s="7"/>
    </row>
    <row r="11424" spans="1:1" x14ac:dyDescent="0.25">
      <c r="A11424" s="7"/>
    </row>
    <row r="11425" spans="1:1" x14ac:dyDescent="0.25">
      <c r="A11425" s="7"/>
    </row>
    <row r="11426" spans="1:1" x14ac:dyDescent="0.25">
      <c r="A11426" s="7"/>
    </row>
    <row r="11427" spans="1:1" x14ac:dyDescent="0.25">
      <c r="A11427" s="7"/>
    </row>
    <row r="11428" spans="1:1" x14ac:dyDescent="0.25">
      <c r="A11428" s="7"/>
    </row>
    <row r="11429" spans="1:1" x14ac:dyDescent="0.25">
      <c r="A11429" s="7"/>
    </row>
    <row r="11430" spans="1:1" x14ac:dyDescent="0.25">
      <c r="A11430" s="7"/>
    </row>
    <row r="11431" spans="1:1" x14ac:dyDescent="0.25">
      <c r="A11431" s="7"/>
    </row>
    <row r="11432" spans="1:1" x14ac:dyDescent="0.25">
      <c r="A11432" s="7"/>
    </row>
    <row r="11433" spans="1:1" x14ac:dyDescent="0.25">
      <c r="A11433" s="7"/>
    </row>
    <row r="11434" spans="1:1" x14ac:dyDescent="0.25">
      <c r="A11434" s="7"/>
    </row>
    <row r="11435" spans="1:1" x14ac:dyDescent="0.25">
      <c r="A11435" s="7"/>
    </row>
    <row r="11436" spans="1:1" x14ac:dyDescent="0.25">
      <c r="A11436" s="7"/>
    </row>
    <row r="11437" spans="1:1" x14ac:dyDescent="0.25">
      <c r="A11437" s="7"/>
    </row>
    <row r="11438" spans="1:1" x14ac:dyDescent="0.25">
      <c r="A11438" s="7"/>
    </row>
    <row r="11439" spans="1:1" x14ac:dyDescent="0.25">
      <c r="A11439" s="7"/>
    </row>
    <row r="11440" spans="1:1" x14ac:dyDescent="0.25">
      <c r="A11440" s="7"/>
    </row>
    <row r="11441" spans="1:1" x14ac:dyDescent="0.25">
      <c r="A11441" s="7"/>
    </row>
    <row r="11442" spans="1:1" x14ac:dyDescent="0.25">
      <c r="A11442" s="7"/>
    </row>
    <row r="11443" spans="1:1" x14ac:dyDescent="0.25">
      <c r="A11443" s="7"/>
    </row>
    <row r="11444" spans="1:1" x14ac:dyDescent="0.25">
      <c r="A11444" s="7"/>
    </row>
    <row r="11445" spans="1:1" x14ac:dyDescent="0.25">
      <c r="A11445" s="7"/>
    </row>
    <row r="11446" spans="1:1" x14ac:dyDescent="0.25">
      <c r="A11446" s="7"/>
    </row>
    <row r="11447" spans="1:1" x14ac:dyDescent="0.25">
      <c r="A11447" s="7"/>
    </row>
    <row r="11448" spans="1:1" x14ac:dyDescent="0.25">
      <c r="A11448" s="7"/>
    </row>
    <row r="11449" spans="1:1" x14ac:dyDescent="0.25">
      <c r="A11449" s="7"/>
    </row>
    <row r="11450" spans="1:1" x14ac:dyDescent="0.25">
      <c r="A11450" s="7"/>
    </row>
    <row r="11451" spans="1:1" x14ac:dyDescent="0.25">
      <c r="A11451" s="7"/>
    </row>
    <row r="11452" spans="1:1" x14ac:dyDescent="0.25">
      <c r="A11452" s="7"/>
    </row>
    <row r="11453" spans="1:1" x14ac:dyDescent="0.25">
      <c r="A11453" s="7"/>
    </row>
    <row r="11454" spans="1:1" x14ac:dyDescent="0.25">
      <c r="A11454" s="7"/>
    </row>
    <row r="11455" spans="1:1" x14ac:dyDescent="0.25">
      <c r="A11455" s="7"/>
    </row>
    <row r="11456" spans="1:1" x14ac:dyDescent="0.25">
      <c r="A11456" s="7"/>
    </row>
    <row r="11457" spans="1:1" x14ac:dyDescent="0.25">
      <c r="A11457" s="7"/>
    </row>
    <row r="11458" spans="1:1" x14ac:dyDescent="0.25">
      <c r="A11458" s="7"/>
    </row>
    <row r="11459" spans="1:1" x14ac:dyDescent="0.25">
      <c r="A11459" s="7"/>
    </row>
    <row r="11460" spans="1:1" x14ac:dyDescent="0.25">
      <c r="A11460" s="7"/>
    </row>
    <row r="11461" spans="1:1" x14ac:dyDescent="0.25">
      <c r="A11461" s="7"/>
    </row>
    <row r="11462" spans="1:1" x14ac:dyDescent="0.25">
      <c r="A11462" s="7"/>
    </row>
    <row r="11463" spans="1:1" x14ac:dyDescent="0.25">
      <c r="A11463" s="7"/>
    </row>
    <row r="11464" spans="1:1" x14ac:dyDescent="0.25">
      <c r="A11464" s="7"/>
    </row>
    <row r="11465" spans="1:1" x14ac:dyDescent="0.25">
      <c r="A11465" s="7"/>
    </row>
    <row r="11466" spans="1:1" x14ac:dyDescent="0.25">
      <c r="A11466" s="7"/>
    </row>
    <row r="11467" spans="1:1" x14ac:dyDescent="0.25">
      <c r="A11467" s="7"/>
    </row>
    <row r="11468" spans="1:1" x14ac:dyDescent="0.25">
      <c r="A11468" s="7"/>
    </row>
    <row r="11469" spans="1:1" x14ac:dyDescent="0.25">
      <c r="A11469" s="7"/>
    </row>
    <row r="11470" spans="1:1" x14ac:dyDescent="0.25">
      <c r="A11470" s="7"/>
    </row>
    <row r="11471" spans="1:1" x14ac:dyDescent="0.25">
      <c r="A11471" s="7"/>
    </row>
    <row r="11472" spans="1:1" x14ac:dyDescent="0.25">
      <c r="A11472" s="7"/>
    </row>
    <row r="11473" spans="1:1" x14ac:dyDescent="0.25">
      <c r="A11473" s="7"/>
    </row>
    <row r="11474" spans="1:1" x14ac:dyDescent="0.25">
      <c r="A11474" s="7"/>
    </row>
    <row r="11475" spans="1:1" x14ac:dyDescent="0.25">
      <c r="A11475" s="7"/>
    </row>
    <row r="11476" spans="1:1" x14ac:dyDescent="0.25">
      <c r="A11476" s="7"/>
    </row>
    <row r="11477" spans="1:1" x14ac:dyDescent="0.25">
      <c r="A11477" s="7"/>
    </row>
    <row r="11478" spans="1:1" x14ac:dyDescent="0.25">
      <c r="A11478" s="7"/>
    </row>
    <row r="11479" spans="1:1" x14ac:dyDescent="0.25">
      <c r="A11479" s="7"/>
    </row>
    <row r="11480" spans="1:1" x14ac:dyDescent="0.25">
      <c r="A11480" s="7"/>
    </row>
    <row r="11481" spans="1:1" x14ac:dyDescent="0.25">
      <c r="A11481" s="7"/>
    </row>
    <row r="11482" spans="1:1" x14ac:dyDescent="0.25">
      <c r="A11482" s="7"/>
    </row>
    <row r="11483" spans="1:1" x14ac:dyDescent="0.25">
      <c r="A11483" s="7"/>
    </row>
    <row r="11484" spans="1:1" x14ac:dyDescent="0.25">
      <c r="A11484" s="7"/>
    </row>
    <row r="11485" spans="1:1" x14ac:dyDescent="0.25">
      <c r="A11485" s="7"/>
    </row>
    <row r="11486" spans="1:1" x14ac:dyDescent="0.25">
      <c r="A11486" s="7"/>
    </row>
    <row r="11487" spans="1:1" x14ac:dyDescent="0.25">
      <c r="A11487" s="7"/>
    </row>
    <row r="11488" spans="1:1" x14ac:dyDescent="0.25">
      <c r="A11488" s="7"/>
    </row>
    <row r="11489" spans="1:1" x14ac:dyDescent="0.25">
      <c r="A11489" s="7"/>
    </row>
    <row r="11490" spans="1:1" x14ac:dyDescent="0.25">
      <c r="A11490" s="7"/>
    </row>
    <row r="11491" spans="1:1" x14ac:dyDescent="0.25">
      <c r="A11491" s="7"/>
    </row>
    <row r="11492" spans="1:1" x14ac:dyDescent="0.25">
      <c r="A11492" s="7"/>
    </row>
    <row r="11493" spans="1:1" x14ac:dyDescent="0.25">
      <c r="A11493" s="7"/>
    </row>
    <row r="11494" spans="1:1" x14ac:dyDescent="0.25">
      <c r="A11494" s="7"/>
    </row>
    <row r="11495" spans="1:1" x14ac:dyDescent="0.25">
      <c r="A11495" s="7"/>
    </row>
    <row r="11496" spans="1:1" x14ac:dyDescent="0.25">
      <c r="A11496" s="7"/>
    </row>
    <row r="11497" spans="1:1" x14ac:dyDescent="0.25">
      <c r="A11497" s="7"/>
    </row>
    <row r="11498" spans="1:1" x14ac:dyDescent="0.25">
      <c r="A11498" s="7"/>
    </row>
    <row r="11499" spans="1:1" x14ac:dyDescent="0.25">
      <c r="A11499" s="7"/>
    </row>
    <row r="11500" spans="1:1" x14ac:dyDescent="0.25">
      <c r="A11500" s="7"/>
    </row>
    <row r="11501" spans="1:1" x14ac:dyDescent="0.25">
      <c r="A11501" s="7"/>
    </row>
    <row r="11502" spans="1:1" x14ac:dyDescent="0.25">
      <c r="A11502" s="7"/>
    </row>
    <row r="11503" spans="1:1" x14ac:dyDescent="0.25">
      <c r="A11503" s="7"/>
    </row>
    <row r="11504" spans="1:1" x14ac:dyDescent="0.25">
      <c r="A11504" s="7"/>
    </row>
    <row r="11505" spans="1:1" x14ac:dyDescent="0.25">
      <c r="A11505" s="7"/>
    </row>
    <row r="11506" spans="1:1" x14ac:dyDescent="0.25">
      <c r="A11506" s="7"/>
    </row>
    <row r="11507" spans="1:1" x14ac:dyDescent="0.25">
      <c r="A11507" s="7"/>
    </row>
    <row r="11508" spans="1:1" x14ac:dyDescent="0.25">
      <c r="A11508" s="7"/>
    </row>
    <row r="11509" spans="1:1" x14ac:dyDescent="0.25">
      <c r="A11509" s="7"/>
    </row>
    <row r="11510" spans="1:1" x14ac:dyDescent="0.25">
      <c r="A11510" s="7"/>
    </row>
    <row r="11511" spans="1:1" x14ac:dyDescent="0.25">
      <c r="A11511" s="7"/>
    </row>
    <row r="11512" spans="1:1" x14ac:dyDescent="0.25">
      <c r="A11512" s="7"/>
    </row>
    <row r="11513" spans="1:1" x14ac:dyDescent="0.25">
      <c r="A11513" s="7"/>
    </row>
    <row r="11514" spans="1:1" x14ac:dyDescent="0.25">
      <c r="A11514" s="7"/>
    </row>
    <row r="11515" spans="1:1" x14ac:dyDescent="0.25">
      <c r="A11515" s="7"/>
    </row>
    <row r="11516" spans="1:1" x14ac:dyDescent="0.25">
      <c r="A11516" s="7"/>
    </row>
    <row r="11517" spans="1:1" x14ac:dyDescent="0.25">
      <c r="A11517" s="7"/>
    </row>
    <row r="11518" spans="1:1" x14ac:dyDescent="0.25">
      <c r="A11518" s="7"/>
    </row>
    <row r="11519" spans="1:1" x14ac:dyDescent="0.25">
      <c r="A11519" s="7"/>
    </row>
    <row r="11520" spans="1:1" x14ac:dyDescent="0.25">
      <c r="A11520" s="7"/>
    </row>
    <row r="11521" spans="1:1" x14ac:dyDescent="0.25">
      <c r="A11521" s="7"/>
    </row>
    <row r="11522" spans="1:1" x14ac:dyDescent="0.25">
      <c r="A11522" s="7"/>
    </row>
    <row r="11523" spans="1:1" x14ac:dyDescent="0.25">
      <c r="A11523" s="7"/>
    </row>
    <row r="11524" spans="1:1" x14ac:dyDescent="0.25">
      <c r="A11524" s="7"/>
    </row>
    <row r="11525" spans="1:1" x14ac:dyDescent="0.25">
      <c r="A11525" s="7"/>
    </row>
    <row r="11526" spans="1:1" x14ac:dyDescent="0.25">
      <c r="A11526" s="7"/>
    </row>
    <row r="11527" spans="1:1" x14ac:dyDescent="0.25">
      <c r="A11527" s="7"/>
    </row>
    <row r="11528" spans="1:1" x14ac:dyDescent="0.25">
      <c r="A11528" s="7"/>
    </row>
    <row r="11529" spans="1:1" x14ac:dyDescent="0.25">
      <c r="A11529" s="7"/>
    </row>
    <row r="11530" spans="1:1" x14ac:dyDescent="0.25">
      <c r="A11530" s="7"/>
    </row>
    <row r="11531" spans="1:1" x14ac:dyDescent="0.25">
      <c r="A11531" s="7"/>
    </row>
    <row r="11532" spans="1:1" x14ac:dyDescent="0.25">
      <c r="A11532" s="7"/>
    </row>
    <row r="11533" spans="1:1" x14ac:dyDescent="0.25">
      <c r="A11533" s="7"/>
    </row>
    <row r="11534" spans="1:1" x14ac:dyDescent="0.25">
      <c r="A11534" s="7"/>
    </row>
    <row r="11535" spans="1:1" x14ac:dyDescent="0.25">
      <c r="A11535" s="7"/>
    </row>
    <row r="11536" spans="1:1" x14ac:dyDescent="0.25">
      <c r="A11536" s="7"/>
    </row>
    <row r="11537" spans="1:1" x14ac:dyDescent="0.25">
      <c r="A11537" s="7"/>
    </row>
    <row r="11538" spans="1:1" x14ac:dyDescent="0.25">
      <c r="A11538" s="7"/>
    </row>
    <row r="11539" spans="1:1" x14ac:dyDescent="0.25">
      <c r="A11539" s="7"/>
    </row>
    <row r="11540" spans="1:1" x14ac:dyDescent="0.25">
      <c r="A11540" s="7"/>
    </row>
    <row r="11541" spans="1:1" x14ac:dyDescent="0.25">
      <c r="A11541" s="7"/>
    </row>
    <row r="11542" spans="1:1" x14ac:dyDescent="0.25">
      <c r="A11542" s="7"/>
    </row>
    <row r="11543" spans="1:1" x14ac:dyDescent="0.25">
      <c r="A11543" s="7"/>
    </row>
    <row r="11544" spans="1:1" x14ac:dyDescent="0.25">
      <c r="A11544" s="7"/>
    </row>
    <row r="11545" spans="1:1" x14ac:dyDescent="0.25">
      <c r="A11545" s="7"/>
    </row>
    <row r="11546" spans="1:1" x14ac:dyDescent="0.25">
      <c r="A11546" s="7"/>
    </row>
    <row r="11547" spans="1:1" x14ac:dyDescent="0.25">
      <c r="A11547" s="7"/>
    </row>
    <row r="11548" spans="1:1" x14ac:dyDescent="0.25">
      <c r="A11548" s="7"/>
    </row>
    <row r="11549" spans="1:1" x14ac:dyDescent="0.25">
      <c r="A11549" s="7"/>
    </row>
    <row r="11550" spans="1:1" x14ac:dyDescent="0.25">
      <c r="A11550" s="7"/>
    </row>
    <row r="11551" spans="1:1" x14ac:dyDescent="0.25">
      <c r="A11551" s="7"/>
    </row>
    <row r="11552" spans="1:1" x14ac:dyDescent="0.25">
      <c r="A11552" s="7"/>
    </row>
    <row r="11553" spans="1:1" x14ac:dyDescent="0.25">
      <c r="A11553" s="7"/>
    </row>
    <row r="11554" spans="1:1" x14ac:dyDescent="0.25">
      <c r="A11554" s="7"/>
    </row>
    <row r="11555" spans="1:1" x14ac:dyDescent="0.25">
      <c r="A11555" s="7"/>
    </row>
    <row r="11556" spans="1:1" x14ac:dyDescent="0.25">
      <c r="A11556" s="7"/>
    </row>
    <row r="11557" spans="1:1" x14ac:dyDescent="0.25">
      <c r="A11557" s="7"/>
    </row>
    <row r="11558" spans="1:1" x14ac:dyDescent="0.25">
      <c r="A11558" s="7"/>
    </row>
    <row r="11559" spans="1:1" x14ac:dyDescent="0.25">
      <c r="A11559" s="7"/>
    </row>
    <row r="11560" spans="1:1" x14ac:dyDescent="0.25">
      <c r="A11560" s="7"/>
    </row>
    <row r="11561" spans="1:1" x14ac:dyDescent="0.25">
      <c r="A11561" s="7"/>
    </row>
    <row r="11562" spans="1:1" x14ac:dyDescent="0.25">
      <c r="A11562" s="7"/>
    </row>
    <row r="11563" spans="1:1" x14ac:dyDescent="0.25">
      <c r="A11563" s="7"/>
    </row>
    <row r="11564" spans="1:1" x14ac:dyDescent="0.25">
      <c r="A11564" s="7"/>
    </row>
    <row r="11565" spans="1:1" x14ac:dyDescent="0.25">
      <c r="A11565" s="7"/>
    </row>
    <row r="11566" spans="1:1" x14ac:dyDescent="0.25">
      <c r="A11566" s="7"/>
    </row>
    <row r="11567" spans="1:1" x14ac:dyDescent="0.25">
      <c r="A11567" s="7"/>
    </row>
    <row r="11568" spans="1:1" x14ac:dyDescent="0.25">
      <c r="A11568" s="7"/>
    </row>
    <row r="11569" spans="1:1" x14ac:dyDescent="0.25">
      <c r="A11569" s="7"/>
    </row>
    <row r="11570" spans="1:1" x14ac:dyDescent="0.25">
      <c r="A11570" s="7"/>
    </row>
    <row r="11571" spans="1:1" x14ac:dyDescent="0.25">
      <c r="A11571" s="7"/>
    </row>
    <row r="11572" spans="1:1" x14ac:dyDescent="0.25">
      <c r="A11572" s="7"/>
    </row>
    <row r="11573" spans="1:1" x14ac:dyDescent="0.25">
      <c r="A11573" s="7"/>
    </row>
    <row r="11574" spans="1:1" x14ac:dyDescent="0.25">
      <c r="A11574" s="7"/>
    </row>
    <row r="11575" spans="1:1" x14ac:dyDescent="0.25">
      <c r="A11575" s="7"/>
    </row>
    <row r="11576" spans="1:1" x14ac:dyDescent="0.25">
      <c r="A11576" s="7"/>
    </row>
    <row r="11577" spans="1:1" x14ac:dyDescent="0.25">
      <c r="A11577" s="7"/>
    </row>
    <row r="11578" spans="1:1" x14ac:dyDescent="0.25">
      <c r="A11578" s="7"/>
    </row>
    <row r="11579" spans="1:1" x14ac:dyDescent="0.25">
      <c r="A11579" s="7"/>
    </row>
    <row r="11580" spans="1:1" x14ac:dyDescent="0.25">
      <c r="A11580" s="7"/>
    </row>
    <row r="11581" spans="1:1" x14ac:dyDescent="0.25">
      <c r="A11581" s="7"/>
    </row>
    <row r="11582" spans="1:1" x14ac:dyDescent="0.25">
      <c r="A11582" s="7"/>
    </row>
    <row r="11583" spans="1:1" x14ac:dyDescent="0.25">
      <c r="A11583" s="7"/>
    </row>
    <row r="11584" spans="1:1" x14ac:dyDescent="0.25">
      <c r="A11584" s="7"/>
    </row>
    <row r="11585" spans="1:1" x14ac:dyDescent="0.25">
      <c r="A11585" s="7"/>
    </row>
    <row r="11586" spans="1:1" x14ac:dyDescent="0.25">
      <c r="A11586" s="7"/>
    </row>
    <row r="11587" spans="1:1" x14ac:dyDescent="0.25">
      <c r="A11587" s="7"/>
    </row>
    <row r="11588" spans="1:1" x14ac:dyDescent="0.25">
      <c r="A11588" s="7"/>
    </row>
    <row r="11589" spans="1:1" x14ac:dyDescent="0.25">
      <c r="A11589" s="7"/>
    </row>
    <row r="11590" spans="1:1" x14ac:dyDescent="0.25">
      <c r="A11590" s="7"/>
    </row>
    <row r="11591" spans="1:1" x14ac:dyDescent="0.25">
      <c r="A11591" s="7"/>
    </row>
    <row r="11592" spans="1:1" x14ac:dyDescent="0.25">
      <c r="A11592" s="7"/>
    </row>
    <row r="11593" spans="1:1" x14ac:dyDescent="0.25">
      <c r="A11593" s="7"/>
    </row>
    <row r="11594" spans="1:1" x14ac:dyDescent="0.25">
      <c r="A11594" s="7"/>
    </row>
    <row r="11595" spans="1:1" x14ac:dyDescent="0.25">
      <c r="A11595" s="7"/>
    </row>
    <row r="11596" spans="1:1" x14ac:dyDescent="0.25">
      <c r="A11596" s="7"/>
    </row>
    <row r="11597" spans="1:1" x14ac:dyDescent="0.25">
      <c r="A11597" s="7"/>
    </row>
    <row r="11598" spans="1:1" x14ac:dyDescent="0.25">
      <c r="A11598" s="7"/>
    </row>
    <row r="11599" spans="1:1" x14ac:dyDescent="0.25">
      <c r="A11599" s="7"/>
    </row>
    <row r="11600" spans="1:1" x14ac:dyDescent="0.25">
      <c r="A11600" s="7"/>
    </row>
    <row r="11601" spans="1:1" x14ac:dyDescent="0.25">
      <c r="A11601" s="7"/>
    </row>
    <row r="11602" spans="1:1" x14ac:dyDescent="0.25">
      <c r="A11602" s="7"/>
    </row>
    <row r="11603" spans="1:1" x14ac:dyDescent="0.25">
      <c r="A11603" s="7"/>
    </row>
    <row r="11604" spans="1:1" x14ac:dyDescent="0.25">
      <c r="A11604" s="7"/>
    </row>
    <row r="11605" spans="1:1" x14ac:dyDescent="0.25">
      <c r="A11605" s="7"/>
    </row>
    <row r="11606" spans="1:1" x14ac:dyDescent="0.25">
      <c r="A11606" s="7"/>
    </row>
    <row r="11607" spans="1:1" x14ac:dyDescent="0.25">
      <c r="A11607" s="7"/>
    </row>
    <row r="11608" spans="1:1" x14ac:dyDescent="0.25">
      <c r="A11608" s="7"/>
    </row>
    <row r="11609" spans="1:1" x14ac:dyDescent="0.25">
      <c r="A11609" s="7"/>
    </row>
    <row r="11610" spans="1:1" x14ac:dyDescent="0.25">
      <c r="A11610" s="7"/>
    </row>
    <row r="11611" spans="1:1" x14ac:dyDescent="0.25">
      <c r="A11611" s="7"/>
    </row>
    <row r="11612" spans="1:1" x14ac:dyDescent="0.25">
      <c r="A11612" s="7"/>
    </row>
    <row r="11613" spans="1:1" x14ac:dyDescent="0.25">
      <c r="A11613" s="7"/>
    </row>
    <row r="11614" spans="1:1" x14ac:dyDescent="0.25">
      <c r="A11614" s="7"/>
    </row>
    <row r="11615" spans="1:1" x14ac:dyDescent="0.25">
      <c r="A11615" s="7"/>
    </row>
    <row r="11616" spans="1:1" x14ac:dyDescent="0.25">
      <c r="A11616" s="7"/>
    </row>
    <row r="11617" spans="1:1" x14ac:dyDescent="0.25">
      <c r="A11617" s="7"/>
    </row>
    <row r="11618" spans="1:1" x14ac:dyDescent="0.25">
      <c r="A11618" s="7"/>
    </row>
    <row r="11619" spans="1:1" x14ac:dyDescent="0.25">
      <c r="A11619" s="7"/>
    </row>
    <row r="11620" spans="1:1" x14ac:dyDescent="0.25">
      <c r="A11620" s="7"/>
    </row>
    <row r="11621" spans="1:1" x14ac:dyDescent="0.25">
      <c r="A11621" s="7"/>
    </row>
    <row r="11622" spans="1:1" x14ac:dyDescent="0.25">
      <c r="A11622" s="7"/>
    </row>
    <row r="11623" spans="1:1" x14ac:dyDescent="0.25">
      <c r="A11623" s="7"/>
    </row>
    <row r="11624" spans="1:1" x14ac:dyDescent="0.25">
      <c r="A11624" s="7"/>
    </row>
    <row r="11625" spans="1:1" x14ac:dyDescent="0.25">
      <c r="A11625" s="7"/>
    </row>
    <row r="11626" spans="1:1" x14ac:dyDescent="0.25">
      <c r="A11626" s="7"/>
    </row>
    <row r="11627" spans="1:1" x14ac:dyDescent="0.25">
      <c r="A11627" s="7"/>
    </row>
    <row r="11628" spans="1:1" x14ac:dyDescent="0.25">
      <c r="A11628" s="7"/>
    </row>
    <row r="11629" spans="1:1" x14ac:dyDescent="0.25">
      <c r="A11629" s="7"/>
    </row>
    <row r="11630" spans="1:1" x14ac:dyDescent="0.25">
      <c r="A11630" s="7"/>
    </row>
    <row r="11631" spans="1:1" x14ac:dyDescent="0.25">
      <c r="A11631" s="7"/>
    </row>
    <row r="11632" spans="1:1" x14ac:dyDescent="0.25">
      <c r="A11632" s="7"/>
    </row>
    <row r="11633" spans="1:1" x14ac:dyDescent="0.25">
      <c r="A11633" s="7"/>
    </row>
    <row r="11634" spans="1:1" x14ac:dyDescent="0.25">
      <c r="A11634" s="7"/>
    </row>
    <row r="11635" spans="1:1" x14ac:dyDescent="0.25">
      <c r="A11635" s="7"/>
    </row>
    <row r="11636" spans="1:1" x14ac:dyDescent="0.25">
      <c r="A11636" s="7"/>
    </row>
    <row r="11637" spans="1:1" x14ac:dyDescent="0.25">
      <c r="A11637" s="7"/>
    </row>
    <row r="11638" spans="1:1" x14ac:dyDescent="0.25">
      <c r="A11638" s="7"/>
    </row>
    <row r="11639" spans="1:1" x14ac:dyDescent="0.25">
      <c r="A11639" s="7"/>
    </row>
    <row r="11640" spans="1:1" x14ac:dyDescent="0.25">
      <c r="A11640" s="7"/>
    </row>
    <row r="11641" spans="1:1" x14ac:dyDescent="0.25">
      <c r="A11641" s="7"/>
    </row>
    <row r="11642" spans="1:1" x14ac:dyDescent="0.25">
      <c r="A11642" s="7"/>
    </row>
    <row r="11643" spans="1:1" x14ac:dyDescent="0.25">
      <c r="A11643" s="7"/>
    </row>
    <row r="11644" spans="1:1" x14ac:dyDescent="0.25">
      <c r="A11644" s="7"/>
    </row>
    <row r="11645" spans="1:1" x14ac:dyDescent="0.25">
      <c r="A11645" s="7"/>
    </row>
    <row r="11646" spans="1:1" x14ac:dyDescent="0.25">
      <c r="A11646" s="7"/>
    </row>
    <row r="11647" spans="1:1" x14ac:dyDescent="0.25">
      <c r="A11647" s="7"/>
    </row>
    <row r="11648" spans="1:1" x14ac:dyDescent="0.25">
      <c r="A11648" s="7"/>
    </row>
    <row r="11649" spans="1:1" x14ac:dyDescent="0.25">
      <c r="A11649" s="7"/>
    </row>
    <row r="11650" spans="1:1" x14ac:dyDescent="0.25">
      <c r="A11650" s="7"/>
    </row>
    <row r="11651" spans="1:1" x14ac:dyDescent="0.25">
      <c r="A11651" s="7"/>
    </row>
    <row r="11652" spans="1:1" x14ac:dyDescent="0.25">
      <c r="A11652" s="7"/>
    </row>
    <row r="11653" spans="1:1" x14ac:dyDescent="0.25">
      <c r="A11653" s="7"/>
    </row>
    <row r="11654" spans="1:1" x14ac:dyDescent="0.25">
      <c r="A11654" s="7"/>
    </row>
    <row r="11655" spans="1:1" x14ac:dyDescent="0.25">
      <c r="A11655" s="7"/>
    </row>
    <row r="11656" spans="1:1" x14ac:dyDescent="0.25">
      <c r="A11656" s="7"/>
    </row>
    <row r="11657" spans="1:1" x14ac:dyDescent="0.25">
      <c r="A11657" s="7"/>
    </row>
    <row r="11658" spans="1:1" x14ac:dyDescent="0.25">
      <c r="A11658" s="7"/>
    </row>
    <row r="11659" spans="1:1" x14ac:dyDescent="0.25">
      <c r="A11659" s="7"/>
    </row>
    <row r="11660" spans="1:1" x14ac:dyDescent="0.25">
      <c r="A11660" s="7"/>
    </row>
    <row r="11661" spans="1:1" x14ac:dyDescent="0.25">
      <c r="A11661" s="7"/>
    </row>
    <row r="11662" spans="1:1" x14ac:dyDescent="0.25">
      <c r="A11662" s="7"/>
    </row>
    <row r="11663" spans="1:1" x14ac:dyDescent="0.25">
      <c r="A11663" s="7"/>
    </row>
    <row r="11664" spans="1:1" x14ac:dyDescent="0.25">
      <c r="A11664" s="7"/>
    </row>
    <row r="11665" spans="1:1" x14ac:dyDescent="0.25">
      <c r="A11665" s="7"/>
    </row>
    <row r="11666" spans="1:1" x14ac:dyDescent="0.25">
      <c r="A11666" s="7"/>
    </row>
    <row r="11667" spans="1:1" x14ac:dyDescent="0.25">
      <c r="A11667" s="7"/>
    </row>
    <row r="11668" spans="1:1" x14ac:dyDescent="0.25">
      <c r="A11668" s="7"/>
    </row>
    <row r="11669" spans="1:1" x14ac:dyDescent="0.25">
      <c r="A11669" s="7"/>
    </row>
    <row r="11670" spans="1:1" x14ac:dyDescent="0.25">
      <c r="A11670" s="7"/>
    </row>
    <row r="11671" spans="1:1" x14ac:dyDescent="0.25">
      <c r="A11671" s="7"/>
    </row>
    <row r="11672" spans="1:1" x14ac:dyDescent="0.25">
      <c r="A11672" s="7"/>
    </row>
    <row r="11673" spans="1:1" x14ac:dyDescent="0.25">
      <c r="A11673" s="7"/>
    </row>
    <row r="11674" spans="1:1" x14ac:dyDescent="0.25">
      <c r="A11674" s="7"/>
    </row>
    <row r="11675" spans="1:1" x14ac:dyDescent="0.25">
      <c r="A11675" s="7"/>
    </row>
    <row r="11676" spans="1:1" x14ac:dyDescent="0.25">
      <c r="A11676" s="7"/>
    </row>
    <row r="11677" spans="1:1" x14ac:dyDescent="0.25">
      <c r="A11677" s="7"/>
    </row>
    <row r="11678" spans="1:1" x14ac:dyDescent="0.25">
      <c r="A11678" s="7"/>
    </row>
    <row r="11679" spans="1:1" x14ac:dyDescent="0.25">
      <c r="A11679" s="7"/>
    </row>
    <row r="11680" spans="1:1" x14ac:dyDescent="0.25">
      <c r="A11680" s="7"/>
    </row>
    <row r="11681" spans="1:1" x14ac:dyDescent="0.25">
      <c r="A11681" s="7"/>
    </row>
    <row r="11682" spans="1:1" x14ac:dyDescent="0.25">
      <c r="A11682" s="7"/>
    </row>
    <row r="11683" spans="1:1" x14ac:dyDescent="0.25">
      <c r="A11683" s="7"/>
    </row>
    <row r="11684" spans="1:1" x14ac:dyDescent="0.25">
      <c r="A11684" s="7"/>
    </row>
    <row r="11685" spans="1:1" x14ac:dyDescent="0.25">
      <c r="A11685" s="7"/>
    </row>
    <row r="11686" spans="1:1" x14ac:dyDescent="0.25">
      <c r="A11686" s="7"/>
    </row>
    <row r="11687" spans="1:1" x14ac:dyDescent="0.25">
      <c r="A11687" s="7"/>
    </row>
    <row r="11688" spans="1:1" x14ac:dyDescent="0.25">
      <c r="A11688" s="7"/>
    </row>
    <row r="11689" spans="1:1" x14ac:dyDescent="0.25">
      <c r="A11689" s="7"/>
    </row>
    <row r="11690" spans="1:1" x14ac:dyDescent="0.25">
      <c r="A11690" s="7"/>
    </row>
    <row r="11691" spans="1:1" x14ac:dyDescent="0.25">
      <c r="A11691" s="7"/>
    </row>
    <row r="11692" spans="1:1" x14ac:dyDescent="0.25">
      <c r="A11692" s="7"/>
    </row>
    <row r="11693" spans="1:1" x14ac:dyDescent="0.25">
      <c r="A11693" s="7"/>
    </row>
    <row r="11694" spans="1:1" x14ac:dyDescent="0.25">
      <c r="A11694" s="7"/>
    </row>
    <row r="11695" spans="1:1" x14ac:dyDescent="0.25">
      <c r="A11695" s="7"/>
    </row>
    <row r="11696" spans="1:1" x14ac:dyDescent="0.25">
      <c r="A11696" s="7"/>
    </row>
    <row r="11697" spans="1:1" x14ac:dyDescent="0.25">
      <c r="A11697" s="7"/>
    </row>
    <row r="11698" spans="1:1" x14ac:dyDescent="0.25">
      <c r="A11698" s="7"/>
    </row>
    <row r="11699" spans="1:1" x14ac:dyDescent="0.25">
      <c r="A11699" s="7"/>
    </row>
    <row r="11700" spans="1:1" x14ac:dyDescent="0.25">
      <c r="A11700" s="7"/>
    </row>
    <row r="11701" spans="1:1" x14ac:dyDescent="0.25">
      <c r="A11701" s="7"/>
    </row>
    <row r="11702" spans="1:1" x14ac:dyDescent="0.25">
      <c r="A11702" s="7"/>
    </row>
    <row r="11703" spans="1:1" x14ac:dyDescent="0.25">
      <c r="A11703" s="7"/>
    </row>
    <row r="11704" spans="1:1" x14ac:dyDescent="0.25">
      <c r="A11704" s="7"/>
    </row>
    <row r="11705" spans="1:1" x14ac:dyDescent="0.25">
      <c r="A11705" s="7"/>
    </row>
    <row r="11706" spans="1:1" x14ac:dyDescent="0.25">
      <c r="A11706" s="7"/>
    </row>
    <row r="11707" spans="1:1" x14ac:dyDescent="0.25">
      <c r="A11707" s="7"/>
    </row>
    <row r="11708" spans="1:1" x14ac:dyDescent="0.25">
      <c r="A11708" s="7"/>
    </row>
    <row r="11709" spans="1:1" x14ac:dyDescent="0.25">
      <c r="A11709" s="7"/>
    </row>
    <row r="11710" spans="1:1" x14ac:dyDescent="0.25">
      <c r="A11710" s="7"/>
    </row>
    <row r="11711" spans="1:1" x14ac:dyDescent="0.25">
      <c r="A11711" s="7"/>
    </row>
    <row r="11712" spans="1:1" x14ac:dyDescent="0.25">
      <c r="A11712" s="7"/>
    </row>
    <row r="11713" spans="1:1" x14ac:dyDescent="0.25">
      <c r="A11713" s="7"/>
    </row>
    <row r="11714" spans="1:1" x14ac:dyDescent="0.25">
      <c r="A11714" s="7"/>
    </row>
    <row r="11715" spans="1:1" x14ac:dyDescent="0.25">
      <c r="A11715" s="7"/>
    </row>
    <row r="11716" spans="1:1" x14ac:dyDescent="0.25">
      <c r="A11716" s="7"/>
    </row>
    <row r="11717" spans="1:1" x14ac:dyDescent="0.25">
      <c r="A11717" s="7"/>
    </row>
    <row r="11718" spans="1:1" x14ac:dyDescent="0.25">
      <c r="A11718" s="7"/>
    </row>
    <row r="11719" spans="1:1" x14ac:dyDescent="0.25">
      <c r="A11719" s="7"/>
    </row>
    <row r="11720" spans="1:1" x14ac:dyDescent="0.25">
      <c r="A11720" s="7"/>
    </row>
    <row r="11721" spans="1:1" x14ac:dyDescent="0.25">
      <c r="A11721" s="7"/>
    </row>
    <row r="11722" spans="1:1" x14ac:dyDescent="0.25">
      <c r="A11722" s="7"/>
    </row>
    <row r="11723" spans="1:1" x14ac:dyDescent="0.25">
      <c r="A11723" s="7"/>
    </row>
    <row r="11724" spans="1:1" x14ac:dyDescent="0.25">
      <c r="A11724" s="7"/>
    </row>
    <row r="11725" spans="1:1" x14ac:dyDescent="0.25">
      <c r="A11725" s="7"/>
    </row>
    <row r="11726" spans="1:1" x14ac:dyDescent="0.25">
      <c r="A11726" s="7"/>
    </row>
    <row r="11727" spans="1:1" x14ac:dyDescent="0.25">
      <c r="A11727" s="7"/>
    </row>
    <row r="11728" spans="1:1" x14ac:dyDescent="0.25">
      <c r="A11728" s="7"/>
    </row>
    <row r="11729" spans="1:1" x14ac:dyDescent="0.25">
      <c r="A11729" s="7"/>
    </row>
    <row r="11730" spans="1:1" x14ac:dyDescent="0.25">
      <c r="A11730" s="7"/>
    </row>
    <row r="11731" spans="1:1" x14ac:dyDescent="0.25">
      <c r="A11731" s="7"/>
    </row>
    <row r="11732" spans="1:1" x14ac:dyDescent="0.25">
      <c r="A11732" s="7"/>
    </row>
    <row r="11733" spans="1:1" x14ac:dyDescent="0.25">
      <c r="A11733" s="7"/>
    </row>
    <row r="11734" spans="1:1" x14ac:dyDescent="0.25">
      <c r="A11734" s="7"/>
    </row>
    <row r="11735" spans="1:1" x14ac:dyDescent="0.25">
      <c r="A11735" s="7"/>
    </row>
    <row r="11736" spans="1:1" x14ac:dyDescent="0.25">
      <c r="A11736" s="7"/>
    </row>
    <row r="11737" spans="1:1" x14ac:dyDescent="0.25">
      <c r="A11737" s="7"/>
    </row>
    <row r="11738" spans="1:1" x14ac:dyDescent="0.25">
      <c r="A11738" s="7"/>
    </row>
    <row r="11739" spans="1:1" x14ac:dyDescent="0.25">
      <c r="A11739" s="7"/>
    </row>
    <row r="11740" spans="1:1" x14ac:dyDescent="0.25">
      <c r="A11740" s="7"/>
    </row>
    <row r="11741" spans="1:1" x14ac:dyDescent="0.25">
      <c r="A11741" s="7"/>
    </row>
    <row r="11742" spans="1:1" x14ac:dyDescent="0.25">
      <c r="A11742" s="7"/>
    </row>
    <row r="11743" spans="1:1" x14ac:dyDescent="0.25">
      <c r="A11743" s="7"/>
    </row>
    <row r="11744" spans="1:1" x14ac:dyDescent="0.25">
      <c r="A11744" s="7"/>
    </row>
    <row r="11745" spans="1:1" x14ac:dyDescent="0.25">
      <c r="A11745" s="7"/>
    </row>
    <row r="11746" spans="1:1" x14ac:dyDescent="0.25">
      <c r="A11746" s="7"/>
    </row>
    <row r="11747" spans="1:1" x14ac:dyDescent="0.25">
      <c r="A11747" s="7"/>
    </row>
    <row r="11748" spans="1:1" x14ac:dyDescent="0.25">
      <c r="A11748" s="7"/>
    </row>
    <row r="11749" spans="1:1" x14ac:dyDescent="0.25">
      <c r="A11749" s="7"/>
    </row>
    <row r="11750" spans="1:1" x14ac:dyDescent="0.25">
      <c r="A11750" s="7"/>
    </row>
    <row r="11751" spans="1:1" x14ac:dyDescent="0.25">
      <c r="A11751" s="7"/>
    </row>
    <row r="11752" spans="1:1" x14ac:dyDescent="0.25">
      <c r="A11752" s="7"/>
    </row>
    <row r="11753" spans="1:1" x14ac:dyDescent="0.25">
      <c r="A11753" s="7"/>
    </row>
    <row r="11754" spans="1:1" x14ac:dyDescent="0.25">
      <c r="A11754" s="7"/>
    </row>
    <row r="11755" spans="1:1" x14ac:dyDescent="0.25">
      <c r="A11755" s="7"/>
    </row>
    <row r="11756" spans="1:1" x14ac:dyDescent="0.25">
      <c r="A11756" s="7"/>
    </row>
    <row r="11757" spans="1:1" x14ac:dyDescent="0.25">
      <c r="A11757" s="7"/>
    </row>
    <row r="11758" spans="1:1" x14ac:dyDescent="0.25">
      <c r="A11758" s="7"/>
    </row>
    <row r="11759" spans="1:1" x14ac:dyDescent="0.25">
      <c r="A11759" s="7"/>
    </row>
    <row r="11760" spans="1:1" x14ac:dyDescent="0.25">
      <c r="A11760" s="7"/>
    </row>
    <row r="11761" spans="1:1" x14ac:dyDescent="0.25">
      <c r="A11761" s="7"/>
    </row>
    <row r="11762" spans="1:1" x14ac:dyDescent="0.25">
      <c r="A11762" s="7"/>
    </row>
    <row r="11763" spans="1:1" x14ac:dyDescent="0.25">
      <c r="A11763" s="7"/>
    </row>
    <row r="11764" spans="1:1" x14ac:dyDescent="0.25">
      <c r="A11764" s="7"/>
    </row>
    <row r="11765" spans="1:1" x14ac:dyDescent="0.25">
      <c r="A11765" s="7"/>
    </row>
    <row r="11766" spans="1:1" x14ac:dyDescent="0.25">
      <c r="A11766" s="7"/>
    </row>
    <row r="11767" spans="1:1" x14ac:dyDescent="0.25">
      <c r="A11767" s="7"/>
    </row>
    <row r="11768" spans="1:1" x14ac:dyDescent="0.25">
      <c r="A11768" s="7"/>
    </row>
    <row r="11769" spans="1:1" x14ac:dyDescent="0.25">
      <c r="A11769" s="7"/>
    </row>
    <row r="11770" spans="1:1" x14ac:dyDescent="0.25">
      <c r="A11770" s="7"/>
    </row>
    <row r="11771" spans="1:1" x14ac:dyDescent="0.25">
      <c r="A11771" s="7"/>
    </row>
    <row r="11772" spans="1:1" x14ac:dyDescent="0.25">
      <c r="A11772" s="7"/>
    </row>
    <row r="11773" spans="1:1" x14ac:dyDescent="0.25">
      <c r="A11773" s="7"/>
    </row>
    <row r="11774" spans="1:1" x14ac:dyDescent="0.25">
      <c r="A11774" s="7"/>
    </row>
    <row r="11775" spans="1:1" x14ac:dyDescent="0.25">
      <c r="A11775" s="7"/>
    </row>
    <row r="11776" spans="1:1" x14ac:dyDescent="0.25">
      <c r="A11776" s="7"/>
    </row>
    <row r="11777" spans="1:1" x14ac:dyDescent="0.25">
      <c r="A11777" s="7"/>
    </row>
    <row r="11778" spans="1:1" x14ac:dyDescent="0.25">
      <c r="A11778" s="7"/>
    </row>
    <row r="11779" spans="1:1" x14ac:dyDescent="0.25">
      <c r="A11779" s="7"/>
    </row>
    <row r="11780" spans="1:1" x14ac:dyDescent="0.25">
      <c r="A11780" s="7"/>
    </row>
    <row r="11781" spans="1:1" x14ac:dyDescent="0.25">
      <c r="A11781" s="7"/>
    </row>
    <row r="11782" spans="1:1" x14ac:dyDescent="0.25">
      <c r="A11782" s="7"/>
    </row>
    <row r="11783" spans="1:1" x14ac:dyDescent="0.25">
      <c r="A11783" s="7"/>
    </row>
    <row r="11784" spans="1:1" x14ac:dyDescent="0.25">
      <c r="A11784" s="7"/>
    </row>
    <row r="11785" spans="1:1" x14ac:dyDescent="0.25">
      <c r="A11785" s="7"/>
    </row>
    <row r="11786" spans="1:1" x14ac:dyDescent="0.25">
      <c r="A11786" s="7"/>
    </row>
    <row r="11787" spans="1:1" x14ac:dyDescent="0.25">
      <c r="A11787" s="7"/>
    </row>
    <row r="11788" spans="1:1" x14ac:dyDescent="0.25">
      <c r="A11788" s="7"/>
    </row>
    <row r="11789" spans="1:1" x14ac:dyDescent="0.25">
      <c r="A11789" s="7"/>
    </row>
    <row r="11790" spans="1:1" x14ac:dyDescent="0.25">
      <c r="A11790" s="7"/>
    </row>
    <row r="11791" spans="1:1" x14ac:dyDescent="0.25">
      <c r="A11791" s="7"/>
    </row>
    <row r="11792" spans="1:1" x14ac:dyDescent="0.25">
      <c r="A11792" s="7"/>
    </row>
    <row r="11793" spans="1:1" x14ac:dyDescent="0.25">
      <c r="A11793" s="7"/>
    </row>
    <row r="11794" spans="1:1" x14ac:dyDescent="0.25">
      <c r="A11794" s="7"/>
    </row>
    <row r="11795" spans="1:1" x14ac:dyDescent="0.25">
      <c r="A11795" s="7"/>
    </row>
    <row r="11796" spans="1:1" x14ac:dyDescent="0.25">
      <c r="A11796" s="7"/>
    </row>
    <row r="11797" spans="1:1" x14ac:dyDescent="0.25">
      <c r="A11797" s="7"/>
    </row>
    <row r="11798" spans="1:1" x14ac:dyDescent="0.25">
      <c r="A11798" s="7"/>
    </row>
    <row r="11799" spans="1:1" x14ac:dyDescent="0.25">
      <c r="A11799" s="7"/>
    </row>
    <row r="11800" spans="1:1" x14ac:dyDescent="0.25">
      <c r="A11800" s="7"/>
    </row>
    <row r="11801" spans="1:1" x14ac:dyDescent="0.25">
      <c r="A11801" s="7"/>
    </row>
    <row r="11802" spans="1:1" x14ac:dyDescent="0.25">
      <c r="A11802" s="7"/>
    </row>
    <row r="11803" spans="1:1" x14ac:dyDescent="0.25">
      <c r="A11803" s="7"/>
    </row>
    <row r="11804" spans="1:1" x14ac:dyDescent="0.25">
      <c r="A11804" s="7"/>
    </row>
    <row r="11805" spans="1:1" x14ac:dyDescent="0.25">
      <c r="A11805" s="7"/>
    </row>
    <row r="11806" spans="1:1" x14ac:dyDescent="0.25">
      <c r="A11806" s="7"/>
    </row>
    <row r="11807" spans="1:1" x14ac:dyDescent="0.25">
      <c r="A11807" s="7"/>
    </row>
    <row r="11808" spans="1:1" x14ac:dyDescent="0.25">
      <c r="A11808" s="7"/>
    </row>
    <row r="11809" spans="1:1" x14ac:dyDescent="0.25">
      <c r="A11809" s="7"/>
    </row>
    <row r="11810" spans="1:1" x14ac:dyDescent="0.25">
      <c r="A11810" s="7"/>
    </row>
    <row r="11811" spans="1:1" x14ac:dyDescent="0.25">
      <c r="A11811" s="7"/>
    </row>
    <row r="11812" spans="1:1" x14ac:dyDescent="0.25">
      <c r="A11812" s="7"/>
    </row>
    <row r="11813" spans="1:1" x14ac:dyDescent="0.25">
      <c r="A11813" s="7"/>
    </row>
    <row r="11814" spans="1:1" x14ac:dyDescent="0.25">
      <c r="A11814" s="7"/>
    </row>
    <row r="11815" spans="1:1" x14ac:dyDescent="0.25">
      <c r="A11815" s="7"/>
    </row>
    <row r="11816" spans="1:1" x14ac:dyDescent="0.25">
      <c r="A11816" s="7"/>
    </row>
    <row r="11817" spans="1:1" x14ac:dyDescent="0.25">
      <c r="A11817" s="7"/>
    </row>
    <row r="11818" spans="1:1" x14ac:dyDescent="0.25">
      <c r="A11818" s="7"/>
    </row>
    <row r="11819" spans="1:1" x14ac:dyDescent="0.25">
      <c r="A11819" s="7"/>
    </row>
    <row r="11820" spans="1:1" x14ac:dyDescent="0.25">
      <c r="A11820" s="7"/>
    </row>
    <row r="11821" spans="1:1" x14ac:dyDescent="0.25">
      <c r="A11821" s="7"/>
    </row>
    <row r="11822" spans="1:1" x14ac:dyDescent="0.25">
      <c r="A11822" s="7"/>
    </row>
    <row r="11823" spans="1:1" x14ac:dyDescent="0.25">
      <c r="A11823" s="7"/>
    </row>
    <row r="11824" spans="1:1" x14ac:dyDescent="0.25">
      <c r="A11824" s="7"/>
    </row>
    <row r="11825" spans="1:1" x14ac:dyDescent="0.25">
      <c r="A11825" s="7"/>
    </row>
    <row r="11826" spans="1:1" x14ac:dyDescent="0.25">
      <c r="A11826" s="7"/>
    </row>
    <row r="11827" spans="1:1" x14ac:dyDescent="0.25">
      <c r="A11827" s="7"/>
    </row>
    <row r="11828" spans="1:1" x14ac:dyDescent="0.25">
      <c r="A11828" s="7"/>
    </row>
    <row r="11829" spans="1:1" x14ac:dyDescent="0.25">
      <c r="A11829" s="7"/>
    </row>
    <row r="11830" spans="1:1" x14ac:dyDescent="0.25">
      <c r="A11830" s="7"/>
    </row>
    <row r="11831" spans="1:1" x14ac:dyDescent="0.25">
      <c r="A11831" s="7"/>
    </row>
    <row r="11832" spans="1:1" x14ac:dyDescent="0.25">
      <c r="A11832" s="7"/>
    </row>
    <row r="11833" spans="1:1" x14ac:dyDescent="0.25">
      <c r="A11833" s="7"/>
    </row>
    <row r="11834" spans="1:1" x14ac:dyDescent="0.25">
      <c r="A11834" s="7"/>
    </row>
    <row r="11835" spans="1:1" x14ac:dyDescent="0.25">
      <c r="A11835" s="7"/>
    </row>
    <row r="11836" spans="1:1" x14ac:dyDescent="0.25">
      <c r="A11836" s="7"/>
    </row>
    <row r="11837" spans="1:1" x14ac:dyDescent="0.25">
      <c r="A11837" s="7"/>
    </row>
    <row r="11838" spans="1:1" x14ac:dyDescent="0.25">
      <c r="A11838" s="7"/>
    </row>
    <row r="11839" spans="1:1" x14ac:dyDescent="0.25">
      <c r="A11839" s="7"/>
    </row>
    <row r="11840" spans="1:1" x14ac:dyDescent="0.25">
      <c r="A11840" s="7"/>
    </row>
    <row r="11841" spans="1:1" x14ac:dyDescent="0.25">
      <c r="A11841" s="7"/>
    </row>
    <row r="11842" spans="1:1" x14ac:dyDescent="0.25">
      <c r="A11842" s="7"/>
    </row>
    <row r="11843" spans="1:1" x14ac:dyDescent="0.25">
      <c r="A11843" s="7"/>
    </row>
    <row r="11844" spans="1:1" x14ac:dyDescent="0.25">
      <c r="A11844" s="7"/>
    </row>
    <row r="11845" spans="1:1" x14ac:dyDescent="0.25">
      <c r="A11845" s="7"/>
    </row>
    <row r="11846" spans="1:1" x14ac:dyDescent="0.25">
      <c r="A11846" s="7"/>
    </row>
    <row r="11847" spans="1:1" x14ac:dyDescent="0.25">
      <c r="A11847" s="7"/>
    </row>
    <row r="11848" spans="1:1" x14ac:dyDescent="0.25">
      <c r="A11848" s="7"/>
    </row>
    <row r="11849" spans="1:1" x14ac:dyDescent="0.25">
      <c r="A11849" s="7"/>
    </row>
    <row r="11850" spans="1:1" x14ac:dyDescent="0.25">
      <c r="A11850" s="7"/>
    </row>
    <row r="11851" spans="1:1" x14ac:dyDescent="0.25">
      <c r="A11851" s="7"/>
    </row>
    <row r="11852" spans="1:1" x14ac:dyDescent="0.25">
      <c r="A11852" s="7"/>
    </row>
    <row r="11853" spans="1:1" x14ac:dyDescent="0.25">
      <c r="A11853" s="7"/>
    </row>
    <row r="11854" spans="1:1" x14ac:dyDescent="0.25">
      <c r="A11854" s="7"/>
    </row>
    <row r="11855" spans="1:1" x14ac:dyDescent="0.25">
      <c r="A11855" s="7"/>
    </row>
    <row r="11856" spans="1:1" x14ac:dyDescent="0.25">
      <c r="A11856" s="7"/>
    </row>
    <row r="11857" spans="1:1" x14ac:dyDescent="0.25">
      <c r="A11857" s="7"/>
    </row>
    <row r="11858" spans="1:1" x14ac:dyDescent="0.25">
      <c r="A11858" s="7"/>
    </row>
    <row r="11859" spans="1:1" x14ac:dyDescent="0.25">
      <c r="A11859" s="7"/>
    </row>
    <row r="11860" spans="1:1" x14ac:dyDescent="0.25">
      <c r="A11860" s="7"/>
    </row>
    <row r="11861" spans="1:1" x14ac:dyDescent="0.25">
      <c r="A11861" s="7"/>
    </row>
    <row r="11862" spans="1:1" x14ac:dyDescent="0.25">
      <c r="A11862" s="7"/>
    </row>
    <row r="11863" spans="1:1" x14ac:dyDescent="0.25">
      <c r="A11863" s="7"/>
    </row>
    <row r="11864" spans="1:1" x14ac:dyDescent="0.25">
      <c r="A11864" s="7"/>
    </row>
    <row r="11865" spans="1:1" x14ac:dyDescent="0.25">
      <c r="A11865" s="7"/>
    </row>
    <row r="11866" spans="1:1" x14ac:dyDescent="0.25">
      <c r="A11866" s="7"/>
    </row>
    <row r="11867" spans="1:1" x14ac:dyDescent="0.25">
      <c r="A11867" s="7"/>
    </row>
    <row r="11868" spans="1:1" x14ac:dyDescent="0.25">
      <c r="A11868" s="7"/>
    </row>
    <row r="11869" spans="1:1" x14ac:dyDescent="0.25">
      <c r="A11869" s="7"/>
    </row>
    <row r="11870" spans="1:1" x14ac:dyDescent="0.25">
      <c r="A11870" s="7"/>
    </row>
    <row r="11871" spans="1:1" x14ac:dyDescent="0.25">
      <c r="A11871" s="7"/>
    </row>
    <row r="11872" spans="1:1" x14ac:dyDescent="0.25">
      <c r="A11872" s="7"/>
    </row>
    <row r="11873" spans="1:1" x14ac:dyDescent="0.25">
      <c r="A11873" s="7"/>
    </row>
    <row r="11874" spans="1:1" x14ac:dyDescent="0.25">
      <c r="A11874" s="7"/>
    </row>
    <row r="11875" spans="1:1" x14ac:dyDescent="0.25">
      <c r="A11875" s="7"/>
    </row>
    <row r="11876" spans="1:1" x14ac:dyDescent="0.25">
      <c r="A11876" s="7"/>
    </row>
    <row r="11877" spans="1:1" x14ac:dyDescent="0.25">
      <c r="A11877" s="7"/>
    </row>
    <row r="11878" spans="1:1" x14ac:dyDescent="0.25">
      <c r="A11878" s="7"/>
    </row>
    <row r="11879" spans="1:1" x14ac:dyDescent="0.25">
      <c r="A11879" s="7"/>
    </row>
    <row r="11880" spans="1:1" x14ac:dyDescent="0.25">
      <c r="A11880" s="7"/>
    </row>
    <row r="11881" spans="1:1" x14ac:dyDescent="0.25">
      <c r="A11881" s="7"/>
    </row>
    <row r="11882" spans="1:1" x14ac:dyDescent="0.25">
      <c r="A11882" s="7"/>
    </row>
    <row r="11883" spans="1:1" x14ac:dyDescent="0.25">
      <c r="A11883" s="7"/>
    </row>
    <row r="11884" spans="1:1" x14ac:dyDescent="0.25">
      <c r="A11884" s="7"/>
    </row>
    <row r="11885" spans="1:1" x14ac:dyDescent="0.25">
      <c r="A11885" s="7"/>
    </row>
    <row r="11886" spans="1:1" x14ac:dyDescent="0.25">
      <c r="A11886" s="7"/>
    </row>
    <row r="11887" spans="1:1" x14ac:dyDescent="0.25">
      <c r="A11887" s="7"/>
    </row>
    <row r="11888" spans="1:1" x14ac:dyDescent="0.25">
      <c r="A11888" s="7"/>
    </row>
    <row r="11889" spans="1:1" x14ac:dyDescent="0.25">
      <c r="A11889" s="7"/>
    </row>
    <row r="11890" spans="1:1" x14ac:dyDescent="0.25">
      <c r="A11890" s="7"/>
    </row>
    <row r="11891" spans="1:1" x14ac:dyDescent="0.25">
      <c r="A11891" s="7"/>
    </row>
    <row r="11892" spans="1:1" x14ac:dyDescent="0.25">
      <c r="A11892" s="7"/>
    </row>
    <row r="11893" spans="1:1" x14ac:dyDescent="0.25">
      <c r="A11893" s="7"/>
    </row>
    <row r="11894" spans="1:1" x14ac:dyDescent="0.25">
      <c r="A11894" s="7"/>
    </row>
    <row r="11895" spans="1:1" x14ac:dyDescent="0.25">
      <c r="A11895" s="7"/>
    </row>
    <row r="11896" spans="1:1" x14ac:dyDescent="0.25">
      <c r="A11896" s="7"/>
    </row>
    <row r="11897" spans="1:1" x14ac:dyDescent="0.25">
      <c r="A11897" s="7"/>
    </row>
    <row r="11898" spans="1:1" x14ac:dyDescent="0.25">
      <c r="A11898" s="7"/>
    </row>
    <row r="11899" spans="1:1" x14ac:dyDescent="0.25">
      <c r="A11899" s="7"/>
    </row>
    <row r="11900" spans="1:1" x14ac:dyDescent="0.25">
      <c r="A11900" s="7"/>
    </row>
    <row r="11901" spans="1:1" x14ac:dyDescent="0.25">
      <c r="A11901" s="7"/>
    </row>
    <row r="11902" spans="1:1" x14ac:dyDescent="0.25">
      <c r="A11902" s="7"/>
    </row>
    <row r="11903" spans="1:1" x14ac:dyDescent="0.25">
      <c r="A11903" s="7"/>
    </row>
    <row r="11904" spans="1:1" x14ac:dyDescent="0.25">
      <c r="A11904" s="7"/>
    </row>
    <row r="11905" spans="1:1" x14ac:dyDescent="0.25">
      <c r="A11905" s="7"/>
    </row>
    <row r="11906" spans="1:1" x14ac:dyDescent="0.25">
      <c r="A11906" s="7"/>
    </row>
    <row r="11907" spans="1:1" x14ac:dyDescent="0.25">
      <c r="A11907" s="7"/>
    </row>
    <row r="11908" spans="1:1" x14ac:dyDescent="0.25">
      <c r="A11908" s="7"/>
    </row>
    <row r="11909" spans="1:1" x14ac:dyDescent="0.25">
      <c r="A11909" s="7"/>
    </row>
    <row r="11910" spans="1:1" x14ac:dyDescent="0.25">
      <c r="A11910" s="7"/>
    </row>
    <row r="11911" spans="1:1" x14ac:dyDescent="0.25">
      <c r="A11911" s="7"/>
    </row>
    <row r="11912" spans="1:1" x14ac:dyDescent="0.25">
      <c r="A11912" s="7"/>
    </row>
    <row r="11913" spans="1:1" x14ac:dyDescent="0.25">
      <c r="A11913" s="7"/>
    </row>
    <row r="11914" spans="1:1" x14ac:dyDescent="0.25">
      <c r="A11914" s="7"/>
    </row>
    <row r="11915" spans="1:1" x14ac:dyDescent="0.25">
      <c r="A11915" s="7"/>
    </row>
    <row r="11916" spans="1:1" x14ac:dyDescent="0.25">
      <c r="A11916" s="7"/>
    </row>
    <row r="11917" spans="1:1" x14ac:dyDescent="0.25">
      <c r="A11917" s="7"/>
    </row>
    <row r="11918" spans="1:1" x14ac:dyDescent="0.25">
      <c r="A11918" s="7"/>
    </row>
    <row r="11919" spans="1:1" x14ac:dyDescent="0.25">
      <c r="A11919" s="7"/>
    </row>
    <row r="11920" spans="1:1" x14ac:dyDescent="0.25">
      <c r="A11920" s="7"/>
    </row>
    <row r="11921" spans="1:1" x14ac:dyDescent="0.25">
      <c r="A11921" s="7"/>
    </row>
    <row r="11922" spans="1:1" x14ac:dyDescent="0.25">
      <c r="A11922" s="7"/>
    </row>
    <row r="11923" spans="1:1" x14ac:dyDescent="0.25">
      <c r="A11923" s="7"/>
    </row>
    <row r="11924" spans="1:1" x14ac:dyDescent="0.25">
      <c r="A11924" s="7"/>
    </row>
    <row r="11925" spans="1:1" x14ac:dyDescent="0.25">
      <c r="A11925" s="7"/>
    </row>
    <row r="11926" spans="1:1" x14ac:dyDescent="0.25">
      <c r="A11926" s="7"/>
    </row>
    <row r="11927" spans="1:1" x14ac:dyDescent="0.25">
      <c r="A11927" s="7"/>
    </row>
    <row r="11928" spans="1:1" x14ac:dyDescent="0.25">
      <c r="A11928" s="7"/>
    </row>
    <row r="11929" spans="1:1" x14ac:dyDescent="0.25">
      <c r="A11929" s="7"/>
    </row>
    <row r="11930" spans="1:1" x14ac:dyDescent="0.25">
      <c r="A11930" s="7"/>
    </row>
    <row r="11931" spans="1:1" x14ac:dyDescent="0.25">
      <c r="A11931" s="7"/>
    </row>
    <row r="11932" spans="1:1" x14ac:dyDescent="0.25">
      <c r="A11932" s="7"/>
    </row>
    <row r="11933" spans="1:1" x14ac:dyDescent="0.25">
      <c r="A11933" s="7"/>
    </row>
    <row r="11934" spans="1:1" x14ac:dyDescent="0.25">
      <c r="A11934" s="7"/>
    </row>
    <row r="11935" spans="1:1" x14ac:dyDescent="0.25">
      <c r="A11935" s="7"/>
    </row>
    <row r="11936" spans="1:1" x14ac:dyDescent="0.25">
      <c r="A11936" s="7"/>
    </row>
    <row r="11937" spans="1:1" x14ac:dyDescent="0.25">
      <c r="A11937" s="7"/>
    </row>
    <row r="11938" spans="1:1" x14ac:dyDescent="0.25">
      <c r="A11938" s="7"/>
    </row>
    <row r="11939" spans="1:1" x14ac:dyDescent="0.25">
      <c r="A11939" s="7"/>
    </row>
    <row r="11940" spans="1:1" x14ac:dyDescent="0.25">
      <c r="A11940" s="7"/>
    </row>
    <row r="11941" spans="1:1" x14ac:dyDescent="0.25">
      <c r="A11941" s="7"/>
    </row>
    <row r="11942" spans="1:1" x14ac:dyDescent="0.25">
      <c r="A11942" s="7"/>
    </row>
    <row r="11943" spans="1:1" x14ac:dyDescent="0.25">
      <c r="A11943" s="7"/>
    </row>
    <row r="11944" spans="1:1" x14ac:dyDescent="0.25">
      <c r="A11944" s="7"/>
    </row>
    <row r="11945" spans="1:1" x14ac:dyDescent="0.25">
      <c r="A11945" s="7"/>
    </row>
    <row r="11946" spans="1:1" x14ac:dyDescent="0.25">
      <c r="A11946" s="7"/>
    </row>
    <row r="11947" spans="1:1" x14ac:dyDescent="0.25">
      <c r="A11947" s="7"/>
    </row>
    <row r="11948" spans="1:1" x14ac:dyDescent="0.25">
      <c r="A11948" s="7"/>
    </row>
    <row r="11949" spans="1:1" x14ac:dyDescent="0.25">
      <c r="A11949" s="7"/>
    </row>
    <row r="11950" spans="1:1" x14ac:dyDescent="0.25">
      <c r="A11950" s="7"/>
    </row>
    <row r="11951" spans="1:1" x14ac:dyDescent="0.25">
      <c r="A11951" s="7"/>
    </row>
    <row r="11952" spans="1:1" x14ac:dyDescent="0.25">
      <c r="A11952" s="7"/>
    </row>
    <row r="11953" spans="1:1" x14ac:dyDescent="0.25">
      <c r="A11953" s="7"/>
    </row>
    <row r="11954" spans="1:1" x14ac:dyDescent="0.25">
      <c r="A11954" s="7"/>
    </row>
    <row r="11955" spans="1:1" x14ac:dyDescent="0.25">
      <c r="A11955" s="7"/>
    </row>
    <row r="11956" spans="1:1" x14ac:dyDescent="0.25">
      <c r="A11956" s="7"/>
    </row>
    <row r="11957" spans="1:1" x14ac:dyDescent="0.25">
      <c r="A11957" s="7"/>
    </row>
    <row r="11958" spans="1:1" x14ac:dyDescent="0.25">
      <c r="A11958" s="7"/>
    </row>
    <row r="11959" spans="1:1" x14ac:dyDescent="0.25">
      <c r="A11959" s="7"/>
    </row>
    <row r="11960" spans="1:1" x14ac:dyDescent="0.25">
      <c r="A11960" s="7"/>
    </row>
    <row r="11961" spans="1:1" x14ac:dyDescent="0.25">
      <c r="A11961" s="7"/>
    </row>
    <row r="11962" spans="1:1" x14ac:dyDescent="0.25">
      <c r="A11962" s="7"/>
    </row>
    <row r="11963" spans="1:1" x14ac:dyDescent="0.25">
      <c r="A11963" s="7"/>
    </row>
    <row r="11964" spans="1:1" x14ac:dyDescent="0.25">
      <c r="A11964" s="7"/>
    </row>
    <row r="11965" spans="1:1" x14ac:dyDescent="0.25">
      <c r="A11965" s="7"/>
    </row>
    <row r="11966" spans="1:1" x14ac:dyDescent="0.25">
      <c r="A11966" s="7"/>
    </row>
    <row r="11967" spans="1:1" x14ac:dyDescent="0.25">
      <c r="A11967" s="7"/>
    </row>
    <row r="11968" spans="1:1" x14ac:dyDescent="0.25">
      <c r="A11968" s="7"/>
    </row>
    <row r="11969" spans="1:1" x14ac:dyDescent="0.25">
      <c r="A11969" s="7"/>
    </row>
    <row r="11970" spans="1:1" x14ac:dyDescent="0.25">
      <c r="A11970" s="7"/>
    </row>
    <row r="11971" spans="1:1" x14ac:dyDescent="0.25">
      <c r="A11971" s="7"/>
    </row>
    <row r="11972" spans="1:1" x14ac:dyDescent="0.25">
      <c r="A11972" s="7"/>
    </row>
    <row r="11973" spans="1:1" x14ac:dyDescent="0.25">
      <c r="A11973" s="7"/>
    </row>
    <row r="11974" spans="1:1" x14ac:dyDescent="0.25">
      <c r="A11974" s="7"/>
    </row>
    <row r="11975" spans="1:1" x14ac:dyDescent="0.25">
      <c r="A11975" s="7"/>
    </row>
    <row r="11976" spans="1:1" x14ac:dyDescent="0.25">
      <c r="A11976" s="7"/>
    </row>
    <row r="11977" spans="1:1" x14ac:dyDescent="0.25">
      <c r="A11977" s="7"/>
    </row>
    <row r="11978" spans="1:1" x14ac:dyDescent="0.25">
      <c r="A11978" s="7"/>
    </row>
    <row r="11979" spans="1:1" x14ac:dyDescent="0.25">
      <c r="A11979" s="7"/>
    </row>
    <row r="11980" spans="1:1" x14ac:dyDescent="0.25">
      <c r="A11980" s="7"/>
    </row>
    <row r="11981" spans="1:1" x14ac:dyDescent="0.25">
      <c r="A11981" s="7"/>
    </row>
    <row r="11982" spans="1:1" x14ac:dyDescent="0.25">
      <c r="A11982" s="7"/>
    </row>
    <row r="11983" spans="1:1" x14ac:dyDescent="0.25">
      <c r="A11983" s="7"/>
    </row>
    <row r="11984" spans="1:1" x14ac:dyDescent="0.25">
      <c r="A11984" s="7"/>
    </row>
    <row r="11985" spans="1:1" x14ac:dyDescent="0.25">
      <c r="A11985" s="7"/>
    </row>
    <row r="11986" spans="1:1" x14ac:dyDescent="0.25">
      <c r="A11986" s="7"/>
    </row>
    <row r="11987" spans="1:1" x14ac:dyDescent="0.25">
      <c r="A11987" s="7"/>
    </row>
    <row r="11988" spans="1:1" x14ac:dyDescent="0.25">
      <c r="A11988" s="7"/>
    </row>
    <row r="11989" spans="1:1" x14ac:dyDescent="0.25">
      <c r="A11989" s="7"/>
    </row>
    <row r="11990" spans="1:1" x14ac:dyDescent="0.25">
      <c r="A11990" s="7"/>
    </row>
    <row r="11991" spans="1:1" x14ac:dyDescent="0.25">
      <c r="A11991" s="7"/>
    </row>
    <row r="11992" spans="1:1" x14ac:dyDescent="0.25">
      <c r="A11992" s="7"/>
    </row>
    <row r="11993" spans="1:1" x14ac:dyDescent="0.25">
      <c r="A11993" s="7"/>
    </row>
    <row r="11994" spans="1:1" x14ac:dyDescent="0.25">
      <c r="A11994" s="7"/>
    </row>
    <row r="11995" spans="1:1" x14ac:dyDescent="0.25">
      <c r="A11995" s="7"/>
    </row>
    <row r="11996" spans="1:1" x14ac:dyDescent="0.25">
      <c r="A11996" s="7"/>
    </row>
    <row r="11997" spans="1:1" x14ac:dyDescent="0.25">
      <c r="A11997" s="7"/>
    </row>
    <row r="11998" spans="1:1" x14ac:dyDescent="0.25">
      <c r="A11998" s="7"/>
    </row>
    <row r="11999" spans="1:1" x14ac:dyDescent="0.25">
      <c r="A11999" s="7"/>
    </row>
    <row r="12000" spans="1:1" x14ac:dyDescent="0.25">
      <c r="A12000" s="7"/>
    </row>
    <row r="12001" spans="1:1" x14ac:dyDescent="0.25">
      <c r="A12001" s="7"/>
    </row>
    <row r="12002" spans="1:1" x14ac:dyDescent="0.25">
      <c r="A12002" s="7"/>
    </row>
    <row r="12003" spans="1:1" x14ac:dyDescent="0.25">
      <c r="A12003" s="7"/>
    </row>
    <row r="12004" spans="1:1" x14ac:dyDescent="0.25">
      <c r="A12004" s="7"/>
    </row>
    <row r="12005" spans="1:1" x14ac:dyDescent="0.25">
      <c r="A12005" s="7"/>
    </row>
    <row r="12006" spans="1:1" x14ac:dyDescent="0.25">
      <c r="A12006" s="7"/>
    </row>
    <row r="12007" spans="1:1" x14ac:dyDescent="0.25">
      <c r="A12007" s="7"/>
    </row>
    <row r="12008" spans="1:1" x14ac:dyDescent="0.25">
      <c r="A12008" s="7"/>
    </row>
    <row r="12009" spans="1:1" x14ac:dyDescent="0.25">
      <c r="A12009" s="7"/>
    </row>
    <row r="12010" spans="1:1" x14ac:dyDescent="0.25">
      <c r="A12010" s="7"/>
    </row>
    <row r="12011" spans="1:1" x14ac:dyDescent="0.25">
      <c r="A12011" s="7"/>
    </row>
    <row r="12012" spans="1:1" x14ac:dyDescent="0.25">
      <c r="A12012" s="7"/>
    </row>
    <row r="12013" spans="1:1" x14ac:dyDescent="0.25">
      <c r="A12013" s="7"/>
    </row>
    <row r="12014" spans="1:1" x14ac:dyDescent="0.25">
      <c r="A12014" s="7"/>
    </row>
    <row r="12015" spans="1:1" x14ac:dyDescent="0.25">
      <c r="A12015" s="7"/>
    </row>
    <row r="12016" spans="1:1" x14ac:dyDescent="0.25">
      <c r="A12016" s="7"/>
    </row>
    <row r="12017" spans="1:1" x14ac:dyDescent="0.25">
      <c r="A12017" s="7"/>
    </row>
    <row r="12018" spans="1:1" x14ac:dyDescent="0.25">
      <c r="A12018" s="7"/>
    </row>
    <row r="12019" spans="1:1" x14ac:dyDescent="0.25">
      <c r="A12019" s="7"/>
    </row>
    <row r="12020" spans="1:1" x14ac:dyDescent="0.25">
      <c r="A12020" s="7"/>
    </row>
    <row r="12021" spans="1:1" x14ac:dyDescent="0.25">
      <c r="A12021" s="7"/>
    </row>
    <row r="12022" spans="1:1" x14ac:dyDescent="0.25">
      <c r="A12022" s="7"/>
    </row>
    <row r="12023" spans="1:1" x14ac:dyDescent="0.25">
      <c r="A12023" s="7"/>
    </row>
    <row r="12024" spans="1:1" x14ac:dyDescent="0.25">
      <c r="A12024" s="7"/>
    </row>
    <row r="12025" spans="1:1" x14ac:dyDescent="0.25">
      <c r="A12025" s="7"/>
    </row>
    <row r="12026" spans="1:1" x14ac:dyDescent="0.25">
      <c r="A12026" s="7"/>
    </row>
    <row r="12027" spans="1:1" x14ac:dyDescent="0.25">
      <c r="A12027" s="7"/>
    </row>
    <row r="12028" spans="1:1" x14ac:dyDescent="0.25">
      <c r="A12028" s="7"/>
    </row>
    <row r="12029" spans="1:1" x14ac:dyDescent="0.25">
      <c r="A12029" s="7"/>
    </row>
    <row r="12030" spans="1:1" x14ac:dyDescent="0.25">
      <c r="A12030" s="7"/>
    </row>
    <row r="12031" spans="1:1" x14ac:dyDescent="0.25">
      <c r="A12031" s="7"/>
    </row>
    <row r="12032" spans="1:1" x14ac:dyDescent="0.25">
      <c r="A12032" s="7"/>
    </row>
    <row r="12033" spans="1:1" x14ac:dyDescent="0.25">
      <c r="A12033" s="7"/>
    </row>
    <row r="12034" spans="1:1" x14ac:dyDescent="0.25">
      <c r="A12034" s="7"/>
    </row>
    <row r="12035" spans="1:1" x14ac:dyDescent="0.25">
      <c r="A12035" s="7"/>
    </row>
    <row r="12036" spans="1:1" x14ac:dyDescent="0.25">
      <c r="A12036" s="7"/>
    </row>
    <row r="12037" spans="1:1" x14ac:dyDescent="0.25">
      <c r="A12037" s="7"/>
    </row>
    <row r="12038" spans="1:1" x14ac:dyDescent="0.25">
      <c r="A12038" s="7"/>
    </row>
    <row r="12039" spans="1:1" x14ac:dyDescent="0.25">
      <c r="A12039" s="7"/>
    </row>
    <row r="12040" spans="1:1" x14ac:dyDescent="0.25">
      <c r="A12040" s="7"/>
    </row>
    <row r="12041" spans="1:1" x14ac:dyDescent="0.25">
      <c r="A12041" s="7"/>
    </row>
    <row r="12042" spans="1:1" x14ac:dyDescent="0.25">
      <c r="A12042" s="7"/>
    </row>
    <row r="12043" spans="1:1" x14ac:dyDescent="0.25">
      <c r="A12043" s="7"/>
    </row>
    <row r="12044" spans="1:1" x14ac:dyDescent="0.25">
      <c r="A12044" s="7"/>
    </row>
    <row r="12045" spans="1:1" x14ac:dyDescent="0.25">
      <c r="A12045" s="7"/>
    </row>
    <row r="12046" spans="1:1" x14ac:dyDescent="0.25">
      <c r="A12046" s="7"/>
    </row>
    <row r="12047" spans="1:1" x14ac:dyDescent="0.25">
      <c r="A12047" s="7"/>
    </row>
    <row r="12048" spans="1:1" x14ac:dyDescent="0.25">
      <c r="A12048" s="7"/>
    </row>
    <row r="12049" spans="1:1" x14ac:dyDescent="0.25">
      <c r="A12049" s="7"/>
    </row>
    <row r="12050" spans="1:1" x14ac:dyDescent="0.25">
      <c r="A12050" s="7"/>
    </row>
    <row r="12051" spans="1:1" x14ac:dyDescent="0.25">
      <c r="A12051" s="7"/>
    </row>
    <row r="12052" spans="1:1" x14ac:dyDescent="0.25">
      <c r="A12052" s="7"/>
    </row>
    <row r="12053" spans="1:1" x14ac:dyDescent="0.25">
      <c r="A12053" s="7"/>
    </row>
    <row r="12054" spans="1:1" x14ac:dyDescent="0.25">
      <c r="A12054" s="7"/>
    </row>
    <row r="12055" spans="1:1" x14ac:dyDescent="0.25">
      <c r="A12055" s="7"/>
    </row>
    <row r="12056" spans="1:1" x14ac:dyDescent="0.25">
      <c r="A12056" s="7"/>
    </row>
    <row r="12057" spans="1:1" x14ac:dyDescent="0.25">
      <c r="A12057" s="7"/>
    </row>
    <row r="12058" spans="1:1" x14ac:dyDescent="0.25">
      <c r="A12058" s="7"/>
    </row>
    <row r="12059" spans="1:1" x14ac:dyDescent="0.25">
      <c r="A12059" s="7"/>
    </row>
    <row r="12060" spans="1:1" x14ac:dyDescent="0.25">
      <c r="A12060" s="7"/>
    </row>
    <row r="12061" spans="1:1" x14ac:dyDescent="0.25">
      <c r="A12061" s="7"/>
    </row>
    <row r="12062" spans="1:1" x14ac:dyDescent="0.25">
      <c r="A12062" s="7"/>
    </row>
    <row r="12063" spans="1:1" x14ac:dyDescent="0.25">
      <c r="A12063" s="7"/>
    </row>
    <row r="12064" spans="1:1" x14ac:dyDescent="0.25">
      <c r="A12064" s="7"/>
    </row>
    <row r="12065" spans="1:1" x14ac:dyDescent="0.25">
      <c r="A12065" s="7"/>
    </row>
    <row r="12066" spans="1:1" x14ac:dyDescent="0.25">
      <c r="A12066" s="7"/>
    </row>
    <row r="12067" spans="1:1" x14ac:dyDescent="0.25">
      <c r="A12067" s="7"/>
    </row>
    <row r="12068" spans="1:1" x14ac:dyDescent="0.25">
      <c r="A12068" s="7"/>
    </row>
    <row r="12069" spans="1:1" x14ac:dyDescent="0.25">
      <c r="A12069" s="7"/>
    </row>
    <row r="12070" spans="1:1" x14ac:dyDescent="0.25">
      <c r="A12070" s="7"/>
    </row>
    <row r="12071" spans="1:1" x14ac:dyDescent="0.25">
      <c r="A12071" s="7"/>
    </row>
    <row r="12072" spans="1:1" x14ac:dyDescent="0.25">
      <c r="A12072" s="7"/>
    </row>
    <row r="12073" spans="1:1" x14ac:dyDescent="0.25">
      <c r="A12073" s="7"/>
    </row>
    <row r="12074" spans="1:1" x14ac:dyDescent="0.25">
      <c r="A12074" s="7"/>
    </row>
    <row r="12075" spans="1:1" x14ac:dyDescent="0.25">
      <c r="A12075" s="7"/>
    </row>
    <row r="12076" spans="1:1" x14ac:dyDescent="0.25">
      <c r="A12076" s="7"/>
    </row>
    <row r="12077" spans="1:1" x14ac:dyDescent="0.25">
      <c r="A12077" s="7"/>
    </row>
    <row r="12078" spans="1:1" x14ac:dyDescent="0.25">
      <c r="A12078" s="7"/>
    </row>
    <row r="12079" spans="1:1" x14ac:dyDescent="0.25">
      <c r="A12079" s="7"/>
    </row>
    <row r="12080" spans="1:1" x14ac:dyDescent="0.25">
      <c r="A12080" s="7"/>
    </row>
    <row r="12081" spans="1:1" x14ac:dyDescent="0.25">
      <c r="A12081" s="7"/>
    </row>
    <row r="12082" spans="1:1" x14ac:dyDescent="0.25">
      <c r="A12082" s="7"/>
    </row>
    <row r="12083" spans="1:1" x14ac:dyDescent="0.25">
      <c r="A12083" s="7"/>
    </row>
    <row r="12084" spans="1:1" x14ac:dyDescent="0.25">
      <c r="A12084" s="7"/>
    </row>
    <row r="12085" spans="1:1" x14ac:dyDescent="0.25">
      <c r="A12085" s="7"/>
    </row>
    <row r="12086" spans="1:1" x14ac:dyDescent="0.25">
      <c r="A12086" s="7"/>
    </row>
    <row r="12087" spans="1:1" x14ac:dyDescent="0.25">
      <c r="A12087" s="7"/>
    </row>
    <row r="12088" spans="1:1" x14ac:dyDescent="0.25">
      <c r="A12088" s="7"/>
    </row>
    <row r="12089" spans="1:1" x14ac:dyDescent="0.25">
      <c r="A12089" s="7"/>
    </row>
    <row r="12090" spans="1:1" x14ac:dyDescent="0.25">
      <c r="A12090" s="7"/>
    </row>
    <row r="12091" spans="1:1" x14ac:dyDescent="0.25">
      <c r="A12091" s="7"/>
    </row>
    <row r="12092" spans="1:1" x14ac:dyDescent="0.25">
      <c r="A12092" s="7"/>
    </row>
    <row r="12093" spans="1:1" x14ac:dyDescent="0.25">
      <c r="A12093" s="7"/>
    </row>
    <row r="12094" spans="1:1" x14ac:dyDescent="0.25">
      <c r="A12094" s="7"/>
    </row>
    <row r="12095" spans="1:1" x14ac:dyDescent="0.25">
      <c r="A12095" s="7"/>
    </row>
    <row r="12096" spans="1:1" x14ac:dyDescent="0.25">
      <c r="A12096" s="7"/>
    </row>
    <row r="12097" spans="1:1" x14ac:dyDescent="0.25">
      <c r="A12097" s="7"/>
    </row>
    <row r="12098" spans="1:1" x14ac:dyDescent="0.25">
      <c r="A12098" s="7"/>
    </row>
    <row r="12099" spans="1:1" x14ac:dyDescent="0.25">
      <c r="A12099" s="7"/>
    </row>
    <row r="12100" spans="1:1" x14ac:dyDescent="0.25">
      <c r="A12100" s="7"/>
    </row>
    <row r="12101" spans="1:1" x14ac:dyDescent="0.25">
      <c r="A12101" s="7"/>
    </row>
    <row r="12102" spans="1:1" x14ac:dyDescent="0.25">
      <c r="A12102" s="7"/>
    </row>
    <row r="12103" spans="1:1" x14ac:dyDescent="0.25">
      <c r="A12103" s="7"/>
    </row>
    <row r="12104" spans="1:1" x14ac:dyDescent="0.25">
      <c r="A12104" s="7"/>
    </row>
    <row r="12105" spans="1:1" x14ac:dyDescent="0.25">
      <c r="A12105" s="7"/>
    </row>
    <row r="12106" spans="1:1" x14ac:dyDescent="0.25">
      <c r="A12106" s="7"/>
    </row>
    <row r="12107" spans="1:1" x14ac:dyDescent="0.25">
      <c r="A12107" s="7"/>
    </row>
    <row r="12108" spans="1:1" x14ac:dyDescent="0.25">
      <c r="A12108" s="7"/>
    </row>
    <row r="12109" spans="1:1" x14ac:dyDescent="0.25">
      <c r="A12109" s="7"/>
    </row>
    <row r="12110" spans="1:1" x14ac:dyDescent="0.25">
      <c r="A12110" s="7"/>
    </row>
    <row r="12111" spans="1:1" x14ac:dyDescent="0.25">
      <c r="A12111" s="7"/>
    </row>
    <row r="12112" spans="1:1" x14ac:dyDescent="0.25">
      <c r="A12112" s="7"/>
    </row>
    <row r="12113" spans="1:1" x14ac:dyDescent="0.25">
      <c r="A12113" s="7"/>
    </row>
    <row r="12114" spans="1:1" x14ac:dyDescent="0.25">
      <c r="A12114" s="7"/>
    </row>
    <row r="12115" spans="1:1" x14ac:dyDescent="0.25">
      <c r="A12115" s="7"/>
    </row>
    <row r="12116" spans="1:1" x14ac:dyDescent="0.25">
      <c r="A12116" s="7"/>
    </row>
    <row r="12117" spans="1:1" x14ac:dyDescent="0.25">
      <c r="A12117" s="7"/>
    </row>
    <row r="12118" spans="1:1" x14ac:dyDescent="0.25">
      <c r="A12118" s="7"/>
    </row>
    <row r="12119" spans="1:1" x14ac:dyDescent="0.25">
      <c r="A12119" s="7"/>
    </row>
    <row r="12120" spans="1:1" x14ac:dyDescent="0.25">
      <c r="A12120" s="7"/>
    </row>
    <row r="12121" spans="1:1" x14ac:dyDescent="0.25">
      <c r="A12121" s="7"/>
    </row>
    <row r="12122" spans="1:1" x14ac:dyDescent="0.25">
      <c r="A12122" s="7"/>
    </row>
    <row r="12123" spans="1:1" x14ac:dyDescent="0.25">
      <c r="A12123" s="7"/>
    </row>
    <row r="12124" spans="1:1" x14ac:dyDescent="0.25">
      <c r="A12124" s="7"/>
    </row>
    <row r="12125" spans="1:1" x14ac:dyDescent="0.25">
      <c r="A12125" s="7"/>
    </row>
    <row r="12126" spans="1:1" x14ac:dyDescent="0.25">
      <c r="A12126" s="7"/>
    </row>
    <row r="12127" spans="1:1" x14ac:dyDescent="0.25">
      <c r="A12127" s="7"/>
    </row>
    <row r="12128" spans="1:1" x14ac:dyDescent="0.25">
      <c r="A12128" s="7"/>
    </row>
    <row r="12129" spans="1:1" x14ac:dyDescent="0.25">
      <c r="A12129" s="7"/>
    </row>
    <row r="12130" spans="1:1" x14ac:dyDescent="0.25">
      <c r="A12130" s="7"/>
    </row>
    <row r="12131" spans="1:1" x14ac:dyDescent="0.25">
      <c r="A12131" s="7"/>
    </row>
    <row r="12132" spans="1:1" x14ac:dyDescent="0.25">
      <c r="A12132" s="7"/>
    </row>
    <row r="12133" spans="1:1" x14ac:dyDescent="0.25">
      <c r="A12133" s="7"/>
    </row>
    <row r="12134" spans="1:1" x14ac:dyDescent="0.25">
      <c r="A12134" s="7"/>
    </row>
    <row r="12135" spans="1:1" x14ac:dyDescent="0.25">
      <c r="A12135" s="7"/>
    </row>
    <row r="12136" spans="1:1" x14ac:dyDescent="0.25">
      <c r="A12136" s="7"/>
    </row>
    <row r="12137" spans="1:1" x14ac:dyDescent="0.25">
      <c r="A12137" s="7"/>
    </row>
    <row r="12138" spans="1:1" x14ac:dyDescent="0.25">
      <c r="A12138" s="7"/>
    </row>
    <row r="12139" spans="1:1" x14ac:dyDescent="0.25">
      <c r="A12139" s="7"/>
    </row>
    <row r="12140" spans="1:1" x14ac:dyDescent="0.25">
      <c r="A12140" s="7"/>
    </row>
    <row r="12141" spans="1:1" x14ac:dyDescent="0.25">
      <c r="A12141" s="7"/>
    </row>
    <row r="12142" spans="1:1" x14ac:dyDescent="0.25">
      <c r="A12142" s="7"/>
    </row>
    <row r="12143" spans="1:1" x14ac:dyDescent="0.25">
      <c r="A12143" s="7"/>
    </row>
    <row r="12144" spans="1:1" x14ac:dyDescent="0.25">
      <c r="A12144" s="7"/>
    </row>
    <row r="12145" spans="1:1" x14ac:dyDescent="0.25">
      <c r="A12145" s="7"/>
    </row>
    <row r="12146" spans="1:1" x14ac:dyDescent="0.25">
      <c r="A12146" s="7"/>
    </row>
    <row r="12147" spans="1:1" x14ac:dyDescent="0.25">
      <c r="A12147" s="7"/>
    </row>
    <row r="12148" spans="1:1" x14ac:dyDescent="0.25">
      <c r="A12148" s="7"/>
    </row>
    <row r="12149" spans="1:1" x14ac:dyDescent="0.25">
      <c r="A12149" s="7"/>
    </row>
    <row r="12150" spans="1:1" x14ac:dyDescent="0.25">
      <c r="A12150" s="7"/>
    </row>
    <row r="12151" spans="1:1" x14ac:dyDescent="0.25">
      <c r="A12151" s="7"/>
    </row>
    <row r="12152" spans="1:1" x14ac:dyDescent="0.25">
      <c r="A12152" s="7"/>
    </row>
    <row r="12153" spans="1:1" x14ac:dyDescent="0.25">
      <c r="A12153" s="7"/>
    </row>
    <row r="12154" spans="1:1" x14ac:dyDescent="0.25">
      <c r="A12154" s="7"/>
    </row>
    <row r="12155" spans="1:1" x14ac:dyDescent="0.25">
      <c r="A12155" s="7"/>
    </row>
    <row r="12156" spans="1:1" x14ac:dyDescent="0.25">
      <c r="A12156" s="7"/>
    </row>
    <row r="12157" spans="1:1" x14ac:dyDescent="0.25">
      <c r="A12157" s="7"/>
    </row>
    <row r="12158" spans="1:1" x14ac:dyDescent="0.25">
      <c r="A12158" s="7"/>
    </row>
    <row r="12159" spans="1:1" x14ac:dyDescent="0.25">
      <c r="A12159" s="7"/>
    </row>
    <row r="12160" spans="1:1" x14ac:dyDescent="0.25">
      <c r="A12160" s="7"/>
    </row>
    <row r="12161" spans="1:1" x14ac:dyDescent="0.25">
      <c r="A12161" s="7"/>
    </row>
    <row r="12162" spans="1:1" x14ac:dyDescent="0.25">
      <c r="A12162" s="7"/>
    </row>
    <row r="12163" spans="1:1" x14ac:dyDescent="0.25">
      <c r="A12163" s="7"/>
    </row>
    <row r="12164" spans="1:1" x14ac:dyDescent="0.25">
      <c r="A12164" s="7"/>
    </row>
    <row r="12165" spans="1:1" x14ac:dyDescent="0.25">
      <c r="A12165" s="7"/>
    </row>
    <row r="12166" spans="1:1" x14ac:dyDescent="0.25">
      <c r="A12166" s="7"/>
    </row>
    <row r="12167" spans="1:1" x14ac:dyDescent="0.25">
      <c r="A12167" s="7"/>
    </row>
    <row r="12168" spans="1:1" x14ac:dyDescent="0.25">
      <c r="A12168" s="7"/>
    </row>
    <row r="12169" spans="1:1" x14ac:dyDescent="0.25">
      <c r="A12169" s="7"/>
    </row>
    <row r="12170" spans="1:1" x14ac:dyDescent="0.25">
      <c r="A12170" s="7"/>
    </row>
    <row r="12171" spans="1:1" x14ac:dyDescent="0.25">
      <c r="A12171" s="7"/>
    </row>
    <row r="12172" spans="1:1" x14ac:dyDescent="0.25">
      <c r="A12172" s="7"/>
    </row>
    <row r="12173" spans="1:1" x14ac:dyDescent="0.25">
      <c r="A12173" s="7"/>
    </row>
    <row r="12174" spans="1:1" x14ac:dyDescent="0.25">
      <c r="A12174" s="7"/>
    </row>
    <row r="12175" spans="1:1" x14ac:dyDescent="0.25">
      <c r="A12175" s="7"/>
    </row>
    <row r="12176" spans="1:1" x14ac:dyDescent="0.25">
      <c r="A12176" s="7"/>
    </row>
    <row r="12177" spans="1:1" x14ac:dyDescent="0.25">
      <c r="A12177" s="7"/>
    </row>
    <row r="12178" spans="1:1" x14ac:dyDescent="0.25">
      <c r="A12178" s="7"/>
    </row>
    <row r="12179" spans="1:1" x14ac:dyDescent="0.25">
      <c r="A12179" s="7"/>
    </row>
    <row r="12180" spans="1:1" x14ac:dyDescent="0.25">
      <c r="A12180" s="7"/>
    </row>
    <row r="12181" spans="1:1" x14ac:dyDescent="0.25">
      <c r="A12181" s="7"/>
    </row>
    <row r="12182" spans="1:1" x14ac:dyDescent="0.25">
      <c r="A12182" s="7"/>
    </row>
    <row r="12183" spans="1:1" x14ac:dyDescent="0.25">
      <c r="A12183" s="7"/>
    </row>
    <row r="12184" spans="1:1" x14ac:dyDescent="0.25">
      <c r="A12184" s="7"/>
    </row>
    <row r="12185" spans="1:1" x14ac:dyDescent="0.25">
      <c r="A12185" s="7"/>
    </row>
    <row r="12186" spans="1:1" x14ac:dyDescent="0.25">
      <c r="A12186" s="7"/>
    </row>
    <row r="12187" spans="1:1" x14ac:dyDescent="0.25">
      <c r="A12187" s="7"/>
    </row>
    <row r="12188" spans="1:1" x14ac:dyDescent="0.25">
      <c r="A12188" s="7"/>
    </row>
    <row r="12189" spans="1:1" x14ac:dyDescent="0.25">
      <c r="A12189" s="7"/>
    </row>
    <row r="12190" spans="1:1" x14ac:dyDescent="0.25">
      <c r="A12190" s="7"/>
    </row>
    <row r="12191" spans="1:1" x14ac:dyDescent="0.25">
      <c r="A12191" s="7"/>
    </row>
    <row r="12192" spans="1:1" x14ac:dyDescent="0.25">
      <c r="A12192" s="7"/>
    </row>
    <row r="12193" spans="1:1" x14ac:dyDescent="0.25">
      <c r="A12193" s="7"/>
    </row>
    <row r="12194" spans="1:1" x14ac:dyDescent="0.25">
      <c r="A12194" s="7"/>
    </row>
    <row r="12195" spans="1:1" x14ac:dyDescent="0.25">
      <c r="A12195" s="7"/>
    </row>
    <row r="12196" spans="1:1" x14ac:dyDescent="0.25">
      <c r="A12196" s="7"/>
    </row>
    <row r="12197" spans="1:1" x14ac:dyDescent="0.25">
      <c r="A12197" s="7"/>
    </row>
    <row r="12198" spans="1:1" x14ac:dyDescent="0.25">
      <c r="A12198" s="7"/>
    </row>
    <row r="12199" spans="1:1" x14ac:dyDescent="0.25">
      <c r="A12199" s="7"/>
    </row>
    <row r="12200" spans="1:1" x14ac:dyDescent="0.25">
      <c r="A12200" s="7"/>
    </row>
    <row r="12201" spans="1:1" x14ac:dyDescent="0.25">
      <c r="A12201" s="7"/>
    </row>
    <row r="12202" spans="1:1" x14ac:dyDescent="0.25">
      <c r="A12202" s="7"/>
    </row>
    <row r="12203" spans="1:1" x14ac:dyDescent="0.25">
      <c r="A12203" s="7"/>
    </row>
    <row r="12204" spans="1:1" x14ac:dyDescent="0.25">
      <c r="A12204" s="7"/>
    </row>
    <row r="12205" spans="1:1" x14ac:dyDescent="0.25">
      <c r="A12205" s="7"/>
    </row>
    <row r="12206" spans="1:1" x14ac:dyDescent="0.25">
      <c r="A12206" s="7"/>
    </row>
    <row r="12207" spans="1:1" x14ac:dyDescent="0.25">
      <c r="A12207" s="7"/>
    </row>
    <row r="12208" spans="1:1" x14ac:dyDescent="0.25">
      <c r="A12208" s="7"/>
    </row>
    <row r="12209" spans="1:1" x14ac:dyDescent="0.25">
      <c r="A12209" s="7"/>
    </row>
    <row r="12210" spans="1:1" x14ac:dyDescent="0.25">
      <c r="A12210" s="7"/>
    </row>
    <row r="12211" spans="1:1" x14ac:dyDescent="0.25">
      <c r="A12211" s="7"/>
    </row>
    <row r="12212" spans="1:1" x14ac:dyDescent="0.25">
      <c r="A12212" s="7"/>
    </row>
    <row r="12213" spans="1:1" x14ac:dyDescent="0.25">
      <c r="A12213" s="7"/>
    </row>
    <row r="12214" spans="1:1" x14ac:dyDescent="0.25">
      <c r="A12214" s="7"/>
    </row>
    <row r="12215" spans="1:1" x14ac:dyDescent="0.25">
      <c r="A12215" s="7"/>
    </row>
    <row r="12216" spans="1:1" x14ac:dyDescent="0.25">
      <c r="A12216" s="7"/>
    </row>
    <row r="12217" spans="1:1" x14ac:dyDescent="0.25">
      <c r="A12217" s="7"/>
    </row>
    <row r="12218" spans="1:1" x14ac:dyDescent="0.25">
      <c r="A12218" s="7"/>
    </row>
    <row r="12219" spans="1:1" x14ac:dyDescent="0.25">
      <c r="A12219" s="7"/>
    </row>
    <row r="12220" spans="1:1" x14ac:dyDescent="0.25">
      <c r="A12220" s="7"/>
    </row>
    <row r="12221" spans="1:1" x14ac:dyDescent="0.25">
      <c r="A12221" s="7"/>
    </row>
    <row r="12222" spans="1:1" x14ac:dyDescent="0.25">
      <c r="A12222" s="7"/>
    </row>
    <row r="12223" spans="1:1" x14ac:dyDescent="0.25">
      <c r="A12223" s="7"/>
    </row>
    <row r="12224" spans="1:1" x14ac:dyDescent="0.25">
      <c r="A12224" s="7"/>
    </row>
    <row r="12225" spans="1:1" x14ac:dyDescent="0.25">
      <c r="A12225" s="7"/>
    </row>
    <row r="12226" spans="1:1" x14ac:dyDescent="0.25">
      <c r="A12226" s="7"/>
    </row>
    <row r="12227" spans="1:1" x14ac:dyDescent="0.25">
      <c r="A12227" s="7"/>
    </row>
    <row r="12228" spans="1:1" x14ac:dyDescent="0.25">
      <c r="A12228" s="7"/>
    </row>
    <row r="12229" spans="1:1" x14ac:dyDescent="0.25">
      <c r="A12229" s="7"/>
    </row>
    <row r="12230" spans="1:1" x14ac:dyDescent="0.25">
      <c r="A12230" s="7"/>
    </row>
    <row r="12231" spans="1:1" x14ac:dyDescent="0.25">
      <c r="A12231" s="7"/>
    </row>
    <row r="12232" spans="1:1" x14ac:dyDescent="0.25">
      <c r="A12232" s="7"/>
    </row>
    <row r="12233" spans="1:1" x14ac:dyDescent="0.25">
      <c r="A12233" s="7"/>
    </row>
    <row r="12234" spans="1:1" x14ac:dyDescent="0.25">
      <c r="A12234" s="7"/>
    </row>
    <row r="12235" spans="1:1" x14ac:dyDescent="0.25">
      <c r="A12235" s="7"/>
    </row>
    <row r="12236" spans="1:1" x14ac:dyDescent="0.25">
      <c r="A12236" s="7"/>
    </row>
    <row r="12237" spans="1:1" x14ac:dyDescent="0.25">
      <c r="A12237" s="7"/>
    </row>
    <row r="12238" spans="1:1" x14ac:dyDescent="0.25">
      <c r="A12238" s="7"/>
    </row>
    <row r="12239" spans="1:1" x14ac:dyDescent="0.25">
      <c r="A12239" s="7"/>
    </row>
    <row r="12240" spans="1:1" x14ac:dyDescent="0.25">
      <c r="A12240" s="7"/>
    </row>
    <row r="12241" spans="1:1" x14ac:dyDescent="0.25">
      <c r="A12241" s="7"/>
    </row>
    <row r="12242" spans="1:1" x14ac:dyDescent="0.25">
      <c r="A12242" s="7"/>
    </row>
    <row r="12243" spans="1:1" x14ac:dyDescent="0.25">
      <c r="A12243" s="7"/>
    </row>
    <row r="12244" spans="1:1" x14ac:dyDescent="0.25">
      <c r="A12244" s="7"/>
    </row>
    <row r="12245" spans="1:1" x14ac:dyDescent="0.25">
      <c r="A12245" s="7"/>
    </row>
    <row r="12246" spans="1:1" x14ac:dyDescent="0.25">
      <c r="A12246" s="7"/>
    </row>
    <row r="12247" spans="1:1" x14ac:dyDescent="0.25">
      <c r="A12247" s="7"/>
    </row>
    <row r="12248" spans="1:1" x14ac:dyDescent="0.25">
      <c r="A12248" s="7"/>
    </row>
    <row r="12249" spans="1:1" x14ac:dyDescent="0.25">
      <c r="A12249" s="7"/>
    </row>
    <row r="12250" spans="1:1" x14ac:dyDescent="0.25">
      <c r="A12250" s="7"/>
    </row>
    <row r="12251" spans="1:1" x14ac:dyDescent="0.25">
      <c r="A12251" s="7"/>
    </row>
    <row r="12252" spans="1:1" x14ac:dyDescent="0.25">
      <c r="A12252" s="7"/>
    </row>
    <row r="12253" spans="1:1" x14ac:dyDescent="0.25">
      <c r="A12253" s="7"/>
    </row>
    <row r="12254" spans="1:1" x14ac:dyDescent="0.25">
      <c r="A12254" s="7"/>
    </row>
    <row r="12255" spans="1:1" x14ac:dyDescent="0.25">
      <c r="A12255" s="7"/>
    </row>
    <row r="12256" spans="1:1" x14ac:dyDescent="0.25">
      <c r="A12256" s="7"/>
    </row>
    <row r="12257" spans="1:1" x14ac:dyDescent="0.25">
      <c r="A12257" s="7"/>
    </row>
    <row r="12258" spans="1:1" x14ac:dyDescent="0.25">
      <c r="A12258" s="7"/>
    </row>
    <row r="12259" spans="1:1" x14ac:dyDescent="0.25">
      <c r="A12259" s="7"/>
    </row>
    <row r="12260" spans="1:1" x14ac:dyDescent="0.25">
      <c r="A12260" s="7"/>
    </row>
    <row r="12261" spans="1:1" x14ac:dyDescent="0.25">
      <c r="A12261" s="7"/>
    </row>
    <row r="12262" spans="1:1" x14ac:dyDescent="0.25">
      <c r="A12262" s="7"/>
    </row>
    <row r="12263" spans="1:1" x14ac:dyDescent="0.25">
      <c r="A12263" s="7"/>
    </row>
    <row r="12264" spans="1:1" x14ac:dyDescent="0.25">
      <c r="A12264" s="7"/>
    </row>
    <row r="12265" spans="1:1" x14ac:dyDescent="0.25">
      <c r="A12265" s="7"/>
    </row>
    <row r="12266" spans="1:1" x14ac:dyDescent="0.25">
      <c r="A12266" s="7"/>
    </row>
    <row r="12267" spans="1:1" x14ac:dyDescent="0.25">
      <c r="A12267" s="7"/>
    </row>
    <row r="12268" spans="1:1" x14ac:dyDescent="0.25">
      <c r="A12268" s="7"/>
    </row>
    <row r="12269" spans="1:1" x14ac:dyDescent="0.25">
      <c r="A12269" s="7"/>
    </row>
    <row r="12270" spans="1:1" x14ac:dyDescent="0.25">
      <c r="A12270" s="7"/>
    </row>
    <row r="12271" spans="1:1" x14ac:dyDescent="0.25">
      <c r="A12271" s="7"/>
    </row>
    <row r="12272" spans="1:1" x14ac:dyDescent="0.25">
      <c r="A12272" s="7"/>
    </row>
    <row r="12273" spans="1:1" x14ac:dyDescent="0.25">
      <c r="A12273" s="7"/>
    </row>
    <row r="12274" spans="1:1" x14ac:dyDescent="0.25">
      <c r="A12274" s="7"/>
    </row>
    <row r="12275" spans="1:1" x14ac:dyDescent="0.25">
      <c r="A12275" s="7"/>
    </row>
    <row r="12276" spans="1:1" x14ac:dyDescent="0.25">
      <c r="A12276" s="7"/>
    </row>
    <row r="12277" spans="1:1" x14ac:dyDescent="0.25">
      <c r="A12277" s="7"/>
    </row>
    <row r="12278" spans="1:1" x14ac:dyDescent="0.25">
      <c r="A12278" s="7"/>
    </row>
    <row r="12279" spans="1:1" x14ac:dyDescent="0.25">
      <c r="A12279" s="7"/>
    </row>
    <row r="12280" spans="1:1" x14ac:dyDescent="0.25">
      <c r="A12280" s="7"/>
    </row>
    <row r="12281" spans="1:1" x14ac:dyDescent="0.25">
      <c r="A12281" s="7"/>
    </row>
    <row r="12282" spans="1:1" x14ac:dyDescent="0.25">
      <c r="A12282" s="7"/>
    </row>
    <row r="12283" spans="1:1" x14ac:dyDescent="0.25">
      <c r="A12283" s="7"/>
    </row>
    <row r="12284" spans="1:1" x14ac:dyDescent="0.25">
      <c r="A12284" s="7"/>
    </row>
    <row r="12285" spans="1:1" x14ac:dyDescent="0.25">
      <c r="A12285" s="7"/>
    </row>
    <row r="12286" spans="1:1" x14ac:dyDescent="0.25">
      <c r="A12286" s="7"/>
    </row>
    <row r="12287" spans="1:1" x14ac:dyDescent="0.25">
      <c r="A12287" s="7"/>
    </row>
    <row r="12288" spans="1:1" x14ac:dyDescent="0.25">
      <c r="A12288" s="7"/>
    </row>
    <row r="12289" spans="1:1" x14ac:dyDescent="0.25">
      <c r="A12289" s="7"/>
    </row>
    <row r="12290" spans="1:1" x14ac:dyDescent="0.25">
      <c r="A12290" s="7"/>
    </row>
    <row r="12291" spans="1:1" x14ac:dyDescent="0.25">
      <c r="A12291" s="7"/>
    </row>
    <row r="12292" spans="1:1" x14ac:dyDescent="0.25">
      <c r="A12292" s="7"/>
    </row>
    <row r="12293" spans="1:1" x14ac:dyDescent="0.25">
      <c r="A12293" s="7"/>
    </row>
    <row r="12294" spans="1:1" x14ac:dyDescent="0.25">
      <c r="A12294" s="7"/>
    </row>
    <row r="12295" spans="1:1" x14ac:dyDescent="0.25">
      <c r="A12295" s="7"/>
    </row>
    <row r="12296" spans="1:1" x14ac:dyDescent="0.25">
      <c r="A12296" s="7"/>
    </row>
    <row r="12297" spans="1:1" x14ac:dyDescent="0.25">
      <c r="A12297" s="7"/>
    </row>
    <row r="12298" spans="1:1" x14ac:dyDescent="0.25">
      <c r="A12298" s="7"/>
    </row>
    <row r="12299" spans="1:1" x14ac:dyDescent="0.25">
      <c r="A12299" s="7"/>
    </row>
    <row r="12300" spans="1:1" x14ac:dyDescent="0.25">
      <c r="A12300" s="7"/>
    </row>
    <row r="12301" spans="1:1" x14ac:dyDescent="0.25">
      <c r="A12301" s="7"/>
    </row>
    <row r="12302" spans="1:1" x14ac:dyDescent="0.25">
      <c r="A12302" s="7"/>
    </row>
    <row r="12303" spans="1:1" x14ac:dyDescent="0.25">
      <c r="A12303" s="7"/>
    </row>
    <row r="12304" spans="1:1" x14ac:dyDescent="0.25">
      <c r="A12304" s="7"/>
    </row>
    <row r="12305" spans="1:1" x14ac:dyDescent="0.25">
      <c r="A12305" s="7"/>
    </row>
    <row r="12306" spans="1:1" x14ac:dyDescent="0.25">
      <c r="A12306" s="7"/>
    </row>
    <row r="12307" spans="1:1" x14ac:dyDescent="0.25">
      <c r="A12307" s="7"/>
    </row>
    <row r="12308" spans="1:1" x14ac:dyDescent="0.25">
      <c r="A12308" s="7"/>
    </row>
    <row r="12309" spans="1:1" x14ac:dyDescent="0.25">
      <c r="A12309" s="7"/>
    </row>
    <row r="12310" spans="1:1" x14ac:dyDescent="0.25">
      <c r="A12310" s="7"/>
    </row>
    <row r="12311" spans="1:1" x14ac:dyDescent="0.25">
      <c r="A12311" s="7"/>
    </row>
    <row r="12312" spans="1:1" x14ac:dyDescent="0.25">
      <c r="A12312" s="7"/>
    </row>
    <row r="12313" spans="1:1" x14ac:dyDescent="0.25">
      <c r="A12313" s="7"/>
    </row>
    <row r="12314" spans="1:1" x14ac:dyDescent="0.25">
      <c r="A12314" s="7"/>
    </row>
    <row r="12315" spans="1:1" x14ac:dyDescent="0.25">
      <c r="A12315" s="7"/>
    </row>
    <row r="12316" spans="1:1" x14ac:dyDescent="0.25">
      <c r="A12316" s="7"/>
    </row>
    <row r="12317" spans="1:1" x14ac:dyDescent="0.25">
      <c r="A12317" s="7"/>
    </row>
    <row r="12318" spans="1:1" x14ac:dyDescent="0.25">
      <c r="A12318" s="7"/>
    </row>
    <row r="12319" spans="1:1" x14ac:dyDescent="0.25">
      <c r="A12319" s="7"/>
    </row>
    <row r="12320" spans="1:1" x14ac:dyDescent="0.25">
      <c r="A12320" s="7"/>
    </row>
    <row r="12321" spans="1:1" x14ac:dyDescent="0.25">
      <c r="A12321" s="7"/>
    </row>
    <row r="12322" spans="1:1" x14ac:dyDescent="0.25">
      <c r="A12322" s="7"/>
    </row>
    <row r="12323" spans="1:1" x14ac:dyDescent="0.25">
      <c r="A12323" s="7"/>
    </row>
    <row r="12324" spans="1:1" x14ac:dyDescent="0.25">
      <c r="A12324" s="7"/>
    </row>
    <row r="12325" spans="1:1" x14ac:dyDescent="0.25">
      <c r="A12325" s="7"/>
    </row>
    <row r="12326" spans="1:1" x14ac:dyDescent="0.25">
      <c r="A12326" s="7"/>
    </row>
    <row r="12327" spans="1:1" x14ac:dyDescent="0.25">
      <c r="A12327" s="7"/>
    </row>
    <row r="12328" spans="1:1" x14ac:dyDescent="0.25">
      <c r="A12328" s="7"/>
    </row>
    <row r="12329" spans="1:1" x14ac:dyDescent="0.25">
      <c r="A12329" s="7"/>
    </row>
    <row r="12330" spans="1:1" x14ac:dyDescent="0.25">
      <c r="A12330" s="7"/>
    </row>
    <row r="12331" spans="1:1" x14ac:dyDescent="0.25">
      <c r="A12331" s="7"/>
    </row>
    <row r="12332" spans="1:1" x14ac:dyDescent="0.25">
      <c r="A12332" s="7"/>
    </row>
    <row r="12333" spans="1:1" x14ac:dyDescent="0.25">
      <c r="A12333" s="7"/>
    </row>
    <row r="12334" spans="1:1" x14ac:dyDescent="0.25">
      <c r="A12334" s="7"/>
    </row>
    <row r="12335" spans="1:1" x14ac:dyDescent="0.25">
      <c r="A12335" s="7"/>
    </row>
    <row r="12336" spans="1:1" x14ac:dyDescent="0.25">
      <c r="A12336" s="7"/>
    </row>
    <row r="12337" spans="1:1" x14ac:dyDescent="0.25">
      <c r="A12337" s="7"/>
    </row>
    <row r="12338" spans="1:1" x14ac:dyDescent="0.25">
      <c r="A12338" s="7"/>
    </row>
    <row r="12339" spans="1:1" x14ac:dyDescent="0.25">
      <c r="A12339" s="7"/>
    </row>
    <row r="12340" spans="1:1" x14ac:dyDescent="0.25">
      <c r="A12340" s="7"/>
    </row>
    <row r="12341" spans="1:1" x14ac:dyDescent="0.25">
      <c r="A12341" s="7"/>
    </row>
    <row r="12342" spans="1:1" x14ac:dyDescent="0.25">
      <c r="A12342" s="7"/>
    </row>
    <row r="12343" spans="1:1" x14ac:dyDescent="0.25">
      <c r="A12343" s="7"/>
    </row>
    <row r="12344" spans="1:1" x14ac:dyDescent="0.25">
      <c r="A12344" s="7"/>
    </row>
    <row r="12345" spans="1:1" x14ac:dyDescent="0.25">
      <c r="A12345" s="7"/>
    </row>
    <row r="12346" spans="1:1" x14ac:dyDescent="0.25">
      <c r="A12346" s="7"/>
    </row>
    <row r="12347" spans="1:1" x14ac:dyDescent="0.25">
      <c r="A12347" s="7"/>
    </row>
    <row r="12348" spans="1:1" x14ac:dyDescent="0.25">
      <c r="A12348" s="7"/>
    </row>
    <row r="12349" spans="1:1" x14ac:dyDescent="0.25">
      <c r="A12349" s="7"/>
    </row>
    <row r="12350" spans="1:1" x14ac:dyDescent="0.25">
      <c r="A12350" s="7"/>
    </row>
    <row r="12351" spans="1:1" x14ac:dyDescent="0.25">
      <c r="A12351" s="7"/>
    </row>
    <row r="12352" spans="1:1" x14ac:dyDescent="0.25">
      <c r="A12352" s="7"/>
    </row>
    <row r="12353" spans="1:1" x14ac:dyDescent="0.25">
      <c r="A12353" s="7"/>
    </row>
    <row r="12354" spans="1:1" x14ac:dyDescent="0.25">
      <c r="A12354" s="7"/>
    </row>
    <row r="12355" spans="1:1" x14ac:dyDescent="0.25">
      <c r="A12355" s="7"/>
    </row>
    <row r="12356" spans="1:1" x14ac:dyDescent="0.25">
      <c r="A12356" s="7"/>
    </row>
    <row r="12357" spans="1:1" x14ac:dyDescent="0.25">
      <c r="A12357" s="7"/>
    </row>
    <row r="12358" spans="1:1" x14ac:dyDescent="0.25">
      <c r="A12358" s="7"/>
    </row>
    <row r="12359" spans="1:1" x14ac:dyDescent="0.25">
      <c r="A12359" s="7"/>
    </row>
    <row r="12360" spans="1:1" x14ac:dyDescent="0.25">
      <c r="A12360" s="7"/>
    </row>
    <row r="12361" spans="1:1" x14ac:dyDescent="0.25">
      <c r="A12361" s="7"/>
    </row>
    <row r="12362" spans="1:1" x14ac:dyDescent="0.25">
      <c r="A12362" s="7"/>
    </row>
    <row r="12363" spans="1:1" x14ac:dyDescent="0.25">
      <c r="A12363" s="7"/>
    </row>
    <row r="12364" spans="1:1" x14ac:dyDescent="0.25">
      <c r="A12364" s="7"/>
    </row>
    <row r="12365" spans="1:1" x14ac:dyDescent="0.25">
      <c r="A12365" s="7"/>
    </row>
    <row r="12366" spans="1:1" x14ac:dyDescent="0.25">
      <c r="A12366" s="7"/>
    </row>
    <row r="12367" spans="1:1" x14ac:dyDescent="0.25">
      <c r="A12367" s="7"/>
    </row>
    <row r="12368" spans="1:1" x14ac:dyDescent="0.25">
      <c r="A12368" s="7"/>
    </row>
    <row r="12369" spans="1:1" x14ac:dyDescent="0.25">
      <c r="A12369" s="7"/>
    </row>
    <row r="12370" spans="1:1" x14ac:dyDescent="0.25">
      <c r="A12370" s="7"/>
    </row>
    <row r="12371" spans="1:1" x14ac:dyDescent="0.25">
      <c r="A12371" s="7"/>
    </row>
    <row r="12372" spans="1:1" x14ac:dyDescent="0.25">
      <c r="A12372" s="7"/>
    </row>
    <row r="12373" spans="1:1" x14ac:dyDescent="0.25">
      <c r="A12373" s="7"/>
    </row>
    <row r="12374" spans="1:1" x14ac:dyDescent="0.25">
      <c r="A12374" s="7"/>
    </row>
    <row r="12375" spans="1:1" x14ac:dyDescent="0.25">
      <c r="A12375" s="7"/>
    </row>
    <row r="12376" spans="1:1" x14ac:dyDescent="0.25">
      <c r="A12376" s="7"/>
    </row>
    <row r="12377" spans="1:1" x14ac:dyDescent="0.25">
      <c r="A12377" s="7"/>
    </row>
    <row r="12378" spans="1:1" x14ac:dyDescent="0.25">
      <c r="A12378" s="7"/>
    </row>
    <row r="12379" spans="1:1" x14ac:dyDescent="0.25">
      <c r="A12379" s="7"/>
    </row>
    <row r="12380" spans="1:1" x14ac:dyDescent="0.25">
      <c r="A12380" s="7"/>
    </row>
    <row r="12381" spans="1:1" x14ac:dyDescent="0.25">
      <c r="A12381" s="7"/>
    </row>
    <row r="12382" spans="1:1" x14ac:dyDescent="0.25">
      <c r="A12382" s="7"/>
    </row>
    <row r="12383" spans="1:1" x14ac:dyDescent="0.25">
      <c r="A12383" s="7"/>
    </row>
    <row r="12384" spans="1:1" x14ac:dyDescent="0.25">
      <c r="A12384" s="7"/>
    </row>
    <row r="12385" spans="1:1" x14ac:dyDescent="0.25">
      <c r="A12385" s="7"/>
    </row>
    <row r="12386" spans="1:1" x14ac:dyDescent="0.25">
      <c r="A12386" s="7"/>
    </row>
    <row r="12387" spans="1:1" x14ac:dyDescent="0.25">
      <c r="A12387" s="7"/>
    </row>
    <row r="12388" spans="1:1" x14ac:dyDescent="0.25">
      <c r="A12388" s="7"/>
    </row>
    <row r="12389" spans="1:1" x14ac:dyDescent="0.25">
      <c r="A12389" s="7"/>
    </row>
    <row r="12390" spans="1:1" x14ac:dyDescent="0.25">
      <c r="A12390" s="7"/>
    </row>
    <row r="12391" spans="1:1" x14ac:dyDescent="0.25">
      <c r="A12391" s="7"/>
    </row>
    <row r="12392" spans="1:1" x14ac:dyDescent="0.25">
      <c r="A12392" s="7"/>
    </row>
    <row r="12393" spans="1:1" x14ac:dyDescent="0.25">
      <c r="A12393" s="7"/>
    </row>
    <row r="12394" spans="1:1" x14ac:dyDescent="0.25">
      <c r="A12394" s="7"/>
    </row>
    <row r="12395" spans="1:1" x14ac:dyDescent="0.25">
      <c r="A12395" s="7"/>
    </row>
    <row r="12396" spans="1:1" x14ac:dyDescent="0.25">
      <c r="A12396" s="7"/>
    </row>
    <row r="12397" spans="1:1" x14ac:dyDescent="0.25">
      <c r="A12397" s="7"/>
    </row>
    <row r="12398" spans="1:1" x14ac:dyDescent="0.25">
      <c r="A12398" s="7"/>
    </row>
    <row r="12399" spans="1:1" x14ac:dyDescent="0.25">
      <c r="A12399" s="7"/>
    </row>
    <row r="12400" spans="1:1" x14ac:dyDescent="0.25">
      <c r="A12400" s="7"/>
    </row>
    <row r="12401" spans="1:1" x14ac:dyDescent="0.25">
      <c r="A12401" s="7"/>
    </row>
    <row r="12402" spans="1:1" x14ac:dyDescent="0.25">
      <c r="A12402" s="7"/>
    </row>
    <row r="12403" spans="1:1" x14ac:dyDescent="0.25">
      <c r="A12403" s="7"/>
    </row>
    <row r="12404" spans="1:1" x14ac:dyDescent="0.25">
      <c r="A12404" s="7"/>
    </row>
    <row r="12405" spans="1:1" x14ac:dyDescent="0.25">
      <c r="A12405" s="7"/>
    </row>
    <row r="12406" spans="1:1" x14ac:dyDescent="0.25">
      <c r="A12406" s="7"/>
    </row>
    <row r="12407" spans="1:1" x14ac:dyDescent="0.25">
      <c r="A12407" s="7"/>
    </row>
    <row r="12408" spans="1:1" x14ac:dyDescent="0.25">
      <c r="A12408" s="7"/>
    </row>
    <row r="12409" spans="1:1" x14ac:dyDescent="0.25">
      <c r="A12409" s="7"/>
    </row>
    <row r="12410" spans="1:1" x14ac:dyDescent="0.25">
      <c r="A12410" s="7"/>
    </row>
    <row r="12411" spans="1:1" x14ac:dyDescent="0.25">
      <c r="A12411" s="7"/>
    </row>
    <row r="12412" spans="1:1" x14ac:dyDescent="0.25">
      <c r="A12412" s="7"/>
    </row>
    <row r="12413" spans="1:1" x14ac:dyDescent="0.25">
      <c r="A12413" s="7"/>
    </row>
    <row r="12414" spans="1:1" x14ac:dyDescent="0.25">
      <c r="A12414" s="7"/>
    </row>
    <row r="12415" spans="1:1" x14ac:dyDescent="0.25">
      <c r="A12415" s="7"/>
    </row>
    <row r="12416" spans="1:1" x14ac:dyDescent="0.25">
      <c r="A12416" s="7"/>
    </row>
    <row r="12417" spans="1:1" x14ac:dyDescent="0.25">
      <c r="A12417" s="7"/>
    </row>
    <row r="12418" spans="1:1" x14ac:dyDescent="0.25">
      <c r="A12418" s="7"/>
    </row>
    <row r="12419" spans="1:1" x14ac:dyDescent="0.25">
      <c r="A12419" s="7"/>
    </row>
    <row r="12420" spans="1:1" x14ac:dyDescent="0.25">
      <c r="A12420" s="7"/>
    </row>
    <row r="12421" spans="1:1" x14ac:dyDescent="0.25">
      <c r="A12421" s="7"/>
    </row>
    <row r="12422" spans="1:1" x14ac:dyDescent="0.25">
      <c r="A12422" s="7"/>
    </row>
    <row r="12423" spans="1:1" x14ac:dyDescent="0.25">
      <c r="A12423" s="7"/>
    </row>
    <row r="12424" spans="1:1" x14ac:dyDescent="0.25">
      <c r="A12424" s="7"/>
    </row>
    <row r="12425" spans="1:1" x14ac:dyDescent="0.25">
      <c r="A12425" s="7"/>
    </row>
    <row r="12426" spans="1:1" x14ac:dyDescent="0.25">
      <c r="A12426" s="7"/>
    </row>
    <row r="12427" spans="1:1" x14ac:dyDescent="0.25">
      <c r="A12427" s="7"/>
    </row>
    <row r="12428" spans="1:1" x14ac:dyDescent="0.25">
      <c r="A12428" s="7"/>
    </row>
    <row r="12429" spans="1:1" x14ac:dyDescent="0.25">
      <c r="A12429" s="7"/>
    </row>
    <row r="12430" spans="1:1" x14ac:dyDescent="0.25">
      <c r="A12430" s="7"/>
    </row>
    <row r="12431" spans="1:1" x14ac:dyDescent="0.25">
      <c r="A12431" s="7"/>
    </row>
    <row r="12432" spans="1:1" x14ac:dyDescent="0.25">
      <c r="A12432" s="7"/>
    </row>
    <row r="12433" spans="1:1" x14ac:dyDescent="0.25">
      <c r="A12433" s="7"/>
    </row>
    <row r="12434" spans="1:1" x14ac:dyDescent="0.25">
      <c r="A12434" s="7"/>
    </row>
    <row r="12435" spans="1:1" x14ac:dyDescent="0.25">
      <c r="A12435" s="7"/>
    </row>
    <row r="12436" spans="1:1" x14ac:dyDescent="0.25">
      <c r="A12436" s="7"/>
    </row>
    <row r="12437" spans="1:1" x14ac:dyDescent="0.25">
      <c r="A12437" s="7"/>
    </row>
    <row r="12438" spans="1:1" x14ac:dyDescent="0.25">
      <c r="A12438" s="7"/>
    </row>
    <row r="12439" spans="1:1" x14ac:dyDescent="0.25">
      <c r="A12439" s="7"/>
    </row>
    <row r="12440" spans="1:1" x14ac:dyDescent="0.25">
      <c r="A12440" s="7"/>
    </row>
    <row r="12441" spans="1:1" x14ac:dyDescent="0.25">
      <c r="A12441" s="7"/>
    </row>
    <row r="12442" spans="1:1" x14ac:dyDescent="0.25">
      <c r="A12442" s="7"/>
    </row>
    <row r="12443" spans="1:1" x14ac:dyDescent="0.25">
      <c r="A12443" s="7"/>
    </row>
    <row r="12444" spans="1:1" x14ac:dyDescent="0.25">
      <c r="A12444" s="7"/>
    </row>
    <row r="12445" spans="1:1" x14ac:dyDescent="0.25">
      <c r="A12445" s="7"/>
    </row>
    <row r="12446" spans="1:1" x14ac:dyDescent="0.25">
      <c r="A12446" s="7"/>
    </row>
    <row r="12447" spans="1:1" x14ac:dyDescent="0.25">
      <c r="A12447" s="7"/>
    </row>
    <row r="12448" spans="1:1" x14ac:dyDescent="0.25">
      <c r="A12448" s="7"/>
    </row>
    <row r="12449" spans="1:1" x14ac:dyDescent="0.25">
      <c r="A12449" s="7"/>
    </row>
    <row r="12450" spans="1:1" x14ac:dyDescent="0.25">
      <c r="A12450" s="7"/>
    </row>
    <row r="12451" spans="1:1" x14ac:dyDescent="0.25">
      <c r="A12451" s="7"/>
    </row>
    <row r="12452" spans="1:1" x14ac:dyDescent="0.25">
      <c r="A12452" s="7"/>
    </row>
    <row r="12453" spans="1:1" x14ac:dyDescent="0.25">
      <c r="A12453" s="7"/>
    </row>
    <row r="12454" spans="1:1" x14ac:dyDescent="0.25">
      <c r="A12454" s="7"/>
    </row>
    <row r="12455" spans="1:1" x14ac:dyDescent="0.25">
      <c r="A12455" s="7"/>
    </row>
    <row r="12456" spans="1:1" x14ac:dyDescent="0.25">
      <c r="A12456" s="7"/>
    </row>
    <row r="12457" spans="1:1" x14ac:dyDescent="0.25">
      <c r="A12457" s="7"/>
    </row>
    <row r="12458" spans="1:1" x14ac:dyDescent="0.25">
      <c r="A12458" s="7"/>
    </row>
    <row r="12459" spans="1:1" x14ac:dyDescent="0.25">
      <c r="A12459" s="7"/>
    </row>
    <row r="12460" spans="1:1" x14ac:dyDescent="0.25">
      <c r="A12460" s="7"/>
    </row>
    <row r="12461" spans="1:1" x14ac:dyDescent="0.25">
      <c r="A12461" s="7"/>
    </row>
    <row r="12462" spans="1:1" x14ac:dyDescent="0.25">
      <c r="A12462" s="7"/>
    </row>
    <row r="12463" spans="1:1" x14ac:dyDescent="0.25">
      <c r="A12463" s="7"/>
    </row>
    <row r="12464" spans="1:1" x14ac:dyDescent="0.25">
      <c r="A12464" s="7"/>
    </row>
    <row r="12465" spans="1:1" x14ac:dyDescent="0.25">
      <c r="A12465" s="7"/>
    </row>
    <row r="12466" spans="1:1" x14ac:dyDescent="0.25">
      <c r="A12466" s="7"/>
    </row>
    <row r="12467" spans="1:1" x14ac:dyDescent="0.25">
      <c r="A12467" s="7"/>
    </row>
    <row r="12468" spans="1:1" x14ac:dyDescent="0.25">
      <c r="A12468" s="7"/>
    </row>
    <row r="12469" spans="1:1" x14ac:dyDescent="0.25">
      <c r="A12469" s="7"/>
    </row>
    <row r="12470" spans="1:1" x14ac:dyDescent="0.25">
      <c r="A12470" s="7"/>
    </row>
    <row r="12471" spans="1:1" x14ac:dyDescent="0.25">
      <c r="A12471" s="7"/>
    </row>
    <row r="12472" spans="1:1" x14ac:dyDescent="0.25">
      <c r="A12472" s="7"/>
    </row>
    <row r="12473" spans="1:1" x14ac:dyDescent="0.25">
      <c r="A12473" s="7"/>
    </row>
    <row r="12474" spans="1:1" x14ac:dyDescent="0.25">
      <c r="A12474" s="7"/>
    </row>
    <row r="12475" spans="1:1" x14ac:dyDescent="0.25">
      <c r="A12475" s="7"/>
    </row>
    <row r="12476" spans="1:1" x14ac:dyDescent="0.25">
      <c r="A12476" s="7"/>
    </row>
    <row r="12477" spans="1:1" x14ac:dyDescent="0.25">
      <c r="A12477" s="7"/>
    </row>
    <row r="12478" spans="1:1" x14ac:dyDescent="0.25">
      <c r="A12478" s="7"/>
    </row>
    <row r="12479" spans="1:1" x14ac:dyDescent="0.25">
      <c r="A12479" s="7"/>
    </row>
    <row r="12480" spans="1:1" x14ac:dyDescent="0.25">
      <c r="A12480" s="7"/>
    </row>
    <row r="12481" spans="1:1" x14ac:dyDescent="0.25">
      <c r="A12481" s="7"/>
    </row>
    <row r="12482" spans="1:1" x14ac:dyDescent="0.25">
      <c r="A12482" s="7"/>
    </row>
    <row r="12483" spans="1:1" x14ac:dyDescent="0.25">
      <c r="A12483" s="7"/>
    </row>
    <row r="12484" spans="1:1" x14ac:dyDescent="0.25">
      <c r="A12484" s="7"/>
    </row>
    <row r="12485" spans="1:1" x14ac:dyDescent="0.25">
      <c r="A12485" s="7"/>
    </row>
    <row r="12486" spans="1:1" x14ac:dyDescent="0.25">
      <c r="A12486" s="7"/>
    </row>
    <row r="12487" spans="1:1" x14ac:dyDescent="0.25">
      <c r="A12487" s="7"/>
    </row>
    <row r="12488" spans="1:1" x14ac:dyDescent="0.25">
      <c r="A12488" s="7"/>
    </row>
    <row r="12489" spans="1:1" x14ac:dyDescent="0.25">
      <c r="A12489" s="7"/>
    </row>
    <row r="12490" spans="1:1" x14ac:dyDescent="0.25">
      <c r="A12490" s="7"/>
    </row>
    <row r="12491" spans="1:1" x14ac:dyDescent="0.25">
      <c r="A12491" s="7"/>
    </row>
    <row r="12492" spans="1:1" x14ac:dyDescent="0.25">
      <c r="A12492" s="7"/>
    </row>
    <row r="12493" spans="1:1" x14ac:dyDescent="0.25">
      <c r="A12493" s="7"/>
    </row>
    <row r="12494" spans="1:1" x14ac:dyDescent="0.25">
      <c r="A12494" s="7"/>
    </row>
    <row r="12495" spans="1:1" x14ac:dyDescent="0.25">
      <c r="A12495" s="7"/>
    </row>
    <row r="12496" spans="1:1" x14ac:dyDescent="0.25">
      <c r="A12496" s="7"/>
    </row>
    <row r="12497" spans="1:1" x14ac:dyDescent="0.25">
      <c r="A12497" s="7"/>
    </row>
    <row r="12498" spans="1:1" x14ac:dyDescent="0.25">
      <c r="A12498" s="7"/>
    </row>
    <row r="12499" spans="1:1" x14ac:dyDescent="0.25">
      <c r="A12499" s="7"/>
    </row>
    <row r="12500" spans="1:1" x14ac:dyDescent="0.25">
      <c r="A12500" s="7"/>
    </row>
    <row r="12501" spans="1:1" x14ac:dyDescent="0.25">
      <c r="A12501" s="7"/>
    </row>
    <row r="12502" spans="1:1" x14ac:dyDescent="0.25">
      <c r="A12502" s="7"/>
    </row>
    <row r="12503" spans="1:1" x14ac:dyDescent="0.25">
      <c r="A12503" s="7"/>
    </row>
    <row r="12504" spans="1:1" x14ac:dyDescent="0.25">
      <c r="A12504" s="7"/>
    </row>
    <row r="12505" spans="1:1" x14ac:dyDescent="0.25">
      <c r="A12505" s="7"/>
    </row>
    <row r="12506" spans="1:1" x14ac:dyDescent="0.25">
      <c r="A12506" s="7"/>
    </row>
    <row r="12507" spans="1:1" x14ac:dyDescent="0.25">
      <c r="A12507" s="7"/>
    </row>
    <row r="12508" spans="1:1" x14ac:dyDescent="0.25">
      <c r="A12508" s="7"/>
    </row>
    <row r="12509" spans="1:1" x14ac:dyDescent="0.25">
      <c r="A12509" s="7"/>
    </row>
    <row r="12510" spans="1:1" x14ac:dyDescent="0.25">
      <c r="A12510" s="7"/>
    </row>
    <row r="12511" spans="1:1" x14ac:dyDescent="0.25">
      <c r="A12511" s="7"/>
    </row>
    <row r="12512" spans="1:1" x14ac:dyDescent="0.25">
      <c r="A12512" s="7"/>
    </row>
    <row r="12513" spans="1:1" x14ac:dyDescent="0.25">
      <c r="A12513" s="7"/>
    </row>
    <row r="12514" spans="1:1" x14ac:dyDescent="0.25">
      <c r="A12514" s="7"/>
    </row>
    <row r="12515" spans="1:1" x14ac:dyDescent="0.25">
      <c r="A12515" s="7"/>
    </row>
    <row r="12516" spans="1:1" x14ac:dyDescent="0.25">
      <c r="A12516" s="7"/>
    </row>
    <row r="12517" spans="1:1" x14ac:dyDescent="0.25">
      <c r="A12517" s="7"/>
    </row>
    <row r="12518" spans="1:1" x14ac:dyDescent="0.25">
      <c r="A12518" s="7"/>
    </row>
    <row r="12519" spans="1:1" x14ac:dyDescent="0.25">
      <c r="A12519" s="7"/>
    </row>
    <row r="12520" spans="1:1" x14ac:dyDescent="0.25">
      <c r="A12520" s="7"/>
    </row>
    <row r="12521" spans="1:1" x14ac:dyDescent="0.25">
      <c r="A12521" s="7"/>
    </row>
    <row r="12522" spans="1:1" x14ac:dyDescent="0.25">
      <c r="A12522" s="7"/>
    </row>
    <row r="12523" spans="1:1" x14ac:dyDescent="0.25">
      <c r="A12523" s="7"/>
    </row>
    <row r="12524" spans="1:1" x14ac:dyDescent="0.25">
      <c r="A12524" s="7"/>
    </row>
    <row r="12525" spans="1:1" x14ac:dyDescent="0.25">
      <c r="A12525" s="7"/>
    </row>
    <row r="12526" spans="1:1" x14ac:dyDescent="0.25">
      <c r="A12526" s="7"/>
    </row>
    <row r="12527" spans="1:1" x14ac:dyDescent="0.25">
      <c r="A12527" s="7"/>
    </row>
    <row r="12528" spans="1:1" x14ac:dyDescent="0.25">
      <c r="A12528" s="7"/>
    </row>
    <row r="12529" spans="1:1" x14ac:dyDescent="0.25">
      <c r="A12529" s="7"/>
    </row>
    <row r="12530" spans="1:1" x14ac:dyDescent="0.25">
      <c r="A12530" s="7"/>
    </row>
    <row r="12531" spans="1:1" x14ac:dyDescent="0.25">
      <c r="A12531" s="7"/>
    </row>
    <row r="12532" spans="1:1" x14ac:dyDescent="0.25">
      <c r="A12532" s="7"/>
    </row>
    <row r="12533" spans="1:1" x14ac:dyDescent="0.25">
      <c r="A12533" s="7"/>
    </row>
    <row r="12534" spans="1:1" x14ac:dyDescent="0.25">
      <c r="A12534" s="7"/>
    </row>
    <row r="12535" spans="1:1" x14ac:dyDescent="0.25">
      <c r="A12535" s="7"/>
    </row>
    <row r="12536" spans="1:1" x14ac:dyDescent="0.25">
      <c r="A12536" s="7"/>
    </row>
    <row r="12537" spans="1:1" x14ac:dyDescent="0.25">
      <c r="A12537" s="7"/>
    </row>
    <row r="12538" spans="1:1" x14ac:dyDescent="0.25">
      <c r="A12538" s="7"/>
    </row>
    <row r="12539" spans="1:1" x14ac:dyDescent="0.25">
      <c r="A12539" s="7"/>
    </row>
    <row r="12540" spans="1:1" x14ac:dyDescent="0.25">
      <c r="A12540" s="7"/>
    </row>
    <row r="12541" spans="1:1" x14ac:dyDescent="0.25">
      <c r="A12541" s="7"/>
    </row>
    <row r="12542" spans="1:1" x14ac:dyDescent="0.25">
      <c r="A12542" s="7"/>
    </row>
    <row r="12543" spans="1:1" x14ac:dyDescent="0.25">
      <c r="A12543" s="7"/>
    </row>
    <row r="12544" spans="1:1" x14ac:dyDescent="0.25">
      <c r="A12544" s="7"/>
    </row>
    <row r="12545" spans="1:1" x14ac:dyDescent="0.25">
      <c r="A12545" s="7"/>
    </row>
    <row r="12546" spans="1:1" x14ac:dyDescent="0.25">
      <c r="A12546" s="7"/>
    </row>
    <row r="12547" spans="1:1" x14ac:dyDescent="0.25">
      <c r="A12547" s="7"/>
    </row>
    <row r="12548" spans="1:1" x14ac:dyDescent="0.25">
      <c r="A12548" s="7"/>
    </row>
    <row r="12549" spans="1:1" x14ac:dyDescent="0.25">
      <c r="A12549" s="7"/>
    </row>
    <row r="12550" spans="1:1" x14ac:dyDescent="0.25">
      <c r="A12550" s="7"/>
    </row>
    <row r="12551" spans="1:1" x14ac:dyDescent="0.25">
      <c r="A12551" s="7"/>
    </row>
    <row r="12552" spans="1:1" x14ac:dyDescent="0.25">
      <c r="A12552" s="7"/>
    </row>
    <row r="12553" spans="1:1" x14ac:dyDescent="0.25">
      <c r="A12553" s="7"/>
    </row>
    <row r="12554" spans="1:1" x14ac:dyDescent="0.25">
      <c r="A12554" s="7"/>
    </row>
    <row r="12555" spans="1:1" x14ac:dyDescent="0.25">
      <c r="A12555" s="7"/>
    </row>
    <row r="12556" spans="1:1" x14ac:dyDescent="0.25">
      <c r="A12556" s="7"/>
    </row>
    <row r="12557" spans="1:1" x14ac:dyDescent="0.25">
      <c r="A12557" s="7"/>
    </row>
    <row r="12558" spans="1:1" x14ac:dyDescent="0.25">
      <c r="A12558" s="7"/>
    </row>
    <row r="12559" spans="1:1" x14ac:dyDescent="0.25">
      <c r="A12559" s="7"/>
    </row>
    <row r="12560" spans="1:1" x14ac:dyDescent="0.25">
      <c r="A12560" s="7"/>
    </row>
    <row r="12561" spans="1:1" x14ac:dyDescent="0.25">
      <c r="A12561" s="7"/>
    </row>
    <row r="12562" spans="1:1" x14ac:dyDescent="0.25">
      <c r="A12562" s="7"/>
    </row>
    <row r="12563" spans="1:1" x14ac:dyDescent="0.25">
      <c r="A12563" s="7"/>
    </row>
    <row r="12564" spans="1:1" x14ac:dyDescent="0.25">
      <c r="A12564" s="7"/>
    </row>
    <row r="12565" spans="1:1" x14ac:dyDescent="0.25">
      <c r="A12565" s="7"/>
    </row>
    <row r="12566" spans="1:1" x14ac:dyDescent="0.25">
      <c r="A12566" s="7"/>
    </row>
    <row r="12567" spans="1:1" x14ac:dyDescent="0.25">
      <c r="A12567" s="7"/>
    </row>
    <row r="12568" spans="1:1" x14ac:dyDescent="0.25">
      <c r="A12568" s="7"/>
    </row>
    <row r="12569" spans="1:1" x14ac:dyDescent="0.25">
      <c r="A12569" s="7"/>
    </row>
    <row r="12570" spans="1:1" x14ac:dyDescent="0.25">
      <c r="A12570" s="7"/>
    </row>
    <row r="12571" spans="1:1" x14ac:dyDescent="0.25">
      <c r="A12571" s="7"/>
    </row>
    <row r="12572" spans="1:1" x14ac:dyDescent="0.25">
      <c r="A12572" s="7"/>
    </row>
    <row r="12573" spans="1:1" x14ac:dyDescent="0.25">
      <c r="A12573" s="7"/>
    </row>
    <row r="12574" spans="1:1" x14ac:dyDescent="0.25">
      <c r="A12574" s="7"/>
    </row>
    <row r="12575" spans="1:1" x14ac:dyDescent="0.25">
      <c r="A12575" s="7"/>
    </row>
    <row r="12576" spans="1:1" x14ac:dyDescent="0.25">
      <c r="A12576" s="7"/>
    </row>
    <row r="12577" spans="1:1" x14ac:dyDescent="0.25">
      <c r="A12577" s="7"/>
    </row>
    <row r="12578" spans="1:1" x14ac:dyDescent="0.25">
      <c r="A12578" s="7"/>
    </row>
    <row r="12579" spans="1:1" x14ac:dyDescent="0.25">
      <c r="A12579" s="7"/>
    </row>
    <row r="12580" spans="1:1" x14ac:dyDescent="0.25">
      <c r="A12580" s="7"/>
    </row>
    <row r="12581" spans="1:1" x14ac:dyDescent="0.25">
      <c r="A12581" s="7"/>
    </row>
    <row r="12582" spans="1:1" x14ac:dyDescent="0.25">
      <c r="A12582" s="7"/>
    </row>
    <row r="12583" spans="1:1" x14ac:dyDescent="0.25">
      <c r="A12583" s="7"/>
    </row>
    <row r="12584" spans="1:1" x14ac:dyDescent="0.25">
      <c r="A12584" s="7"/>
    </row>
    <row r="12585" spans="1:1" x14ac:dyDescent="0.25">
      <c r="A12585" s="7"/>
    </row>
    <row r="12586" spans="1:1" x14ac:dyDescent="0.25">
      <c r="A12586" s="7"/>
    </row>
    <row r="12587" spans="1:1" x14ac:dyDescent="0.25">
      <c r="A12587" s="7"/>
    </row>
    <row r="12588" spans="1:1" x14ac:dyDescent="0.25">
      <c r="A12588" s="7"/>
    </row>
    <row r="12589" spans="1:1" x14ac:dyDescent="0.25">
      <c r="A12589" s="7"/>
    </row>
    <row r="12590" spans="1:1" x14ac:dyDescent="0.25">
      <c r="A12590" s="7"/>
    </row>
    <row r="12591" spans="1:1" x14ac:dyDescent="0.25">
      <c r="A12591" s="7"/>
    </row>
    <row r="12592" spans="1:1" x14ac:dyDescent="0.25">
      <c r="A12592" s="7"/>
    </row>
    <row r="12593" spans="1:1" x14ac:dyDescent="0.25">
      <c r="A12593" s="7"/>
    </row>
    <row r="12594" spans="1:1" x14ac:dyDescent="0.25">
      <c r="A12594" s="7"/>
    </row>
    <row r="12595" spans="1:1" x14ac:dyDescent="0.25">
      <c r="A12595" s="7"/>
    </row>
    <row r="12596" spans="1:1" x14ac:dyDescent="0.25">
      <c r="A12596" s="7"/>
    </row>
    <row r="12597" spans="1:1" x14ac:dyDescent="0.25">
      <c r="A12597" s="7"/>
    </row>
    <row r="12598" spans="1:1" x14ac:dyDescent="0.25">
      <c r="A12598" s="7"/>
    </row>
    <row r="12599" spans="1:1" x14ac:dyDescent="0.25">
      <c r="A12599" s="7"/>
    </row>
    <row r="12600" spans="1:1" x14ac:dyDescent="0.25">
      <c r="A12600" s="7"/>
    </row>
    <row r="12601" spans="1:1" x14ac:dyDescent="0.25">
      <c r="A12601" s="7"/>
    </row>
    <row r="12602" spans="1:1" x14ac:dyDescent="0.25">
      <c r="A12602" s="7"/>
    </row>
    <row r="12603" spans="1:1" x14ac:dyDescent="0.25">
      <c r="A12603" s="7"/>
    </row>
    <row r="12604" spans="1:1" x14ac:dyDescent="0.25">
      <c r="A12604" s="7"/>
    </row>
    <row r="12605" spans="1:1" x14ac:dyDescent="0.25">
      <c r="A12605" s="7"/>
    </row>
    <row r="12606" spans="1:1" x14ac:dyDescent="0.25">
      <c r="A12606" s="7"/>
    </row>
    <row r="12607" spans="1:1" x14ac:dyDescent="0.25">
      <c r="A12607" s="7"/>
    </row>
    <row r="12608" spans="1:1" x14ac:dyDescent="0.25">
      <c r="A12608" s="7"/>
    </row>
    <row r="12609" spans="1:1" x14ac:dyDescent="0.25">
      <c r="A12609" s="7"/>
    </row>
    <row r="12610" spans="1:1" x14ac:dyDescent="0.25">
      <c r="A12610" s="7"/>
    </row>
    <row r="12611" spans="1:1" x14ac:dyDescent="0.25">
      <c r="A12611" s="7"/>
    </row>
    <row r="12612" spans="1:1" x14ac:dyDescent="0.25">
      <c r="A12612" s="7"/>
    </row>
    <row r="12613" spans="1:1" x14ac:dyDescent="0.25">
      <c r="A12613" s="7"/>
    </row>
    <row r="12614" spans="1:1" x14ac:dyDescent="0.25">
      <c r="A12614" s="7"/>
    </row>
    <row r="12615" spans="1:1" x14ac:dyDescent="0.25">
      <c r="A12615" s="7"/>
    </row>
    <row r="12616" spans="1:1" x14ac:dyDescent="0.25">
      <c r="A12616" s="7"/>
    </row>
    <row r="12617" spans="1:1" x14ac:dyDescent="0.25">
      <c r="A12617" s="7"/>
    </row>
    <row r="12618" spans="1:1" x14ac:dyDescent="0.25">
      <c r="A12618" s="7"/>
    </row>
    <row r="12619" spans="1:1" x14ac:dyDescent="0.25">
      <c r="A12619" s="7"/>
    </row>
    <row r="12620" spans="1:1" x14ac:dyDescent="0.25">
      <c r="A12620" s="7"/>
    </row>
    <row r="12621" spans="1:1" x14ac:dyDescent="0.25">
      <c r="A12621" s="7"/>
    </row>
    <row r="12622" spans="1:1" x14ac:dyDescent="0.25">
      <c r="A12622" s="7"/>
    </row>
    <row r="12623" spans="1:1" x14ac:dyDescent="0.25">
      <c r="A12623" s="7"/>
    </row>
    <row r="12624" spans="1:1" x14ac:dyDescent="0.25">
      <c r="A12624" s="7"/>
    </row>
    <row r="12625" spans="1:1" x14ac:dyDescent="0.25">
      <c r="A12625" s="7"/>
    </row>
    <row r="12626" spans="1:1" x14ac:dyDescent="0.25">
      <c r="A12626" s="7"/>
    </row>
    <row r="12627" spans="1:1" x14ac:dyDescent="0.25">
      <c r="A12627" s="7"/>
    </row>
    <row r="12628" spans="1:1" x14ac:dyDescent="0.25">
      <c r="A12628" s="7"/>
    </row>
    <row r="12629" spans="1:1" x14ac:dyDescent="0.25">
      <c r="A12629" s="7"/>
    </row>
    <row r="12630" spans="1:1" x14ac:dyDescent="0.25">
      <c r="A12630" s="7"/>
    </row>
    <row r="12631" spans="1:1" x14ac:dyDescent="0.25">
      <c r="A12631" s="7"/>
    </row>
    <row r="12632" spans="1:1" x14ac:dyDescent="0.25">
      <c r="A12632" s="7"/>
    </row>
    <row r="12633" spans="1:1" x14ac:dyDescent="0.25">
      <c r="A12633" s="7"/>
    </row>
    <row r="12634" spans="1:1" x14ac:dyDescent="0.25">
      <c r="A12634" s="7"/>
    </row>
    <row r="12635" spans="1:1" x14ac:dyDescent="0.25">
      <c r="A12635" s="7"/>
    </row>
    <row r="12636" spans="1:1" x14ac:dyDescent="0.25">
      <c r="A12636" s="7"/>
    </row>
    <row r="12637" spans="1:1" x14ac:dyDescent="0.25">
      <c r="A12637" s="7"/>
    </row>
    <row r="12638" spans="1:1" x14ac:dyDescent="0.25">
      <c r="A12638" s="7"/>
    </row>
    <row r="12639" spans="1:1" x14ac:dyDescent="0.25">
      <c r="A12639" s="7"/>
    </row>
    <row r="12640" spans="1:1" x14ac:dyDescent="0.25">
      <c r="A12640" s="7"/>
    </row>
    <row r="12641" spans="1:1" x14ac:dyDescent="0.25">
      <c r="A12641" s="7"/>
    </row>
    <row r="12642" spans="1:1" x14ac:dyDescent="0.25">
      <c r="A12642" s="7"/>
    </row>
    <row r="12643" spans="1:1" x14ac:dyDescent="0.25">
      <c r="A12643" s="7"/>
    </row>
    <row r="12644" spans="1:1" x14ac:dyDescent="0.25">
      <c r="A12644" s="7"/>
    </row>
    <row r="12645" spans="1:1" x14ac:dyDescent="0.25">
      <c r="A12645" s="7"/>
    </row>
    <row r="12646" spans="1:1" x14ac:dyDescent="0.25">
      <c r="A12646" s="7"/>
    </row>
    <row r="12647" spans="1:1" x14ac:dyDescent="0.25">
      <c r="A12647" s="7"/>
    </row>
    <row r="12648" spans="1:1" x14ac:dyDescent="0.25">
      <c r="A12648" s="7"/>
    </row>
    <row r="12649" spans="1:1" x14ac:dyDescent="0.25">
      <c r="A12649" s="7"/>
    </row>
    <row r="12650" spans="1:1" x14ac:dyDescent="0.25">
      <c r="A12650" s="7"/>
    </row>
    <row r="12651" spans="1:1" x14ac:dyDescent="0.25">
      <c r="A12651" s="7"/>
    </row>
    <row r="12652" spans="1:1" x14ac:dyDescent="0.25">
      <c r="A12652" s="7"/>
    </row>
    <row r="12653" spans="1:1" x14ac:dyDescent="0.25">
      <c r="A12653" s="7"/>
    </row>
    <row r="12654" spans="1:1" x14ac:dyDescent="0.25">
      <c r="A12654" s="7"/>
    </row>
    <row r="12655" spans="1:1" x14ac:dyDescent="0.25">
      <c r="A12655" s="7"/>
    </row>
    <row r="12656" spans="1:1" x14ac:dyDescent="0.25">
      <c r="A12656" s="7"/>
    </row>
    <row r="12657" spans="1:1" x14ac:dyDescent="0.25">
      <c r="A12657" s="7"/>
    </row>
    <row r="12658" spans="1:1" x14ac:dyDescent="0.25">
      <c r="A12658" s="7"/>
    </row>
    <row r="12659" spans="1:1" x14ac:dyDescent="0.25">
      <c r="A12659" s="7"/>
    </row>
    <row r="12660" spans="1:1" x14ac:dyDescent="0.25">
      <c r="A12660" s="7"/>
    </row>
    <row r="12661" spans="1:1" x14ac:dyDescent="0.25">
      <c r="A12661" s="7"/>
    </row>
    <row r="12662" spans="1:1" x14ac:dyDescent="0.25">
      <c r="A12662" s="7"/>
    </row>
    <row r="12663" spans="1:1" x14ac:dyDescent="0.25">
      <c r="A12663" s="7"/>
    </row>
    <row r="12664" spans="1:1" x14ac:dyDescent="0.25">
      <c r="A12664" s="7"/>
    </row>
    <row r="12665" spans="1:1" x14ac:dyDescent="0.25">
      <c r="A12665" s="7"/>
    </row>
    <row r="12666" spans="1:1" x14ac:dyDescent="0.25">
      <c r="A12666" s="7"/>
    </row>
    <row r="12667" spans="1:1" x14ac:dyDescent="0.25">
      <c r="A12667" s="7"/>
    </row>
    <row r="12668" spans="1:1" x14ac:dyDescent="0.25">
      <c r="A12668" s="7"/>
    </row>
    <row r="12669" spans="1:1" x14ac:dyDescent="0.25">
      <c r="A12669" s="7"/>
    </row>
    <row r="12670" spans="1:1" x14ac:dyDescent="0.25">
      <c r="A12670" s="7"/>
    </row>
    <row r="12671" spans="1:1" x14ac:dyDescent="0.25">
      <c r="A12671" s="7"/>
    </row>
    <row r="12672" spans="1:1" x14ac:dyDescent="0.25">
      <c r="A12672" s="7"/>
    </row>
    <row r="12673" spans="1:1" x14ac:dyDescent="0.25">
      <c r="A12673" s="7"/>
    </row>
    <row r="12674" spans="1:1" x14ac:dyDescent="0.25">
      <c r="A12674" s="7"/>
    </row>
    <row r="12675" spans="1:1" x14ac:dyDescent="0.25">
      <c r="A12675" s="7"/>
    </row>
    <row r="12676" spans="1:1" x14ac:dyDescent="0.25">
      <c r="A12676" s="7"/>
    </row>
    <row r="12677" spans="1:1" x14ac:dyDescent="0.25">
      <c r="A12677" s="7"/>
    </row>
    <row r="12678" spans="1:1" x14ac:dyDescent="0.25">
      <c r="A12678" s="7"/>
    </row>
    <row r="12679" spans="1:1" x14ac:dyDescent="0.25">
      <c r="A12679" s="7"/>
    </row>
    <row r="12680" spans="1:1" x14ac:dyDescent="0.25">
      <c r="A12680" s="7"/>
    </row>
    <row r="12681" spans="1:1" x14ac:dyDescent="0.25">
      <c r="A12681" s="7"/>
    </row>
    <row r="12682" spans="1:1" x14ac:dyDescent="0.25">
      <c r="A12682" s="7"/>
    </row>
    <row r="12683" spans="1:1" x14ac:dyDescent="0.25">
      <c r="A12683" s="7"/>
    </row>
    <row r="12684" spans="1:1" x14ac:dyDescent="0.25">
      <c r="A12684" s="7"/>
    </row>
    <row r="12685" spans="1:1" x14ac:dyDescent="0.25">
      <c r="A12685" s="7"/>
    </row>
    <row r="12686" spans="1:1" x14ac:dyDescent="0.25">
      <c r="A12686" s="7"/>
    </row>
    <row r="12687" spans="1:1" x14ac:dyDescent="0.25">
      <c r="A12687" s="7"/>
    </row>
    <row r="12688" spans="1:1" x14ac:dyDescent="0.25">
      <c r="A12688" s="7"/>
    </row>
    <row r="12689" spans="1:1" x14ac:dyDescent="0.25">
      <c r="A12689" s="7"/>
    </row>
    <row r="12690" spans="1:1" x14ac:dyDescent="0.25">
      <c r="A12690" s="7"/>
    </row>
    <row r="12691" spans="1:1" x14ac:dyDescent="0.25">
      <c r="A12691" s="7"/>
    </row>
    <row r="12692" spans="1:1" x14ac:dyDescent="0.25">
      <c r="A12692" s="7"/>
    </row>
    <row r="12693" spans="1:1" x14ac:dyDescent="0.25">
      <c r="A12693" s="7"/>
    </row>
    <row r="12694" spans="1:1" x14ac:dyDescent="0.25">
      <c r="A12694" s="7"/>
    </row>
    <row r="12695" spans="1:1" x14ac:dyDescent="0.25">
      <c r="A12695" s="7"/>
    </row>
    <row r="12696" spans="1:1" x14ac:dyDescent="0.25">
      <c r="A12696" s="7"/>
    </row>
    <row r="12697" spans="1:1" x14ac:dyDescent="0.25">
      <c r="A12697" s="7"/>
    </row>
    <row r="12698" spans="1:1" x14ac:dyDescent="0.25">
      <c r="A12698" s="7"/>
    </row>
    <row r="12699" spans="1:1" x14ac:dyDescent="0.25">
      <c r="A12699" s="7"/>
    </row>
    <row r="12700" spans="1:1" x14ac:dyDescent="0.25">
      <c r="A12700" s="7"/>
    </row>
    <row r="12701" spans="1:1" x14ac:dyDescent="0.25">
      <c r="A12701" s="7"/>
    </row>
    <row r="12702" spans="1:1" x14ac:dyDescent="0.25">
      <c r="A12702" s="7"/>
    </row>
    <row r="12703" spans="1:1" x14ac:dyDescent="0.25">
      <c r="A12703" s="7"/>
    </row>
    <row r="12704" spans="1:1" x14ac:dyDescent="0.25">
      <c r="A12704" s="7"/>
    </row>
    <row r="12705" spans="1:1" x14ac:dyDescent="0.25">
      <c r="A12705" s="7"/>
    </row>
    <row r="12706" spans="1:1" x14ac:dyDescent="0.25">
      <c r="A12706" s="7"/>
    </row>
    <row r="12707" spans="1:1" x14ac:dyDescent="0.25">
      <c r="A12707" s="7"/>
    </row>
    <row r="12708" spans="1:1" x14ac:dyDescent="0.25">
      <c r="A12708" s="7"/>
    </row>
    <row r="12709" spans="1:1" x14ac:dyDescent="0.25">
      <c r="A12709" s="7"/>
    </row>
    <row r="12710" spans="1:1" x14ac:dyDescent="0.25">
      <c r="A12710" s="7"/>
    </row>
    <row r="12711" spans="1:1" x14ac:dyDescent="0.25">
      <c r="A12711" s="7"/>
    </row>
    <row r="12712" spans="1:1" x14ac:dyDescent="0.25">
      <c r="A12712" s="7"/>
    </row>
    <row r="12713" spans="1:1" x14ac:dyDescent="0.25">
      <c r="A12713" s="7"/>
    </row>
    <row r="12714" spans="1:1" x14ac:dyDescent="0.25">
      <c r="A12714" s="7"/>
    </row>
    <row r="12715" spans="1:1" x14ac:dyDescent="0.25">
      <c r="A12715" s="7"/>
    </row>
    <row r="12716" spans="1:1" x14ac:dyDescent="0.25">
      <c r="A12716" s="7"/>
    </row>
    <row r="12717" spans="1:1" x14ac:dyDescent="0.25">
      <c r="A12717" s="7"/>
    </row>
    <row r="12718" spans="1:1" x14ac:dyDescent="0.25">
      <c r="A12718" s="7"/>
    </row>
    <row r="12719" spans="1:1" x14ac:dyDescent="0.25">
      <c r="A12719" s="7"/>
    </row>
    <row r="12720" spans="1:1" x14ac:dyDescent="0.25">
      <c r="A12720" s="7"/>
    </row>
    <row r="12721" spans="1:1" x14ac:dyDescent="0.25">
      <c r="A12721" s="7"/>
    </row>
    <row r="12722" spans="1:1" x14ac:dyDescent="0.25">
      <c r="A12722" s="7"/>
    </row>
    <row r="12723" spans="1:1" x14ac:dyDescent="0.25">
      <c r="A12723" s="7"/>
    </row>
    <row r="12724" spans="1:1" x14ac:dyDescent="0.25">
      <c r="A12724" s="7"/>
    </row>
    <row r="12725" spans="1:1" x14ac:dyDescent="0.25">
      <c r="A12725" s="7"/>
    </row>
    <row r="12726" spans="1:1" x14ac:dyDescent="0.25">
      <c r="A12726" s="7"/>
    </row>
    <row r="12727" spans="1:1" x14ac:dyDescent="0.25">
      <c r="A12727" s="7"/>
    </row>
    <row r="12728" spans="1:1" x14ac:dyDescent="0.25">
      <c r="A12728" s="7"/>
    </row>
    <row r="12729" spans="1:1" x14ac:dyDescent="0.25">
      <c r="A12729" s="7"/>
    </row>
    <row r="12730" spans="1:1" x14ac:dyDescent="0.25">
      <c r="A12730" s="7"/>
    </row>
    <row r="12731" spans="1:1" x14ac:dyDescent="0.25">
      <c r="A12731" s="7"/>
    </row>
    <row r="12732" spans="1:1" x14ac:dyDescent="0.25">
      <c r="A12732" s="7"/>
    </row>
    <row r="12733" spans="1:1" x14ac:dyDescent="0.25">
      <c r="A12733" s="7"/>
    </row>
    <row r="12734" spans="1:1" x14ac:dyDescent="0.25">
      <c r="A12734" s="7"/>
    </row>
    <row r="12735" spans="1:1" x14ac:dyDescent="0.25">
      <c r="A12735" s="7"/>
    </row>
    <row r="12736" spans="1:1" x14ac:dyDescent="0.25">
      <c r="A12736" s="7"/>
    </row>
    <row r="12737" spans="1:1" x14ac:dyDescent="0.25">
      <c r="A12737" s="7"/>
    </row>
    <row r="12738" spans="1:1" x14ac:dyDescent="0.25">
      <c r="A12738" s="7"/>
    </row>
    <row r="12739" spans="1:1" x14ac:dyDescent="0.25">
      <c r="A12739" s="7"/>
    </row>
    <row r="12740" spans="1:1" x14ac:dyDescent="0.25">
      <c r="A12740" s="7"/>
    </row>
    <row r="12741" spans="1:1" x14ac:dyDescent="0.25">
      <c r="A12741" s="7"/>
    </row>
    <row r="12742" spans="1:1" x14ac:dyDescent="0.25">
      <c r="A12742" s="7"/>
    </row>
    <row r="12743" spans="1:1" x14ac:dyDescent="0.25">
      <c r="A12743" s="7"/>
    </row>
    <row r="12744" spans="1:1" x14ac:dyDescent="0.25">
      <c r="A12744" s="7"/>
    </row>
    <row r="12745" spans="1:1" x14ac:dyDescent="0.25">
      <c r="A12745" s="7"/>
    </row>
    <row r="12746" spans="1:1" x14ac:dyDescent="0.25">
      <c r="A12746" s="7"/>
    </row>
    <row r="12747" spans="1:1" x14ac:dyDescent="0.25">
      <c r="A12747" s="7"/>
    </row>
    <row r="12748" spans="1:1" x14ac:dyDescent="0.25">
      <c r="A12748" s="7"/>
    </row>
    <row r="12749" spans="1:1" x14ac:dyDescent="0.25">
      <c r="A12749" s="7"/>
    </row>
    <row r="12750" spans="1:1" x14ac:dyDescent="0.25">
      <c r="A12750" s="7"/>
    </row>
    <row r="12751" spans="1:1" x14ac:dyDescent="0.25">
      <c r="A12751" s="7"/>
    </row>
    <row r="12752" spans="1:1" x14ac:dyDescent="0.25">
      <c r="A12752" s="7"/>
    </row>
    <row r="12753" spans="1:1" x14ac:dyDescent="0.25">
      <c r="A12753" s="7"/>
    </row>
    <row r="12754" spans="1:1" x14ac:dyDescent="0.25">
      <c r="A12754" s="7"/>
    </row>
    <row r="12755" spans="1:1" x14ac:dyDescent="0.25">
      <c r="A12755" s="7"/>
    </row>
    <row r="12756" spans="1:1" x14ac:dyDescent="0.25">
      <c r="A12756" s="7"/>
    </row>
    <row r="12757" spans="1:1" x14ac:dyDescent="0.25">
      <c r="A12757" s="7"/>
    </row>
    <row r="12758" spans="1:1" x14ac:dyDescent="0.25">
      <c r="A12758" s="7"/>
    </row>
    <row r="12759" spans="1:1" x14ac:dyDescent="0.25">
      <c r="A12759" s="7"/>
    </row>
    <row r="12760" spans="1:1" x14ac:dyDescent="0.25">
      <c r="A12760" s="7"/>
    </row>
    <row r="12761" spans="1:1" x14ac:dyDescent="0.25">
      <c r="A12761" s="7"/>
    </row>
    <row r="12762" spans="1:1" x14ac:dyDescent="0.25">
      <c r="A12762" s="7"/>
    </row>
    <row r="12763" spans="1:1" x14ac:dyDescent="0.25">
      <c r="A12763" s="7"/>
    </row>
    <row r="12764" spans="1:1" x14ac:dyDescent="0.25">
      <c r="A12764" s="7"/>
    </row>
    <row r="12765" spans="1:1" x14ac:dyDescent="0.25">
      <c r="A12765" s="7"/>
    </row>
    <row r="12766" spans="1:1" x14ac:dyDescent="0.25">
      <c r="A12766" s="7"/>
    </row>
    <row r="12767" spans="1:1" x14ac:dyDescent="0.25">
      <c r="A12767" s="7"/>
    </row>
    <row r="12768" spans="1:1" x14ac:dyDescent="0.25">
      <c r="A12768" s="7"/>
    </row>
    <row r="12769" spans="1:1" x14ac:dyDescent="0.25">
      <c r="A12769" s="7"/>
    </row>
    <row r="12770" spans="1:1" x14ac:dyDescent="0.25">
      <c r="A12770" s="7"/>
    </row>
    <row r="12771" spans="1:1" x14ac:dyDescent="0.25">
      <c r="A12771" s="7"/>
    </row>
    <row r="12772" spans="1:1" x14ac:dyDescent="0.25">
      <c r="A12772" s="7"/>
    </row>
    <row r="12773" spans="1:1" x14ac:dyDescent="0.25">
      <c r="A12773" s="7"/>
    </row>
    <row r="12774" spans="1:1" x14ac:dyDescent="0.25">
      <c r="A12774" s="7"/>
    </row>
    <row r="12775" spans="1:1" x14ac:dyDescent="0.25">
      <c r="A12775" s="7"/>
    </row>
    <row r="12776" spans="1:1" x14ac:dyDescent="0.25">
      <c r="A12776" s="7"/>
    </row>
    <row r="12777" spans="1:1" x14ac:dyDescent="0.25">
      <c r="A12777" s="7"/>
    </row>
    <row r="12778" spans="1:1" x14ac:dyDescent="0.25">
      <c r="A12778" s="7"/>
    </row>
    <row r="12779" spans="1:1" x14ac:dyDescent="0.25">
      <c r="A12779" s="7"/>
    </row>
    <row r="12780" spans="1:1" x14ac:dyDescent="0.25">
      <c r="A12780" s="7"/>
    </row>
    <row r="12781" spans="1:1" x14ac:dyDescent="0.25">
      <c r="A12781" s="7"/>
    </row>
    <row r="12782" spans="1:1" x14ac:dyDescent="0.25">
      <c r="A12782" s="7"/>
    </row>
    <row r="12783" spans="1:1" x14ac:dyDescent="0.25">
      <c r="A12783" s="7"/>
    </row>
    <row r="12784" spans="1:1" x14ac:dyDescent="0.25">
      <c r="A12784" s="7"/>
    </row>
    <row r="12785" spans="1:1" x14ac:dyDescent="0.25">
      <c r="A12785" s="7"/>
    </row>
    <row r="12786" spans="1:1" x14ac:dyDescent="0.25">
      <c r="A12786" s="7"/>
    </row>
    <row r="12787" spans="1:1" x14ac:dyDescent="0.25">
      <c r="A12787" s="7"/>
    </row>
    <row r="12788" spans="1:1" x14ac:dyDescent="0.25">
      <c r="A12788" s="7"/>
    </row>
    <row r="12789" spans="1:1" x14ac:dyDescent="0.25">
      <c r="A12789" s="7"/>
    </row>
    <row r="12790" spans="1:1" x14ac:dyDescent="0.25">
      <c r="A12790" s="7"/>
    </row>
    <row r="12791" spans="1:1" x14ac:dyDescent="0.25">
      <c r="A12791" s="7"/>
    </row>
    <row r="12792" spans="1:1" x14ac:dyDescent="0.25">
      <c r="A12792" s="7"/>
    </row>
    <row r="12793" spans="1:1" x14ac:dyDescent="0.25">
      <c r="A12793" s="7"/>
    </row>
    <row r="12794" spans="1:1" x14ac:dyDescent="0.25">
      <c r="A12794" s="7"/>
    </row>
    <row r="12795" spans="1:1" x14ac:dyDescent="0.25">
      <c r="A12795" s="7"/>
    </row>
    <row r="12796" spans="1:1" x14ac:dyDescent="0.25">
      <c r="A12796" s="7"/>
    </row>
    <row r="12797" spans="1:1" x14ac:dyDescent="0.25">
      <c r="A12797" s="7"/>
    </row>
    <row r="12798" spans="1:1" x14ac:dyDescent="0.25">
      <c r="A12798" s="7"/>
    </row>
    <row r="12799" spans="1:1" x14ac:dyDescent="0.25">
      <c r="A12799" s="7"/>
    </row>
    <row r="12800" spans="1:1" x14ac:dyDescent="0.25">
      <c r="A12800" s="7"/>
    </row>
    <row r="12801" spans="1:1" x14ac:dyDescent="0.25">
      <c r="A12801" s="7"/>
    </row>
    <row r="12802" spans="1:1" x14ac:dyDescent="0.25">
      <c r="A12802" s="7"/>
    </row>
    <row r="12803" spans="1:1" x14ac:dyDescent="0.25">
      <c r="A12803" s="7"/>
    </row>
    <row r="12804" spans="1:1" x14ac:dyDescent="0.25">
      <c r="A12804" s="7"/>
    </row>
    <row r="12805" spans="1:1" x14ac:dyDescent="0.25">
      <c r="A12805" s="7"/>
    </row>
    <row r="12806" spans="1:1" x14ac:dyDescent="0.25">
      <c r="A12806" s="7"/>
    </row>
    <row r="12807" spans="1:1" x14ac:dyDescent="0.25">
      <c r="A12807" s="7"/>
    </row>
    <row r="12808" spans="1:1" x14ac:dyDescent="0.25">
      <c r="A12808" s="7"/>
    </row>
    <row r="12809" spans="1:1" x14ac:dyDescent="0.25">
      <c r="A12809" s="7"/>
    </row>
    <row r="12810" spans="1:1" x14ac:dyDescent="0.25">
      <c r="A12810" s="7"/>
    </row>
    <row r="12811" spans="1:1" x14ac:dyDescent="0.25">
      <c r="A12811" s="7"/>
    </row>
    <row r="12812" spans="1:1" x14ac:dyDescent="0.25">
      <c r="A12812" s="7"/>
    </row>
    <row r="12813" spans="1:1" x14ac:dyDescent="0.25">
      <c r="A12813" s="7"/>
    </row>
    <row r="12814" spans="1:1" x14ac:dyDescent="0.25">
      <c r="A12814" s="7"/>
    </row>
    <row r="12815" spans="1:1" x14ac:dyDescent="0.25">
      <c r="A12815" s="7"/>
    </row>
    <row r="12816" spans="1:1" x14ac:dyDescent="0.25">
      <c r="A12816" s="7"/>
    </row>
    <row r="12817" spans="1:1" x14ac:dyDescent="0.25">
      <c r="A12817" s="7"/>
    </row>
    <row r="12818" spans="1:1" x14ac:dyDescent="0.25">
      <c r="A12818" s="7"/>
    </row>
    <row r="12819" spans="1:1" x14ac:dyDescent="0.25">
      <c r="A12819" s="7"/>
    </row>
    <row r="12820" spans="1:1" x14ac:dyDescent="0.25">
      <c r="A12820" s="7"/>
    </row>
    <row r="12821" spans="1:1" x14ac:dyDescent="0.25">
      <c r="A12821" s="7"/>
    </row>
    <row r="12822" spans="1:1" x14ac:dyDescent="0.25">
      <c r="A12822" s="7"/>
    </row>
    <row r="12823" spans="1:1" x14ac:dyDescent="0.25">
      <c r="A12823" s="7"/>
    </row>
    <row r="12824" spans="1:1" x14ac:dyDescent="0.25">
      <c r="A12824" s="7"/>
    </row>
    <row r="12825" spans="1:1" x14ac:dyDescent="0.25">
      <c r="A12825" s="7"/>
    </row>
    <row r="12826" spans="1:1" x14ac:dyDescent="0.25">
      <c r="A12826" s="7"/>
    </row>
    <row r="12827" spans="1:1" x14ac:dyDescent="0.25">
      <c r="A12827" s="7"/>
    </row>
    <row r="12828" spans="1:1" x14ac:dyDescent="0.25">
      <c r="A12828" s="7"/>
    </row>
    <row r="12829" spans="1:1" x14ac:dyDescent="0.25">
      <c r="A12829" s="7"/>
    </row>
    <row r="12830" spans="1:1" x14ac:dyDescent="0.25">
      <c r="A12830" s="7"/>
    </row>
    <row r="12831" spans="1:1" x14ac:dyDescent="0.25">
      <c r="A12831" s="7"/>
    </row>
    <row r="12832" spans="1:1" x14ac:dyDescent="0.25">
      <c r="A12832" s="7"/>
    </row>
    <row r="12833" spans="1:1" x14ac:dyDescent="0.25">
      <c r="A12833" s="7"/>
    </row>
    <row r="12834" spans="1:1" x14ac:dyDescent="0.25">
      <c r="A12834" s="7"/>
    </row>
    <row r="12835" spans="1:1" x14ac:dyDescent="0.25">
      <c r="A12835" s="7"/>
    </row>
    <row r="12836" spans="1:1" x14ac:dyDescent="0.25">
      <c r="A12836" s="7"/>
    </row>
    <row r="12837" spans="1:1" x14ac:dyDescent="0.25">
      <c r="A12837" s="7"/>
    </row>
    <row r="12838" spans="1:1" x14ac:dyDescent="0.25">
      <c r="A12838" s="7"/>
    </row>
    <row r="12839" spans="1:1" x14ac:dyDescent="0.25">
      <c r="A12839" s="7"/>
    </row>
    <row r="12840" spans="1:1" x14ac:dyDescent="0.25">
      <c r="A12840" s="7"/>
    </row>
    <row r="12841" spans="1:1" x14ac:dyDescent="0.25">
      <c r="A12841" s="7"/>
    </row>
    <row r="12842" spans="1:1" x14ac:dyDescent="0.25">
      <c r="A12842" s="7"/>
    </row>
    <row r="12843" spans="1:1" x14ac:dyDescent="0.25">
      <c r="A12843" s="7"/>
    </row>
    <row r="12844" spans="1:1" x14ac:dyDescent="0.25">
      <c r="A12844" s="7"/>
    </row>
    <row r="12845" spans="1:1" x14ac:dyDescent="0.25">
      <c r="A12845" s="7"/>
    </row>
    <row r="12846" spans="1:1" x14ac:dyDescent="0.25">
      <c r="A12846" s="7"/>
    </row>
    <row r="12847" spans="1:1" x14ac:dyDescent="0.25">
      <c r="A12847" s="7"/>
    </row>
    <row r="12848" spans="1:1" x14ac:dyDescent="0.25">
      <c r="A12848" s="7"/>
    </row>
    <row r="12849" spans="1:1" x14ac:dyDescent="0.25">
      <c r="A12849" s="7"/>
    </row>
    <row r="12850" spans="1:1" x14ac:dyDescent="0.25">
      <c r="A12850" s="7"/>
    </row>
    <row r="12851" spans="1:1" x14ac:dyDescent="0.25">
      <c r="A12851" s="7"/>
    </row>
    <row r="12852" spans="1:1" x14ac:dyDescent="0.25">
      <c r="A12852" s="7"/>
    </row>
    <row r="12853" spans="1:1" x14ac:dyDescent="0.25">
      <c r="A12853" s="7"/>
    </row>
    <row r="12854" spans="1:1" x14ac:dyDescent="0.25">
      <c r="A12854" s="7"/>
    </row>
    <row r="12855" spans="1:1" x14ac:dyDescent="0.25">
      <c r="A12855" s="7"/>
    </row>
    <row r="12856" spans="1:1" x14ac:dyDescent="0.25">
      <c r="A12856" s="7"/>
    </row>
    <row r="12857" spans="1:1" x14ac:dyDescent="0.25">
      <c r="A12857" s="7"/>
    </row>
    <row r="12858" spans="1:1" x14ac:dyDescent="0.25">
      <c r="A12858" s="7"/>
    </row>
    <row r="12859" spans="1:1" x14ac:dyDescent="0.25">
      <c r="A12859" s="7"/>
    </row>
    <row r="12860" spans="1:1" x14ac:dyDescent="0.25">
      <c r="A12860" s="7"/>
    </row>
    <row r="12861" spans="1:1" x14ac:dyDescent="0.25">
      <c r="A12861" s="7"/>
    </row>
    <row r="12862" spans="1:1" x14ac:dyDescent="0.25">
      <c r="A12862" s="7"/>
    </row>
    <row r="12863" spans="1:1" x14ac:dyDescent="0.25">
      <c r="A12863" s="7"/>
    </row>
    <row r="12864" spans="1:1" x14ac:dyDescent="0.25">
      <c r="A12864" s="7"/>
    </row>
    <row r="12865" spans="1:1" x14ac:dyDescent="0.25">
      <c r="A12865" s="7"/>
    </row>
    <row r="12866" spans="1:1" x14ac:dyDescent="0.25">
      <c r="A12866" s="7"/>
    </row>
    <row r="12867" spans="1:1" x14ac:dyDescent="0.25">
      <c r="A12867" s="7"/>
    </row>
    <row r="12868" spans="1:1" x14ac:dyDescent="0.25">
      <c r="A12868" s="7"/>
    </row>
    <row r="12869" spans="1:1" x14ac:dyDescent="0.25">
      <c r="A12869" s="7"/>
    </row>
    <row r="12870" spans="1:1" x14ac:dyDescent="0.25">
      <c r="A12870" s="7"/>
    </row>
    <row r="12871" spans="1:1" x14ac:dyDescent="0.25">
      <c r="A12871" s="7"/>
    </row>
    <row r="12872" spans="1:1" x14ac:dyDescent="0.25">
      <c r="A12872" s="7"/>
    </row>
    <row r="12873" spans="1:1" x14ac:dyDescent="0.25">
      <c r="A12873" s="7"/>
    </row>
    <row r="12874" spans="1:1" x14ac:dyDescent="0.25">
      <c r="A12874" s="7"/>
    </row>
    <row r="12875" spans="1:1" x14ac:dyDescent="0.25">
      <c r="A12875" s="7"/>
    </row>
    <row r="12876" spans="1:1" x14ac:dyDescent="0.25">
      <c r="A12876" s="7"/>
    </row>
    <row r="12877" spans="1:1" x14ac:dyDescent="0.25">
      <c r="A12877" s="7"/>
    </row>
    <row r="12878" spans="1:1" x14ac:dyDescent="0.25">
      <c r="A12878" s="7"/>
    </row>
    <row r="12879" spans="1:1" x14ac:dyDescent="0.25">
      <c r="A12879" s="7"/>
    </row>
    <row r="12880" spans="1:1" x14ac:dyDescent="0.25">
      <c r="A12880" s="7"/>
    </row>
    <row r="12881" spans="1:1" x14ac:dyDescent="0.25">
      <c r="A12881" s="7"/>
    </row>
    <row r="12882" spans="1:1" x14ac:dyDescent="0.25">
      <c r="A12882" s="7"/>
    </row>
    <row r="12883" spans="1:1" x14ac:dyDescent="0.25">
      <c r="A12883" s="7"/>
    </row>
    <row r="12884" spans="1:1" x14ac:dyDescent="0.25">
      <c r="A12884" s="7"/>
    </row>
    <row r="12885" spans="1:1" x14ac:dyDescent="0.25">
      <c r="A12885" s="7"/>
    </row>
    <row r="12886" spans="1:1" x14ac:dyDescent="0.25">
      <c r="A12886" s="7"/>
    </row>
    <row r="12887" spans="1:1" x14ac:dyDescent="0.25">
      <c r="A12887" s="7"/>
    </row>
    <row r="12888" spans="1:1" x14ac:dyDescent="0.25">
      <c r="A12888" s="7"/>
    </row>
    <row r="12889" spans="1:1" x14ac:dyDescent="0.25">
      <c r="A12889" s="7"/>
    </row>
    <row r="12890" spans="1:1" x14ac:dyDescent="0.25">
      <c r="A12890" s="7"/>
    </row>
    <row r="12891" spans="1:1" x14ac:dyDescent="0.25">
      <c r="A12891" s="7"/>
    </row>
    <row r="12892" spans="1:1" x14ac:dyDescent="0.25">
      <c r="A12892" s="7"/>
    </row>
    <row r="12893" spans="1:1" x14ac:dyDescent="0.25">
      <c r="A12893" s="7"/>
    </row>
    <row r="12894" spans="1:1" x14ac:dyDescent="0.25">
      <c r="A12894" s="7"/>
    </row>
    <row r="12895" spans="1:1" x14ac:dyDescent="0.25">
      <c r="A12895" s="7"/>
    </row>
    <row r="12896" spans="1:1" x14ac:dyDescent="0.25">
      <c r="A12896" s="7"/>
    </row>
    <row r="12897" spans="1:1" x14ac:dyDescent="0.25">
      <c r="A12897" s="7"/>
    </row>
    <row r="12898" spans="1:1" x14ac:dyDescent="0.25">
      <c r="A12898" s="7"/>
    </row>
    <row r="12899" spans="1:1" x14ac:dyDescent="0.25">
      <c r="A12899" s="7"/>
    </row>
    <row r="12900" spans="1:1" x14ac:dyDescent="0.25">
      <c r="A12900" s="7"/>
    </row>
    <row r="12901" spans="1:1" x14ac:dyDescent="0.25">
      <c r="A12901" s="7"/>
    </row>
    <row r="12902" spans="1:1" x14ac:dyDescent="0.25">
      <c r="A12902" s="7"/>
    </row>
    <row r="12903" spans="1:1" x14ac:dyDescent="0.25">
      <c r="A12903" s="7"/>
    </row>
    <row r="12904" spans="1:1" x14ac:dyDescent="0.25">
      <c r="A12904" s="7"/>
    </row>
    <row r="12905" spans="1:1" x14ac:dyDescent="0.25">
      <c r="A12905" s="7"/>
    </row>
    <row r="12906" spans="1:1" x14ac:dyDescent="0.25">
      <c r="A12906" s="7"/>
    </row>
    <row r="12907" spans="1:1" x14ac:dyDescent="0.25">
      <c r="A12907" s="7"/>
    </row>
    <row r="12908" spans="1:1" x14ac:dyDescent="0.25">
      <c r="A12908" s="7"/>
    </row>
    <row r="12909" spans="1:1" x14ac:dyDescent="0.25">
      <c r="A12909" s="7"/>
    </row>
    <row r="12910" spans="1:1" x14ac:dyDescent="0.25">
      <c r="A12910" s="7"/>
    </row>
    <row r="12911" spans="1:1" x14ac:dyDescent="0.25">
      <c r="A12911" s="7"/>
    </row>
    <row r="12912" spans="1:1" x14ac:dyDescent="0.25">
      <c r="A12912" s="7"/>
    </row>
    <row r="12913" spans="1:1" x14ac:dyDescent="0.25">
      <c r="A12913" s="7"/>
    </row>
    <row r="12914" spans="1:1" x14ac:dyDescent="0.25">
      <c r="A12914" s="7"/>
    </row>
    <row r="12915" spans="1:1" x14ac:dyDescent="0.25">
      <c r="A12915" s="7"/>
    </row>
    <row r="12916" spans="1:1" x14ac:dyDescent="0.25">
      <c r="A12916" s="7"/>
    </row>
    <row r="12917" spans="1:1" x14ac:dyDescent="0.25">
      <c r="A12917" s="7"/>
    </row>
    <row r="12918" spans="1:1" x14ac:dyDescent="0.25">
      <c r="A12918" s="7"/>
    </row>
    <row r="12919" spans="1:1" x14ac:dyDescent="0.25">
      <c r="A12919" s="7"/>
    </row>
    <row r="12920" spans="1:1" x14ac:dyDescent="0.25">
      <c r="A12920" s="7"/>
    </row>
    <row r="12921" spans="1:1" x14ac:dyDescent="0.25">
      <c r="A12921" s="7"/>
    </row>
    <row r="12922" spans="1:1" x14ac:dyDescent="0.25">
      <c r="A12922" s="7"/>
    </row>
    <row r="12923" spans="1:1" x14ac:dyDescent="0.25">
      <c r="A12923" s="7"/>
    </row>
    <row r="12924" spans="1:1" x14ac:dyDescent="0.25">
      <c r="A12924" s="7"/>
    </row>
    <row r="12925" spans="1:1" x14ac:dyDescent="0.25">
      <c r="A12925" s="7"/>
    </row>
    <row r="12926" spans="1:1" x14ac:dyDescent="0.25">
      <c r="A12926" s="7"/>
    </row>
    <row r="12927" spans="1:1" x14ac:dyDescent="0.25">
      <c r="A12927" s="7"/>
    </row>
    <row r="12928" spans="1:1" x14ac:dyDescent="0.25">
      <c r="A12928" s="7"/>
    </row>
    <row r="12929" spans="1:1" x14ac:dyDescent="0.25">
      <c r="A12929" s="7"/>
    </row>
    <row r="12930" spans="1:1" x14ac:dyDescent="0.25">
      <c r="A12930" s="7"/>
    </row>
    <row r="12931" spans="1:1" x14ac:dyDescent="0.25">
      <c r="A12931" s="7"/>
    </row>
    <row r="12932" spans="1:1" x14ac:dyDescent="0.25">
      <c r="A12932" s="7"/>
    </row>
    <row r="12933" spans="1:1" x14ac:dyDescent="0.25">
      <c r="A12933" s="7"/>
    </row>
    <row r="12934" spans="1:1" x14ac:dyDescent="0.25">
      <c r="A12934" s="7"/>
    </row>
    <row r="12935" spans="1:1" x14ac:dyDescent="0.25">
      <c r="A12935" s="7"/>
    </row>
    <row r="12936" spans="1:1" x14ac:dyDescent="0.25">
      <c r="A12936" s="7"/>
    </row>
    <row r="12937" spans="1:1" x14ac:dyDescent="0.25">
      <c r="A12937" s="7"/>
    </row>
    <row r="12938" spans="1:1" x14ac:dyDescent="0.25">
      <c r="A12938" s="7"/>
    </row>
    <row r="12939" spans="1:1" x14ac:dyDescent="0.25">
      <c r="A12939" s="7"/>
    </row>
    <row r="12940" spans="1:1" x14ac:dyDescent="0.25">
      <c r="A12940" s="7"/>
    </row>
    <row r="12941" spans="1:1" x14ac:dyDescent="0.25">
      <c r="A12941" s="7"/>
    </row>
    <row r="12942" spans="1:1" x14ac:dyDescent="0.25">
      <c r="A12942" s="7"/>
    </row>
    <row r="12943" spans="1:1" x14ac:dyDescent="0.25">
      <c r="A12943" s="7"/>
    </row>
    <row r="12944" spans="1:1" x14ac:dyDescent="0.25">
      <c r="A12944" s="7"/>
    </row>
    <row r="12945" spans="1:1" x14ac:dyDescent="0.25">
      <c r="A12945" s="7"/>
    </row>
    <row r="12946" spans="1:1" x14ac:dyDescent="0.25">
      <c r="A12946" s="7"/>
    </row>
    <row r="12947" spans="1:1" x14ac:dyDescent="0.25">
      <c r="A12947" s="7"/>
    </row>
    <row r="12948" spans="1:1" x14ac:dyDescent="0.25">
      <c r="A12948" s="7"/>
    </row>
    <row r="12949" spans="1:1" x14ac:dyDescent="0.25">
      <c r="A12949" s="7"/>
    </row>
    <row r="12950" spans="1:1" x14ac:dyDescent="0.25">
      <c r="A12950" s="7"/>
    </row>
    <row r="12951" spans="1:1" x14ac:dyDescent="0.25">
      <c r="A12951" s="7"/>
    </row>
    <row r="12952" spans="1:1" x14ac:dyDescent="0.25">
      <c r="A12952" s="7"/>
    </row>
    <row r="12953" spans="1:1" x14ac:dyDescent="0.25">
      <c r="A12953" s="7"/>
    </row>
    <row r="12954" spans="1:1" x14ac:dyDescent="0.25">
      <c r="A12954" s="7"/>
    </row>
    <row r="12955" spans="1:1" x14ac:dyDescent="0.25">
      <c r="A12955" s="7"/>
    </row>
    <row r="12956" spans="1:1" x14ac:dyDescent="0.25">
      <c r="A12956" s="7"/>
    </row>
    <row r="12957" spans="1:1" x14ac:dyDescent="0.25">
      <c r="A12957" s="7"/>
    </row>
    <row r="12958" spans="1:1" x14ac:dyDescent="0.25">
      <c r="A12958" s="7"/>
    </row>
    <row r="12959" spans="1:1" x14ac:dyDescent="0.25">
      <c r="A12959" s="7"/>
    </row>
    <row r="12960" spans="1:1" x14ac:dyDescent="0.25">
      <c r="A12960" s="7"/>
    </row>
    <row r="12961" spans="1:1" x14ac:dyDescent="0.25">
      <c r="A12961" s="7"/>
    </row>
    <row r="12962" spans="1:1" x14ac:dyDescent="0.25">
      <c r="A12962" s="7"/>
    </row>
    <row r="12963" spans="1:1" x14ac:dyDescent="0.25">
      <c r="A12963" s="7"/>
    </row>
    <row r="12964" spans="1:1" x14ac:dyDescent="0.25">
      <c r="A12964" s="7"/>
    </row>
    <row r="12965" spans="1:1" x14ac:dyDescent="0.25">
      <c r="A12965" s="7"/>
    </row>
    <row r="12966" spans="1:1" x14ac:dyDescent="0.25">
      <c r="A12966" s="7"/>
    </row>
    <row r="12967" spans="1:1" x14ac:dyDescent="0.25">
      <c r="A12967" s="7"/>
    </row>
    <row r="12968" spans="1:1" x14ac:dyDescent="0.25">
      <c r="A12968" s="7"/>
    </row>
    <row r="12969" spans="1:1" x14ac:dyDescent="0.25">
      <c r="A12969" s="7"/>
    </row>
    <row r="12970" spans="1:1" x14ac:dyDescent="0.25">
      <c r="A12970" s="7"/>
    </row>
    <row r="12971" spans="1:1" x14ac:dyDescent="0.25">
      <c r="A12971" s="7"/>
    </row>
    <row r="12972" spans="1:1" x14ac:dyDescent="0.25">
      <c r="A12972" s="7"/>
    </row>
    <row r="12973" spans="1:1" x14ac:dyDescent="0.25">
      <c r="A12973" s="7"/>
    </row>
    <row r="12974" spans="1:1" x14ac:dyDescent="0.25">
      <c r="A12974" s="7"/>
    </row>
    <row r="12975" spans="1:1" x14ac:dyDescent="0.25">
      <c r="A12975" s="7"/>
    </row>
    <row r="12976" spans="1:1" x14ac:dyDescent="0.25">
      <c r="A12976" s="7"/>
    </row>
    <row r="12977" spans="1:1" x14ac:dyDescent="0.25">
      <c r="A12977" s="7"/>
    </row>
    <row r="12978" spans="1:1" x14ac:dyDescent="0.25">
      <c r="A12978" s="7"/>
    </row>
    <row r="12979" spans="1:1" x14ac:dyDescent="0.25">
      <c r="A12979" s="7"/>
    </row>
    <row r="12980" spans="1:1" x14ac:dyDescent="0.25">
      <c r="A12980" s="7"/>
    </row>
    <row r="12981" spans="1:1" x14ac:dyDescent="0.25">
      <c r="A12981" s="7"/>
    </row>
    <row r="12982" spans="1:1" x14ac:dyDescent="0.25">
      <c r="A12982" s="7"/>
    </row>
    <row r="12983" spans="1:1" x14ac:dyDescent="0.25">
      <c r="A12983" s="7"/>
    </row>
    <row r="12984" spans="1:1" x14ac:dyDescent="0.25">
      <c r="A12984" s="7"/>
    </row>
    <row r="12985" spans="1:1" x14ac:dyDescent="0.25">
      <c r="A12985" s="7"/>
    </row>
    <row r="12986" spans="1:1" x14ac:dyDescent="0.25">
      <c r="A12986" s="7"/>
    </row>
    <row r="12987" spans="1:1" x14ac:dyDescent="0.25">
      <c r="A12987" s="7"/>
    </row>
    <row r="12988" spans="1:1" x14ac:dyDescent="0.25">
      <c r="A12988" s="7"/>
    </row>
    <row r="12989" spans="1:1" x14ac:dyDescent="0.25">
      <c r="A12989" s="7"/>
    </row>
    <row r="12990" spans="1:1" x14ac:dyDescent="0.25">
      <c r="A12990" s="7"/>
    </row>
    <row r="12991" spans="1:1" x14ac:dyDescent="0.25">
      <c r="A12991" s="7"/>
    </row>
    <row r="12992" spans="1:1" x14ac:dyDescent="0.25">
      <c r="A12992" s="7"/>
    </row>
    <row r="12993" spans="1:1" x14ac:dyDescent="0.25">
      <c r="A12993" s="7"/>
    </row>
    <row r="12994" spans="1:1" x14ac:dyDescent="0.25">
      <c r="A12994" s="7"/>
    </row>
    <row r="12995" spans="1:1" x14ac:dyDescent="0.25">
      <c r="A12995" s="7"/>
    </row>
    <row r="12996" spans="1:1" x14ac:dyDescent="0.25">
      <c r="A12996" s="7"/>
    </row>
    <row r="12997" spans="1:1" x14ac:dyDescent="0.25">
      <c r="A12997" s="7"/>
    </row>
    <row r="12998" spans="1:1" x14ac:dyDescent="0.25">
      <c r="A12998" s="7"/>
    </row>
    <row r="12999" spans="1:1" x14ac:dyDescent="0.25">
      <c r="A12999" s="7"/>
    </row>
    <row r="13000" spans="1:1" x14ac:dyDescent="0.25">
      <c r="A13000" s="7"/>
    </row>
    <row r="13001" spans="1:1" x14ac:dyDescent="0.25">
      <c r="A13001" s="7"/>
    </row>
    <row r="13002" spans="1:1" x14ac:dyDescent="0.25">
      <c r="A13002" s="7"/>
    </row>
    <row r="13003" spans="1:1" x14ac:dyDescent="0.25">
      <c r="A13003" s="7"/>
    </row>
    <row r="13004" spans="1:1" x14ac:dyDescent="0.25">
      <c r="A13004" s="7"/>
    </row>
    <row r="13005" spans="1:1" x14ac:dyDescent="0.25">
      <c r="A13005" s="7"/>
    </row>
    <row r="13006" spans="1:1" x14ac:dyDescent="0.25">
      <c r="A13006" s="7"/>
    </row>
    <row r="13007" spans="1:1" x14ac:dyDescent="0.25">
      <c r="A13007" s="7"/>
    </row>
    <row r="13008" spans="1:1" x14ac:dyDescent="0.25">
      <c r="A13008" s="7"/>
    </row>
    <row r="13009" spans="1:1" x14ac:dyDescent="0.25">
      <c r="A13009" s="7"/>
    </row>
    <row r="13010" spans="1:1" x14ac:dyDescent="0.25">
      <c r="A13010" s="7"/>
    </row>
    <row r="13011" spans="1:1" x14ac:dyDescent="0.25">
      <c r="A13011" s="7"/>
    </row>
    <row r="13012" spans="1:1" x14ac:dyDescent="0.25">
      <c r="A13012" s="7"/>
    </row>
    <row r="13013" spans="1:1" x14ac:dyDescent="0.25">
      <c r="A13013" s="7"/>
    </row>
    <row r="13014" spans="1:1" x14ac:dyDescent="0.25">
      <c r="A13014" s="7"/>
    </row>
    <row r="13015" spans="1:1" x14ac:dyDescent="0.25">
      <c r="A13015" s="7"/>
    </row>
    <row r="13016" spans="1:1" x14ac:dyDescent="0.25">
      <c r="A13016" s="7"/>
    </row>
    <row r="13017" spans="1:1" x14ac:dyDescent="0.25">
      <c r="A13017" s="7"/>
    </row>
    <row r="13018" spans="1:1" x14ac:dyDescent="0.25">
      <c r="A13018" s="7"/>
    </row>
    <row r="13019" spans="1:1" x14ac:dyDescent="0.25">
      <c r="A13019" s="7"/>
    </row>
    <row r="13020" spans="1:1" x14ac:dyDescent="0.25">
      <c r="A13020" s="7"/>
    </row>
    <row r="13021" spans="1:1" x14ac:dyDescent="0.25">
      <c r="A13021" s="7"/>
    </row>
    <row r="13022" spans="1:1" x14ac:dyDescent="0.25">
      <c r="A13022" s="7"/>
    </row>
    <row r="13023" spans="1:1" x14ac:dyDescent="0.25">
      <c r="A13023" s="7"/>
    </row>
    <row r="13024" spans="1:1" x14ac:dyDescent="0.25">
      <c r="A13024" s="7"/>
    </row>
    <row r="13025" spans="1:1" x14ac:dyDescent="0.25">
      <c r="A13025" s="7"/>
    </row>
    <row r="13026" spans="1:1" x14ac:dyDescent="0.25">
      <c r="A13026" s="7"/>
    </row>
    <row r="13027" spans="1:1" x14ac:dyDescent="0.25">
      <c r="A13027" s="7"/>
    </row>
    <row r="13028" spans="1:1" x14ac:dyDescent="0.25">
      <c r="A13028" s="7"/>
    </row>
    <row r="13029" spans="1:1" x14ac:dyDescent="0.25">
      <c r="A13029" s="7"/>
    </row>
    <row r="13030" spans="1:1" x14ac:dyDescent="0.25">
      <c r="A13030" s="7"/>
    </row>
    <row r="13031" spans="1:1" x14ac:dyDescent="0.25">
      <c r="A13031" s="7"/>
    </row>
    <row r="13032" spans="1:1" x14ac:dyDescent="0.25">
      <c r="A13032" s="7"/>
    </row>
    <row r="13033" spans="1:1" x14ac:dyDescent="0.25">
      <c r="A13033" s="7"/>
    </row>
    <row r="13034" spans="1:1" x14ac:dyDescent="0.25">
      <c r="A13034" s="7"/>
    </row>
    <row r="13035" spans="1:1" x14ac:dyDescent="0.25">
      <c r="A13035" s="7"/>
    </row>
    <row r="13036" spans="1:1" x14ac:dyDescent="0.25">
      <c r="A13036" s="7"/>
    </row>
    <row r="13037" spans="1:1" x14ac:dyDescent="0.25">
      <c r="A13037" s="7"/>
    </row>
    <row r="13038" spans="1:1" x14ac:dyDescent="0.25">
      <c r="A13038" s="7"/>
    </row>
    <row r="13039" spans="1:1" x14ac:dyDescent="0.25">
      <c r="A13039" s="7"/>
    </row>
    <row r="13040" spans="1:1" x14ac:dyDescent="0.25">
      <c r="A13040" s="7"/>
    </row>
    <row r="13041" spans="1:1" x14ac:dyDescent="0.25">
      <c r="A13041" s="7"/>
    </row>
    <row r="13042" spans="1:1" x14ac:dyDescent="0.25">
      <c r="A13042" s="7"/>
    </row>
    <row r="13043" spans="1:1" x14ac:dyDescent="0.25">
      <c r="A13043" s="7"/>
    </row>
    <row r="13044" spans="1:1" x14ac:dyDescent="0.25">
      <c r="A13044" s="7"/>
    </row>
    <row r="13045" spans="1:1" x14ac:dyDescent="0.25">
      <c r="A13045" s="7"/>
    </row>
    <row r="13046" spans="1:1" x14ac:dyDescent="0.25">
      <c r="A13046" s="7"/>
    </row>
    <row r="13047" spans="1:1" x14ac:dyDescent="0.25">
      <c r="A13047" s="7"/>
    </row>
    <row r="13048" spans="1:1" x14ac:dyDescent="0.25">
      <c r="A13048" s="7"/>
    </row>
    <row r="13049" spans="1:1" x14ac:dyDescent="0.25">
      <c r="A13049" s="7"/>
    </row>
    <row r="13050" spans="1:1" x14ac:dyDescent="0.25">
      <c r="A13050" s="7"/>
    </row>
    <row r="13051" spans="1:1" x14ac:dyDescent="0.25">
      <c r="A13051" s="7"/>
    </row>
    <row r="13052" spans="1:1" x14ac:dyDescent="0.25">
      <c r="A13052" s="7"/>
    </row>
    <row r="13053" spans="1:1" x14ac:dyDescent="0.25">
      <c r="A13053" s="7"/>
    </row>
    <row r="13054" spans="1:1" x14ac:dyDescent="0.25">
      <c r="A13054" s="7"/>
    </row>
    <row r="13055" spans="1:1" x14ac:dyDescent="0.25">
      <c r="A13055" s="7"/>
    </row>
    <row r="13056" spans="1:1" x14ac:dyDescent="0.25">
      <c r="A13056" s="7"/>
    </row>
    <row r="13057" spans="1:1" x14ac:dyDescent="0.25">
      <c r="A13057" s="7"/>
    </row>
    <row r="13058" spans="1:1" x14ac:dyDescent="0.25">
      <c r="A13058" s="7"/>
    </row>
    <row r="13059" spans="1:1" x14ac:dyDescent="0.25">
      <c r="A13059" s="7"/>
    </row>
    <row r="13060" spans="1:1" x14ac:dyDescent="0.25">
      <c r="A13060" s="7"/>
    </row>
    <row r="13061" spans="1:1" x14ac:dyDescent="0.25">
      <c r="A13061" s="7"/>
    </row>
    <row r="13062" spans="1:1" x14ac:dyDescent="0.25">
      <c r="A13062" s="7"/>
    </row>
    <row r="13063" spans="1:1" x14ac:dyDescent="0.25">
      <c r="A13063" s="7"/>
    </row>
    <row r="13064" spans="1:1" x14ac:dyDescent="0.25">
      <c r="A13064" s="7"/>
    </row>
    <row r="13065" spans="1:1" x14ac:dyDescent="0.25">
      <c r="A13065" s="7"/>
    </row>
    <row r="13066" spans="1:1" x14ac:dyDescent="0.25">
      <c r="A13066" s="7"/>
    </row>
    <row r="13067" spans="1:1" x14ac:dyDescent="0.25">
      <c r="A13067" s="7"/>
    </row>
    <row r="13068" spans="1:1" x14ac:dyDescent="0.25">
      <c r="A13068" s="7"/>
    </row>
    <row r="13069" spans="1:1" x14ac:dyDescent="0.25">
      <c r="A13069" s="7"/>
    </row>
    <row r="13070" spans="1:1" x14ac:dyDescent="0.25">
      <c r="A13070" s="7"/>
    </row>
    <row r="13071" spans="1:1" x14ac:dyDescent="0.25">
      <c r="A13071" s="7"/>
    </row>
    <row r="13072" spans="1:1" x14ac:dyDescent="0.25">
      <c r="A13072" s="7"/>
    </row>
    <row r="13073" spans="1:1" x14ac:dyDescent="0.25">
      <c r="A13073" s="7"/>
    </row>
    <row r="13074" spans="1:1" x14ac:dyDescent="0.25">
      <c r="A13074" s="7"/>
    </row>
    <row r="13075" spans="1:1" x14ac:dyDescent="0.25">
      <c r="A13075" s="7"/>
    </row>
    <row r="13076" spans="1:1" x14ac:dyDescent="0.25">
      <c r="A13076" s="7"/>
    </row>
    <row r="13077" spans="1:1" x14ac:dyDescent="0.25">
      <c r="A13077" s="7"/>
    </row>
    <row r="13078" spans="1:1" x14ac:dyDescent="0.25">
      <c r="A13078" s="7"/>
    </row>
    <row r="13079" spans="1:1" x14ac:dyDescent="0.25">
      <c r="A13079" s="7"/>
    </row>
    <row r="13080" spans="1:1" x14ac:dyDescent="0.25">
      <c r="A13080" s="7"/>
    </row>
    <row r="13081" spans="1:1" x14ac:dyDescent="0.25">
      <c r="A13081" s="7"/>
    </row>
    <row r="13082" spans="1:1" x14ac:dyDescent="0.25">
      <c r="A13082" s="7"/>
    </row>
    <row r="13083" spans="1:1" x14ac:dyDescent="0.25">
      <c r="A13083" s="7"/>
    </row>
    <row r="13084" spans="1:1" x14ac:dyDescent="0.25">
      <c r="A13084" s="7"/>
    </row>
    <row r="13085" spans="1:1" x14ac:dyDescent="0.25">
      <c r="A13085" s="7"/>
    </row>
    <row r="13086" spans="1:1" x14ac:dyDescent="0.25">
      <c r="A13086" s="7"/>
    </row>
    <row r="13087" spans="1:1" x14ac:dyDescent="0.25">
      <c r="A13087" s="7"/>
    </row>
    <row r="13088" spans="1:1" x14ac:dyDescent="0.25">
      <c r="A13088" s="7"/>
    </row>
    <row r="13089" spans="1:1" x14ac:dyDescent="0.25">
      <c r="A13089" s="7"/>
    </row>
    <row r="13090" spans="1:1" x14ac:dyDescent="0.25">
      <c r="A13090" s="7"/>
    </row>
    <row r="13091" spans="1:1" x14ac:dyDescent="0.25">
      <c r="A13091" s="7"/>
    </row>
    <row r="13092" spans="1:1" x14ac:dyDescent="0.25">
      <c r="A13092" s="7"/>
    </row>
    <row r="13093" spans="1:1" x14ac:dyDescent="0.25">
      <c r="A13093" s="7"/>
    </row>
    <row r="13094" spans="1:1" x14ac:dyDescent="0.25">
      <c r="A13094" s="7"/>
    </row>
    <row r="13095" spans="1:1" x14ac:dyDescent="0.25">
      <c r="A13095" s="7"/>
    </row>
    <row r="13096" spans="1:1" x14ac:dyDescent="0.25">
      <c r="A13096" s="7"/>
    </row>
    <row r="13097" spans="1:1" x14ac:dyDescent="0.25">
      <c r="A13097" s="7"/>
    </row>
    <row r="13098" spans="1:1" x14ac:dyDescent="0.25">
      <c r="A13098" s="7"/>
    </row>
    <row r="13099" spans="1:1" x14ac:dyDescent="0.25">
      <c r="A13099" s="7"/>
    </row>
    <row r="13100" spans="1:1" x14ac:dyDescent="0.25">
      <c r="A13100" s="7"/>
    </row>
    <row r="13101" spans="1:1" x14ac:dyDescent="0.25">
      <c r="A13101" s="7"/>
    </row>
    <row r="13102" spans="1:1" x14ac:dyDescent="0.25">
      <c r="A13102" s="7"/>
    </row>
    <row r="13103" spans="1:1" x14ac:dyDescent="0.25">
      <c r="A13103" s="7"/>
    </row>
    <row r="13104" spans="1:1" x14ac:dyDescent="0.25">
      <c r="A13104" s="7"/>
    </row>
    <row r="13105" spans="1:1" x14ac:dyDescent="0.25">
      <c r="A13105" s="7"/>
    </row>
    <row r="13106" spans="1:1" x14ac:dyDescent="0.25">
      <c r="A13106" s="7"/>
    </row>
    <row r="13107" spans="1:1" x14ac:dyDescent="0.25">
      <c r="A13107" s="7"/>
    </row>
    <row r="13108" spans="1:1" x14ac:dyDescent="0.25">
      <c r="A13108" s="7"/>
    </row>
    <row r="13109" spans="1:1" x14ac:dyDescent="0.25">
      <c r="A13109" s="7"/>
    </row>
    <row r="13110" spans="1:1" x14ac:dyDescent="0.25">
      <c r="A13110" s="7"/>
    </row>
    <row r="13111" spans="1:1" x14ac:dyDescent="0.25">
      <c r="A13111" s="7"/>
    </row>
    <row r="13112" spans="1:1" x14ac:dyDescent="0.25">
      <c r="A13112" s="7"/>
    </row>
    <row r="13113" spans="1:1" x14ac:dyDescent="0.25">
      <c r="A13113" s="7"/>
    </row>
    <row r="13114" spans="1:1" x14ac:dyDescent="0.25">
      <c r="A13114" s="7"/>
    </row>
    <row r="13115" spans="1:1" x14ac:dyDescent="0.25">
      <c r="A13115" s="7"/>
    </row>
    <row r="13116" spans="1:1" x14ac:dyDescent="0.25">
      <c r="A13116" s="7"/>
    </row>
    <row r="13117" spans="1:1" x14ac:dyDescent="0.25">
      <c r="A13117" s="7"/>
    </row>
    <row r="13118" spans="1:1" x14ac:dyDescent="0.25">
      <c r="A13118" s="7"/>
    </row>
    <row r="13119" spans="1:1" x14ac:dyDescent="0.25">
      <c r="A13119" s="7"/>
    </row>
    <row r="13120" spans="1:1" x14ac:dyDescent="0.25">
      <c r="A13120" s="7"/>
    </row>
    <row r="13121" spans="1:1" x14ac:dyDescent="0.25">
      <c r="A13121" s="7"/>
    </row>
    <row r="13122" spans="1:1" x14ac:dyDescent="0.25">
      <c r="A13122" s="7"/>
    </row>
    <row r="13123" spans="1:1" x14ac:dyDescent="0.25">
      <c r="A13123" s="7"/>
    </row>
    <row r="13124" spans="1:1" x14ac:dyDescent="0.25">
      <c r="A13124" s="7"/>
    </row>
    <row r="13125" spans="1:1" x14ac:dyDescent="0.25">
      <c r="A13125" s="7"/>
    </row>
    <row r="13126" spans="1:1" x14ac:dyDescent="0.25">
      <c r="A13126" s="7"/>
    </row>
    <row r="13127" spans="1:1" x14ac:dyDescent="0.25">
      <c r="A13127" s="7"/>
    </row>
    <row r="13128" spans="1:1" x14ac:dyDescent="0.25">
      <c r="A13128" s="7"/>
    </row>
    <row r="13129" spans="1:1" x14ac:dyDescent="0.25">
      <c r="A13129" s="7"/>
    </row>
    <row r="13130" spans="1:1" x14ac:dyDescent="0.25">
      <c r="A13130" s="7"/>
    </row>
    <row r="13131" spans="1:1" x14ac:dyDescent="0.25">
      <c r="A13131" s="7"/>
    </row>
    <row r="13132" spans="1:1" x14ac:dyDescent="0.25">
      <c r="A13132" s="7"/>
    </row>
    <row r="13133" spans="1:1" x14ac:dyDescent="0.25">
      <c r="A13133" s="7"/>
    </row>
    <row r="13134" spans="1:1" x14ac:dyDescent="0.25">
      <c r="A13134" s="7"/>
    </row>
    <row r="13135" spans="1:1" x14ac:dyDescent="0.25">
      <c r="A13135" s="7"/>
    </row>
    <row r="13136" spans="1:1" x14ac:dyDescent="0.25">
      <c r="A13136" s="7"/>
    </row>
    <row r="13137" spans="1:1" x14ac:dyDescent="0.25">
      <c r="A13137" s="7"/>
    </row>
    <row r="13138" spans="1:1" x14ac:dyDescent="0.25">
      <c r="A13138" s="7"/>
    </row>
    <row r="13139" spans="1:1" x14ac:dyDescent="0.25">
      <c r="A13139" s="7"/>
    </row>
    <row r="13140" spans="1:1" x14ac:dyDescent="0.25">
      <c r="A13140" s="7"/>
    </row>
    <row r="13141" spans="1:1" x14ac:dyDescent="0.25">
      <c r="A13141" s="7"/>
    </row>
    <row r="13142" spans="1:1" x14ac:dyDescent="0.25">
      <c r="A13142" s="7"/>
    </row>
    <row r="13143" spans="1:1" x14ac:dyDescent="0.25">
      <c r="A13143" s="7"/>
    </row>
    <row r="13144" spans="1:1" x14ac:dyDescent="0.25">
      <c r="A13144" s="7"/>
    </row>
    <row r="13145" spans="1:1" x14ac:dyDescent="0.25">
      <c r="A13145" s="7"/>
    </row>
    <row r="13146" spans="1:1" x14ac:dyDescent="0.25">
      <c r="A13146" s="7"/>
    </row>
    <row r="13147" spans="1:1" x14ac:dyDescent="0.25">
      <c r="A13147" s="7"/>
    </row>
    <row r="13148" spans="1:1" x14ac:dyDescent="0.25">
      <c r="A13148" s="7"/>
    </row>
    <row r="13149" spans="1:1" x14ac:dyDescent="0.25">
      <c r="A13149" s="7"/>
    </row>
    <row r="13150" spans="1:1" x14ac:dyDescent="0.25">
      <c r="A13150" s="7"/>
    </row>
    <row r="13151" spans="1:1" x14ac:dyDescent="0.25">
      <c r="A13151" s="7"/>
    </row>
    <row r="13152" spans="1:1" x14ac:dyDescent="0.25">
      <c r="A13152" s="7"/>
    </row>
    <row r="13153" spans="1:1" x14ac:dyDescent="0.25">
      <c r="A13153" s="7"/>
    </row>
    <row r="13154" spans="1:1" x14ac:dyDescent="0.25">
      <c r="A13154" s="7"/>
    </row>
    <row r="13155" spans="1:1" x14ac:dyDescent="0.25">
      <c r="A13155" s="7"/>
    </row>
    <row r="13156" spans="1:1" x14ac:dyDescent="0.25">
      <c r="A13156" s="7"/>
    </row>
    <row r="13157" spans="1:1" x14ac:dyDescent="0.25">
      <c r="A13157" s="7"/>
    </row>
    <row r="13158" spans="1:1" x14ac:dyDescent="0.25">
      <c r="A13158" s="7"/>
    </row>
    <row r="13159" spans="1:1" x14ac:dyDescent="0.25">
      <c r="A13159" s="7"/>
    </row>
    <row r="13160" spans="1:1" x14ac:dyDescent="0.25">
      <c r="A13160" s="7"/>
    </row>
    <row r="13161" spans="1:1" x14ac:dyDescent="0.25">
      <c r="A13161" s="7"/>
    </row>
    <row r="13162" spans="1:1" x14ac:dyDescent="0.25">
      <c r="A13162" s="7"/>
    </row>
    <row r="13163" spans="1:1" x14ac:dyDescent="0.25">
      <c r="A13163" s="7"/>
    </row>
    <row r="13164" spans="1:1" x14ac:dyDescent="0.25">
      <c r="A13164" s="7"/>
    </row>
    <row r="13165" spans="1:1" x14ac:dyDescent="0.25">
      <c r="A13165" s="7"/>
    </row>
    <row r="13166" spans="1:1" x14ac:dyDescent="0.25">
      <c r="A13166" s="7"/>
    </row>
    <row r="13167" spans="1:1" x14ac:dyDescent="0.25">
      <c r="A13167" s="7"/>
    </row>
    <row r="13168" spans="1:1" x14ac:dyDescent="0.25">
      <c r="A13168" s="7"/>
    </row>
    <row r="13169" spans="1:1" x14ac:dyDescent="0.25">
      <c r="A13169" s="7"/>
    </row>
    <row r="13170" spans="1:1" x14ac:dyDescent="0.25">
      <c r="A13170" s="7"/>
    </row>
    <row r="13171" spans="1:1" x14ac:dyDescent="0.25">
      <c r="A13171" s="7"/>
    </row>
    <row r="13172" spans="1:1" x14ac:dyDescent="0.25">
      <c r="A13172" s="7"/>
    </row>
    <row r="13173" spans="1:1" x14ac:dyDescent="0.25">
      <c r="A13173" s="7"/>
    </row>
    <row r="13174" spans="1:1" x14ac:dyDescent="0.25">
      <c r="A13174" s="7"/>
    </row>
    <row r="13175" spans="1:1" x14ac:dyDescent="0.25">
      <c r="A13175" s="7"/>
    </row>
    <row r="13176" spans="1:1" x14ac:dyDescent="0.25">
      <c r="A13176" s="7"/>
    </row>
    <row r="13177" spans="1:1" x14ac:dyDescent="0.25">
      <c r="A13177" s="7"/>
    </row>
    <row r="13178" spans="1:1" x14ac:dyDescent="0.25">
      <c r="A13178" s="7"/>
    </row>
    <row r="13179" spans="1:1" x14ac:dyDescent="0.25">
      <c r="A13179" s="7"/>
    </row>
    <row r="13180" spans="1:1" x14ac:dyDescent="0.25">
      <c r="A13180" s="7"/>
    </row>
    <row r="13181" spans="1:1" x14ac:dyDescent="0.25">
      <c r="A13181" s="7"/>
    </row>
    <row r="13182" spans="1:1" x14ac:dyDescent="0.25">
      <c r="A13182" s="7"/>
    </row>
    <row r="13183" spans="1:1" x14ac:dyDescent="0.25">
      <c r="A13183" s="7"/>
    </row>
    <row r="13184" spans="1:1" x14ac:dyDescent="0.25">
      <c r="A13184" s="7"/>
    </row>
    <row r="13185" spans="1:1" x14ac:dyDescent="0.25">
      <c r="A13185" s="7"/>
    </row>
    <row r="13186" spans="1:1" x14ac:dyDescent="0.25">
      <c r="A13186" s="7"/>
    </row>
    <row r="13187" spans="1:1" x14ac:dyDescent="0.25">
      <c r="A13187" s="7"/>
    </row>
    <row r="13188" spans="1:1" x14ac:dyDescent="0.25">
      <c r="A13188" s="7"/>
    </row>
    <row r="13189" spans="1:1" x14ac:dyDescent="0.25">
      <c r="A13189" s="7"/>
    </row>
    <row r="13190" spans="1:1" x14ac:dyDescent="0.25">
      <c r="A13190" s="7"/>
    </row>
    <row r="13191" spans="1:1" x14ac:dyDescent="0.25">
      <c r="A13191" s="7"/>
    </row>
    <row r="13192" spans="1:1" x14ac:dyDescent="0.25">
      <c r="A13192" s="7"/>
    </row>
    <row r="13193" spans="1:1" x14ac:dyDescent="0.25">
      <c r="A13193" s="7"/>
    </row>
    <row r="13194" spans="1:1" x14ac:dyDescent="0.25">
      <c r="A13194" s="7"/>
    </row>
    <row r="13195" spans="1:1" x14ac:dyDescent="0.25">
      <c r="A13195" s="7"/>
    </row>
    <row r="13196" spans="1:1" x14ac:dyDescent="0.25">
      <c r="A13196" s="7"/>
    </row>
    <row r="13197" spans="1:1" x14ac:dyDescent="0.25">
      <c r="A13197" s="7"/>
    </row>
    <row r="13198" spans="1:1" x14ac:dyDescent="0.25">
      <c r="A13198" s="7"/>
    </row>
    <row r="13199" spans="1:1" x14ac:dyDescent="0.25">
      <c r="A13199" s="7"/>
    </row>
    <row r="13200" spans="1:1" x14ac:dyDescent="0.25">
      <c r="A13200" s="7"/>
    </row>
    <row r="13201" spans="1:1" x14ac:dyDescent="0.25">
      <c r="A13201" s="7"/>
    </row>
    <row r="13202" spans="1:1" x14ac:dyDescent="0.25">
      <c r="A13202" s="7"/>
    </row>
    <row r="13203" spans="1:1" x14ac:dyDescent="0.25">
      <c r="A13203" s="7"/>
    </row>
    <row r="13204" spans="1:1" x14ac:dyDescent="0.25">
      <c r="A13204" s="7"/>
    </row>
    <row r="13205" spans="1:1" x14ac:dyDescent="0.25">
      <c r="A13205" s="7"/>
    </row>
    <row r="13206" spans="1:1" x14ac:dyDescent="0.25">
      <c r="A13206" s="7"/>
    </row>
    <row r="13207" spans="1:1" x14ac:dyDescent="0.25">
      <c r="A13207" s="7"/>
    </row>
    <row r="13208" spans="1:1" x14ac:dyDescent="0.25">
      <c r="A13208" s="7"/>
    </row>
    <row r="13209" spans="1:1" x14ac:dyDescent="0.25">
      <c r="A13209" s="7"/>
    </row>
    <row r="13210" spans="1:1" x14ac:dyDescent="0.25">
      <c r="A13210" s="7"/>
    </row>
    <row r="13211" spans="1:1" x14ac:dyDescent="0.25">
      <c r="A13211" s="7"/>
    </row>
    <row r="13212" spans="1:1" x14ac:dyDescent="0.25">
      <c r="A13212" s="7"/>
    </row>
    <row r="13213" spans="1:1" x14ac:dyDescent="0.25">
      <c r="A13213" s="7"/>
    </row>
    <row r="13214" spans="1:1" x14ac:dyDescent="0.25">
      <c r="A13214" s="7"/>
    </row>
    <row r="13215" spans="1:1" x14ac:dyDescent="0.25">
      <c r="A13215" s="7"/>
    </row>
    <row r="13216" spans="1:1" x14ac:dyDescent="0.25">
      <c r="A13216" s="7"/>
    </row>
    <row r="13217" spans="1:1" x14ac:dyDescent="0.25">
      <c r="A13217" s="7"/>
    </row>
    <row r="13218" spans="1:1" x14ac:dyDescent="0.25">
      <c r="A13218" s="7"/>
    </row>
    <row r="13219" spans="1:1" x14ac:dyDescent="0.25">
      <c r="A13219" s="7"/>
    </row>
    <row r="13220" spans="1:1" x14ac:dyDescent="0.25">
      <c r="A13220" s="7"/>
    </row>
    <row r="13221" spans="1:1" x14ac:dyDescent="0.25">
      <c r="A13221" s="7"/>
    </row>
    <row r="13222" spans="1:1" x14ac:dyDescent="0.25">
      <c r="A13222" s="7"/>
    </row>
    <row r="13223" spans="1:1" x14ac:dyDescent="0.25">
      <c r="A13223" s="7"/>
    </row>
    <row r="13224" spans="1:1" x14ac:dyDescent="0.25">
      <c r="A13224" s="7"/>
    </row>
    <row r="13225" spans="1:1" x14ac:dyDescent="0.25">
      <c r="A13225" s="7"/>
    </row>
    <row r="13226" spans="1:1" x14ac:dyDescent="0.25">
      <c r="A13226" s="7"/>
    </row>
    <row r="13227" spans="1:1" x14ac:dyDescent="0.25">
      <c r="A13227" s="7"/>
    </row>
    <row r="13228" spans="1:1" x14ac:dyDescent="0.25">
      <c r="A13228" s="7"/>
    </row>
    <row r="13229" spans="1:1" x14ac:dyDescent="0.25">
      <c r="A13229" s="7"/>
    </row>
    <row r="13230" spans="1:1" x14ac:dyDescent="0.25">
      <c r="A13230" s="7"/>
    </row>
    <row r="13231" spans="1:1" x14ac:dyDescent="0.25">
      <c r="A13231" s="7"/>
    </row>
    <row r="13232" spans="1:1" x14ac:dyDescent="0.25">
      <c r="A13232" s="7"/>
    </row>
    <row r="13233" spans="1:1" x14ac:dyDescent="0.25">
      <c r="A13233" s="7"/>
    </row>
    <row r="13234" spans="1:1" x14ac:dyDescent="0.25">
      <c r="A13234" s="7"/>
    </row>
    <row r="13235" spans="1:1" x14ac:dyDescent="0.25">
      <c r="A13235" s="7"/>
    </row>
    <row r="13236" spans="1:1" x14ac:dyDescent="0.25">
      <c r="A13236" s="7"/>
    </row>
    <row r="13237" spans="1:1" x14ac:dyDescent="0.25">
      <c r="A13237" s="7"/>
    </row>
    <row r="13238" spans="1:1" x14ac:dyDescent="0.25">
      <c r="A13238" s="7"/>
    </row>
    <row r="13239" spans="1:1" x14ac:dyDescent="0.25">
      <c r="A13239" s="7"/>
    </row>
    <row r="13240" spans="1:1" x14ac:dyDescent="0.25">
      <c r="A13240" s="7"/>
    </row>
    <row r="13241" spans="1:1" x14ac:dyDescent="0.25">
      <c r="A13241" s="7"/>
    </row>
    <row r="13242" spans="1:1" x14ac:dyDescent="0.25">
      <c r="A13242" s="7"/>
    </row>
    <row r="13243" spans="1:1" x14ac:dyDescent="0.25">
      <c r="A13243" s="7"/>
    </row>
    <row r="13244" spans="1:1" x14ac:dyDescent="0.25">
      <c r="A13244" s="7"/>
    </row>
    <row r="13245" spans="1:1" x14ac:dyDescent="0.25">
      <c r="A13245" s="7"/>
    </row>
    <row r="13246" spans="1:1" x14ac:dyDescent="0.25">
      <c r="A13246" s="7"/>
    </row>
    <row r="13247" spans="1:1" x14ac:dyDescent="0.25">
      <c r="A13247" s="7"/>
    </row>
    <row r="13248" spans="1:1" x14ac:dyDescent="0.25">
      <c r="A13248" s="7"/>
    </row>
    <row r="13249" spans="1:1" x14ac:dyDescent="0.25">
      <c r="A13249" s="7"/>
    </row>
    <row r="13250" spans="1:1" x14ac:dyDescent="0.25">
      <c r="A13250" s="7"/>
    </row>
    <row r="13251" spans="1:1" x14ac:dyDescent="0.25">
      <c r="A13251" s="7"/>
    </row>
    <row r="13252" spans="1:1" x14ac:dyDescent="0.25">
      <c r="A13252" s="7"/>
    </row>
    <row r="13253" spans="1:1" x14ac:dyDescent="0.25">
      <c r="A13253" s="7"/>
    </row>
    <row r="13254" spans="1:1" x14ac:dyDescent="0.25">
      <c r="A13254" s="7"/>
    </row>
    <row r="13255" spans="1:1" x14ac:dyDescent="0.25">
      <c r="A13255" s="7"/>
    </row>
    <row r="13256" spans="1:1" x14ac:dyDescent="0.25">
      <c r="A13256" s="7"/>
    </row>
    <row r="13257" spans="1:1" x14ac:dyDescent="0.25">
      <c r="A13257" s="7"/>
    </row>
    <row r="13258" spans="1:1" x14ac:dyDescent="0.25">
      <c r="A13258" s="7"/>
    </row>
    <row r="13259" spans="1:1" x14ac:dyDescent="0.25">
      <c r="A13259" s="7"/>
    </row>
    <row r="13260" spans="1:1" x14ac:dyDescent="0.25">
      <c r="A13260" s="7"/>
    </row>
    <row r="13261" spans="1:1" x14ac:dyDescent="0.25">
      <c r="A13261" s="7"/>
    </row>
    <row r="13262" spans="1:1" x14ac:dyDescent="0.25">
      <c r="A13262" s="7"/>
    </row>
    <row r="13263" spans="1:1" x14ac:dyDescent="0.25">
      <c r="A13263" s="7"/>
    </row>
    <row r="13264" spans="1:1" x14ac:dyDescent="0.25">
      <c r="A13264" s="7"/>
    </row>
    <row r="13265" spans="1:1" x14ac:dyDescent="0.25">
      <c r="A13265" s="7"/>
    </row>
    <row r="13266" spans="1:1" x14ac:dyDescent="0.25">
      <c r="A13266" s="7"/>
    </row>
    <row r="13267" spans="1:1" x14ac:dyDescent="0.25">
      <c r="A13267" s="7"/>
    </row>
    <row r="13268" spans="1:1" x14ac:dyDescent="0.25">
      <c r="A13268" s="7"/>
    </row>
    <row r="13269" spans="1:1" x14ac:dyDescent="0.25">
      <c r="A13269" s="7"/>
    </row>
    <row r="13270" spans="1:1" x14ac:dyDescent="0.25">
      <c r="A13270" s="7"/>
    </row>
    <row r="13271" spans="1:1" x14ac:dyDescent="0.25">
      <c r="A13271" s="7"/>
    </row>
    <row r="13272" spans="1:1" x14ac:dyDescent="0.25">
      <c r="A13272" s="7"/>
    </row>
    <row r="13273" spans="1:1" x14ac:dyDescent="0.25">
      <c r="A13273" s="7"/>
    </row>
    <row r="13274" spans="1:1" x14ac:dyDescent="0.25">
      <c r="A13274" s="7"/>
    </row>
    <row r="13275" spans="1:1" x14ac:dyDescent="0.25">
      <c r="A13275" s="7"/>
    </row>
    <row r="13276" spans="1:1" x14ac:dyDescent="0.25">
      <c r="A13276" s="7"/>
    </row>
    <row r="13277" spans="1:1" x14ac:dyDescent="0.25">
      <c r="A13277" s="7"/>
    </row>
    <row r="13278" spans="1:1" x14ac:dyDescent="0.25">
      <c r="A13278" s="7"/>
    </row>
    <row r="13279" spans="1:1" x14ac:dyDescent="0.25">
      <c r="A13279" s="7"/>
    </row>
    <row r="13280" spans="1:1" x14ac:dyDescent="0.25">
      <c r="A13280" s="7"/>
    </row>
    <row r="13281" spans="1:1" x14ac:dyDescent="0.25">
      <c r="A13281" s="7"/>
    </row>
    <row r="13282" spans="1:1" x14ac:dyDescent="0.25">
      <c r="A13282" s="7"/>
    </row>
    <row r="13283" spans="1:1" x14ac:dyDescent="0.25">
      <c r="A13283" s="7"/>
    </row>
    <row r="13284" spans="1:1" x14ac:dyDescent="0.25">
      <c r="A13284" s="7"/>
    </row>
    <row r="13285" spans="1:1" x14ac:dyDescent="0.25">
      <c r="A13285" s="7"/>
    </row>
    <row r="13286" spans="1:1" x14ac:dyDescent="0.25">
      <c r="A13286" s="7"/>
    </row>
    <row r="13287" spans="1:1" x14ac:dyDescent="0.25">
      <c r="A13287" s="7"/>
    </row>
    <row r="13288" spans="1:1" x14ac:dyDescent="0.25">
      <c r="A13288" s="7"/>
    </row>
    <row r="13289" spans="1:1" x14ac:dyDescent="0.25">
      <c r="A13289" s="7"/>
    </row>
    <row r="13290" spans="1:1" x14ac:dyDescent="0.25">
      <c r="A13290" s="7"/>
    </row>
    <row r="13291" spans="1:1" x14ac:dyDescent="0.25">
      <c r="A13291" s="7"/>
    </row>
    <row r="13292" spans="1:1" x14ac:dyDescent="0.25">
      <c r="A13292" s="7"/>
    </row>
    <row r="13293" spans="1:1" x14ac:dyDescent="0.25">
      <c r="A13293" s="7"/>
    </row>
    <row r="13294" spans="1:1" x14ac:dyDescent="0.25">
      <c r="A13294" s="7"/>
    </row>
    <row r="13295" spans="1:1" x14ac:dyDescent="0.25">
      <c r="A13295" s="7"/>
    </row>
    <row r="13296" spans="1:1" x14ac:dyDescent="0.25">
      <c r="A13296" s="7"/>
    </row>
    <row r="13297" spans="1:1" x14ac:dyDescent="0.25">
      <c r="A13297" s="7"/>
    </row>
    <row r="13298" spans="1:1" x14ac:dyDescent="0.25">
      <c r="A13298" s="7"/>
    </row>
    <row r="13299" spans="1:1" x14ac:dyDescent="0.25">
      <c r="A13299" s="7"/>
    </row>
    <row r="13300" spans="1:1" x14ac:dyDescent="0.25">
      <c r="A13300" s="7"/>
    </row>
    <row r="13301" spans="1:1" x14ac:dyDescent="0.25">
      <c r="A13301" s="7"/>
    </row>
    <row r="13302" spans="1:1" x14ac:dyDescent="0.25">
      <c r="A13302" s="7"/>
    </row>
    <row r="13303" spans="1:1" x14ac:dyDescent="0.25">
      <c r="A13303" s="7"/>
    </row>
    <row r="13304" spans="1:1" x14ac:dyDescent="0.25">
      <c r="A13304" s="7"/>
    </row>
    <row r="13305" spans="1:1" x14ac:dyDescent="0.25">
      <c r="A13305" s="7"/>
    </row>
    <row r="13306" spans="1:1" x14ac:dyDescent="0.25">
      <c r="A13306" s="7"/>
    </row>
    <row r="13307" spans="1:1" x14ac:dyDescent="0.25">
      <c r="A13307" s="7"/>
    </row>
    <row r="13308" spans="1:1" x14ac:dyDescent="0.25">
      <c r="A13308" s="7"/>
    </row>
    <row r="13309" spans="1:1" x14ac:dyDescent="0.25">
      <c r="A13309" s="7"/>
    </row>
    <row r="13310" spans="1:1" x14ac:dyDescent="0.25">
      <c r="A13310" s="7"/>
    </row>
    <row r="13311" spans="1:1" x14ac:dyDescent="0.25">
      <c r="A13311" s="7"/>
    </row>
    <row r="13312" spans="1:1" x14ac:dyDescent="0.25">
      <c r="A13312" s="7"/>
    </row>
    <row r="13313" spans="1:1" x14ac:dyDescent="0.25">
      <c r="A13313" s="7"/>
    </row>
    <row r="13314" spans="1:1" x14ac:dyDescent="0.25">
      <c r="A13314" s="7"/>
    </row>
    <row r="13315" spans="1:1" x14ac:dyDescent="0.25">
      <c r="A13315" s="7"/>
    </row>
    <row r="13316" spans="1:1" x14ac:dyDescent="0.25">
      <c r="A13316" s="7"/>
    </row>
    <row r="13317" spans="1:1" x14ac:dyDescent="0.25">
      <c r="A13317" s="7"/>
    </row>
    <row r="13318" spans="1:1" x14ac:dyDescent="0.25">
      <c r="A13318" s="7"/>
    </row>
    <row r="13319" spans="1:1" x14ac:dyDescent="0.25">
      <c r="A13319" s="7"/>
    </row>
    <row r="13320" spans="1:1" x14ac:dyDescent="0.25">
      <c r="A13320" s="7"/>
    </row>
    <row r="13321" spans="1:1" x14ac:dyDescent="0.25">
      <c r="A13321" s="7"/>
    </row>
    <row r="13322" spans="1:1" x14ac:dyDescent="0.25">
      <c r="A13322" s="7"/>
    </row>
    <row r="13323" spans="1:1" x14ac:dyDescent="0.25">
      <c r="A13323" s="7"/>
    </row>
    <row r="13324" spans="1:1" x14ac:dyDescent="0.25">
      <c r="A13324" s="7"/>
    </row>
    <row r="13325" spans="1:1" x14ac:dyDescent="0.25">
      <c r="A13325" s="7"/>
    </row>
    <row r="13326" spans="1:1" x14ac:dyDescent="0.25">
      <c r="A13326" s="7"/>
    </row>
    <row r="13327" spans="1:1" x14ac:dyDescent="0.25">
      <c r="A13327" s="7"/>
    </row>
    <row r="13328" spans="1:1" x14ac:dyDescent="0.25">
      <c r="A13328" s="7"/>
    </row>
    <row r="13329" spans="1:1" x14ac:dyDescent="0.25">
      <c r="A13329" s="7"/>
    </row>
    <row r="13330" spans="1:1" x14ac:dyDescent="0.25">
      <c r="A13330" s="7"/>
    </row>
    <row r="13331" spans="1:1" x14ac:dyDescent="0.25">
      <c r="A13331" s="7"/>
    </row>
    <row r="13332" spans="1:1" x14ac:dyDescent="0.25">
      <c r="A13332" s="7"/>
    </row>
    <row r="13333" spans="1:1" x14ac:dyDescent="0.25">
      <c r="A13333" s="7"/>
    </row>
    <row r="13334" spans="1:1" x14ac:dyDescent="0.25">
      <c r="A13334" s="7"/>
    </row>
    <row r="13335" spans="1:1" x14ac:dyDescent="0.25">
      <c r="A13335" s="7"/>
    </row>
    <row r="13336" spans="1:1" x14ac:dyDescent="0.25">
      <c r="A13336" s="7"/>
    </row>
    <row r="13337" spans="1:1" x14ac:dyDescent="0.25">
      <c r="A13337" s="7"/>
    </row>
    <row r="13338" spans="1:1" x14ac:dyDescent="0.25">
      <c r="A13338" s="7"/>
    </row>
    <row r="13339" spans="1:1" x14ac:dyDescent="0.25">
      <c r="A13339" s="7"/>
    </row>
    <row r="13340" spans="1:1" x14ac:dyDescent="0.25">
      <c r="A13340" s="7"/>
    </row>
    <row r="13341" spans="1:1" x14ac:dyDescent="0.25">
      <c r="A13341" s="7"/>
    </row>
    <row r="13342" spans="1:1" x14ac:dyDescent="0.25">
      <c r="A13342" s="7"/>
    </row>
    <row r="13343" spans="1:1" x14ac:dyDescent="0.25">
      <c r="A13343" s="7"/>
    </row>
    <row r="13344" spans="1:1" x14ac:dyDescent="0.25">
      <c r="A13344" s="7"/>
    </row>
    <row r="13345" spans="1:1" x14ac:dyDescent="0.25">
      <c r="A13345" s="7"/>
    </row>
    <row r="13346" spans="1:1" x14ac:dyDescent="0.25">
      <c r="A13346" s="7"/>
    </row>
    <row r="13347" spans="1:1" x14ac:dyDescent="0.25">
      <c r="A13347" s="7"/>
    </row>
    <row r="13348" spans="1:1" x14ac:dyDescent="0.25">
      <c r="A13348" s="7"/>
    </row>
    <row r="13349" spans="1:1" x14ac:dyDescent="0.25">
      <c r="A13349" s="7"/>
    </row>
    <row r="13350" spans="1:1" x14ac:dyDescent="0.25">
      <c r="A13350" s="7"/>
    </row>
    <row r="13351" spans="1:1" x14ac:dyDescent="0.25">
      <c r="A13351" s="7"/>
    </row>
    <row r="13352" spans="1:1" x14ac:dyDescent="0.25">
      <c r="A13352" s="7"/>
    </row>
    <row r="13353" spans="1:1" x14ac:dyDescent="0.25">
      <c r="A13353" s="7"/>
    </row>
    <row r="13354" spans="1:1" x14ac:dyDescent="0.25">
      <c r="A13354" s="7"/>
    </row>
    <row r="13355" spans="1:1" x14ac:dyDescent="0.25">
      <c r="A13355" s="7"/>
    </row>
    <row r="13356" spans="1:1" x14ac:dyDescent="0.25">
      <c r="A13356" s="7"/>
    </row>
    <row r="13357" spans="1:1" x14ac:dyDescent="0.25">
      <c r="A13357" s="7"/>
    </row>
    <row r="13358" spans="1:1" x14ac:dyDescent="0.25">
      <c r="A13358" s="7"/>
    </row>
    <row r="13359" spans="1:1" x14ac:dyDescent="0.25">
      <c r="A13359" s="7"/>
    </row>
    <row r="13360" spans="1:1" x14ac:dyDescent="0.25">
      <c r="A13360" s="7"/>
    </row>
    <row r="13361" spans="1:1" x14ac:dyDescent="0.25">
      <c r="A13361" s="7"/>
    </row>
    <row r="13362" spans="1:1" x14ac:dyDescent="0.25">
      <c r="A13362" s="7"/>
    </row>
    <row r="13363" spans="1:1" x14ac:dyDescent="0.25">
      <c r="A13363" s="7"/>
    </row>
    <row r="13364" spans="1:1" x14ac:dyDescent="0.25">
      <c r="A13364" s="7"/>
    </row>
    <row r="13365" spans="1:1" x14ac:dyDescent="0.25">
      <c r="A13365" s="7"/>
    </row>
    <row r="13366" spans="1:1" x14ac:dyDescent="0.25">
      <c r="A13366" s="7"/>
    </row>
    <row r="13367" spans="1:1" x14ac:dyDescent="0.25">
      <c r="A13367" s="7"/>
    </row>
    <row r="13368" spans="1:1" x14ac:dyDescent="0.25">
      <c r="A13368" s="7"/>
    </row>
    <row r="13369" spans="1:1" x14ac:dyDescent="0.25">
      <c r="A13369" s="7"/>
    </row>
    <row r="13370" spans="1:1" x14ac:dyDescent="0.25">
      <c r="A13370" s="7"/>
    </row>
    <row r="13371" spans="1:1" x14ac:dyDescent="0.25">
      <c r="A13371" s="7"/>
    </row>
    <row r="13372" spans="1:1" x14ac:dyDescent="0.25">
      <c r="A13372" s="7"/>
    </row>
    <row r="13373" spans="1:1" x14ac:dyDescent="0.25">
      <c r="A13373" s="7"/>
    </row>
    <row r="13374" spans="1:1" x14ac:dyDescent="0.25">
      <c r="A13374" s="7"/>
    </row>
    <row r="13375" spans="1:1" x14ac:dyDescent="0.25">
      <c r="A13375" s="7"/>
    </row>
    <row r="13376" spans="1:1" x14ac:dyDescent="0.25">
      <c r="A13376" s="7"/>
    </row>
    <row r="13377" spans="1:1" x14ac:dyDescent="0.25">
      <c r="A13377" s="7"/>
    </row>
    <row r="13378" spans="1:1" x14ac:dyDescent="0.25">
      <c r="A13378" s="7"/>
    </row>
    <row r="13379" spans="1:1" x14ac:dyDescent="0.25">
      <c r="A13379" s="7"/>
    </row>
    <row r="13380" spans="1:1" x14ac:dyDescent="0.25">
      <c r="A13380" s="7"/>
    </row>
    <row r="13381" spans="1:1" x14ac:dyDescent="0.25">
      <c r="A13381" s="7"/>
    </row>
    <row r="13382" spans="1:1" x14ac:dyDescent="0.25">
      <c r="A13382" s="7"/>
    </row>
    <row r="13383" spans="1:1" x14ac:dyDescent="0.25">
      <c r="A13383" s="7"/>
    </row>
    <row r="13384" spans="1:1" x14ac:dyDescent="0.25">
      <c r="A13384" s="7"/>
    </row>
    <row r="13385" spans="1:1" x14ac:dyDescent="0.25">
      <c r="A13385" s="7"/>
    </row>
    <row r="13386" spans="1:1" x14ac:dyDescent="0.25">
      <c r="A13386" s="7"/>
    </row>
    <row r="13387" spans="1:1" x14ac:dyDescent="0.25">
      <c r="A13387" s="7"/>
    </row>
    <row r="13388" spans="1:1" x14ac:dyDescent="0.25">
      <c r="A13388" s="7"/>
    </row>
    <row r="13389" spans="1:1" x14ac:dyDescent="0.25">
      <c r="A13389" s="7"/>
    </row>
    <row r="13390" spans="1:1" x14ac:dyDescent="0.25">
      <c r="A13390" s="7"/>
    </row>
    <row r="13391" spans="1:1" x14ac:dyDescent="0.25">
      <c r="A13391" s="7"/>
    </row>
    <row r="13392" spans="1:1" x14ac:dyDescent="0.25">
      <c r="A13392" s="7"/>
    </row>
    <row r="13393" spans="1:1" x14ac:dyDescent="0.25">
      <c r="A13393" s="7"/>
    </row>
    <row r="13394" spans="1:1" x14ac:dyDescent="0.25">
      <c r="A13394" s="7"/>
    </row>
    <row r="13395" spans="1:1" x14ac:dyDescent="0.25">
      <c r="A13395" s="7"/>
    </row>
    <row r="13396" spans="1:1" x14ac:dyDescent="0.25">
      <c r="A13396" s="7"/>
    </row>
    <row r="13397" spans="1:1" x14ac:dyDescent="0.25">
      <c r="A13397" s="7"/>
    </row>
    <row r="13398" spans="1:1" x14ac:dyDescent="0.25">
      <c r="A13398" s="7"/>
    </row>
    <row r="13399" spans="1:1" x14ac:dyDescent="0.25">
      <c r="A13399" s="7"/>
    </row>
    <row r="13400" spans="1:1" x14ac:dyDescent="0.25">
      <c r="A13400" s="7"/>
    </row>
    <row r="13401" spans="1:1" x14ac:dyDescent="0.25">
      <c r="A13401" s="7"/>
    </row>
    <row r="13402" spans="1:1" x14ac:dyDescent="0.25">
      <c r="A13402" s="7"/>
    </row>
    <row r="13403" spans="1:1" x14ac:dyDescent="0.25">
      <c r="A13403" s="7"/>
    </row>
    <row r="13404" spans="1:1" x14ac:dyDescent="0.25">
      <c r="A13404" s="7"/>
    </row>
    <row r="13405" spans="1:1" x14ac:dyDescent="0.25">
      <c r="A13405" s="7"/>
    </row>
    <row r="13406" spans="1:1" x14ac:dyDescent="0.25">
      <c r="A13406" s="7"/>
    </row>
    <row r="13407" spans="1:1" x14ac:dyDescent="0.25">
      <c r="A13407" s="7"/>
    </row>
    <row r="13408" spans="1:1" x14ac:dyDescent="0.25">
      <c r="A13408" s="7"/>
    </row>
    <row r="13409" spans="1:1" x14ac:dyDescent="0.25">
      <c r="A13409" s="7"/>
    </row>
    <row r="13410" spans="1:1" x14ac:dyDescent="0.25">
      <c r="A13410" s="7"/>
    </row>
    <row r="13411" spans="1:1" x14ac:dyDescent="0.25">
      <c r="A13411" s="7"/>
    </row>
    <row r="13412" spans="1:1" x14ac:dyDescent="0.25">
      <c r="A13412" s="7"/>
    </row>
    <row r="13413" spans="1:1" x14ac:dyDescent="0.25">
      <c r="A13413" s="7"/>
    </row>
    <row r="13414" spans="1:1" x14ac:dyDescent="0.25">
      <c r="A13414" s="7"/>
    </row>
    <row r="13415" spans="1:1" x14ac:dyDescent="0.25">
      <c r="A13415" s="7"/>
    </row>
    <row r="13416" spans="1:1" x14ac:dyDescent="0.25">
      <c r="A13416" s="7"/>
    </row>
    <row r="13417" spans="1:1" x14ac:dyDescent="0.25">
      <c r="A13417" s="7"/>
    </row>
    <row r="13418" spans="1:1" x14ac:dyDescent="0.25">
      <c r="A13418" s="7"/>
    </row>
    <row r="13419" spans="1:1" x14ac:dyDescent="0.25">
      <c r="A13419" s="7"/>
    </row>
    <row r="13420" spans="1:1" x14ac:dyDescent="0.25">
      <c r="A13420" s="7"/>
    </row>
    <row r="13421" spans="1:1" x14ac:dyDescent="0.25">
      <c r="A13421" s="7"/>
    </row>
    <row r="13422" spans="1:1" x14ac:dyDescent="0.25">
      <c r="A13422" s="7"/>
    </row>
    <row r="13423" spans="1:1" x14ac:dyDescent="0.25">
      <c r="A13423" s="7"/>
    </row>
    <row r="13424" spans="1:1" x14ac:dyDescent="0.25">
      <c r="A13424" s="7"/>
    </row>
    <row r="13425" spans="1:1" x14ac:dyDescent="0.25">
      <c r="A13425" s="7"/>
    </row>
    <row r="13426" spans="1:1" x14ac:dyDescent="0.25">
      <c r="A13426" s="7"/>
    </row>
    <row r="13427" spans="1:1" x14ac:dyDescent="0.25">
      <c r="A13427" s="7"/>
    </row>
    <row r="13428" spans="1:1" x14ac:dyDescent="0.25">
      <c r="A13428" s="7"/>
    </row>
    <row r="13429" spans="1:1" x14ac:dyDescent="0.25">
      <c r="A13429" s="7"/>
    </row>
    <row r="13430" spans="1:1" x14ac:dyDescent="0.25">
      <c r="A13430" s="7"/>
    </row>
    <row r="13431" spans="1:1" x14ac:dyDescent="0.25">
      <c r="A13431" s="7"/>
    </row>
    <row r="13432" spans="1:1" x14ac:dyDescent="0.25">
      <c r="A13432" s="7"/>
    </row>
    <row r="13433" spans="1:1" x14ac:dyDescent="0.25">
      <c r="A13433" s="7"/>
    </row>
    <row r="13434" spans="1:1" x14ac:dyDescent="0.25">
      <c r="A13434" s="7"/>
    </row>
    <row r="13435" spans="1:1" x14ac:dyDescent="0.25">
      <c r="A13435" s="7"/>
    </row>
    <row r="13436" spans="1:1" x14ac:dyDescent="0.25">
      <c r="A13436" s="7"/>
    </row>
    <row r="13437" spans="1:1" x14ac:dyDescent="0.25">
      <c r="A13437" s="7"/>
    </row>
    <row r="13438" spans="1:1" x14ac:dyDescent="0.25">
      <c r="A13438" s="7"/>
    </row>
    <row r="13439" spans="1:1" x14ac:dyDescent="0.25">
      <c r="A13439" s="7"/>
    </row>
    <row r="13440" spans="1:1" x14ac:dyDescent="0.25">
      <c r="A13440" s="7"/>
    </row>
    <row r="13441" spans="1:1" x14ac:dyDescent="0.25">
      <c r="A13441" s="7"/>
    </row>
    <row r="13442" spans="1:1" x14ac:dyDescent="0.25">
      <c r="A13442" s="7"/>
    </row>
    <row r="13443" spans="1:1" x14ac:dyDescent="0.25">
      <c r="A13443" s="7"/>
    </row>
    <row r="13444" spans="1:1" x14ac:dyDescent="0.25">
      <c r="A13444" s="7"/>
    </row>
    <row r="13445" spans="1:1" x14ac:dyDescent="0.25">
      <c r="A13445" s="7"/>
    </row>
    <row r="13446" spans="1:1" x14ac:dyDescent="0.25">
      <c r="A13446" s="7"/>
    </row>
    <row r="13447" spans="1:1" x14ac:dyDescent="0.25">
      <c r="A13447" s="7"/>
    </row>
    <row r="13448" spans="1:1" x14ac:dyDescent="0.25">
      <c r="A13448" s="7"/>
    </row>
    <row r="13449" spans="1:1" x14ac:dyDescent="0.25">
      <c r="A13449" s="7"/>
    </row>
    <row r="13450" spans="1:1" x14ac:dyDescent="0.25">
      <c r="A13450" s="7"/>
    </row>
    <row r="13451" spans="1:1" x14ac:dyDescent="0.25">
      <c r="A13451" s="7"/>
    </row>
    <row r="13452" spans="1:1" x14ac:dyDescent="0.25">
      <c r="A13452" s="7"/>
    </row>
    <row r="13453" spans="1:1" x14ac:dyDescent="0.25">
      <c r="A13453" s="7"/>
    </row>
    <row r="13454" spans="1:1" x14ac:dyDescent="0.25">
      <c r="A13454" s="7"/>
    </row>
    <row r="13455" spans="1:1" x14ac:dyDescent="0.25">
      <c r="A13455" s="7"/>
    </row>
    <row r="13456" spans="1:1" x14ac:dyDescent="0.25">
      <c r="A13456" s="7"/>
    </row>
    <row r="13457" spans="1:1" x14ac:dyDescent="0.25">
      <c r="A13457" s="7"/>
    </row>
    <row r="13458" spans="1:1" x14ac:dyDescent="0.25">
      <c r="A13458" s="7"/>
    </row>
    <row r="13459" spans="1:1" x14ac:dyDescent="0.25">
      <c r="A13459" s="7"/>
    </row>
    <row r="13460" spans="1:1" x14ac:dyDescent="0.25">
      <c r="A13460" s="7"/>
    </row>
    <row r="13461" spans="1:1" x14ac:dyDescent="0.25">
      <c r="A13461" s="7"/>
    </row>
    <row r="13462" spans="1:1" x14ac:dyDescent="0.25">
      <c r="A13462" s="7"/>
    </row>
    <row r="13463" spans="1:1" x14ac:dyDescent="0.25">
      <c r="A13463" s="7"/>
    </row>
    <row r="13464" spans="1:1" x14ac:dyDescent="0.25">
      <c r="A13464" s="7"/>
    </row>
    <row r="13465" spans="1:1" x14ac:dyDescent="0.25">
      <c r="A13465" s="7"/>
    </row>
    <row r="13466" spans="1:1" x14ac:dyDescent="0.25">
      <c r="A13466" s="7"/>
    </row>
    <row r="13467" spans="1:1" x14ac:dyDescent="0.25">
      <c r="A13467" s="7"/>
    </row>
    <row r="13468" spans="1:1" x14ac:dyDescent="0.25">
      <c r="A13468" s="7"/>
    </row>
    <row r="13469" spans="1:1" x14ac:dyDescent="0.25">
      <c r="A13469" s="7"/>
    </row>
    <row r="13470" spans="1:1" x14ac:dyDescent="0.25">
      <c r="A13470" s="7"/>
    </row>
    <row r="13471" spans="1:1" x14ac:dyDescent="0.25">
      <c r="A13471" s="7"/>
    </row>
    <row r="13472" spans="1:1" x14ac:dyDescent="0.25">
      <c r="A13472" s="7"/>
    </row>
    <row r="13473" spans="1:1" x14ac:dyDescent="0.25">
      <c r="A13473" s="7"/>
    </row>
    <row r="13474" spans="1:1" x14ac:dyDescent="0.25">
      <c r="A13474" s="7"/>
    </row>
    <row r="13475" spans="1:1" x14ac:dyDescent="0.25">
      <c r="A13475" s="7"/>
    </row>
    <row r="13476" spans="1:1" x14ac:dyDescent="0.25">
      <c r="A13476" s="7"/>
    </row>
    <row r="13477" spans="1:1" x14ac:dyDescent="0.25">
      <c r="A13477" s="7"/>
    </row>
    <row r="13478" spans="1:1" x14ac:dyDescent="0.25">
      <c r="A13478" s="7"/>
    </row>
    <row r="13479" spans="1:1" x14ac:dyDescent="0.25">
      <c r="A13479" s="7"/>
    </row>
    <row r="13480" spans="1:1" x14ac:dyDescent="0.25">
      <c r="A13480" s="7"/>
    </row>
    <row r="13481" spans="1:1" x14ac:dyDescent="0.25">
      <c r="A13481" s="7"/>
    </row>
    <row r="13482" spans="1:1" x14ac:dyDescent="0.25">
      <c r="A13482" s="7"/>
    </row>
    <row r="13483" spans="1:1" x14ac:dyDescent="0.25">
      <c r="A13483" s="7"/>
    </row>
    <row r="13484" spans="1:1" x14ac:dyDescent="0.25">
      <c r="A13484" s="7"/>
    </row>
    <row r="13485" spans="1:1" x14ac:dyDescent="0.25">
      <c r="A13485" s="7"/>
    </row>
    <row r="13486" spans="1:1" x14ac:dyDescent="0.25">
      <c r="A13486" s="7"/>
    </row>
    <row r="13487" spans="1:1" x14ac:dyDescent="0.25">
      <c r="A13487" s="7"/>
    </row>
    <row r="13488" spans="1:1" x14ac:dyDescent="0.25">
      <c r="A13488" s="7"/>
    </row>
    <row r="13489" spans="1:1" x14ac:dyDescent="0.25">
      <c r="A13489" s="7"/>
    </row>
    <row r="13490" spans="1:1" x14ac:dyDescent="0.25">
      <c r="A13490" s="7"/>
    </row>
    <row r="13491" spans="1:1" x14ac:dyDescent="0.25">
      <c r="A13491" s="7"/>
    </row>
    <row r="13492" spans="1:1" x14ac:dyDescent="0.25">
      <c r="A13492" s="7"/>
    </row>
    <row r="13493" spans="1:1" x14ac:dyDescent="0.25">
      <c r="A13493" s="7"/>
    </row>
    <row r="13494" spans="1:1" x14ac:dyDescent="0.25">
      <c r="A13494" s="7"/>
    </row>
    <row r="13495" spans="1:1" x14ac:dyDescent="0.25">
      <c r="A13495" s="7"/>
    </row>
    <row r="13496" spans="1:1" x14ac:dyDescent="0.25">
      <c r="A13496" s="7"/>
    </row>
    <row r="13497" spans="1:1" x14ac:dyDescent="0.25">
      <c r="A13497" s="7"/>
    </row>
    <row r="13498" spans="1:1" x14ac:dyDescent="0.25">
      <c r="A13498" s="7"/>
    </row>
    <row r="13499" spans="1:1" x14ac:dyDescent="0.25">
      <c r="A13499" s="7"/>
    </row>
    <row r="13500" spans="1:1" x14ac:dyDescent="0.25">
      <c r="A13500" s="7"/>
    </row>
    <row r="13501" spans="1:1" x14ac:dyDescent="0.25">
      <c r="A13501" s="7"/>
    </row>
    <row r="13502" spans="1:1" x14ac:dyDescent="0.25">
      <c r="A13502" s="7"/>
    </row>
    <row r="13503" spans="1:1" x14ac:dyDescent="0.25">
      <c r="A13503" s="7"/>
    </row>
    <row r="13504" spans="1:1" x14ac:dyDescent="0.25">
      <c r="A13504" s="7"/>
    </row>
    <row r="13505" spans="1:1" x14ac:dyDescent="0.25">
      <c r="A13505" s="7"/>
    </row>
    <row r="13506" spans="1:1" x14ac:dyDescent="0.25">
      <c r="A13506" s="7"/>
    </row>
    <row r="13507" spans="1:1" x14ac:dyDescent="0.25">
      <c r="A13507" s="7"/>
    </row>
    <row r="13508" spans="1:1" x14ac:dyDescent="0.25">
      <c r="A13508" s="7"/>
    </row>
    <row r="13509" spans="1:1" x14ac:dyDescent="0.25">
      <c r="A13509" s="7"/>
    </row>
    <row r="13510" spans="1:1" x14ac:dyDescent="0.25">
      <c r="A13510" s="7"/>
    </row>
    <row r="13511" spans="1:1" x14ac:dyDescent="0.25">
      <c r="A13511" s="7"/>
    </row>
    <row r="13512" spans="1:1" x14ac:dyDescent="0.25">
      <c r="A13512" s="7"/>
    </row>
    <row r="13513" spans="1:1" x14ac:dyDescent="0.25">
      <c r="A13513" s="7"/>
    </row>
    <row r="13514" spans="1:1" x14ac:dyDescent="0.25">
      <c r="A13514" s="7"/>
    </row>
    <row r="13515" spans="1:1" x14ac:dyDescent="0.25">
      <c r="A13515" s="7"/>
    </row>
    <row r="13516" spans="1:1" x14ac:dyDescent="0.25">
      <c r="A13516" s="7"/>
    </row>
    <row r="13517" spans="1:1" x14ac:dyDescent="0.25">
      <c r="A13517" s="7"/>
    </row>
    <row r="13518" spans="1:1" x14ac:dyDescent="0.25">
      <c r="A13518" s="7"/>
    </row>
    <row r="13519" spans="1:1" x14ac:dyDescent="0.25">
      <c r="A13519" s="7"/>
    </row>
    <row r="13520" spans="1:1" x14ac:dyDescent="0.25">
      <c r="A13520" s="7"/>
    </row>
    <row r="13521" spans="1:1" x14ac:dyDescent="0.25">
      <c r="A13521" s="7"/>
    </row>
    <row r="13522" spans="1:1" x14ac:dyDescent="0.25">
      <c r="A13522" s="7"/>
    </row>
    <row r="13523" spans="1:1" x14ac:dyDescent="0.25">
      <c r="A13523" s="7"/>
    </row>
    <row r="13524" spans="1:1" x14ac:dyDescent="0.25">
      <c r="A13524" s="7"/>
    </row>
    <row r="13525" spans="1:1" x14ac:dyDescent="0.25">
      <c r="A13525" s="7"/>
    </row>
    <row r="13526" spans="1:1" x14ac:dyDescent="0.25">
      <c r="A13526" s="7"/>
    </row>
    <row r="13527" spans="1:1" x14ac:dyDescent="0.25">
      <c r="A13527" s="7"/>
    </row>
    <row r="13528" spans="1:1" x14ac:dyDescent="0.25">
      <c r="A13528" s="7"/>
    </row>
    <row r="13529" spans="1:1" x14ac:dyDescent="0.25">
      <c r="A13529" s="7"/>
    </row>
    <row r="13530" spans="1:1" x14ac:dyDescent="0.25">
      <c r="A13530" s="7"/>
    </row>
    <row r="13531" spans="1:1" x14ac:dyDescent="0.25">
      <c r="A13531" s="7"/>
    </row>
    <row r="13532" spans="1:1" x14ac:dyDescent="0.25">
      <c r="A13532" s="7"/>
    </row>
    <row r="13533" spans="1:1" x14ac:dyDescent="0.25">
      <c r="A13533" s="7"/>
    </row>
    <row r="13534" spans="1:1" x14ac:dyDescent="0.25">
      <c r="A13534" s="7"/>
    </row>
    <row r="13535" spans="1:1" x14ac:dyDescent="0.25">
      <c r="A13535" s="7"/>
    </row>
    <row r="13536" spans="1:1" x14ac:dyDescent="0.25">
      <c r="A13536" s="7"/>
    </row>
    <row r="13537" spans="1:1" x14ac:dyDescent="0.25">
      <c r="A13537" s="7"/>
    </row>
    <row r="13538" spans="1:1" x14ac:dyDescent="0.25">
      <c r="A13538" s="7"/>
    </row>
    <row r="13539" spans="1:1" x14ac:dyDescent="0.25">
      <c r="A13539" s="7"/>
    </row>
    <row r="13540" spans="1:1" x14ac:dyDescent="0.25">
      <c r="A13540" s="7"/>
    </row>
    <row r="13541" spans="1:1" x14ac:dyDescent="0.25">
      <c r="A13541" s="7"/>
    </row>
    <row r="13542" spans="1:1" x14ac:dyDescent="0.25">
      <c r="A13542" s="7"/>
    </row>
    <row r="13543" spans="1:1" x14ac:dyDescent="0.25">
      <c r="A13543" s="7"/>
    </row>
    <row r="13544" spans="1:1" x14ac:dyDescent="0.25">
      <c r="A13544" s="7"/>
    </row>
    <row r="13545" spans="1:1" x14ac:dyDescent="0.25">
      <c r="A13545" s="7"/>
    </row>
    <row r="13546" spans="1:1" x14ac:dyDescent="0.25">
      <c r="A13546" s="7"/>
    </row>
    <row r="13547" spans="1:1" x14ac:dyDescent="0.25">
      <c r="A13547" s="7"/>
    </row>
    <row r="13548" spans="1:1" x14ac:dyDescent="0.25">
      <c r="A13548" s="7"/>
    </row>
    <row r="13549" spans="1:1" x14ac:dyDescent="0.25">
      <c r="A13549" s="7"/>
    </row>
    <row r="13550" spans="1:1" x14ac:dyDescent="0.25">
      <c r="A13550" s="7"/>
    </row>
    <row r="13551" spans="1:1" x14ac:dyDescent="0.25">
      <c r="A13551" s="7"/>
    </row>
    <row r="13552" spans="1:1" x14ac:dyDescent="0.25">
      <c r="A13552" s="7"/>
    </row>
    <row r="13553" spans="1:1" x14ac:dyDescent="0.25">
      <c r="A13553" s="7"/>
    </row>
    <row r="13554" spans="1:1" x14ac:dyDescent="0.25">
      <c r="A13554" s="7"/>
    </row>
    <row r="13555" spans="1:1" x14ac:dyDescent="0.25">
      <c r="A13555" s="7"/>
    </row>
    <row r="13556" spans="1:1" x14ac:dyDescent="0.25">
      <c r="A13556" s="7"/>
    </row>
    <row r="13557" spans="1:1" x14ac:dyDescent="0.25">
      <c r="A13557" s="7"/>
    </row>
    <row r="13558" spans="1:1" x14ac:dyDescent="0.25">
      <c r="A13558" s="7"/>
    </row>
    <row r="13559" spans="1:1" x14ac:dyDescent="0.25">
      <c r="A13559" s="7"/>
    </row>
    <row r="13560" spans="1:1" x14ac:dyDescent="0.25">
      <c r="A13560" s="7"/>
    </row>
    <row r="13561" spans="1:1" x14ac:dyDescent="0.25">
      <c r="A13561" s="7"/>
    </row>
    <row r="13562" spans="1:1" x14ac:dyDescent="0.25">
      <c r="A13562" s="7"/>
    </row>
    <row r="13563" spans="1:1" x14ac:dyDescent="0.25">
      <c r="A13563" s="7"/>
    </row>
    <row r="13564" spans="1:1" x14ac:dyDescent="0.25">
      <c r="A13564" s="7"/>
    </row>
    <row r="13565" spans="1:1" x14ac:dyDescent="0.25">
      <c r="A13565" s="7"/>
    </row>
    <row r="13566" spans="1:1" x14ac:dyDescent="0.25">
      <c r="A13566" s="7"/>
    </row>
    <row r="13567" spans="1:1" x14ac:dyDescent="0.25">
      <c r="A13567" s="7"/>
    </row>
    <row r="13568" spans="1:1" x14ac:dyDescent="0.25">
      <c r="A13568" s="7"/>
    </row>
    <row r="13569" spans="1:1" x14ac:dyDescent="0.25">
      <c r="A13569" s="7"/>
    </row>
    <row r="13570" spans="1:1" x14ac:dyDescent="0.25">
      <c r="A13570" s="7"/>
    </row>
    <row r="13571" spans="1:1" x14ac:dyDescent="0.25">
      <c r="A13571" s="7"/>
    </row>
    <row r="13572" spans="1:1" x14ac:dyDescent="0.25">
      <c r="A13572" s="7"/>
    </row>
    <row r="13573" spans="1:1" x14ac:dyDescent="0.25">
      <c r="A13573" s="7"/>
    </row>
    <row r="13574" spans="1:1" x14ac:dyDescent="0.25">
      <c r="A13574" s="7"/>
    </row>
    <row r="13575" spans="1:1" x14ac:dyDescent="0.25">
      <c r="A13575" s="7"/>
    </row>
    <row r="13576" spans="1:1" x14ac:dyDescent="0.25">
      <c r="A13576" s="7"/>
    </row>
    <row r="13577" spans="1:1" x14ac:dyDescent="0.25">
      <c r="A13577" s="7"/>
    </row>
    <row r="13578" spans="1:1" x14ac:dyDescent="0.25">
      <c r="A13578" s="7"/>
    </row>
    <row r="13579" spans="1:1" x14ac:dyDescent="0.25">
      <c r="A13579" s="7"/>
    </row>
    <row r="13580" spans="1:1" x14ac:dyDescent="0.25">
      <c r="A13580" s="7"/>
    </row>
    <row r="13581" spans="1:1" x14ac:dyDescent="0.25">
      <c r="A13581" s="7"/>
    </row>
    <row r="13582" spans="1:1" x14ac:dyDescent="0.25">
      <c r="A13582" s="7"/>
    </row>
    <row r="13583" spans="1:1" x14ac:dyDescent="0.25">
      <c r="A13583" s="7"/>
    </row>
    <row r="13584" spans="1:1" x14ac:dyDescent="0.25">
      <c r="A13584" s="7"/>
    </row>
    <row r="13585" spans="1:1" x14ac:dyDescent="0.25">
      <c r="A13585" s="7"/>
    </row>
    <row r="13586" spans="1:1" x14ac:dyDescent="0.25">
      <c r="A13586" s="7"/>
    </row>
    <row r="13587" spans="1:1" x14ac:dyDescent="0.25">
      <c r="A13587" s="7"/>
    </row>
    <row r="13588" spans="1:1" x14ac:dyDescent="0.25">
      <c r="A13588" s="7"/>
    </row>
    <row r="13589" spans="1:1" x14ac:dyDescent="0.25">
      <c r="A13589" s="7"/>
    </row>
    <row r="13590" spans="1:1" x14ac:dyDescent="0.25">
      <c r="A13590" s="7"/>
    </row>
    <row r="13591" spans="1:1" x14ac:dyDescent="0.25">
      <c r="A13591" s="7"/>
    </row>
    <row r="13592" spans="1:1" x14ac:dyDescent="0.25">
      <c r="A13592" s="7"/>
    </row>
    <row r="13593" spans="1:1" x14ac:dyDescent="0.25">
      <c r="A13593" s="7"/>
    </row>
    <row r="13594" spans="1:1" x14ac:dyDescent="0.25">
      <c r="A13594" s="7"/>
    </row>
    <row r="13595" spans="1:1" x14ac:dyDescent="0.25">
      <c r="A13595" s="7"/>
    </row>
    <row r="13596" spans="1:1" x14ac:dyDescent="0.25">
      <c r="A13596" s="7"/>
    </row>
    <row r="13597" spans="1:1" x14ac:dyDescent="0.25">
      <c r="A13597" s="7"/>
    </row>
    <row r="13598" spans="1:1" x14ac:dyDescent="0.25">
      <c r="A13598" s="7"/>
    </row>
    <row r="13599" spans="1:1" x14ac:dyDescent="0.25">
      <c r="A13599" s="7"/>
    </row>
    <row r="13600" spans="1:1" x14ac:dyDescent="0.25">
      <c r="A13600" s="7"/>
    </row>
    <row r="13601" spans="1:1" x14ac:dyDescent="0.25">
      <c r="A13601" s="7"/>
    </row>
    <row r="13602" spans="1:1" x14ac:dyDescent="0.25">
      <c r="A13602" s="7"/>
    </row>
    <row r="13603" spans="1:1" x14ac:dyDescent="0.25">
      <c r="A13603" s="7"/>
    </row>
    <row r="13604" spans="1:1" x14ac:dyDescent="0.25">
      <c r="A13604" s="7"/>
    </row>
    <row r="13605" spans="1:1" x14ac:dyDescent="0.25">
      <c r="A13605" s="7"/>
    </row>
    <row r="13606" spans="1:1" x14ac:dyDescent="0.25">
      <c r="A13606" s="7"/>
    </row>
    <row r="13607" spans="1:1" x14ac:dyDescent="0.25">
      <c r="A13607" s="7"/>
    </row>
    <row r="13608" spans="1:1" x14ac:dyDescent="0.25">
      <c r="A13608" s="7"/>
    </row>
    <row r="13609" spans="1:1" x14ac:dyDescent="0.25">
      <c r="A13609" s="7"/>
    </row>
    <row r="13610" spans="1:1" x14ac:dyDescent="0.25">
      <c r="A13610" s="7"/>
    </row>
    <row r="13611" spans="1:1" x14ac:dyDescent="0.25">
      <c r="A13611" s="7"/>
    </row>
    <row r="13612" spans="1:1" x14ac:dyDescent="0.25">
      <c r="A13612" s="7"/>
    </row>
    <row r="13613" spans="1:1" x14ac:dyDescent="0.25">
      <c r="A13613" s="7"/>
    </row>
    <row r="13614" spans="1:1" x14ac:dyDescent="0.25">
      <c r="A13614" s="7"/>
    </row>
    <row r="13615" spans="1:1" x14ac:dyDescent="0.25">
      <c r="A13615" s="7"/>
    </row>
    <row r="13616" spans="1:1" x14ac:dyDescent="0.25">
      <c r="A13616" s="7"/>
    </row>
    <row r="13617" spans="1:1" x14ac:dyDescent="0.25">
      <c r="A13617" s="7"/>
    </row>
    <row r="13618" spans="1:1" x14ac:dyDescent="0.25">
      <c r="A13618" s="7"/>
    </row>
    <row r="13619" spans="1:1" x14ac:dyDescent="0.25">
      <c r="A13619" s="7"/>
    </row>
    <row r="13620" spans="1:1" x14ac:dyDescent="0.25">
      <c r="A13620" s="7"/>
    </row>
    <row r="13621" spans="1:1" x14ac:dyDescent="0.25">
      <c r="A13621" s="7"/>
    </row>
    <row r="13622" spans="1:1" x14ac:dyDescent="0.25">
      <c r="A13622" s="7"/>
    </row>
    <row r="13623" spans="1:1" x14ac:dyDescent="0.25">
      <c r="A13623" s="7"/>
    </row>
    <row r="13624" spans="1:1" x14ac:dyDescent="0.25">
      <c r="A13624" s="7"/>
    </row>
    <row r="13625" spans="1:1" x14ac:dyDescent="0.25">
      <c r="A13625" s="7"/>
    </row>
    <row r="13626" spans="1:1" x14ac:dyDescent="0.25">
      <c r="A13626" s="7"/>
    </row>
    <row r="13627" spans="1:1" x14ac:dyDescent="0.25">
      <c r="A13627" s="7"/>
    </row>
    <row r="13628" spans="1:1" x14ac:dyDescent="0.25">
      <c r="A13628" s="7"/>
    </row>
    <row r="13629" spans="1:1" x14ac:dyDescent="0.25">
      <c r="A13629" s="7"/>
    </row>
    <row r="13630" spans="1:1" x14ac:dyDescent="0.25">
      <c r="A13630" s="7"/>
    </row>
    <row r="13631" spans="1:1" x14ac:dyDescent="0.25">
      <c r="A13631" s="7"/>
    </row>
    <row r="13632" spans="1:1" x14ac:dyDescent="0.25">
      <c r="A13632" s="7"/>
    </row>
    <row r="13633" spans="1:1" x14ac:dyDescent="0.25">
      <c r="A13633" s="7"/>
    </row>
    <row r="13634" spans="1:1" x14ac:dyDescent="0.25">
      <c r="A13634" s="7"/>
    </row>
    <row r="13635" spans="1:1" x14ac:dyDescent="0.25">
      <c r="A13635" s="7"/>
    </row>
    <row r="13636" spans="1:1" x14ac:dyDescent="0.25">
      <c r="A13636" s="7"/>
    </row>
    <row r="13637" spans="1:1" x14ac:dyDescent="0.25">
      <c r="A13637" s="7"/>
    </row>
    <row r="13638" spans="1:1" x14ac:dyDescent="0.25">
      <c r="A13638" s="7"/>
    </row>
    <row r="13639" spans="1:1" x14ac:dyDescent="0.25">
      <c r="A13639" s="7"/>
    </row>
    <row r="13640" spans="1:1" x14ac:dyDescent="0.25">
      <c r="A13640" s="7"/>
    </row>
    <row r="13641" spans="1:1" x14ac:dyDescent="0.25">
      <c r="A13641" s="7"/>
    </row>
    <row r="13642" spans="1:1" x14ac:dyDescent="0.25">
      <c r="A13642" s="7"/>
    </row>
    <row r="13643" spans="1:1" x14ac:dyDescent="0.25">
      <c r="A13643" s="7"/>
    </row>
    <row r="13644" spans="1:1" x14ac:dyDescent="0.25">
      <c r="A13644" s="7"/>
    </row>
    <row r="13645" spans="1:1" x14ac:dyDescent="0.25">
      <c r="A13645" s="7"/>
    </row>
    <row r="13646" spans="1:1" x14ac:dyDescent="0.25">
      <c r="A13646" s="7"/>
    </row>
    <row r="13647" spans="1:1" x14ac:dyDescent="0.25">
      <c r="A13647" s="7"/>
    </row>
    <row r="13648" spans="1:1" x14ac:dyDescent="0.25">
      <c r="A13648" s="7"/>
    </row>
    <row r="13649" spans="1:1" x14ac:dyDescent="0.25">
      <c r="A13649" s="7"/>
    </row>
    <row r="13650" spans="1:1" x14ac:dyDescent="0.25">
      <c r="A13650" s="7"/>
    </row>
    <row r="13651" spans="1:1" x14ac:dyDescent="0.25">
      <c r="A13651" s="7"/>
    </row>
    <row r="13652" spans="1:1" x14ac:dyDescent="0.25">
      <c r="A13652" s="7"/>
    </row>
    <row r="13653" spans="1:1" x14ac:dyDescent="0.25">
      <c r="A13653" s="7"/>
    </row>
    <row r="13654" spans="1:1" x14ac:dyDescent="0.25">
      <c r="A13654" s="7"/>
    </row>
    <row r="13655" spans="1:1" x14ac:dyDescent="0.25">
      <c r="A13655" s="7"/>
    </row>
    <row r="13656" spans="1:1" x14ac:dyDescent="0.25">
      <c r="A13656" s="7"/>
    </row>
    <row r="13657" spans="1:1" x14ac:dyDescent="0.25">
      <c r="A13657" s="7"/>
    </row>
    <row r="13658" spans="1:1" x14ac:dyDescent="0.25">
      <c r="A13658" s="7"/>
    </row>
    <row r="13659" spans="1:1" x14ac:dyDescent="0.25">
      <c r="A13659" s="7"/>
    </row>
    <row r="13660" spans="1:1" x14ac:dyDescent="0.25">
      <c r="A13660" s="7"/>
    </row>
    <row r="13661" spans="1:1" x14ac:dyDescent="0.25">
      <c r="A13661" s="7"/>
    </row>
    <row r="13662" spans="1:1" x14ac:dyDescent="0.25">
      <c r="A13662" s="7"/>
    </row>
    <row r="13663" spans="1:1" x14ac:dyDescent="0.25">
      <c r="A13663" s="7"/>
    </row>
    <row r="13664" spans="1:1" x14ac:dyDescent="0.25">
      <c r="A13664" s="7"/>
    </row>
    <row r="13665" spans="1:1" x14ac:dyDescent="0.25">
      <c r="A13665" s="7"/>
    </row>
    <row r="13666" spans="1:1" x14ac:dyDescent="0.25">
      <c r="A13666" s="7"/>
    </row>
    <row r="13667" spans="1:1" x14ac:dyDescent="0.25">
      <c r="A13667" s="7"/>
    </row>
    <row r="13668" spans="1:1" x14ac:dyDescent="0.25">
      <c r="A13668" s="7"/>
    </row>
    <row r="13669" spans="1:1" x14ac:dyDescent="0.25">
      <c r="A13669" s="7"/>
    </row>
    <row r="13670" spans="1:1" x14ac:dyDescent="0.25">
      <c r="A13670" s="7"/>
    </row>
    <row r="13671" spans="1:1" x14ac:dyDescent="0.25">
      <c r="A13671" s="7"/>
    </row>
    <row r="13672" spans="1:1" x14ac:dyDescent="0.25">
      <c r="A13672" s="7"/>
    </row>
    <row r="13673" spans="1:1" x14ac:dyDescent="0.25">
      <c r="A13673" s="7"/>
    </row>
    <row r="13674" spans="1:1" x14ac:dyDescent="0.25">
      <c r="A13674" s="7"/>
    </row>
    <row r="13675" spans="1:1" x14ac:dyDescent="0.25">
      <c r="A13675" s="7"/>
    </row>
    <row r="13676" spans="1:1" x14ac:dyDescent="0.25">
      <c r="A13676" s="7"/>
    </row>
    <row r="13677" spans="1:1" x14ac:dyDescent="0.25">
      <c r="A13677" s="7"/>
    </row>
    <row r="13678" spans="1:1" x14ac:dyDescent="0.25">
      <c r="A13678" s="7"/>
    </row>
    <row r="13679" spans="1:1" x14ac:dyDescent="0.25">
      <c r="A13679" s="7"/>
    </row>
    <row r="13680" spans="1:1" x14ac:dyDescent="0.25">
      <c r="A13680" s="7"/>
    </row>
    <row r="13681" spans="1:1" x14ac:dyDescent="0.25">
      <c r="A13681" s="7"/>
    </row>
    <row r="13682" spans="1:1" x14ac:dyDescent="0.25">
      <c r="A13682" s="7"/>
    </row>
    <row r="13683" spans="1:1" x14ac:dyDescent="0.25">
      <c r="A13683" s="7"/>
    </row>
    <row r="13684" spans="1:1" x14ac:dyDescent="0.25">
      <c r="A13684" s="7"/>
    </row>
    <row r="13685" spans="1:1" x14ac:dyDescent="0.25">
      <c r="A13685" s="7"/>
    </row>
    <row r="13686" spans="1:1" x14ac:dyDescent="0.25">
      <c r="A13686" s="7"/>
    </row>
    <row r="13687" spans="1:1" x14ac:dyDescent="0.25">
      <c r="A13687" s="7"/>
    </row>
    <row r="13688" spans="1:1" x14ac:dyDescent="0.25">
      <c r="A13688" s="7"/>
    </row>
    <row r="13689" spans="1:1" x14ac:dyDescent="0.25">
      <c r="A13689" s="7"/>
    </row>
    <row r="13690" spans="1:1" x14ac:dyDescent="0.25">
      <c r="A13690" s="7"/>
    </row>
    <row r="13691" spans="1:1" x14ac:dyDescent="0.25">
      <c r="A13691" s="7"/>
    </row>
    <row r="13692" spans="1:1" x14ac:dyDescent="0.25">
      <c r="A13692" s="7"/>
    </row>
    <row r="13693" spans="1:1" x14ac:dyDescent="0.25">
      <c r="A13693" s="7"/>
    </row>
    <row r="13694" spans="1:1" x14ac:dyDescent="0.25">
      <c r="A13694" s="7"/>
    </row>
    <row r="13695" spans="1:1" x14ac:dyDescent="0.25">
      <c r="A13695" s="7"/>
    </row>
    <row r="13696" spans="1:1" x14ac:dyDescent="0.25">
      <c r="A13696" s="7"/>
    </row>
    <row r="13697" spans="1:1" x14ac:dyDescent="0.25">
      <c r="A13697" s="7"/>
    </row>
    <row r="13698" spans="1:1" x14ac:dyDescent="0.25">
      <c r="A13698" s="7"/>
    </row>
    <row r="13699" spans="1:1" x14ac:dyDescent="0.25">
      <c r="A13699" s="7"/>
    </row>
    <row r="13700" spans="1:1" x14ac:dyDescent="0.25">
      <c r="A13700" s="7"/>
    </row>
    <row r="13701" spans="1:1" x14ac:dyDescent="0.25">
      <c r="A13701" s="7"/>
    </row>
    <row r="13702" spans="1:1" x14ac:dyDescent="0.25">
      <c r="A13702" s="7"/>
    </row>
    <row r="13703" spans="1:1" x14ac:dyDescent="0.25">
      <c r="A13703" s="7"/>
    </row>
    <row r="13704" spans="1:1" x14ac:dyDescent="0.25">
      <c r="A13704" s="7"/>
    </row>
    <row r="13705" spans="1:1" x14ac:dyDescent="0.25">
      <c r="A13705" s="7"/>
    </row>
    <row r="13706" spans="1:1" x14ac:dyDescent="0.25">
      <c r="A13706" s="7"/>
    </row>
    <row r="13707" spans="1:1" x14ac:dyDescent="0.25">
      <c r="A13707" s="7"/>
    </row>
    <row r="13708" spans="1:1" x14ac:dyDescent="0.25">
      <c r="A13708" s="7"/>
    </row>
    <row r="13709" spans="1:1" x14ac:dyDescent="0.25">
      <c r="A13709" s="7"/>
    </row>
    <row r="13710" spans="1:1" x14ac:dyDescent="0.25">
      <c r="A13710" s="7"/>
    </row>
    <row r="13711" spans="1:1" x14ac:dyDescent="0.25">
      <c r="A13711" s="7"/>
    </row>
    <row r="13712" spans="1:1" x14ac:dyDescent="0.25">
      <c r="A13712" s="7"/>
    </row>
    <row r="13713" spans="1:1" x14ac:dyDescent="0.25">
      <c r="A13713" s="7"/>
    </row>
    <row r="13714" spans="1:1" x14ac:dyDescent="0.25">
      <c r="A13714" s="7"/>
    </row>
    <row r="13715" spans="1:1" x14ac:dyDescent="0.25">
      <c r="A13715" s="7"/>
    </row>
    <row r="13716" spans="1:1" x14ac:dyDescent="0.25">
      <c r="A13716" s="7"/>
    </row>
    <row r="13717" spans="1:1" x14ac:dyDescent="0.25">
      <c r="A13717" s="7"/>
    </row>
    <row r="13718" spans="1:1" x14ac:dyDescent="0.25">
      <c r="A13718" s="7"/>
    </row>
    <row r="13719" spans="1:1" x14ac:dyDescent="0.25">
      <c r="A13719" s="7"/>
    </row>
    <row r="13720" spans="1:1" x14ac:dyDescent="0.25">
      <c r="A13720" s="7"/>
    </row>
    <row r="13721" spans="1:1" x14ac:dyDescent="0.25">
      <c r="A13721" s="7"/>
    </row>
    <row r="13722" spans="1:1" x14ac:dyDescent="0.25">
      <c r="A13722" s="7"/>
    </row>
    <row r="13723" spans="1:1" x14ac:dyDescent="0.25">
      <c r="A13723" s="7"/>
    </row>
    <row r="13724" spans="1:1" x14ac:dyDescent="0.25">
      <c r="A13724" s="7"/>
    </row>
    <row r="13725" spans="1:1" x14ac:dyDescent="0.25">
      <c r="A13725" s="7"/>
    </row>
    <row r="13726" spans="1:1" x14ac:dyDescent="0.25">
      <c r="A13726" s="7"/>
    </row>
    <row r="13727" spans="1:1" x14ac:dyDescent="0.25">
      <c r="A13727" s="7"/>
    </row>
    <row r="13728" spans="1:1" x14ac:dyDescent="0.25">
      <c r="A13728" s="7"/>
    </row>
    <row r="13729" spans="1:1" x14ac:dyDescent="0.25">
      <c r="A13729" s="7"/>
    </row>
    <row r="13730" spans="1:1" x14ac:dyDescent="0.25">
      <c r="A13730" s="7"/>
    </row>
    <row r="13731" spans="1:1" x14ac:dyDescent="0.25">
      <c r="A13731" s="7"/>
    </row>
    <row r="13732" spans="1:1" x14ac:dyDescent="0.25">
      <c r="A13732" s="7"/>
    </row>
    <row r="13733" spans="1:1" x14ac:dyDescent="0.25">
      <c r="A13733" s="7"/>
    </row>
    <row r="13734" spans="1:1" x14ac:dyDescent="0.25">
      <c r="A13734" s="7"/>
    </row>
    <row r="13735" spans="1:1" x14ac:dyDescent="0.25">
      <c r="A13735" s="7"/>
    </row>
    <row r="13736" spans="1:1" x14ac:dyDescent="0.25">
      <c r="A13736" s="7"/>
    </row>
    <row r="13737" spans="1:1" x14ac:dyDescent="0.25">
      <c r="A13737" s="7"/>
    </row>
    <row r="13738" spans="1:1" x14ac:dyDescent="0.25">
      <c r="A13738" s="7"/>
    </row>
    <row r="13739" spans="1:1" x14ac:dyDescent="0.25">
      <c r="A13739" s="7"/>
    </row>
    <row r="13740" spans="1:1" x14ac:dyDescent="0.25">
      <c r="A13740" s="7"/>
    </row>
    <row r="13741" spans="1:1" x14ac:dyDescent="0.25">
      <c r="A13741" s="7"/>
    </row>
    <row r="13742" spans="1:1" x14ac:dyDescent="0.25">
      <c r="A13742" s="7"/>
    </row>
    <row r="13743" spans="1:1" x14ac:dyDescent="0.25">
      <c r="A13743" s="7"/>
    </row>
    <row r="13744" spans="1:1" x14ac:dyDescent="0.25">
      <c r="A13744" s="7"/>
    </row>
    <row r="13745" spans="1:1" x14ac:dyDescent="0.25">
      <c r="A13745" s="7"/>
    </row>
    <row r="13746" spans="1:1" x14ac:dyDescent="0.25">
      <c r="A13746" s="7"/>
    </row>
    <row r="13747" spans="1:1" x14ac:dyDescent="0.25">
      <c r="A13747" s="7"/>
    </row>
    <row r="13748" spans="1:1" x14ac:dyDescent="0.25">
      <c r="A13748" s="7"/>
    </row>
    <row r="13749" spans="1:1" x14ac:dyDescent="0.25">
      <c r="A13749" s="7"/>
    </row>
    <row r="13750" spans="1:1" x14ac:dyDescent="0.25">
      <c r="A13750" s="7"/>
    </row>
    <row r="13751" spans="1:1" x14ac:dyDescent="0.25">
      <c r="A13751" s="7"/>
    </row>
    <row r="13752" spans="1:1" x14ac:dyDescent="0.25">
      <c r="A13752" s="7"/>
    </row>
    <row r="13753" spans="1:1" x14ac:dyDescent="0.25">
      <c r="A13753" s="7"/>
    </row>
    <row r="13754" spans="1:1" x14ac:dyDescent="0.25">
      <c r="A13754" s="7"/>
    </row>
    <row r="13755" spans="1:1" x14ac:dyDescent="0.25">
      <c r="A13755" s="7"/>
    </row>
    <row r="13756" spans="1:1" x14ac:dyDescent="0.25">
      <c r="A13756" s="7"/>
    </row>
    <row r="13757" spans="1:1" x14ac:dyDescent="0.25">
      <c r="A13757" s="7"/>
    </row>
    <row r="13758" spans="1:1" x14ac:dyDescent="0.25">
      <c r="A13758" s="7"/>
    </row>
    <row r="13759" spans="1:1" x14ac:dyDescent="0.25">
      <c r="A13759" s="7"/>
    </row>
    <row r="13760" spans="1:1" x14ac:dyDescent="0.25">
      <c r="A13760" s="7"/>
    </row>
    <row r="13761" spans="1:1" x14ac:dyDescent="0.25">
      <c r="A13761" s="7"/>
    </row>
    <row r="13762" spans="1:1" x14ac:dyDescent="0.25">
      <c r="A13762" s="7"/>
    </row>
    <row r="13763" spans="1:1" x14ac:dyDescent="0.25">
      <c r="A13763" s="7"/>
    </row>
    <row r="13764" spans="1:1" x14ac:dyDescent="0.25">
      <c r="A13764" s="7"/>
    </row>
    <row r="13765" spans="1:1" x14ac:dyDescent="0.25">
      <c r="A13765" s="7"/>
    </row>
    <row r="13766" spans="1:1" x14ac:dyDescent="0.25">
      <c r="A13766" s="7"/>
    </row>
    <row r="13767" spans="1:1" x14ac:dyDescent="0.25">
      <c r="A13767" s="7"/>
    </row>
    <row r="13768" spans="1:1" x14ac:dyDescent="0.25">
      <c r="A13768" s="7"/>
    </row>
    <row r="13769" spans="1:1" x14ac:dyDescent="0.25">
      <c r="A13769" s="7"/>
    </row>
    <row r="13770" spans="1:1" x14ac:dyDescent="0.25">
      <c r="A13770" s="7"/>
    </row>
    <row r="13771" spans="1:1" x14ac:dyDescent="0.25">
      <c r="A13771" s="7"/>
    </row>
    <row r="13772" spans="1:1" x14ac:dyDescent="0.25">
      <c r="A13772" s="7"/>
    </row>
    <row r="13773" spans="1:1" x14ac:dyDescent="0.25">
      <c r="A13773" s="7"/>
    </row>
    <row r="13774" spans="1:1" x14ac:dyDescent="0.25">
      <c r="A13774" s="7"/>
    </row>
    <row r="13775" spans="1:1" x14ac:dyDescent="0.25">
      <c r="A13775" s="7"/>
    </row>
    <row r="13776" spans="1:1" x14ac:dyDescent="0.25">
      <c r="A13776" s="7"/>
    </row>
    <row r="13777" spans="1:1" x14ac:dyDescent="0.25">
      <c r="A13777" s="7"/>
    </row>
    <row r="13778" spans="1:1" x14ac:dyDescent="0.25">
      <c r="A13778" s="7"/>
    </row>
    <row r="13779" spans="1:1" x14ac:dyDescent="0.25">
      <c r="A13779" s="7"/>
    </row>
    <row r="13780" spans="1:1" x14ac:dyDescent="0.25">
      <c r="A13780" s="7"/>
    </row>
    <row r="13781" spans="1:1" x14ac:dyDescent="0.25">
      <c r="A13781" s="7"/>
    </row>
    <row r="13782" spans="1:1" x14ac:dyDescent="0.25">
      <c r="A13782" s="7"/>
    </row>
    <row r="13783" spans="1:1" x14ac:dyDescent="0.25">
      <c r="A13783" s="7"/>
    </row>
    <row r="13784" spans="1:1" x14ac:dyDescent="0.25">
      <c r="A13784" s="7"/>
    </row>
    <row r="13785" spans="1:1" x14ac:dyDescent="0.25">
      <c r="A13785" s="7"/>
    </row>
    <row r="13786" spans="1:1" x14ac:dyDescent="0.25">
      <c r="A13786" s="7"/>
    </row>
    <row r="13787" spans="1:1" x14ac:dyDescent="0.25">
      <c r="A13787" s="7"/>
    </row>
    <row r="13788" spans="1:1" x14ac:dyDescent="0.25">
      <c r="A13788" s="7"/>
    </row>
    <row r="13789" spans="1:1" x14ac:dyDescent="0.25">
      <c r="A13789" s="7"/>
    </row>
    <row r="13790" spans="1:1" x14ac:dyDescent="0.25">
      <c r="A13790" s="7"/>
    </row>
    <row r="13791" spans="1:1" x14ac:dyDescent="0.25">
      <c r="A13791" s="7"/>
    </row>
    <row r="13792" spans="1:1" x14ac:dyDescent="0.25">
      <c r="A13792" s="7"/>
    </row>
    <row r="13793" spans="1:1" x14ac:dyDescent="0.25">
      <c r="A13793" s="7"/>
    </row>
    <row r="13794" spans="1:1" x14ac:dyDescent="0.25">
      <c r="A13794" s="7"/>
    </row>
    <row r="13795" spans="1:1" x14ac:dyDescent="0.25">
      <c r="A13795" s="7"/>
    </row>
    <row r="13796" spans="1:1" x14ac:dyDescent="0.25">
      <c r="A13796" s="7"/>
    </row>
    <row r="13797" spans="1:1" x14ac:dyDescent="0.25">
      <c r="A13797" s="7"/>
    </row>
    <row r="13798" spans="1:1" x14ac:dyDescent="0.25">
      <c r="A13798" s="7"/>
    </row>
    <row r="13799" spans="1:1" x14ac:dyDescent="0.25">
      <c r="A13799" s="7"/>
    </row>
    <row r="13800" spans="1:1" x14ac:dyDescent="0.25">
      <c r="A13800" s="7"/>
    </row>
    <row r="13801" spans="1:1" x14ac:dyDescent="0.25">
      <c r="A13801" s="7"/>
    </row>
    <row r="13802" spans="1:1" x14ac:dyDescent="0.25">
      <c r="A13802" s="7"/>
    </row>
    <row r="13803" spans="1:1" x14ac:dyDescent="0.25">
      <c r="A13803" s="7"/>
    </row>
    <row r="13804" spans="1:1" x14ac:dyDescent="0.25">
      <c r="A13804" s="7"/>
    </row>
    <row r="13805" spans="1:1" x14ac:dyDescent="0.25">
      <c r="A13805" s="7"/>
    </row>
    <row r="13806" spans="1:1" x14ac:dyDescent="0.25">
      <c r="A13806" s="7"/>
    </row>
    <row r="13807" spans="1:1" x14ac:dyDescent="0.25">
      <c r="A13807" s="7"/>
    </row>
    <row r="13808" spans="1:1" x14ac:dyDescent="0.25">
      <c r="A13808" s="7"/>
    </row>
    <row r="13809" spans="1:1" x14ac:dyDescent="0.25">
      <c r="A13809" s="7"/>
    </row>
    <row r="13810" spans="1:1" x14ac:dyDescent="0.25">
      <c r="A13810" s="7"/>
    </row>
    <row r="13811" spans="1:1" x14ac:dyDescent="0.25">
      <c r="A13811" s="7"/>
    </row>
    <row r="13812" spans="1:1" x14ac:dyDescent="0.25">
      <c r="A13812" s="7"/>
    </row>
    <row r="13813" spans="1:1" x14ac:dyDescent="0.25">
      <c r="A13813" s="7"/>
    </row>
    <row r="13814" spans="1:1" x14ac:dyDescent="0.25">
      <c r="A13814" s="7"/>
    </row>
    <row r="13815" spans="1:1" x14ac:dyDescent="0.25">
      <c r="A13815" s="7"/>
    </row>
    <row r="13816" spans="1:1" x14ac:dyDescent="0.25">
      <c r="A13816" s="7"/>
    </row>
    <row r="13817" spans="1:1" x14ac:dyDescent="0.25">
      <c r="A13817" s="7"/>
    </row>
    <row r="13818" spans="1:1" x14ac:dyDescent="0.25">
      <c r="A13818" s="7"/>
    </row>
    <row r="13819" spans="1:1" x14ac:dyDescent="0.25">
      <c r="A13819" s="7"/>
    </row>
    <row r="13820" spans="1:1" x14ac:dyDescent="0.25">
      <c r="A13820" s="7"/>
    </row>
    <row r="13821" spans="1:1" x14ac:dyDescent="0.25">
      <c r="A13821" s="7"/>
    </row>
    <row r="13822" spans="1:1" x14ac:dyDescent="0.25">
      <c r="A13822" s="7"/>
    </row>
    <row r="13823" spans="1:1" x14ac:dyDescent="0.25">
      <c r="A13823" s="7"/>
    </row>
    <row r="13824" spans="1:1" x14ac:dyDescent="0.25">
      <c r="A13824" s="7"/>
    </row>
    <row r="13825" spans="1:1" x14ac:dyDescent="0.25">
      <c r="A13825" s="7"/>
    </row>
    <row r="13826" spans="1:1" x14ac:dyDescent="0.25">
      <c r="A13826" s="7"/>
    </row>
    <row r="13827" spans="1:1" x14ac:dyDescent="0.25">
      <c r="A13827" s="7"/>
    </row>
    <row r="13828" spans="1:1" x14ac:dyDescent="0.25">
      <c r="A13828" s="7"/>
    </row>
    <row r="13829" spans="1:1" x14ac:dyDescent="0.25">
      <c r="A13829" s="7"/>
    </row>
    <row r="13830" spans="1:1" x14ac:dyDescent="0.25">
      <c r="A13830" s="7"/>
    </row>
    <row r="13831" spans="1:1" x14ac:dyDescent="0.25">
      <c r="A13831" s="7"/>
    </row>
    <row r="13832" spans="1:1" x14ac:dyDescent="0.25">
      <c r="A13832" s="7"/>
    </row>
    <row r="13833" spans="1:1" x14ac:dyDescent="0.25">
      <c r="A13833" s="7"/>
    </row>
    <row r="13834" spans="1:1" x14ac:dyDescent="0.25">
      <c r="A13834" s="7"/>
    </row>
    <row r="13835" spans="1:1" x14ac:dyDescent="0.25">
      <c r="A13835" s="7"/>
    </row>
    <row r="13836" spans="1:1" x14ac:dyDescent="0.25">
      <c r="A13836" s="7"/>
    </row>
    <row r="13837" spans="1:1" x14ac:dyDescent="0.25">
      <c r="A13837" s="7"/>
    </row>
    <row r="13838" spans="1:1" x14ac:dyDescent="0.25">
      <c r="A13838" s="7"/>
    </row>
    <row r="13839" spans="1:1" x14ac:dyDescent="0.25">
      <c r="A13839" s="7"/>
    </row>
    <row r="13840" spans="1:1" x14ac:dyDescent="0.25">
      <c r="A13840" s="7"/>
    </row>
    <row r="13841" spans="1:1" x14ac:dyDescent="0.25">
      <c r="A13841" s="7"/>
    </row>
    <row r="13842" spans="1:1" x14ac:dyDescent="0.25">
      <c r="A13842" s="7"/>
    </row>
    <row r="13843" spans="1:1" x14ac:dyDescent="0.25">
      <c r="A13843" s="7"/>
    </row>
    <row r="13844" spans="1:1" x14ac:dyDescent="0.25">
      <c r="A13844" s="7"/>
    </row>
    <row r="13845" spans="1:1" x14ac:dyDescent="0.25">
      <c r="A13845" s="7"/>
    </row>
    <row r="13846" spans="1:1" x14ac:dyDescent="0.25">
      <c r="A13846" s="7"/>
    </row>
    <row r="13847" spans="1:1" x14ac:dyDescent="0.25">
      <c r="A13847" s="7"/>
    </row>
    <row r="13848" spans="1:1" x14ac:dyDescent="0.25">
      <c r="A13848" s="7"/>
    </row>
    <row r="13849" spans="1:1" x14ac:dyDescent="0.25">
      <c r="A13849" s="7"/>
    </row>
    <row r="13850" spans="1:1" x14ac:dyDescent="0.25">
      <c r="A13850" s="7"/>
    </row>
    <row r="13851" spans="1:1" x14ac:dyDescent="0.25">
      <c r="A13851" s="7"/>
    </row>
    <row r="13852" spans="1:1" x14ac:dyDescent="0.25">
      <c r="A13852" s="7"/>
    </row>
    <row r="13853" spans="1:1" x14ac:dyDescent="0.25">
      <c r="A13853" s="7"/>
    </row>
    <row r="13854" spans="1:1" x14ac:dyDescent="0.25">
      <c r="A13854" s="7"/>
    </row>
    <row r="13855" spans="1:1" x14ac:dyDescent="0.25">
      <c r="A13855" s="7"/>
    </row>
    <row r="13856" spans="1:1" x14ac:dyDescent="0.25">
      <c r="A13856" s="7"/>
    </row>
    <row r="13857" spans="1:1" x14ac:dyDescent="0.25">
      <c r="A13857" s="7"/>
    </row>
    <row r="13858" spans="1:1" x14ac:dyDescent="0.25">
      <c r="A13858" s="7"/>
    </row>
    <row r="13859" spans="1:1" x14ac:dyDescent="0.25">
      <c r="A13859" s="7"/>
    </row>
    <row r="13860" spans="1:1" x14ac:dyDescent="0.25">
      <c r="A13860" s="7"/>
    </row>
    <row r="13861" spans="1:1" x14ac:dyDescent="0.25">
      <c r="A13861" s="7"/>
    </row>
    <row r="13862" spans="1:1" x14ac:dyDescent="0.25">
      <c r="A13862" s="7"/>
    </row>
    <row r="13863" spans="1:1" x14ac:dyDescent="0.25">
      <c r="A13863" s="7"/>
    </row>
    <row r="13864" spans="1:1" x14ac:dyDescent="0.25">
      <c r="A13864" s="7"/>
    </row>
    <row r="13865" spans="1:1" x14ac:dyDescent="0.25">
      <c r="A13865" s="7"/>
    </row>
    <row r="13866" spans="1:1" x14ac:dyDescent="0.25">
      <c r="A13866" s="7"/>
    </row>
    <row r="13867" spans="1:1" x14ac:dyDescent="0.25">
      <c r="A13867" s="7"/>
    </row>
    <row r="13868" spans="1:1" x14ac:dyDescent="0.25">
      <c r="A13868" s="7"/>
    </row>
    <row r="13869" spans="1:1" x14ac:dyDescent="0.25">
      <c r="A13869" s="7"/>
    </row>
    <row r="13870" spans="1:1" x14ac:dyDescent="0.25">
      <c r="A13870" s="7"/>
    </row>
    <row r="13871" spans="1:1" x14ac:dyDescent="0.25">
      <c r="A13871" s="7"/>
    </row>
    <row r="13872" spans="1:1" x14ac:dyDescent="0.25">
      <c r="A13872" s="7"/>
    </row>
    <row r="13873" spans="1:1" x14ac:dyDescent="0.25">
      <c r="A13873" s="7"/>
    </row>
    <row r="13874" spans="1:1" x14ac:dyDescent="0.25">
      <c r="A13874" s="7"/>
    </row>
    <row r="13875" spans="1:1" x14ac:dyDescent="0.25">
      <c r="A13875" s="7"/>
    </row>
    <row r="13876" spans="1:1" x14ac:dyDescent="0.25">
      <c r="A13876" s="7"/>
    </row>
    <row r="13877" spans="1:1" x14ac:dyDescent="0.25">
      <c r="A13877" s="7"/>
    </row>
    <row r="13878" spans="1:1" x14ac:dyDescent="0.25">
      <c r="A13878" s="7"/>
    </row>
    <row r="13879" spans="1:1" x14ac:dyDescent="0.25">
      <c r="A13879" s="7"/>
    </row>
    <row r="13880" spans="1:1" x14ac:dyDescent="0.25">
      <c r="A13880" s="7"/>
    </row>
    <row r="13881" spans="1:1" x14ac:dyDescent="0.25">
      <c r="A13881" s="7"/>
    </row>
    <row r="13882" spans="1:1" x14ac:dyDescent="0.25">
      <c r="A13882" s="7"/>
    </row>
    <row r="13883" spans="1:1" x14ac:dyDescent="0.25">
      <c r="A13883" s="7"/>
    </row>
    <row r="13884" spans="1:1" x14ac:dyDescent="0.25">
      <c r="A13884" s="7"/>
    </row>
    <row r="13885" spans="1:1" x14ac:dyDescent="0.25">
      <c r="A13885" s="7"/>
    </row>
    <row r="13886" spans="1:1" x14ac:dyDescent="0.25">
      <c r="A13886" s="7"/>
    </row>
    <row r="13887" spans="1:1" x14ac:dyDescent="0.25">
      <c r="A13887" s="7"/>
    </row>
    <row r="13888" spans="1:1" x14ac:dyDescent="0.25">
      <c r="A13888" s="7"/>
    </row>
    <row r="13889" spans="1:1" x14ac:dyDescent="0.25">
      <c r="A13889" s="7"/>
    </row>
    <row r="13890" spans="1:1" x14ac:dyDescent="0.25">
      <c r="A13890" s="7"/>
    </row>
    <row r="13891" spans="1:1" x14ac:dyDescent="0.25">
      <c r="A13891" s="7"/>
    </row>
    <row r="13892" spans="1:1" x14ac:dyDescent="0.25">
      <c r="A13892" s="7"/>
    </row>
    <row r="13893" spans="1:1" x14ac:dyDescent="0.25">
      <c r="A13893" s="7"/>
    </row>
    <row r="13894" spans="1:1" x14ac:dyDescent="0.25">
      <c r="A13894" s="7"/>
    </row>
    <row r="13895" spans="1:1" x14ac:dyDescent="0.25">
      <c r="A13895" s="7"/>
    </row>
    <row r="13896" spans="1:1" x14ac:dyDescent="0.25">
      <c r="A13896" s="7"/>
    </row>
    <row r="13897" spans="1:1" x14ac:dyDescent="0.25">
      <c r="A13897" s="7"/>
    </row>
    <row r="13898" spans="1:1" x14ac:dyDescent="0.25">
      <c r="A13898" s="7"/>
    </row>
    <row r="13899" spans="1:1" x14ac:dyDescent="0.25">
      <c r="A13899" s="7"/>
    </row>
    <row r="13900" spans="1:1" x14ac:dyDescent="0.25">
      <c r="A13900" s="7"/>
    </row>
    <row r="13901" spans="1:1" x14ac:dyDescent="0.25">
      <c r="A13901" s="7"/>
    </row>
    <row r="13902" spans="1:1" x14ac:dyDescent="0.25">
      <c r="A13902" s="7"/>
    </row>
    <row r="13903" spans="1:1" x14ac:dyDescent="0.25">
      <c r="A13903" s="7"/>
    </row>
    <row r="13904" spans="1:1" x14ac:dyDescent="0.25">
      <c r="A13904" s="7"/>
    </row>
    <row r="13905" spans="1:1" x14ac:dyDescent="0.25">
      <c r="A13905" s="7"/>
    </row>
    <row r="13906" spans="1:1" x14ac:dyDescent="0.25">
      <c r="A13906" s="7"/>
    </row>
    <row r="13907" spans="1:1" x14ac:dyDescent="0.25">
      <c r="A13907" s="7"/>
    </row>
    <row r="13908" spans="1:1" x14ac:dyDescent="0.25">
      <c r="A13908" s="7"/>
    </row>
    <row r="13909" spans="1:1" x14ac:dyDescent="0.25">
      <c r="A13909" s="7"/>
    </row>
    <row r="13910" spans="1:1" x14ac:dyDescent="0.25">
      <c r="A13910" s="7"/>
    </row>
    <row r="13911" spans="1:1" x14ac:dyDescent="0.25">
      <c r="A13911" s="7"/>
    </row>
    <row r="13912" spans="1:1" x14ac:dyDescent="0.25">
      <c r="A13912" s="7"/>
    </row>
    <row r="13913" spans="1:1" x14ac:dyDescent="0.25">
      <c r="A13913" s="7"/>
    </row>
    <row r="13914" spans="1:1" x14ac:dyDescent="0.25">
      <c r="A13914" s="7"/>
    </row>
    <row r="13915" spans="1:1" x14ac:dyDescent="0.25">
      <c r="A13915" s="7"/>
    </row>
    <row r="13916" spans="1:1" x14ac:dyDescent="0.25">
      <c r="A13916" s="7"/>
    </row>
    <row r="13917" spans="1:1" x14ac:dyDescent="0.25">
      <c r="A13917" s="7"/>
    </row>
    <row r="13918" spans="1:1" x14ac:dyDescent="0.25">
      <c r="A13918" s="7"/>
    </row>
    <row r="13919" spans="1:1" x14ac:dyDescent="0.25">
      <c r="A13919" s="7"/>
    </row>
    <row r="13920" spans="1:1" x14ac:dyDescent="0.25">
      <c r="A13920" s="7"/>
    </row>
    <row r="13921" spans="1:1" x14ac:dyDescent="0.25">
      <c r="A13921" s="7"/>
    </row>
    <row r="13922" spans="1:1" x14ac:dyDescent="0.25">
      <c r="A13922" s="7"/>
    </row>
    <row r="13923" spans="1:1" x14ac:dyDescent="0.25">
      <c r="A13923" s="7"/>
    </row>
    <row r="13924" spans="1:1" x14ac:dyDescent="0.25">
      <c r="A13924" s="7"/>
    </row>
    <row r="13925" spans="1:1" x14ac:dyDescent="0.25">
      <c r="A13925" s="7"/>
    </row>
    <row r="13926" spans="1:1" x14ac:dyDescent="0.25">
      <c r="A13926" s="7"/>
    </row>
    <row r="13927" spans="1:1" x14ac:dyDescent="0.25">
      <c r="A13927" s="7"/>
    </row>
    <row r="13928" spans="1:1" x14ac:dyDescent="0.25">
      <c r="A13928" s="7"/>
    </row>
    <row r="13929" spans="1:1" x14ac:dyDescent="0.25">
      <c r="A13929" s="7"/>
    </row>
    <row r="13930" spans="1:1" x14ac:dyDescent="0.25">
      <c r="A13930" s="7"/>
    </row>
    <row r="13931" spans="1:1" x14ac:dyDescent="0.25">
      <c r="A13931" s="7"/>
    </row>
    <row r="13932" spans="1:1" x14ac:dyDescent="0.25">
      <c r="A13932" s="7"/>
    </row>
    <row r="13933" spans="1:1" x14ac:dyDescent="0.25">
      <c r="A13933" s="7"/>
    </row>
    <row r="13934" spans="1:1" x14ac:dyDescent="0.25">
      <c r="A13934" s="7"/>
    </row>
    <row r="13935" spans="1:1" x14ac:dyDescent="0.25">
      <c r="A13935" s="7"/>
    </row>
    <row r="13936" spans="1:1" x14ac:dyDescent="0.25">
      <c r="A13936" s="7"/>
    </row>
    <row r="13937" spans="1:1" x14ac:dyDescent="0.25">
      <c r="A13937" s="7"/>
    </row>
    <row r="13938" spans="1:1" x14ac:dyDescent="0.25">
      <c r="A13938" s="7"/>
    </row>
    <row r="13939" spans="1:1" x14ac:dyDescent="0.25">
      <c r="A13939" s="7"/>
    </row>
    <row r="13940" spans="1:1" x14ac:dyDescent="0.25">
      <c r="A13940" s="7"/>
    </row>
    <row r="13941" spans="1:1" x14ac:dyDescent="0.25">
      <c r="A13941" s="7"/>
    </row>
    <row r="13942" spans="1:1" x14ac:dyDescent="0.25">
      <c r="A13942" s="7"/>
    </row>
    <row r="13943" spans="1:1" x14ac:dyDescent="0.25">
      <c r="A13943" s="7"/>
    </row>
    <row r="13944" spans="1:1" x14ac:dyDescent="0.25">
      <c r="A13944" s="7"/>
    </row>
    <row r="13945" spans="1:1" x14ac:dyDescent="0.25">
      <c r="A13945" s="7"/>
    </row>
    <row r="13946" spans="1:1" x14ac:dyDescent="0.25">
      <c r="A13946" s="7"/>
    </row>
    <row r="13947" spans="1:1" x14ac:dyDescent="0.25">
      <c r="A13947" s="7"/>
    </row>
    <row r="13948" spans="1:1" x14ac:dyDescent="0.25">
      <c r="A13948" s="7"/>
    </row>
    <row r="13949" spans="1:1" x14ac:dyDescent="0.25">
      <c r="A13949" s="7"/>
    </row>
    <row r="13950" spans="1:1" x14ac:dyDescent="0.25">
      <c r="A13950" s="7"/>
    </row>
    <row r="13951" spans="1:1" x14ac:dyDescent="0.25">
      <c r="A13951" s="7"/>
    </row>
    <row r="13952" spans="1:1" x14ac:dyDescent="0.25">
      <c r="A13952" s="7"/>
    </row>
    <row r="13953" spans="1:1" x14ac:dyDescent="0.25">
      <c r="A13953" s="7"/>
    </row>
    <row r="13954" spans="1:1" x14ac:dyDescent="0.25">
      <c r="A13954" s="7"/>
    </row>
    <row r="13955" spans="1:1" x14ac:dyDescent="0.25">
      <c r="A13955" s="7"/>
    </row>
    <row r="13956" spans="1:1" x14ac:dyDescent="0.25">
      <c r="A13956" s="7"/>
    </row>
    <row r="13957" spans="1:1" x14ac:dyDescent="0.25">
      <c r="A13957" s="7"/>
    </row>
    <row r="13958" spans="1:1" x14ac:dyDescent="0.25">
      <c r="A13958" s="7"/>
    </row>
    <row r="13959" spans="1:1" x14ac:dyDescent="0.25">
      <c r="A13959" s="7"/>
    </row>
    <row r="13960" spans="1:1" x14ac:dyDescent="0.25">
      <c r="A13960" s="7"/>
    </row>
    <row r="13961" spans="1:1" x14ac:dyDescent="0.25">
      <c r="A13961" s="7"/>
    </row>
    <row r="13962" spans="1:1" x14ac:dyDescent="0.25">
      <c r="A13962" s="7"/>
    </row>
    <row r="13963" spans="1:1" x14ac:dyDescent="0.25">
      <c r="A13963" s="7"/>
    </row>
    <row r="13964" spans="1:1" x14ac:dyDescent="0.25">
      <c r="A13964" s="7"/>
    </row>
    <row r="13965" spans="1:1" x14ac:dyDescent="0.25">
      <c r="A13965" s="7"/>
    </row>
    <row r="13966" spans="1:1" x14ac:dyDescent="0.25">
      <c r="A13966" s="7"/>
    </row>
    <row r="13967" spans="1:1" x14ac:dyDescent="0.25">
      <c r="A13967" s="7"/>
    </row>
    <row r="13968" spans="1:1" x14ac:dyDescent="0.25">
      <c r="A13968" s="7"/>
    </row>
    <row r="13969" spans="1:1" x14ac:dyDescent="0.25">
      <c r="A13969" s="7"/>
    </row>
    <row r="13970" spans="1:1" x14ac:dyDescent="0.25">
      <c r="A13970" s="7"/>
    </row>
    <row r="13971" spans="1:1" x14ac:dyDescent="0.25">
      <c r="A13971" s="7"/>
    </row>
    <row r="13972" spans="1:1" x14ac:dyDescent="0.25">
      <c r="A13972" s="7"/>
    </row>
    <row r="13973" spans="1:1" x14ac:dyDescent="0.25">
      <c r="A13973" s="7"/>
    </row>
    <row r="13974" spans="1:1" x14ac:dyDescent="0.25">
      <c r="A13974" s="7"/>
    </row>
    <row r="13975" spans="1:1" x14ac:dyDescent="0.25">
      <c r="A13975" s="7"/>
    </row>
    <row r="13976" spans="1:1" x14ac:dyDescent="0.25">
      <c r="A13976" s="7"/>
    </row>
    <row r="13977" spans="1:1" x14ac:dyDescent="0.25">
      <c r="A13977" s="7"/>
    </row>
    <row r="13978" spans="1:1" x14ac:dyDescent="0.25">
      <c r="A13978" s="7"/>
    </row>
    <row r="13979" spans="1:1" x14ac:dyDescent="0.25">
      <c r="A13979" s="7"/>
    </row>
    <row r="13980" spans="1:1" x14ac:dyDescent="0.25">
      <c r="A13980" s="7"/>
    </row>
    <row r="13981" spans="1:1" x14ac:dyDescent="0.25">
      <c r="A13981" s="7"/>
    </row>
    <row r="13982" spans="1:1" x14ac:dyDescent="0.25">
      <c r="A13982" s="7"/>
    </row>
    <row r="13983" spans="1:1" x14ac:dyDescent="0.25">
      <c r="A13983" s="7"/>
    </row>
    <row r="13984" spans="1:1" x14ac:dyDescent="0.25">
      <c r="A13984" s="7"/>
    </row>
    <row r="13985" spans="1:1" x14ac:dyDescent="0.25">
      <c r="A13985" s="7"/>
    </row>
    <row r="13986" spans="1:1" x14ac:dyDescent="0.25">
      <c r="A13986" s="7"/>
    </row>
    <row r="13987" spans="1:1" x14ac:dyDescent="0.25">
      <c r="A13987" s="7"/>
    </row>
    <row r="13988" spans="1:1" x14ac:dyDescent="0.25">
      <c r="A13988" s="7"/>
    </row>
    <row r="13989" spans="1:1" x14ac:dyDescent="0.25">
      <c r="A13989" s="7"/>
    </row>
    <row r="13990" spans="1:1" x14ac:dyDescent="0.25">
      <c r="A13990" s="7"/>
    </row>
    <row r="13991" spans="1:1" x14ac:dyDescent="0.25">
      <c r="A13991" s="7"/>
    </row>
    <row r="13992" spans="1:1" x14ac:dyDescent="0.25">
      <c r="A13992" s="7"/>
    </row>
    <row r="13993" spans="1:1" x14ac:dyDescent="0.25">
      <c r="A13993" s="7"/>
    </row>
    <row r="13994" spans="1:1" x14ac:dyDescent="0.25">
      <c r="A13994" s="7"/>
    </row>
    <row r="13995" spans="1:1" x14ac:dyDescent="0.25">
      <c r="A13995" s="7"/>
    </row>
    <row r="13996" spans="1:1" x14ac:dyDescent="0.25">
      <c r="A13996" s="7"/>
    </row>
    <row r="13997" spans="1:1" x14ac:dyDescent="0.25">
      <c r="A13997" s="7"/>
    </row>
    <row r="13998" spans="1:1" x14ac:dyDescent="0.25">
      <c r="A13998" s="7"/>
    </row>
    <row r="13999" spans="1:1" x14ac:dyDescent="0.25">
      <c r="A13999" s="7"/>
    </row>
    <row r="14000" spans="1:1" x14ac:dyDescent="0.25">
      <c r="A14000" s="7"/>
    </row>
    <row r="14001" spans="1:1" x14ac:dyDescent="0.25">
      <c r="A14001" s="7"/>
    </row>
    <row r="14002" spans="1:1" x14ac:dyDescent="0.25">
      <c r="A14002" s="7"/>
    </row>
    <row r="14003" spans="1:1" x14ac:dyDescent="0.25">
      <c r="A14003" s="7"/>
    </row>
    <row r="14004" spans="1:1" x14ac:dyDescent="0.25">
      <c r="A14004" s="7"/>
    </row>
    <row r="14005" spans="1:1" x14ac:dyDescent="0.25">
      <c r="A14005" s="7"/>
    </row>
    <row r="14006" spans="1:1" x14ac:dyDescent="0.25">
      <c r="A14006" s="7"/>
    </row>
    <row r="14007" spans="1:1" x14ac:dyDescent="0.25">
      <c r="A14007" s="7"/>
    </row>
    <row r="14008" spans="1:1" x14ac:dyDescent="0.25">
      <c r="A14008" s="7"/>
    </row>
    <row r="14009" spans="1:1" x14ac:dyDescent="0.25">
      <c r="A14009" s="7"/>
    </row>
    <row r="14010" spans="1:1" x14ac:dyDescent="0.25">
      <c r="A14010" s="7"/>
    </row>
    <row r="14011" spans="1:1" x14ac:dyDescent="0.25">
      <c r="A14011" s="7"/>
    </row>
    <row r="14012" spans="1:1" x14ac:dyDescent="0.25">
      <c r="A14012" s="7"/>
    </row>
    <row r="14013" spans="1:1" x14ac:dyDescent="0.25">
      <c r="A14013" s="7"/>
    </row>
    <row r="14014" spans="1:1" x14ac:dyDescent="0.25">
      <c r="A14014" s="7"/>
    </row>
    <row r="14015" spans="1:1" x14ac:dyDescent="0.25">
      <c r="A14015" s="7"/>
    </row>
    <row r="14016" spans="1:1" x14ac:dyDescent="0.25">
      <c r="A14016" s="7"/>
    </row>
    <row r="14017" spans="1:1" x14ac:dyDescent="0.25">
      <c r="A14017" s="7"/>
    </row>
    <row r="14018" spans="1:1" x14ac:dyDescent="0.25">
      <c r="A14018" s="7"/>
    </row>
    <row r="14019" spans="1:1" x14ac:dyDescent="0.25">
      <c r="A14019" s="7"/>
    </row>
    <row r="14020" spans="1:1" x14ac:dyDescent="0.25">
      <c r="A14020" s="7"/>
    </row>
    <row r="14021" spans="1:1" x14ac:dyDescent="0.25">
      <c r="A14021" s="7"/>
    </row>
    <row r="14022" spans="1:1" x14ac:dyDescent="0.25">
      <c r="A14022" s="7"/>
    </row>
    <row r="14023" spans="1:1" x14ac:dyDescent="0.25">
      <c r="A14023" s="7"/>
    </row>
    <row r="14024" spans="1:1" x14ac:dyDescent="0.25">
      <c r="A14024" s="7"/>
    </row>
    <row r="14025" spans="1:1" x14ac:dyDescent="0.25">
      <c r="A14025" s="7"/>
    </row>
    <row r="14026" spans="1:1" x14ac:dyDescent="0.25">
      <c r="A14026" s="7"/>
    </row>
    <row r="14027" spans="1:1" x14ac:dyDescent="0.25">
      <c r="A14027" s="7"/>
    </row>
    <row r="14028" spans="1:1" x14ac:dyDescent="0.25">
      <c r="A14028" s="7"/>
    </row>
    <row r="14029" spans="1:1" x14ac:dyDescent="0.25">
      <c r="A14029" s="7"/>
    </row>
    <row r="14030" spans="1:1" x14ac:dyDescent="0.25">
      <c r="A14030" s="7"/>
    </row>
    <row r="14031" spans="1:1" x14ac:dyDescent="0.25">
      <c r="A14031" s="7"/>
    </row>
    <row r="14032" spans="1:1" x14ac:dyDescent="0.25">
      <c r="A14032" s="7"/>
    </row>
    <row r="14033" spans="1:1" x14ac:dyDescent="0.25">
      <c r="A14033" s="7"/>
    </row>
    <row r="14034" spans="1:1" x14ac:dyDescent="0.25">
      <c r="A14034" s="7"/>
    </row>
    <row r="14035" spans="1:1" x14ac:dyDescent="0.25">
      <c r="A14035" s="7"/>
    </row>
    <row r="14036" spans="1:1" x14ac:dyDescent="0.25">
      <c r="A14036" s="7"/>
    </row>
    <row r="14037" spans="1:1" x14ac:dyDescent="0.25">
      <c r="A14037" s="7"/>
    </row>
    <row r="14038" spans="1:1" x14ac:dyDescent="0.25">
      <c r="A14038" s="7"/>
    </row>
    <row r="14039" spans="1:1" x14ac:dyDescent="0.25">
      <c r="A14039" s="7"/>
    </row>
    <row r="14040" spans="1:1" x14ac:dyDescent="0.25">
      <c r="A14040" s="7"/>
    </row>
    <row r="14041" spans="1:1" x14ac:dyDescent="0.25">
      <c r="A14041" s="7"/>
    </row>
    <row r="14042" spans="1:1" x14ac:dyDescent="0.25">
      <c r="A14042" s="7"/>
    </row>
    <row r="14043" spans="1:1" x14ac:dyDescent="0.25">
      <c r="A14043" s="7"/>
    </row>
    <row r="14044" spans="1:1" x14ac:dyDescent="0.25">
      <c r="A14044" s="7"/>
    </row>
    <row r="14045" spans="1:1" x14ac:dyDescent="0.25">
      <c r="A14045" s="7"/>
    </row>
    <row r="14046" spans="1:1" x14ac:dyDescent="0.25">
      <c r="A14046" s="7"/>
    </row>
    <row r="14047" spans="1:1" x14ac:dyDescent="0.25">
      <c r="A14047" s="7"/>
    </row>
    <row r="14048" spans="1:1" x14ac:dyDescent="0.25">
      <c r="A14048" s="7"/>
    </row>
    <row r="14049" spans="1:1" x14ac:dyDescent="0.25">
      <c r="A14049" s="7"/>
    </row>
    <row r="14050" spans="1:1" x14ac:dyDescent="0.25">
      <c r="A14050" s="7"/>
    </row>
    <row r="14051" spans="1:1" x14ac:dyDescent="0.25">
      <c r="A14051" s="7"/>
    </row>
    <row r="14052" spans="1:1" x14ac:dyDescent="0.25">
      <c r="A14052" s="7"/>
    </row>
    <row r="14053" spans="1:1" x14ac:dyDescent="0.25">
      <c r="A14053" s="7"/>
    </row>
    <row r="14054" spans="1:1" x14ac:dyDescent="0.25">
      <c r="A14054" s="7"/>
    </row>
    <row r="14055" spans="1:1" x14ac:dyDescent="0.25">
      <c r="A14055" s="7"/>
    </row>
    <row r="14056" spans="1:1" x14ac:dyDescent="0.25">
      <c r="A14056" s="7"/>
    </row>
    <row r="14057" spans="1:1" x14ac:dyDescent="0.25">
      <c r="A14057" s="7"/>
    </row>
    <row r="14058" spans="1:1" x14ac:dyDescent="0.25">
      <c r="A14058" s="7"/>
    </row>
    <row r="14059" spans="1:1" x14ac:dyDescent="0.25">
      <c r="A14059" s="7"/>
    </row>
    <row r="14060" spans="1:1" x14ac:dyDescent="0.25">
      <c r="A14060" s="7"/>
    </row>
    <row r="14061" spans="1:1" x14ac:dyDescent="0.25">
      <c r="A14061" s="7"/>
    </row>
    <row r="14062" spans="1:1" x14ac:dyDescent="0.25">
      <c r="A14062" s="7"/>
    </row>
    <row r="14063" spans="1:1" x14ac:dyDescent="0.25">
      <c r="A14063" s="7"/>
    </row>
    <row r="14064" spans="1:1" x14ac:dyDescent="0.25">
      <c r="A14064" s="7"/>
    </row>
    <row r="14065" spans="1:1" x14ac:dyDescent="0.25">
      <c r="A14065" s="7"/>
    </row>
    <row r="14066" spans="1:1" x14ac:dyDescent="0.25">
      <c r="A14066" s="7"/>
    </row>
    <row r="14067" spans="1:1" x14ac:dyDescent="0.25">
      <c r="A14067" s="7"/>
    </row>
    <row r="14068" spans="1:1" x14ac:dyDescent="0.25">
      <c r="A14068" s="7"/>
    </row>
    <row r="14069" spans="1:1" x14ac:dyDescent="0.25">
      <c r="A14069" s="7"/>
    </row>
    <row r="14070" spans="1:1" x14ac:dyDescent="0.25">
      <c r="A14070" s="7"/>
    </row>
    <row r="14071" spans="1:1" x14ac:dyDescent="0.25">
      <c r="A14071" s="7"/>
    </row>
    <row r="14072" spans="1:1" x14ac:dyDescent="0.25">
      <c r="A14072" s="7"/>
    </row>
    <row r="14073" spans="1:1" x14ac:dyDescent="0.25">
      <c r="A14073" s="7"/>
    </row>
    <row r="14074" spans="1:1" x14ac:dyDescent="0.25">
      <c r="A14074" s="7"/>
    </row>
    <row r="14075" spans="1:1" x14ac:dyDescent="0.25">
      <c r="A14075" s="7"/>
    </row>
    <row r="14076" spans="1:1" x14ac:dyDescent="0.25">
      <c r="A14076" s="7"/>
    </row>
    <row r="14077" spans="1:1" x14ac:dyDescent="0.25">
      <c r="A14077" s="7"/>
    </row>
    <row r="14078" spans="1:1" x14ac:dyDescent="0.25">
      <c r="A14078" s="7"/>
    </row>
    <row r="14079" spans="1:1" x14ac:dyDescent="0.25">
      <c r="A14079" s="7"/>
    </row>
    <row r="14080" spans="1:1" x14ac:dyDescent="0.25">
      <c r="A14080" s="7"/>
    </row>
    <row r="14081" spans="1:1" x14ac:dyDescent="0.25">
      <c r="A14081" s="7"/>
    </row>
    <row r="14082" spans="1:1" x14ac:dyDescent="0.25">
      <c r="A14082" s="7"/>
    </row>
    <row r="14083" spans="1:1" x14ac:dyDescent="0.25">
      <c r="A14083" s="7"/>
    </row>
    <row r="14084" spans="1:1" x14ac:dyDescent="0.25">
      <c r="A14084" s="7"/>
    </row>
    <row r="14085" spans="1:1" x14ac:dyDescent="0.25">
      <c r="A14085" s="7"/>
    </row>
    <row r="14086" spans="1:1" x14ac:dyDescent="0.25">
      <c r="A14086" s="7"/>
    </row>
    <row r="14087" spans="1:1" x14ac:dyDescent="0.25">
      <c r="A14087" s="7"/>
    </row>
    <row r="14088" spans="1:1" x14ac:dyDescent="0.25">
      <c r="A14088" s="7"/>
    </row>
    <row r="14089" spans="1:1" x14ac:dyDescent="0.25">
      <c r="A14089" s="7"/>
    </row>
    <row r="14090" spans="1:1" x14ac:dyDescent="0.25">
      <c r="A14090" s="7"/>
    </row>
    <row r="14091" spans="1:1" x14ac:dyDescent="0.25">
      <c r="A14091" s="7"/>
    </row>
    <row r="14092" spans="1:1" x14ac:dyDescent="0.25">
      <c r="A14092" s="7"/>
    </row>
    <row r="14093" spans="1:1" x14ac:dyDescent="0.25">
      <c r="A14093" s="7"/>
    </row>
    <row r="14094" spans="1:1" x14ac:dyDescent="0.25">
      <c r="A14094" s="7"/>
    </row>
    <row r="14095" spans="1:1" x14ac:dyDescent="0.25">
      <c r="A14095" s="7"/>
    </row>
    <row r="14096" spans="1:1" x14ac:dyDescent="0.25">
      <c r="A14096" s="7"/>
    </row>
    <row r="14097" spans="1:1" x14ac:dyDescent="0.25">
      <c r="A14097" s="7"/>
    </row>
    <row r="14098" spans="1:1" x14ac:dyDescent="0.25">
      <c r="A14098" s="7"/>
    </row>
    <row r="14099" spans="1:1" x14ac:dyDescent="0.25">
      <c r="A14099" s="7"/>
    </row>
    <row r="14100" spans="1:1" x14ac:dyDescent="0.25">
      <c r="A14100" s="7"/>
    </row>
    <row r="14101" spans="1:1" x14ac:dyDescent="0.25">
      <c r="A14101" s="7"/>
    </row>
    <row r="14102" spans="1:1" x14ac:dyDescent="0.25">
      <c r="A14102" s="7"/>
    </row>
    <row r="14103" spans="1:1" x14ac:dyDescent="0.25">
      <c r="A14103" s="7"/>
    </row>
    <row r="14104" spans="1:1" x14ac:dyDescent="0.25">
      <c r="A14104" s="7"/>
    </row>
    <row r="14105" spans="1:1" x14ac:dyDescent="0.25">
      <c r="A14105" s="7"/>
    </row>
    <row r="14106" spans="1:1" x14ac:dyDescent="0.25">
      <c r="A14106" s="7"/>
    </row>
    <row r="14107" spans="1:1" x14ac:dyDescent="0.25">
      <c r="A14107" s="7"/>
    </row>
    <row r="14108" spans="1:1" x14ac:dyDescent="0.25">
      <c r="A14108" s="7"/>
    </row>
    <row r="14109" spans="1:1" x14ac:dyDescent="0.25">
      <c r="A14109" s="7"/>
    </row>
    <row r="14110" spans="1:1" x14ac:dyDescent="0.25">
      <c r="A14110" s="7"/>
    </row>
    <row r="14111" spans="1:1" x14ac:dyDescent="0.25">
      <c r="A14111" s="7"/>
    </row>
    <row r="14112" spans="1:1" x14ac:dyDescent="0.25">
      <c r="A14112" s="7"/>
    </row>
    <row r="14113" spans="1:1" x14ac:dyDescent="0.25">
      <c r="A14113" s="7"/>
    </row>
    <row r="14114" spans="1:1" x14ac:dyDescent="0.25">
      <c r="A14114" s="7"/>
    </row>
    <row r="14115" spans="1:1" x14ac:dyDescent="0.25">
      <c r="A14115" s="7"/>
    </row>
    <row r="14116" spans="1:1" x14ac:dyDescent="0.25">
      <c r="A14116" s="7"/>
    </row>
    <row r="14117" spans="1:1" x14ac:dyDescent="0.25">
      <c r="A14117" s="7"/>
    </row>
    <row r="14118" spans="1:1" x14ac:dyDescent="0.25">
      <c r="A14118" s="7"/>
    </row>
    <row r="14119" spans="1:1" x14ac:dyDescent="0.25">
      <c r="A14119" s="7"/>
    </row>
    <row r="14120" spans="1:1" x14ac:dyDescent="0.25">
      <c r="A14120" s="7"/>
    </row>
    <row r="14121" spans="1:1" x14ac:dyDescent="0.25">
      <c r="A14121" s="7"/>
    </row>
    <row r="14122" spans="1:1" x14ac:dyDescent="0.25">
      <c r="A14122" s="7"/>
    </row>
    <row r="14123" spans="1:1" x14ac:dyDescent="0.25">
      <c r="A14123" s="7"/>
    </row>
    <row r="14124" spans="1:1" x14ac:dyDescent="0.25">
      <c r="A14124" s="7"/>
    </row>
    <row r="14125" spans="1:1" x14ac:dyDescent="0.25">
      <c r="A14125" s="7"/>
    </row>
    <row r="14126" spans="1:1" x14ac:dyDescent="0.25">
      <c r="A14126" s="7"/>
    </row>
    <row r="14127" spans="1:1" x14ac:dyDescent="0.25">
      <c r="A14127" s="7"/>
    </row>
    <row r="14128" spans="1:1" x14ac:dyDescent="0.25">
      <c r="A14128" s="7"/>
    </row>
    <row r="14129" spans="1:1" x14ac:dyDescent="0.25">
      <c r="A14129" s="7"/>
    </row>
    <row r="14130" spans="1:1" x14ac:dyDescent="0.25">
      <c r="A14130" s="7"/>
    </row>
    <row r="14131" spans="1:1" x14ac:dyDescent="0.25">
      <c r="A14131" s="7"/>
    </row>
    <row r="14132" spans="1:1" x14ac:dyDescent="0.25">
      <c r="A14132" s="7"/>
    </row>
    <row r="14133" spans="1:1" x14ac:dyDescent="0.25">
      <c r="A14133" s="7"/>
    </row>
    <row r="14134" spans="1:1" x14ac:dyDescent="0.25">
      <c r="A14134" s="7"/>
    </row>
    <row r="14135" spans="1:1" x14ac:dyDescent="0.25">
      <c r="A14135" s="7"/>
    </row>
    <row r="14136" spans="1:1" x14ac:dyDescent="0.25">
      <c r="A14136" s="7"/>
    </row>
    <row r="14137" spans="1:1" x14ac:dyDescent="0.25">
      <c r="A14137" s="7"/>
    </row>
    <row r="14138" spans="1:1" x14ac:dyDescent="0.25">
      <c r="A14138" s="7"/>
    </row>
    <row r="14139" spans="1:1" x14ac:dyDescent="0.25">
      <c r="A14139" s="7"/>
    </row>
    <row r="14140" spans="1:1" x14ac:dyDescent="0.25">
      <c r="A14140" s="7"/>
    </row>
    <row r="14141" spans="1:1" x14ac:dyDescent="0.25">
      <c r="A14141" s="7"/>
    </row>
    <row r="14142" spans="1:1" x14ac:dyDescent="0.25">
      <c r="A14142" s="7"/>
    </row>
    <row r="14143" spans="1:1" x14ac:dyDescent="0.25">
      <c r="A14143" s="7"/>
    </row>
    <row r="14144" spans="1:1" x14ac:dyDescent="0.25">
      <c r="A14144" s="7"/>
    </row>
    <row r="14145" spans="1:1" x14ac:dyDescent="0.25">
      <c r="A14145" s="7"/>
    </row>
    <row r="14146" spans="1:1" x14ac:dyDescent="0.25">
      <c r="A14146" s="7"/>
    </row>
    <row r="14147" spans="1:1" x14ac:dyDescent="0.25">
      <c r="A14147" s="7"/>
    </row>
    <row r="14148" spans="1:1" x14ac:dyDescent="0.25">
      <c r="A14148" s="7"/>
    </row>
    <row r="14149" spans="1:1" x14ac:dyDescent="0.25">
      <c r="A14149" s="7"/>
    </row>
    <row r="14150" spans="1:1" x14ac:dyDescent="0.25">
      <c r="A14150" s="7"/>
    </row>
    <row r="14151" spans="1:1" x14ac:dyDescent="0.25">
      <c r="A14151" s="7"/>
    </row>
    <row r="14152" spans="1:1" x14ac:dyDescent="0.25">
      <c r="A14152" s="7"/>
    </row>
    <row r="14153" spans="1:1" x14ac:dyDescent="0.25">
      <c r="A14153" s="7"/>
    </row>
    <row r="14154" spans="1:1" x14ac:dyDescent="0.25">
      <c r="A14154" s="7"/>
    </row>
    <row r="14155" spans="1:1" x14ac:dyDescent="0.25">
      <c r="A14155" s="7"/>
    </row>
    <row r="14156" spans="1:1" x14ac:dyDescent="0.25">
      <c r="A14156" s="7"/>
    </row>
    <row r="14157" spans="1:1" x14ac:dyDescent="0.25">
      <c r="A14157" s="7"/>
    </row>
    <row r="14158" spans="1:1" x14ac:dyDescent="0.25">
      <c r="A14158" s="7"/>
    </row>
    <row r="14159" spans="1:1" x14ac:dyDescent="0.25">
      <c r="A14159" s="7"/>
    </row>
    <row r="14160" spans="1:1" x14ac:dyDescent="0.25">
      <c r="A14160" s="7"/>
    </row>
    <row r="14161" spans="1:1" x14ac:dyDescent="0.25">
      <c r="A14161" s="7"/>
    </row>
    <row r="14162" spans="1:1" x14ac:dyDescent="0.25">
      <c r="A14162" s="7"/>
    </row>
    <row r="14163" spans="1:1" x14ac:dyDescent="0.25">
      <c r="A14163" s="7"/>
    </row>
    <row r="14164" spans="1:1" x14ac:dyDescent="0.25">
      <c r="A14164" s="7"/>
    </row>
    <row r="14165" spans="1:1" x14ac:dyDescent="0.25">
      <c r="A14165" s="7"/>
    </row>
    <row r="14166" spans="1:1" x14ac:dyDescent="0.25">
      <c r="A14166" s="7"/>
    </row>
    <row r="14167" spans="1:1" x14ac:dyDescent="0.25">
      <c r="A14167" s="7"/>
    </row>
    <row r="14168" spans="1:1" x14ac:dyDescent="0.25">
      <c r="A14168" s="7"/>
    </row>
    <row r="14169" spans="1:1" x14ac:dyDescent="0.25">
      <c r="A14169" s="7"/>
    </row>
    <row r="14170" spans="1:1" x14ac:dyDescent="0.25">
      <c r="A14170" s="7"/>
    </row>
    <row r="14171" spans="1:1" x14ac:dyDescent="0.25">
      <c r="A14171" s="7"/>
    </row>
    <row r="14172" spans="1:1" x14ac:dyDescent="0.25">
      <c r="A14172" s="7"/>
    </row>
    <row r="14173" spans="1:1" x14ac:dyDescent="0.25">
      <c r="A14173" s="7"/>
    </row>
    <row r="14174" spans="1:1" x14ac:dyDescent="0.25">
      <c r="A14174" s="7"/>
    </row>
    <row r="14175" spans="1:1" x14ac:dyDescent="0.25">
      <c r="A14175" s="7"/>
    </row>
    <row r="14176" spans="1:1" x14ac:dyDescent="0.25">
      <c r="A14176" s="7"/>
    </row>
    <row r="14177" spans="1:1" x14ac:dyDescent="0.25">
      <c r="A14177" s="7"/>
    </row>
    <row r="14178" spans="1:1" x14ac:dyDescent="0.25">
      <c r="A14178" s="7"/>
    </row>
    <row r="14179" spans="1:1" x14ac:dyDescent="0.25">
      <c r="A14179" s="7"/>
    </row>
    <row r="14180" spans="1:1" x14ac:dyDescent="0.25">
      <c r="A14180" s="7"/>
    </row>
    <row r="14181" spans="1:1" x14ac:dyDescent="0.25">
      <c r="A14181" s="7"/>
    </row>
    <row r="14182" spans="1:1" x14ac:dyDescent="0.25">
      <c r="A14182" s="7"/>
    </row>
    <row r="14183" spans="1:1" x14ac:dyDescent="0.25">
      <c r="A14183" s="7"/>
    </row>
    <row r="14184" spans="1:1" x14ac:dyDescent="0.25">
      <c r="A14184" s="7"/>
    </row>
    <row r="14185" spans="1:1" x14ac:dyDescent="0.25">
      <c r="A14185" s="7"/>
    </row>
    <row r="14186" spans="1:1" x14ac:dyDescent="0.25">
      <c r="A14186" s="7"/>
    </row>
    <row r="14187" spans="1:1" x14ac:dyDescent="0.25">
      <c r="A14187" s="7"/>
    </row>
    <row r="14188" spans="1:1" x14ac:dyDescent="0.25">
      <c r="A14188" s="7"/>
    </row>
    <row r="14189" spans="1:1" x14ac:dyDescent="0.25">
      <c r="A14189" s="7"/>
    </row>
    <row r="14190" spans="1:1" x14ac:dyDescent="0.25">
      <c r="A14190" s="7"/>
    </row>
    <row r="14191" spans="1:1" x14ac:dyDescent="0.25">
      <c r="A14191" s="7"/>
    </row>
    <row r="14192" spans="1:1" x14ac:dyDescent="0.25">
      <c r="A14192" s="7"/>
    </row>
    <row r="14193" spans="1:1" x14ac:dyDescent="0.25">
      <c r="A14193" s="7"/>
    </row>
    <row r="14194" spans="1:1" x14ac:dyDescent="0.25">
      <c r="A14194" s="7"/>
    </row>
    <row r="14195" spans="1:1" x14ac:dyDescent="0.25">
      <c r="A14195" s="7"/>
    </row>
    <row r="14196" spans="1:1" x14ac:dyDescent="0.25">
      <c r="A14196" s="7"/>
    </row>
    <row r="14197" spans="1:1" x14ac:dyDescent="0.25">
      <c r="A14197" s="7"/>
    </row>
    <row r="14198" spans="1:1" x14ac:dyDescent="0.25">
      <c r="A14198" s="7"/>
    </row>
    <row r="14199" spans="1:1" x14ac:dyDescent="0.25">
      <c r="A14199" s="7"/>
    </row>
    <row r="14200" spans="1:1" x14ac:dyDescent="0.25">
      <c r="A14200" s="7"/>
    </row>
    <row r="14201" spans="1:1" x14ac:dyDescent="0.25">
      <c r="A14201" s="7"/>
    </row>
    <row r="14202" spans="1:1" x14ac:dyDescent="0.25">
      <c r="A14202" s="7"/>
    </row>
    <row r="14203" spans="1:1" x14ac:dyDescent="0.25">
      <c r="A14203" s="7"/>
    </row>
    <row r="14204" spans="1:1" x14ac:dyDescent="0.25">
      <c r="A14204" s="7"/>
    </row>
    <row r="14205" spans="1:1" x14ac:dyDescent="0.25">
      <c r="A14205" s="7"/>
    </row>
    <row r="14206" spans="1:1" x14ac:dyDescent="0.25">
      <c r="A14206" s="7"/>
    </row>
    <row r="14207" spans="1:1" x14ac:dyDescent="0.25">
      <c r="A14207" s="7"/>
    </row>
    <row r="14208" spans="1:1" x14ac:dyDescent="0.25">
      <c r="A14208" s="7"/>
    </row>
    <row r="14209" spans="1:1" x14ac:dyDescent="0.25">
      <c r="A14209" s="7"/>
    </row>
    <row r="14210" spans="1:1" x14ac:dyDescent="0.25">
      <c r="A14210" s="7"/>
    </row>
    <row r="14211" spans="1:1" x14ac:dyDescent="0.25">
      <c r="A14211" s="7"/>
    </row>
    <row r="14212" spans="1:1" x14ac:dyDescent="0.25">
      <c r="A14212" s="7"/>
    </row>
    <row r="14213" spans="1:1" x14ac:dyDescent="0.25">
      <c r="A14213" s="7"/>
    </row>
    <row r="14214" spans="1:1" x14ac:dyDescent="0.25">
      <c r="A14214" s="7"/>
    </row>
    <row r="14215" spans="1:1" x14ac:dyDescent="0.25">
      <c r="A14215" s="7"/>
    </row>
    <row r="14216" spans="1:1" x14ac:dyDescent="0.25">
      <c r="A14216" s="7"/>
    </row>
    <row r="14217" spans="1:1" x14ac:dyDescent="0.25">
      <c r="A14217" s="7"/>
    </row>
    <row r="14218" spans="1:1" x14ac:dyDescent="0.25">
      <c r="A14218" s="7"/>
    </row>
    <row r="14219" spans="1:1" x14ac:dyDescent="0.25">
      <c r="A14219" s="7"/>
    </row>
    <row r="14220" spans="1:1" x14ac:dyDescent="0.25">
      <c r="A14220" s="7"/>
    </row>
    <row r="14221" spans="1:1" x14ac:dyDescent="0.25">
      <c r="A14221" s="7"/>
    </row>
    <row r="14222" spans="1:1" x14ac:dyDescent="0.25">
      <c r="A14222" s="7"/>
    </row>
    <row r="14223" spans="1:1" x14ac:dyDescent="0.25">
      <c r="A14223" s="7"/>
    </row>
    <row r="14224" spans="1:1" x14ac:dyDescent="0.25">
      <c r="A14224" s="7"/>
    </row>
    <row r="14225" spans="1:1" x14ac:dyDescent="0.25">
      <c r="A14225" s="7"/>
    </row>
    <row r="14226" spans="1:1" x14ac:dyDescent="0.25">
      <c r="A14226" s="7"/>
    </row>
    <row r="14227" spans="1:1" x14ac:dyDescent="0.25">
      <c r="A14227" s="7"/>
    </row>
    <row r="14228" spans="1:1" x14ac:dyDescent="0.25">
      <c r="A14228" s="7"/>
    </row>
    <row r="14229" spans="1:1" x14ac:dyDescent="0.25">
      <c r="A14229" s="7"/>
    </row>
    <row r="14230" spans="1:1" x14ac:dyDescent="0.25">
      <c r="A14230" s="7"/>
    </row>
    <row r="14231" spans="1:1" x14ac:dyDescent="0.25">
      <c r="A14231" s="7"/>
    </row>
    <row r="14232" spans="1:1" x14ac:dyDescent="0.25">
      <c r="A14232" s="7"/>
    </row>
    <row r="14233" spans="1:1" x14ac:dyDescent="0.25">
      <c r="A14233" s="7"/>
    </row>
    <row r="14234" spans="1:1" x14ac:dyDescent="0.25">
      <c r="A14234" s="7"/>
    </row>
    <row r="14235" spans="1:1" x14ac:dyDescent="0.25">
      <c r="A14235" s="7"/>
    </row>
    <row r="14236" spans="1:1" x14ac:dyDescent="0.25">
      <c r="A14236" s="7"/>
    </row>
    <row r="14237" spans="1:1" x14ac:dyDescent="0.25">
      <c r="A14237" s="7"/>
    </row>
    <row r="14238" spans="1:1" x14ac:dyDescent="0.25">
      <c r="A14238" s="7"/>
    </row>
    <row r="14239" spans="1:1" x14ac:dyDescent="0.25">
      <c r="A14239" s="7"/>
    </row>
    <row r="14240" spans="1:1" x14ac:dyDescent="0.25">
      <c r="A14240" s="7"/>
    </row>
    <row r="14241" spans="1:1" x14ac:dyDescent="0.25">
      <c r="A14241" s="7"/>
    </row>
    <row r="14242" spans="1:1" x14ac:dyDescent="0.25">
      <c r="A14242" s="7"/>
    </row>
    <row r="14243" spans="1:1" x14ac:dyDescent="0.25">
      <c r="A14243" s="7"/>
    </row>
    <row r="14244" spans="1:1" x14ac:dyDescent="0.25">
      <c r="A14244" s="7"/>
    </row>
    <row r="14245" spans="1:1" x14ac:dyDescent="0.25">
      <c r="A14245" s="7"/>
    </row>
    <row r="14246" spans="1:1" x14ac:dyDescent="0.25">
      <c r="A14246" s="7"/>
    </row>
    <row r="14247" spans="1:1" x14ac:dyDescent="0.25">
      <c r="A14247" s="7"/>
    </row>
    <row r="14248" spans="1:1" x14ac:dyDescent="0.25">
      <c r="A14248" s="7"/>
    </row>
    <row r="14249" spans="1:1" x14ac:dyDescent="0.25">
      <c r="A14249" s="7"/>
    </row>
    <row r="14250" spans="1:1" x14ac:dyDescent="0.25">
      <c r="A14250" s="7"/>
    </row>
    <row r="14251" spans="1:1" x14ac:dyDescent="0.25">
      <c r="A14251" s="7"/>
    </row>
    <row r="14252" spans="1:1" x14ac:dyDescent="0.25">
      <c r="A14252" s="7"/>
    </row>
    <row r="14253" spans="1:1" x14ac:dyDescent="0.25">
      <c r="A14253" s="7"/>
    </row>
    <row r="14254" spans="1:1" x14ac:dyDescent="0.25">
      <c r="A14254" s="7"/>
    </row>
    <row r="14255" spans="1:1" x14ac:dyDescent="0.25">
      <c r="A14255" s="7"/>
    </row>
    <row r="14256" spans="1:1" x14ac:dyDescent="0.25">
      <c r="A14256" s="7"/>
    </row>
    <row r="14257" spans="1:1" x14ac:dyDescent="0.25">
      <c r="A14257" s="7"/>
    </row>
    <row r="14258" spans="1:1" x14ac:dyDescent="0.25">
      <c r="A14258" s="7"/>
    </row>
    <row r="14259" spans="1:1" x14ac:dyDescent="0.25">
      <c r="A14259" s="7"/>
    </row>
    <row r="14260" spans="1:1" x14ac:dyDescent="0.25">
      <c r="A14260" s="7"/>
    </row>
    <row r="14261" spans="1:1" x14ac:dyDescent="0.25">
      <c r="A14261" s="7"/>
    </row>
    <row r="14262" spans="1:1" x14ac:dyDescent="0.25">
      <c r="A14262" s="7"/>
    </row>
    <row r="14263" spans="1:1" x14ac:dyDescent="0.25">
      <c r="A14263" s="7"/>
    </row>
    <row r="14264" spans="1:1" x14ac:dyDescent="0.25">
      <c r="A14264" s="7"/>
    </row>
    <row r="14265" spans="1:1" x14ac:dyDescent="0.25">
      <c r="A14265" s="7"/>
    </row>
    <row r="14266" spans="1:1" x14ac:dyDescent="0.25">
      <c r="A14266" s="7"/>
    </row>
    <row r="14267" spans="1:1" x14ac:dyDescent="0.25">
      <c r="A14267" s="7"/>
    </row>
    <row r="14268" spans="1:1" x14ac:dyDescent="0.25">
      <c r="A14268" s="7"/>
    </row>
    <row r="14269" spans="1:1" x14ac:dyDescent="0.25">
      <c r="A14269" s="7"/>
    </row>
    <row r="14270" spans="1:1" x14ac:dyDescent="0.25">
      <c r="A14270" s="7"/>
    </row>
    <row r="14271" spans="1:1" x14ac:dyDescent="0.25">
      <c r="A14271" s="7"/>
    </row>
    <row r="14272" spans="1:1" x14ac:dyDescent="0.25">
      <c r="A14272" s="7"/>
    </row>
    <row r="14273" spans="1:1" x14ac:dyDescent="0.25">
      <c r="A14273" s="7"/>
    </row>
    <row r="14274" spans="1:1" x14ac:dyDescent="0.25">
      <c r="A14274" s="7"/>
    </row>
    <row r="14275" spans="1:1" x14ac:dyDescent="0.25">
      <c r="A14275" s="7"/>
    </row>
    <row r="14276" spans="1:1" x14ac:dyDescent="0.25">
      <c r="A14276" s="7"/>
    </row>
    <row r="14277" spans="1:1" x14ac:dyDescent="0.25">
      <c r="A14277" s="7"/>
    </row>
    <row r="14278" spans="1:1" x14ac:dyDescent="0.25">
      <c r="A14278" s="7"/>
    </row>
    <row r="14279" spans="1:1" x14ac:dyDescent="0.25">
      <c r="A14279" s="7"/>
    </row>
    <row r="14280" spans="1:1" x14ac:dyDescent="0.25">
      <c r="A14280" s="7"/>
    </row>
    <row r="14281" spans="1:1" x14ac:dyDescent="0.25">
      <c r="A14281" s="7"/>
    </row>
    <row r="14282" spans="1:1" x14ac:dyDescent="0.25">
      <c r="A14282" s="7"/>
    </row>
    <row r="14283" spans="1:1" x14ac:dyDescent="0.25">
      <c r="A14283" s="7"/>
    </row>
    <row r="14284" spans="1:1" x14ac:dyDescent="0.25">
      <c r="A14284" s="7"/>
    </row>
    <row r="14285" spans="1:1" x14ac:dyDescent="0.25">
      <c r="A14285" s="7"/>
    </row>
    <row r="14286" spans="1:1" x14ac:dyDescent="0.25">
      <c r="A14286" s="7"/>
    </row>
    <row r="14287" spans="1:1" x14ac:dyDescent="0.25">
      <c r="A14287" s="7"/>
    </row>
    <row r="14288" spans="1:1" x14ac:dyDescent="0.25">
      <c r="A14288" s="7"/>
    </row>
    <row r="14289" spans="1:1" x14ac:dyDescent="0.25">
      <c r="A14289" s="7"/>
    </row>
    <row r="14290" spans="1:1" x14ac:dyDescent="0.25">
      <c r="A14290" s="7"/>
    </row>
    <row r="14291" spans="1:1" x14ac:dyDescent="0.25">
      <c r="A14291" s="7"/>
    </row>
    <row r="14292" spans="1:1" x14ac:dyDescent="0.25">
      <c r="A14292" s="7"/>
    </row>
    <row r="14293" spans="1:1" x14ac:dyDescent="0.25">
      <c r="A14293" s="7"/>
    </row>
    <row r="14294" spans="1:1" x14ac:dyDescent="0.25">
      <c r="A14294" s="7"/>
    </row>
    <row r="14295" spans="1:1" x14ac:dyDescent="0.25">
      <c r="A14295" s="7"/>
    </row>
    <row r="14296" spans="1:1" x14ac:dyDescent="0.25">
      <c r="A14296" s="7"/>
    </row>
    <row r="14297" spans="1:1" x14ac:dyDescent="0.25">
      <c r="A14297" s="7"/>
    </row>
    <row r="14298" spans="1:1" x14ac:dyDescent="0.25">
      <c r="A14298" s="7"/>
    </row>
    <row r="14299" spans="1:1" x14ac:dyDescent="0.25">
      <c r="A14299" s="7"/>
    </row>
    <row r="14300" spans="1:1" x14ac:dyDescent="0.25">
      <c r="A14300" s="7"/>
    </row>
    <row r="14301" spans="1:1" x14ac:dyDescent="0.25">
      <c r="A14301" s="7"/>
    </row>
    <row r="14302" spans="1:1" x14ac:dyDescent="0.25">
      <c r="A14302" s="7"/>
    </row>
    <row r="14303" spans="1:1" x14ac:dyDescent="0.25">
      <c r="A14303" s="7"/>
    </row>
    <row r="14304" spans="1:1" x14ac:dyDescent="0.25">
      <c r="A14304" s="7"/>
    </row>
    <row r="14305" spans="1:1" x14ac:dyDescent="0.25">
      <c r="A14305" s="7"/>
    </row>
    <row r="14306" spans="1:1" x14ac:dyDescent="0.25">
      <c r="A14306" s="7"/>
    </row>
    <row r="14307" spans="1:1" x14ac:dyDescent="0.25">
      <c r="A14307" s="7"/>
    </row>
    <row r="14308" spans="1:1" x14ac:dyDescent="0.25">
      <c r="A14308" s="7"/>
    </row>
    <row r="14309" spans="1:1" x14ac:dyDescent="0.25">
      <c r="A14309" s="7"/>
    </row>
    <row r="14310" spans="1:1" x14ac:dyDescent="0.25">
      <c r="A14310" s="7"/>
    </row>
    <row r="14311" spans="1:1" x14ac:dyDescent="0.25">
      <c r="A14311" s="7"/>
    </row>
    <row r="14312" spans="1:1" x14ac:dyDescent="0.25">
      <c r="A14312" s="7"/>
    </row>
    <row r="14313" spans="1:1" x14ac:dyDescent="0.25">
      <c r="A14313" s="7"/>
    </row>
    <row r="14314" spans="1:1" x14ac:dyDescent="0.25">
      <c r="A14314" s="7"/>
    </row>
    <row r="14315" spans="1:1" x14ac:dyDescent="0.25">
      <c r="A14315" s="7"/>
    </row>
    <row r="14316" spans="1:1" x14ac:dyDescent="0.25">
      <c r="A14316" s="7"/>
    </row>
    <row r="14317" spans="1:1" x14ac:dyDescent="0.25">
      <c r="A14317" s="7"/>
    </row>
    <row r="14318" spans="1:1" x14ac:dyDescent="0.25">
      <c r="A14318" s="7"/>
    </row>
    <row r="14319" spans="1:1" x14ac:dyDescent="0.25">
      <c r="A14319" s="7"/>
    </row>
    <row r="14320" spans="1:1" x14ac:dyDescent="0.25">
      <c r="A14320" s="7"/>
    </row>
    <row r="14321" spans="1:1" x14ac:dyDescent="0.25">
      <c r="A14321" s="7"/>
    </row>
    <row r="14322" spans="1:1" x14ac:dyDescent="0.25">
      <c r="A14322" s="7"/>
    </row>
    <row r="14323" spans="1:1" x14ac:dyDescent="0.25">
      <c r="A14323" s="7"/>
    </row>
    <row r="14324" spans="1:1" x14ac:dyDescent="0.25">
      <c r="A14324" s="7"/>
    </row>
    <row r="14325" spans="1:1" x14ac:dyDescent="0.25">
      <c r="A14325" s="7"/>
    </row>
    <row r="14326" spans="1:1" x14ac:dyDescent="0.25">
      <c r="A14326" s="7"/>
    </row>
    <row r="14327" spans="1:1" x14ac:dyDescent="0.25">
      <c r="A14327" s="7"/>
    </row>
    <row r="14328" spans="1:1" x14ac:dyDescent="0.25">
      <c r="A14328" s="7"/>
    </row>
    <row r="14329" spans="1:1" x14ac:dyDescent="0.25">
      <c r="A14329" s="7"/>
    </row>
    <row r="14330" spans="1:1" x14ac:dyDescent="0.25">
      <c r="A14330" s="7"/>
    </row>
    <row r="14331" spans="1:1" x14ac:dyDescent="0.25">
      <c r="A14331" s="7"/>
    </row>
    <row r="14332" spans="1:1" x14ac:dyDescent="0.25">
      <c r="A14332" s="7"/>
    </row>
    <row r="14333" spans="1:1" x14ac:dyDescent="0.25">
      <c r="A14333" s="7"/>
    </row>
    <row r="14334" spans="1:1" x14ac:dyDescent="0.25">
      <c r="A14334" s="7"/>
    </row>
    <row r="14335" spans="1:1" x14ac:dyDescent="0.25">
      <c r="A14335" s="7"/>
    </row>
    <row r="14336" spans="1:1" x14ac:dyDescent="0.25">
      <c r="A14336" s="7"/>
    </row>
    <row r="14337" spans="1:1" x14ac:dyDescent="0.25">
      <c r="A14337" s="7"/>
    </row>
    <row r="14338" spans="1:1" x14ac:dyDescent="0.25">
      <c r="A14338" s="7"/>
    </row>
    <row r="14339" spans="1:1" x14ac:dyDescent="0.25">
      <c r="A14339" s="7"/>
    </row>
    <row r="14340" spans="1:1" x14ac:dyDescent="0.25">
      <c r="A14340" s="7"/>
    </row>
    <row r="14341" spans="1:1" x14ac:dyDescent="0.25">
      <c r="A14341" s="7"/>
    </row>
    <row r="14342" spans="1:1" x14ac:dyDescent="0.25">
      <c r="A14342" s="7"/>
    </row>
    <row r="14343" spans="1:1" x14ac:dyDescent="0.25">
      <c r="A14343" s="7"/>
    </row>
    <row r="14344" spans="1:1" x14ac:dyDescent="0.25">
      <c r="A14344" s="7"/>
    </row>
    <row r="14345" spans="1:1" x14ac:dyDescent="0.25">
      <c r="A14345" s="7"/>
    </row>
    <row r="14346" spans="1:1" x14ac:dyDescent="0.25">
      <c r="A14346" s="7"/>
    </row>
    <row r="14347" spans="1:1" x14ac:dyDescent="0.25">
      <c r="A14347" s="7"/>
    </row>
    <row r="14348" spans="1:1" x14ac:dyDescent="0.25">
      <c r="A14348" s="7"/>
    </row>
    <row r="14349" spans="1:1" x14ac:dyDescent="0.25">
      <c r="A14349" s="7"/>
    </row>
    <row r="14350" spans="1:1" x14ac:dyDescent="0.25">
      <c r="A14350" s="7"/>
    </row>
    <row r="14351" spans="1:1" x14ac:dyDescent="0.25">
      <c r="A14351" s="7"/>
    </row>
    <row r="14352" spans="1:1" x14ac:dyDescent="0.25">
      <c r="A14352" s="7"/>
    </row>
    <row r="14353" spans="1:1" x14ac:dyDescent="0.25">
      <c r="A14353" s="7"/>
    </row>
    <row r="14354" spans="1:1" x14ac:dyDescent="0.25">
      <c r="A14354" s="7"/>
    </row>
    <row r="14355" spans="1:1" x14ac:dyDescent="0.25">
      <c r="A14355" s="7"/>
    </row>
    <row r="14356" spans="1:1" x14ac:dyDescent="0.25">
      <c r="A14356" s="7"/>
    </row>
    <row r="14357" spans="1:1" x14ac:dyDescent="0.25">
      <c r="A14357" s="7"/>
    </row>
    <row r="14358" spans="1:1" x14ac:dyDescent="0.25">
      <c r="A14358" s="7"/>
    </row>
    <row r="14359" spans="1:1" x14ac:dyDescent="0.25">
      <c r="A14359" s="7"/>
    </row>
    <row r="14360" spans="1:1" x14ac:dyDescent="0.25">
      <c r="A14360" s="7"/>
    </row>
    <row r="14361" spans="1:1" x14ac:dyDescent="0.25">
      <c r="A14361" s="7"/>
    </row>
    <row r="14362" spans="1:1" x14ac:dyDescent="0.25">
      <c r="A14362" s="7"/>
    </row>
    <row r="14363" spans="1:1" x14ac:dyDescent="0.25">
      <c r="A14363" s="7"/>
    </row>
    <row r="14364" spans="1:1" x14ac:dyDescent="0.25">
      <c r="A14364" s="7"/>
    </row>
    <row r="14365" spans="1:1" x14ac:dyDescent="0.25">
      <c r="A14365" s="7"/>
    </row>
    <row r="14366" spans="1:1" x14ac:dyDescent="0.25">
      <c r="A14366" s="7"/>
    </row>
    <row r="14367" spans="1:1" x14ac:dyDescent="0.25">
      <c r="A14367" s="7"/>
    </row>
    <row r="14368" spans="1:1" x14ac:dyDescent="0.25">
      <c r="A14368" s="7"/>
    </row>
    <row r="14369" spans="1:1" x14ac:dyDescent="0.25">
      <c r="A14369" s="7"/>
    </row>
    <row r="14370" spans="1:1" x14ac:dyDescent="0.25">
      <c r="A14370" s="7"/>
    </row>
    <row r="14371" spans="1:1" x14ac:dyDescent="0.25">
      <c r="A14371" s="7"/>
    </row>
    <row r="14372" spans="1:1" x14ac:dyDescent="0.25">
      <c r="A14372" s="7"/>
    </row>
    <row r="14373" spans="1:1" x14ac:dyDescent="0.25">
      <c r="A14373" s="7"/>
    </row>
    <row r="14374" spans="1:1" x14ac:dyDescent="0.25">
      <c r="A14374" s="7"/>
    </row>
    <row r="14375" spans="1:1" x14ac:dyDescent="0.25">
      <c r="A14375" s="7"/>
    </row>
    <row r="14376" spans="1:1" x14ac:dyDescent="0.25">
      <c r="A14376" s="7"/>
    </row>
    <row r="14377" spans="1:1" x14ac:dyDescent="0.25">
      <c r="A14377" s="7"/>
    </row>
    <row r="14378" spans="1:1" x14ac:dyDescent="0.25">
      <c r="A14378" s="7"/>
    </row>
    <row r="14379" spans="1:1" x14ac:dyDescent="0.25">
      <c r="A14379" s="7"/>
    </row>
    <row r="14380" spans="1:1" x14ac:dyDescent="0.25">
      <c r="A14380" s="7"/>
    </row>
    <row r="14381" spans="1:1" x14ac:dyDescent="0.25">
      <c r="A14381" s="7"/>
    </row>
    <row r="14382" spans="1:1" x14ac:dyDescent="0.25">
      <c r="A14382" s="7"/>
    </row>
    <row r="14383" spans="1:1" x14ac:dyDescent="0.25">
      <c r="A14383" s="7"/>
    </row>
    <row r="14384" spans="1:1" x14ac:dyDescent="0.25">
      <c r="A14384" s="7"/>
    </row>
    <row r="14385" spans="1:1" x14ac:dyDescent="0.25">
      <c r="A14385" s="7"/>
    </row>
    <row r="14386" spans="1:1" x14ac:dyDescent="0.25">
      <c r="A14386" s="7"/>
    </row>
    <row r="14387" spans="1:1" x14ac:dyDescent="0.25">
      <c r="A14387" s="7"/>
    </row>
    <row r="14388" spans="1:1" x14ac:dyDescent="0.25">
      <c r="A14388" s="7"/>
    </row>
    <row r="14389" spans="1:1" x14ac:dyDescent="0.25">
      <c r="A14389" s="7"/>
    </row>
    <row r="14390" spans="1:1" x14ac:dyDescent="0.25">
      <c r="A14390" s="7"/>
    </row>
    <row r="14391" spans="1:1" x14ac:dyDescent="0.25">
      <c r="A14391" s="7"/>
    </row>
    <row r="14392" spans="1:1" x14ac:dyDescent="0.25">
      <c r="A14392" s="7"/>
    </row>
    <row r="14393" spans="1:1" x14ac:dyDescent="0.25">
      <c r="A14393" s="7"/>
    </row>
    <row r="14394" spans="1:1" x14ac:dyDescent="0.25">
      <c r="A14394" s="7"/>
    </row>
    <row r="14395" spans="1:1" x14ac:dyDescent="0.25">
      <c r="A14395" s="7"/>
    </row>
    <row r="14396" spans="1:1" x14ac:dyDescent="0.25">
      <c r="A14396" s="7"/>
    </row>
    <row r="14397" spans="1:1" x14ac:dyDescent="0.25">
      <c r="A14397" s="7"/>
    </row>
    <row r="14398" spans="1:1" x14ac:dyDescent="0.25">
      <c r="A14398" s="7"/>
    </row>
    <row r="14399" spans="1:1" x14ac:dyDescent="0.25">
      <c r="A14399" s="7"/>
    </row>
    <row r="14400" spans="1:1" x14ac:dyDescent="0.25">
      <c r="A14400" s="7"/>
    </row>
    <row r="14401" spans="1:1" x14ac:dyDescent="0.25">
      <c r="A14401" s="7"/>
    </row>
    <row r="14402" spans="1:1" x14ac:dyDescent="0.25">
      <c r="A14402" s="7"/>
    </row>
    <row r="14403" spans="1:1" x14ac:dyDescent="0.25">
      <c r="A14403" s="7"/>
    </row>
    <row r="14404" spans="1:1" x14ac:dyDescent="0.25">
      <c r="A14404" s="7"/>
    </row>
    <row r="14405" spans="1:1" x14ac:dyDescent="0.25">
      <c r="A14405" s="7"/>
    </row>
    <row r="14406" spans="1:1" x14ac:dyDescent="0.25">
      <c r="A14406" s="7"/>
    </row>
    <row r="14407" spans="1:1" x14ac:dyDescent="0.25">
      <c r="A14407" s="7"/>
    </row>
    <row r="14408" spans="1:1" x14ac:dyDescent="0.25">
      <c r="A14408" s="7"/>
    </row>
    <row r="14409" spans="1:1" x14ac:dyDescent="0.25">
      <c r="A14409" s="7"/>
    </row>
    <row r="14410" spans="1:1" x14ac:dyDescent="0.25">
      <c r="A14410" s="7"/>
    </row>
    <row r="14411" spans="1:1" x14ac:dyDescent="0.25">
      <c r="A14411" s="7"/>
    </row>
    <row r="14412" spans="1:1" x14ac:dyDescent="0.25">
      <c r="A14412" s="7"/>
    </row>
    <row r="14413" spans="1:1" x14ac:dyDescent="0.25">
      <c r="A14413" s="7"/>
    </row>
    <row r="14414" spans="1:1" x14ac:dyDescent="0.25">
      <c r="A14414" s="7"/>
    </row>
    <row r="14415" spans="1:1" x14ac:dyDescent="0.25">
      <c r="A14415" s="7"/>
    </row>
    <row r="14416" spans="1:1" x14ac:dyDescent="0.25">
      <c r="A14416" s="7"/>
    </row>
    <row r="14417" spans="1:1" x14ac:dyDescent="0.25">
      <c r="A14417" s="7"/>
    </row>
    <row r="14418" spans="1:1" x14ac:dyDescent="0.25">
      <c r="A14418" s="7"/>
    </row>
    <row r="14419" spans="1:1" x14ac:dyDescent="0.25">
      <c r="A14419" s="7"/>
    </row>
    <row r="14420" spans="1:1" x14ac:dyDescent="0.25">
      <c r="A14420" s="7"/>
    </row>
    <row r="14421" spans="1:1" x14ac:dyDescent="0.25">
      <c r="A14421" s="7"/>
    </row>
    <row r="14422" spans="1:1" x14ac:dyDescent="0.25">
      <c r="A14422" s="7"/>
    </row>
    <row r="14423" spans="1:1" x14ac:dyDescent="0.25">
      <c r="A14423" s="7"/>
    </row>
    <row r="14424" spans="1:1" x14ac:dyDescent="0.25">
      <c r="A14424" s="7"/>
    </row>
    <row r="14425" spans="1:1" x14ac:dyDescent="0.25">
      <c r="A14425" s="7"/>
    </row>
    <row r="14426" spans="1:1" x14ac:dyDescent="0.25">
      <c r="A14426" s="7"/>
    </row>
    <row r="14427" spans="1:1" x14ac:dyDescent="0.25">
      <c r="A14427" s="7"/>
    </row>
    <row r="14428" spans="1:1" x14ac:dyDescent="0.25">
      <c r="A14428" s="7"/>
    </row>
    <row r="14429" spans="1:1" x14ac:dyDescent="0.25">
      <c r="A14429" s="7"/>
    </row>
    <row r="14430" spans="1:1" x14ac:dyDescent="0.25">
      <c r="A14430" s="7"/>
    </row>
    <row r="14431" spans="1:1" x14ac:dyDescent="0.25">
      <c r="A14431" s="7"/>
    </row>
    <row r="14432" spans="1:1" x14ac:dyDescent="0.25">
      <c r="A14432" s="7"/>
    </row>
    <row r="14433" spans="1:1" x14ac:dyDescent="0.25">
      <c r="A14433" s="7"/>
    </row>
    <row r="14434" spans="1:1" x14ac:dyDescent="0.25">
      <c r="A14434" s="7"/>
    </row>
    <row r="14435" spans="1:1" x14ac:dyDescent="0.25">
      <c r="A14435" s="7"/>
    </row>
    <row r="14436" spans="1:1" x14ac:dyDescent="0.25">
      <c r="A14436" s="7"/>
    </row>
    <row r="14437" spans="1:1" x14ac:dyDescent="0.25">
      <c r="A14437" s="7"/>
    </row>
    <row r="14438" spans="1:1" x14ac:dyDescent="0.25">
      <c r="A14438" s="7"/>
    </row>
    <row r="14439" spans="1:1" x14ac:dyDescent="0.25">
      <c r="A14439" s="7"/>
    </row>
    <row r="14440" spans="1:1" x14ac:dyDescent="0.25">
      <c r="A14440" s="7"/>
    </row>
    <row r="14441" spans="1:1" x14ac:dyDescent="0.25">
      <c r="A14441" s="7"/>
    </row>
    <row r="14442" spans="1:1" x14ac:dyDescent="0.25">
      <c r="A14442" s="7"/>
    </row>
    <row r="14443" spans="1:1" x14ac:dyDescent="0.25">
      <c r="A14443" s="7"/>
    </row>
    <row r="14444" spans="1:1" x14ac:dyDescent="0.25">
      <c r="A14444" s="7"/>
    </row>
    <row r="14445" spans="1:1" x14ac:dyDescent="0.25">
      <c r="A14445" s="7"/>
    </row>
    <row r="14446" spans="1:1" x14ac:dyDescent="0.25">
      <c r="A14446" s="7"/>
    </row>
    <row r="14447" spans="1:1" x14ac:dyDescent="0.25">
      <c r="A14447" s="7"/>
    </row>
    <row r="14448" spans="1:1" x14ac:dyDescent="0.25">
      <c r="A14448" s="7"/>
    </row>
    <row r="14449" spans="1:1" x14ac:dyDescent="0.25">
      <c r="A14449" s="7"/>
    </row>
    <row r="14450" spans="1:1" x14ac:dyDescent="0.25">
      <c r="A14450" s="7"/>
    </row>
    <row r="14451" spans="1:1" x14ac:dyDescent="0.25">
      <c r="A14451" s="7"/>
    </row>
    <row r="14452" spans="1:1" x14ac:dyDescent="0.25">
      <c r="A14452" s="7"/>
    </row>
    <row r="14453" spans="1:1" x14ac:dyDescent="0.25">
      <c r="A14453" s="7"/>
    </row>
    <row r="14454" spans="1:1" x14ac:dyDescent="0.25">
      <c r="A14454" s="7"/>
    </row>
    <row r="14455" spans="1:1" x14ac:dyDescent="0.25">
      <c r="A14455" s="7"/>
    </row>
    <row r="14456" spans="1:1" x14ac:dyDescent="0.25">
      <c r="A14456" s="7"/>
    </row>
    <row r="14457" spans="1:1" x14ac:dyDescent="0.25">
      <c r="A14457" s="7"/>
    </row>
    <row r="14458" spans="1:1" x14ac:dyDescent="0.25">
      <c r="A14458" s="7"/>
    </row>
    <row r="14459" spans="1:1" x14ac:dyDescent="0.25">
      <c r="A14459" s="7"/>
    </row>
    <row r="14460" spans="1:1" x14ac:dyDescent="0.25">
      <c r="A14460" s="7"/>
    </row>
    <row r="14461" spans="1:1" x14ac:dyDescent="0.25">
      <c r="A14461" s="7"/>
    </row>
    <row r="14462" spans="1:1" x14ac:dyDescent="0.25">
      <c r="A14462" s="7"/>
    </row>
    <row r="14463" spans="1:1" x14ac:dyDescent="0.25">
      <c r="A14463" s="7"/>
    </row>
    <row r="14464" spans="1:1" x14ac:dyDescent="0.25">
      <c r="A14464" s="7"/>
    </row>
    <row r="14465" spans="1:1" x14ac:dyDescent="0.25">
      <c r="A14465" s="7"/>
    </row>
    <row r="14466" spans="1:1" x14ac:dyDescent="0.25">
      <c r="A14466" s="7"/>
    </row>
    <row r="14467" spans="1:1" x14ac:dyDescent="0.25">
      <c r="A14467" s="7"/>
    </row>
    <row r="14468" spans="1:1" x14ac:dyDescent="0.25">
      <c r="A14468" s="7"/>
    </row>
    <row r="14469" spans="1:1" x14ac:dyDescent="0.25">
      <c r="A14469" s="7"/>
    </row>
    <row r="14470" spans="1:1" x14ac:dyDescent="0.25">
      <c r="A14470" s="7"/>
    </row>
    <row r="14471" spans="1:1" x14ac:dyDescent="0.25">
      <c r="A14471" s="7"/>
    </row>
    <row r="14472" spans="1:1" x14ac:dyDescent="0.25">
      <c r="A14472" s="7"/>
    </row>
    <row r="14473" spans="1:1" x14ac:dyDescent="0.25">
      <c r="A14473" s="7"/>
    </row>
    <row r="14474" spans="1:1" x14ac:dyDescent="0.25">
      <c r="A14474" s="7"/>
    </row>
    <row r="14475" spans="1:1" x14ac:dyDescent="0.25">
      <c r="A14475" s="7"/>
    </row>
    <row r="14476" spans="1:1" x14ac:dyDescent="0.25">
      <c r="A14476" s="7"/>
    </row>
    <row r="14477" spans="1:1" x14ac:dyDescent="0.25">
      <c r="A14477" s="7"/>
    </row>
    <row r="14478" spans="1:1" x14ac:dyDescent="0.25">
      <c r="A14478" s="7"/>
    </row>
    <row r="14479" spans="1:1" x14ac:dyDescent="0.25">
      <c r="A14479" s="7"/>
    </row>
    <row r="14480" spans="1:1" x14ac:dyDescent="0.25">
      <c r="A14480" s="7"/>
    </row>
    <row r="14481" spans="1:1" x14ac:dyDescent="0.25">
      <c r="A14481" s="7"/>
    </row>
    <row r="14482" spans="1:1" x14ac:dyDescent="0.25">
      <c r="A14482" s="7"/>
    </row>
    <row r="14483" spans="1:1" x14ac:dyDescent="0.25">
      <c r="A14483" s="7"/>
    </row>
    <row r="14484" spans="1:1" x14ac:dyDescent="0.25">
      <c r="A14484" s="7"/>
    </row>
    <row r="14485" spans="1:1" x14ac:dyDescent="0.25">
      <c r="A14485" s="7"/>
    </row>
    <row r="14486" spans="1:1" x14ac:dyDescent="0.25">
      <c r="A14486" s="7"/>
    </row>
    <row r="14487" spans="1:1" x14ac:dyDescent="0.25">
      <c r="A14487" s="7"/>
    </row>
    <row r="14488" spans="1:1" x14ac:dyDescent="0.25">
      <c r="A14488" s="7"/>
    </row>
    <row r="14489" spans="1:1" x14ac:dyDescent="0.25">
      <c r="A14489" s="7"/>
    </row>
    <row r="14490" spans="1:1" x14ac:dyDescent="0.25">
      <c r="A14490" s="7"/>
    </row>
    <row r="14491" spans="1:1" x14ac:dyDescent="0.25">
      <c r="A14491" s="7"/>
    </row>
    <row r="14492" spans="1:1" x14ac:dyDescent="0.25">
      <c r="A14492" s="7"/>
    </row>
    <row r="14493" spans="1:1" x14ac:dyDescent="0.25">
      <c r="A14493" s="7"/>
    </row>
    <row r="14494" spans="1:1" x14ac:dyDescent="0.25">
      <c r="A14494" s="7"/>
    </row>
    <row r="14495" spans="1:1" x14ac:dyDescent="0.25">
      <c r="A14495" s="7"/>
    </row>
    <row r="14496" spans="1:1" x14ac:dyDescent="0.25">
      <c r="A14496" s="7"/>
    </row>
    <row r="14497" spans="1:1" x14ac:dyDescent="0.25">
      <c r="A14497" s="7"/>
    </row>
    <row r="14498" spans="1:1" x14ac:dyDescent="0.25">
      <c r="A14498" s="7"/>
    </row>
    <row r="14499" spans="1:1" x14ac:dyDescent="0.25">
      <c r="A14499" s="7"/>
    </row>
    <row r="14500" spans="1:1" x14ac:dyDescent="0.25">
      <c r="A14500" s="7"/>
    </row>
    <row r="14501" spans="1:1" x14ac:dyDescent="0.25">
      <c r="A14501" s="7"/>
    </row>
    <row r="14502" spans="1:1" x14ac:dyDescent="0.25">
      <c r="A14502" s="7"/>
    </row>
    <row r="14503" spans="1:1" x14ac:dyDescent="0.25">
      <c r="A14503" s="7"/>
    </row>
    <row r="14504" spans="1:1" x14ac:dyDescent="0.25">
      <c r="A14504" s="7"/>
    </row>
    <row r="14505" spans="1:1" x14ac:dyDescent="0.25">
      <c r="A14505" s="7"/>
    </row>
    <row r="14506" spans="1:1" x14ac:dyDescent="0.25">
      <c r="A14506" s="7"/>
    </row>
    <row r="14507" spans="1:1" x14ac:dyDescent="0.25">
      <c r="A14507" s="7"/>
    </row>
    <row r="14508" spans="1:1" x14ac:dyDescent="0.25">
      <c r="A14508" s="7"/>
    </row>
    <row r="14509" spans="1:1" x14ac:dyDescent="0.25">
      <c r="A14509" s="7"/>
    </row>
    <row r="14510" spans="1:1" x14ac:dyDescent="0.25">
      <c r="A14510" s="7"/>
    </row>
    <row r="14511" spans="1:1" x14ac:dyDescent="0.25">
      <c r="A14511" s="7"/>
    </row>
    <row r="14512" spans="1:1" x14ac:dyDescent="0.25">
      <c r="A14512" s="7"/>
    </row>
    <row r="14513" spans="1:1" x14ac:dyDescent="0.25">
      <c r="A14513" s="7"/>
    </row>
    <row r="14514" spans="1:1" x14ac:dyDescent="0.25">
      <c r="A14514" s="7"/>
    </row>
    <row r="14515" spans="1:1" x14ac:dyDescent="0.25">
      <c r="A14515" s="7"/>
    </row>
    <row r="14516" spans="1:1" x14ac:dyDescent="0.25">
      <c r="A14516" s="7"/>
    </row>
    <row r="14517" spans="1:1" x14ac:dyDescent="0.25">
      <c r="A14517" s="7"/>
    </row>
    <row r="14518" spans="1:1" x14ac:dyDescent="0.25">
      <c r="A14518" s="7"/>
    </row>
    <row r="14519" spans="1:1" x14ac:dyDescent="0.25">
      <c r="A14519" s="7"/>
    </row>
    <row r="14520" spans="1:1" x14ac:dyDescent="0.25">
      <c r="A14520" s="7"/>
    </row>
    <row r="14521" spans="1:1" x14ac:dyDescent="0.25">
      <c r="A14521" s="7"/>
    </row>
    <row r="14522" spans="1:1" x14ac:dyDescent="0.25">
      <c r="A14522" s="7"/>
    </row>
    <row r="14523" spans="1:1" x14ac:dyDescent="0.25">
      <c r="A14523" s="7"/>
    </row>
    <row r="14524" spans="1:1" x14ac:dyDescent="0.25">
      <c r="A14524" s="7"/>
    </row>
    <row r="14525" spans="1:1" x14ac:dyDescent="0.25">
      <c r="A14525" s="7"/>
    </row>
    <row r="14526" spans="1:1" x14ac:dyDescent="0.25">
      <c r="A14526" s="7"/>
    </row>
    <row r="14527" spans="1:1" x14ac:dyDescent="0.25">
      <c r="A14527" s="7"/>
    </row>
    <row r="14528" spans="1:1" x14ac:dyDescent="0.25">
      <c r="A14528" s="7"/>
    </row>
    <row r="14529" spans="1:1" x14ac:dyDescent="0.25">
      <c r="A14529" s="7"/>
    </row>
    <row r="14530" spans="1:1" x14ac:dyDescent="0.25">
      <c r="A14530" s="7"/>
    </row>
    <row r="14531" spans="1:1" x14ac:dyDescent="0.25">
      <c r="A14531" s="7"/>
    </row>
    <row r="14532" spans="1:1" x14ac:dyDescent="0.25">
      <c r="A14532" s="7"/>
    </row>
    <row r="14533" spans="1:1" x14ac:dyDescent="0.25">
      <c r="A14533" s="7"/>
    </row>
    <row r="14534" spans="1:1" x14ac:dyDescent="0.25">
      <c r="A14534" s="7"/>
    </row>
    <row r="14535" spans="1:1" x14ac:dyDescent="0.25">
      <c r="A14535" s="7"/>
    </row>
    <row r="14536" spans="1:1" x14ac:dyDescent="0.25">
      <c r="A14536" s="7"/>
    </row>
    <row r="14537" spans="1:1" x14ac:dyDescent="0.25">
      <c r="A14537" s="7"/>
    </row>
    <row r="14538" spans="1:1" x14ac:dyDescent="0.25">
      <c r="A14538" s="7"/>
    </row>
    <row r="14539" spans="1:1" x14ac:dyDescent="0.25">
      <c r="A14539" s="7"/>
    </row>
    <row r="14540" spans="1:1" x14ac:dyDescent="0.25">
      <c r="A14540" s="7"/>
    </row>
    <row r="14541" spans="1:1" x14ac:dyDescent="0.25">
      <c r="A14541" s="7"/>
    </row>
    <row r="14542" spans="1:1" x14ac:dyDescent="0.25">
      <c r="A14542" s="7"/>
    </row>
    <row r="14543" spans="1:1" x14ac:dyDescent="0.25">
      <c r="A14543" s="7"/>
    </row>
    <row r="14544" spans="1:1" x14ac:dyDescent="0.25">
      <c r="A14544" s="7"/>
    </row>
    <row r="14545" spans="1:1" x14ac:dyDescent="0.25">
      <c r="A14545" s="7"/>
    </row>
    <row r="14546" spans="1:1" x14ac:dyDescent="0.25">
      <c r="A14546" s="7"/>
    </row>
    <row r="14547" spans="1:1" x14ac:dyDescent="0.25">
      <c r="A14547" s="7"/>
    </row>
    <row r="14548" spans="1:1" x14ac:dyDescent="0.25">
      <c r="A14548" s="7"/>
    </row>
    <row r="14549" spans="1:1" x14ac:dyDescent="0.25">
      <c r="A14549" s="7"/>
    </row>
    <row r="14550" spans="1:1" x14ac:dyDescent="0.25">
      <c r="A14550" s="7"/>
    </row>
    <row r="14551" spans="1:1" x14ac:dyDescent="0.25">
      <c r="A14551" s="7"/>
    </row>
    <row r="14552" spans="1:1" x14ac:dyDescent="0.25">
      <c r="A14552" s="7"/>
    </row>
    <row r="14553" spans="1:1" x14ac:dyDescent="0.25">
      <c r="A14553" s="7"/>
    </row>
    <row r="14554" spans="1:1" x14ac:dyDescent="0.25">
      <c r="A14554" s="7"/>
    </row>
    <row r="14555" spans="1:1" x14ac:dyDescent="0.25">
      <c r="A14555" s="7"/>
    </row>
    <row r="14556" spans="1:1" x14ac:dyDescent="0.25">
      <c r="A14556" s="7"/>
    </row>
    <row r="14557" spans="1:1" x14ac:dyDescent="0.25">
      <c r="A14557" s="7"/>
    </row>
    <row r="14558" spans="1:1" x14ac:dyDescent="0.25">
      <c r="A14558" s="7"/>
    </row>
    <row r="14559" spans="1:1" x14ac:dyDescent="0.25">
      <c r="A14559" s="7"/>
    </row>
    <row r="14560" spans="1:1" x14ac:dyDescent="0.25">
      <c r="A14560" s="7"/>
    </row>
    <row r="14561" spans="1:1" x14ac:dyDescent="0.25">
      <c r="A14561" s="7"/>
    </row>
    <row r="14562" spans="1:1" x14ac:dyDescent="0.25">
      <c r="A14562" s="7"/>
    </row>
    <row r="14563" spans="1:1" x14ac:dyDescent="0.25">
      <c r="A14563" s="7"/>
    </row>
    <row r="14564" spans="1:1" x14ac:dyDescent="0.25">
      <c r="A14564" s="7"/>
    </row>
    <row r="14565" spans="1:1" x14ac:dyDescent="0.25">
      <c r="A14565" s="7"/>
    </row>
    <row r="14566" spans="1:1" x14ac:dyDescent="0.25">
      <c r="A14566" s="7"/>
    </row>
    <row r="14567" spans="1:1" x14ac:dyDescent="0.25">
      <c r="A14567" s="7"/>
    </row>
    <row r="14568" spans="1:1" x14ac:dyDescent="0.25">
      <c r="A14568" s="7"/>
    </row>
    <row r="14569" spans="1:1" x14ac:dyDescent="0.25">
      <c r="A14569" s="7"/>
    </row>
    <row r="14570" spans="1:1" x14ac:dyDescent="0.25">
      <c r="A14570" s="7"/>
    </row>
    <row r="14571" spans="1:1" x14ac:dyDescent="0.25">
      <c r="A14571" s="7"/>
    </row>
    <row r="14572" spans="1:1" x14ac:dyDescent="0.25">
      <c r="A14572" s="7"/>
    </row>
    <row r="14573" spans="1:1" x14ac:dyDescent="0.25">
      <c r="A14573" s="7"/>
    </row>
    <row r="14574" spans="1:1" x14ac:dyDescent="0.25">
      <c r="A14574" s="7"/>
    </row>
    <row r="14575" spans="1:1" x14ac:dyDescent="0.25">
      <c r="A14575" s="7"/>
    </row>
    <row r="14576" spans="1:1" x14ac:dyDescent="0.25">
      <c r="A14576" s="7"/>
    </row>
    <row r="14577" spans="1:1" x14ac:dyDescent="0.25">
      <c r="A14577" s="7"/>
    </row>
    <row r="14578" spans="1:1" x14ac:dyDescent="0.25">
      <c r="A14578" s="7"/>
    </row>
    <row r="14579" spans="1:1" x14ac:dyDescent="0.25">
      <c r="A14579" s="7"/>
    </row>
    <row r="14580" spans="1:1" x14ac:dyDescent="0.25">
      <c r="A14580" s="7"/>
    </row>
    <row r="14581" spans="1:1" x14ac:dyDescent="0.25">
      <c r="A14581" s="7"/>
    </row>
    <row r="14582" spans="1:1" x14ac:dyDescent="0.25">
      <c r="A14582" s="7"/>
    </row>
    <row r="14583" spans="1:1" x14ac:dyDescent="0.25">
      <c r="A14583" s="7"/>
    </row>
    <row r="14584" spans="1:1" x14ac:dyDescent="0.25">
      <c r="A14584" s="7"/>
    </row>
    <row r="14585" spans="1:1" x14ac:dyDescent="0.25">
      <c r="A14585" s="7"/>
    </row>
    <row r="14586" spans="1:1" x14ac:dyDescent="0.25">
      <c r="A14586" s="7"/>
    </row>
    <row r="14587" spans="1:1" x14ac:dyDescent="0.25">
      <c r="A14587" s="7"/>
    </row>
    <row r="14588" spans="1:1" x14ac:dyDescent="0.25">
      <c r="A14588" s="7"/>
    </row>
    <row r="14589" spans="1:1" x14ac:dyDescent="0.25">
      <c r="A14589" s="7"/>
    </row>
    <row r="14590" spans="1:1" x14ac:dyDescent="0.25">
      <c r="A14590" s="7"/>
    </row>
    <row r="14591" spans="1:1" x14ac:dyDescent="0.25">
      <c r="A14591" s="7"/>
    </row>
    <row r="14592" spans="1:1" x14ac:dyDescent="0.25">
      <c r="A14592" s="7"/>
    </row>
    <row r="14593" spans="1:1" x14ac:dyDescent="0.25">
      <c r="A14593" s="7"/>
    </row>
    <row r="14594" spans="1:1" x14ac:dyDescent="0.25">
      <c r="A14594" s="7"/>
    </row>
    <row r="14595" spans="1:1" x14ac:dyDescent="0.25">
      <c r="A14595" s="7"/>
    </row>
    <row r="14596" spans="1:1" x14ac:dyDescent="0.25">
      <c r="A14596" s="7"/>
    </row>
    <row r="14597" spans="1:1" x14ac:dyDescent="0.25">
      <c r="A14597" s="7"/>
    </row>
    <row r="14598" spans="1:1" x14ac:dyDescent="0.25">
      <c r="A14598" s="7"/>
    </row>
    <row r="14599" spans="1:1" x14ac:dyDescent="0.25">
      <c r="A14599" s="7"/>
    </row>
    <row r="14600" spans="1:1" x14ac:dyDescent="0.25">
      <c r="A14600" s="7"/>
    </row>
    <row r="14601" spans="1:1" x14ac:dyDescent="0.25">
      <c r="A14601" s="7"/>
    </row>
    <row r="14602" spans="1:1" x14ac:dyDescent="0.25">
      <c r="A14602" s="7"/>
    </row>
    <row r="14603" spans="1:1" x14ac:dyDescent="0.25">
      <c r="A14603" s="7"/>
    </row>
    <row r="14604" spans="1:1" x14ac:dyDescent="0.25">
      <c r="A14604" s="7"/>
    </row>
    <row r="14605" spans="1:1" x14ac:dyDescent="0.25">
      <c r="A14605" s="7"/>
    </row>
    <row r="14606" spans="1:1" x14ac:dyDescent="0.25">
      <c r="A14606" s="7"/>
    </row>
    <row r="14607" spans="1:1" x14ac:dyDescent="0.25">
      <c r="A14607" s="7"/>
    </row>
    <row r="14608" spans="1:1" x14ac:dyDescent="0.25">
      <c r="A14608" s="7"/>
    </row>
    <row r="14609" spans="1:1" x14ac:dyDescent="0.25">
      <c r="A14609" s="7"/>
    </row>
    <row r="14610" spans="1:1" x14ac:dyDescent="0.25">
      <c r="A14610" s="7"/>
    </row>
    <row r="14611" spans="1:1" x14ac:dyDescent="0.25">
      <c r="A14611" s="7"/>
    </row>
    <row r="14612" spans="1:1" x14ac:dyDescent="0.25">
      <c r="A14612" s="7"/>
    </row>
    <row r="14613" spans="1:1" x14ac:dyDescent="0.25">
      <c r="A14613" s="7"/>
    </row>
    <row r="14614" spans="1:1" x14ac:dyDescent="0.25">
      <c r="A14614" s="7"/>
    </row>
    <row r="14615" spans="1:1" x14ac:dyDescent="0.25">
      <c r="A14615" s="7"/>
    </row>
    <row r="14616" spans="1:1" x14ac:dyDescent="0.25">
      <c r="A14616" s="7"/>
    </row>
    <row r="14617" spans="1:1" x14ac:dyDescent="0.25">
      <c r="A14617" s="7"/>
    </row>
    <row r="14618" spans="1:1" x14ac:dyDescent="0.25">
      <c r="A14618" s="7"/>
    </row>
    <row r="14619" spans="1:1" x14ac:dyDescent="0.25">
      <c r="A14619" s="7"/>
    </row>
    <row r="14620" spans="1:1" x14ac:dyDescent="0.25">
      <c r="A14620" s="7"/>
    </row>
    <row r="14621" spans="1:1" x14ac:dyDescent="0.25">
      <c r="A14621" s="7"/>
    </row>
    <row r="14622" spans="1:1" x14ac:dyDescent="0.25">
      <c r="A14622" s="7"/>
    </row>
    <row r="14623" spans="1:1" x14ac:dyDescent="0.25">
      <c r="A14623" s="7"/>
    </row>
    <row r="14624" spans="1:1" x14ac:dyDescent="0.25">
      <c r="A14624" s="7"/>
    </row>
    <row r="14625" spans="1:1" x14ac:dyDescent="0.25">
      <c r="A14625" s="7"/>
    </row>
    <row r="14626" spans="1:1" x14ac:dyDescent="0.25">
      <c r="A14626" s="7"/>
    </row>
    <row r="14627" spans="1:1" x14ac:dyDescent="0.25">
      <c r="A14627" s="7"/>
    </row>
    <row r="14628" spans="1:1" x14ac:dyDescent="0.25">
      <c r="A14628" s="7"/>
    </row>
    <row r="14629" spans="1:1" x14ac:dyDescent="0.25">
      <c r="A14629" s="7"/>
    </row>
    <row r="14630" spans="1:1" x14ac:dyDescent="0.25">
      <c r="A14630" s="7"/>
    </row>
    <row r="14631" spans="1:1" x14ac:dyDescent="0.25">
      <c r="A14631" s="7"/>
    </row>
    <row r="14632" spans="1:1" x14ac:dyDescent="0.25">
      <c r="A14632" s="7"/>
    </row>
    <row r="14633" spans="1:1" x14ac:dyDescent="0.25">
      <c r="A14633" s="7"/>
    </row>
    <row r="14634" spans="1:1" x14ac:dyDescent="0.25">
      <c r="A14634" s="7"/>
    </row>
    <row r="14635" spans="1:1" x14ac:dyDescent="0.25">
      <c r="A14635" s="7"/>
    </row>
    <row r="14636" spans="1:1" x14ac:dyDescent="0.25">
      <c r="A14636" s="7"/>
    </row>
    <row r="14637" spans="1:1" x14ac:dyDescent="0.25">
      <c r="A14637" s="7"/>
    </row>
    <row r="14638" spans="1:1" x14ac:dyDescent="0.25">
      <c r="A14638" s="7"/>
    </row>
    <row r="14639" spans="1:1" x14ac:dyDescent="0.25">
      <c r="A14639" s="7"/>
    </row>
    <row r="14640" spans="1:1" x14ac:dyDescent="0.25">
      <c r="A14640" s="7"/>
    </row>
    <row r="14641" spans="1:1" x14ac:dyDescent="0.25">
      <c r="A14641" s="7"/>
    </row>
    <row r="14642" spans="1:1" x14ac:dyDescent="0.25">
      <c r="A14642" s="7"/>
    </row>
    <row r="14643" spans="1:1" x14ac:dyDescent="0.25">
      <c r="A14643" s="7"/>
    </row>
    <row r="14644" spans="1:1" x14ac:dyDescent="0.25">
      <c r="A14644" s="7"/>
    </row>
    <row r="14645" spans="1:1" x14ac:dyDescent="0.25">
      <c r="A14645" s="7"/>
    </row>
    <row r="14646" spans="1:1" x14ac:dyDescent="0.25">
      <c r="A14646" s="7"/>
    </row>
    <row r="14647" spans="1:1" x14ac:dyDescent="0.25">
      <c r="A14647" s="7"/>
    </row>
    <row r="14648" spans="1:1" x14ac:dyDescent="0.25">
      <c r="A14648" s="7"/>
    </row>
    <row r="14649" spans="1:1" x14ac:dyDescent="0.25">
      <c r="A14649" s="7"/>
    </row>
    <row r="14650" spans="1:1" x14ac:dyDescent="0.25">
      <c r="A14650" s="7"/>
    </row>
    <row r="14651" spans="1:1" x14ac:dyDescent="0.25">
      <c r="A14651" s="7"/>
    </row>
    <row r="14652" spans="1:1" x14ac:dyDescent="0.25">
      <c r="A14652" s="7"/>
    </row>
    <row r="14653" spans="1:1" x14ac:dyDescent="0.25">
      <c r="A14653" s="7"/>
    </row>
    <row r="14654" spans="1:1" x14ac:dyDescent="0.25">
      <c r="A14654" s="7"/>
    </row>
    <row r="14655" spans="1:1" x14ac:dyDescent="0.25">
      <c r="A14655" s="7"/>
    </row>
    <row r="14656" spans="1:1" x14ac:dyDescent="0.25">
      <c r="A14656" s="7"/>
    </row>
    <row r="14657" spans="1:1" x14ac:dyDescent="0.25">
      <c r="A14657" s="7"/>
    </row>
    <row r="14658" spans="1:1" x14ac:dyDescent="0.25">
      <c r="A14658" s="7"/>
    </row>
    <row r="14659" spans="1:1" x14ac:dyDescent="0.25">
      <c r="A14659" s="7"/>
    </row>
    <row r="14660" spans="1:1" x14ac:dyDescent="0.25">
      <c r="A14660" s="7"/>
    </row>
    <row r="14661" spans="1:1" x14ac:dyDescent="0.25">
      <c r="A14661" s="7"/>
    </row>
    <row r="14662" spans="1:1" x14ac:dyDescent="0.25">
      <c r="A14662" s="7"/>
    </row>
    <row r="14663" spans="1:1" x14ac:dyDescent="0.25">
      <c r="A14663" s="7"/>
    </row>
    <row r="14664" spans="1:1" x14ac:dyDescent="0.25">
      <c r="A14664" s="7"/>
    </row>
    <row r="14665" spans="1:1" x14ac:dyDescent="0.25">
      <c r="A14665" s="7"/>
    </row>
    <row r="14666" spans="1:1" x14ac:dyDescent="0.25">
      <c r="A14666" s="7"/>
    </row>
    <row r="14667" spans="1:1" x14ac:dyDescent="0.25">
      <c r="A14667" s="7"/>
    </row>
    <row r="14668" spans="1:1" x14ac:dyDescent="0.25">
      <c r="A14668" s="7"/>
    </row>
    <row r="14669" spans="1:1" x14ac:dyDescent="0.25">
      <c r="A14669" s="7"/>
    </row>
    <row r="14670" spans="1:1" x14ac:dyDescent="0.25">
      <c r="A14670" s="7"/>
    </row>
    <row r="14671" spans="1:1" x14ac:dyDescent="0.25">
      <c r="A14671" s="7"/>
    </row>
    <row r="14672" spans="1:1" x14ac:dyDescent="0.25">
      <c r="A14672" s="7"/>
    </row>
    <row r="14673" spans="1:1" x14ac:dyDescent="0.25">
      <c r="A14673" s="7"/>
    </row>
    <row r="14674" spans="1:1" x14ac:dyDescent="0.25">
      <c r="A14674" s="7"/>
    </row>
    <row r="14675" spans="1:1" x14ac:dyDescent="0.25">
      <c r="A14675" s="7"/>
    </row>
    <row r="14676" spans="1:1" x14ac:dyDescent="0.25">
      <c r="A14676" s="7"/>
    </row>
    <row r="14677" spans="1:1" x14ac:dyDescent="0.25">
      <c r="A14677" s="7"/>
    </row>
    <row r="14678" spans="1:1" x14ac:dyDescent="0.25">
      <c r="A14678" s="7"/>
    </row>
    <row r="14679" spans="1:1" x14ac:dyDescent="0.25">
      <c r="A14679" s="7"/>
    </row>
    <row r="14680" spans="1:1" x14ac:dyDescent="0.25">
      <c r="A14680" s="7"/>
    </row>
    <row r="14681" spans="1:1" x14ac:dyDescent="0.25">
      <c r="A14681" s="7"/>
    </row>
    <row r="14682" spans="1:1" x14ac:dyDescent="0.25">
      <c r="A14682" s="7"/>
    </row>
    <row r="14683" spans="1:1" x14ac:dyDescent="0.25">
      <c r="A14683" s="7"/>
    </row>
    <row r="14684" spans="1:1" x14ac:dyDescent="0.25">
      <c r="A14684" s="7"/>
    </row>
    <row r="14685" spans="1:1" x14ac:dyDescent="0.25">
      <c r="A14685" s="7"/>
    </row>
    <row r="14686" spans="1:1" x14ac:dyDescent="0.25">
      <c r="A14686" s="7"/>
    </row>
    <row r="14687" spans="1:1" x14ac:dyDescent="0.25">
      <c r="A14687" s="7"/>
    </row>
    <row r="14688" spans="1:1" x14ac:dyDescent="0.25">
      <c r="A14688" s="7"/>
    </row>
    <row r="14689" spans="1:1" x14ac:dyDescent="0.25">
      <c r="A14689" s="7"/>
    </row>
    <row r="14690" spans="1:1" x14ac:dyDescent="0.25">
      <c r="A14690" s="7"/>
    </row>
    <row r="14691" spans="1:1" x14ac:dyDescent="0.25">
      <c r="A14691" s="7"/>
    </row>
    <row r="14692" spans="1:1" x14ac:dyDescent="0.25">
      <c r="A14692" s="7"/>
    </row>
    <row r="14693" spans="1:1" x14ac:dyDescent="0.25">
      <c r="A14693" s="7"/>
    </row>
    <row r="14694" spans="1:1" x14ac:dyDescent="0.25">
      <c r="A14694" s="7"/>
    </row>
    <row r="14695" spans="1:1" x14ac:dyDescent="0.25">
      <c r="A14695" s="7"/>
    </row>
    <row r="14696" spans="1:1" x14ac:dyDescent="0.25">
      <c r="A14696" s="7"/>
    </row>
    <row r="14697" spans="1:1" x14ac:dyDescent="0.25">
      <c r="A14697" s="7"/>
    </row>
    <row r="14698" spans="1:1" x14ac:dyDescent="0.25">
      <c r="A14698" s="7"/>
    </row>
    <row r="14699" spans="1:1" x14ac:dyDescent="0.25">
      <c r="A14699" s="7"/>
    </row>
    <row r="14700" spans="1:1" x14ac:dyDescent="0.25">
      <c r="A14700" s="7"/>
    </row>
    <row r="14701" spans="1:1" x14ac:dyDescent="0.25">
      <c r="A14701" s="7"/>
    </row>
    <row r="14702" spans="1:1" x14ac:dyDescent="0.25">
      <c r="A14702" s="7"/>
    </row>
    <row r="14703" spans="1:1" x14ac:dyDescent="0.25">
      <c r="A14703" s="7"/>
    </row>
    <row r="14704" spans="1:1" x14ac:dyDescent="0.25">
      <c r="A14704" s="7"/>
    </row>
    <row r="14705" spans="1:1" x14ac:dyDescent="0.25">
      <c r="A14705" s="7"/>
    </row>
    <row r="14706" spans="1:1" x14ac:dyDescent="0.25">
      <c r="A14706" s="7"/>
    </row>
    <row r="14707" spans="1:1" x14ac:dyDescent="0.25">
      <c r="A14707" s="7"/>
    </row>
    <row r="14708" spans="1:1" x14ac:dyDescent="0.25">
      <c r="A14708" s="7"/>
    </row>
    <row r="14709" spans="1:1" x14ac:dyDescent="0.25">
      <c r="A14709" s="7"/>
    </row>
    <row r="14710" spans="1:1" x14ac:dyDescent="0.25">
      <c r="A14710" s="7"/>
    </row>
    <row r="14711" spans="1:1" x14ac:dyDescent="0.25">
      <c r="A14711" s="7"/>
    </row>
    <row r="14712" spans="1:1" x14ac:dyDescent="0.25">
      <c r="A14712" s="7"/>
    </row>
    <row r="14713" spans="1:1" x14ac:dyDescent="0.25">
      <c r="A14713" s="7"/>
    </row>
    <row r="14714" spans="1:1" x14ac:dyDescent="0.25">
      <c r="A14714" s="7"/>
    </row>
    <row r="14715" spans="1:1" x14ac:dyDescent="0.25">
      <c r="A14715" s="7"/>
    </row>
    <row r="14716" spans="1:1" x14ac:dyDescent="0.25">
      <c r="A14716" s="7"/>
    </row>
    <row r="14717" spans="1:1" x14ac:dyDescent="0.25">
      <c r="A14717" s="7"/>
    </row>
    <row r="14718" spans="1:1" x14ac:dyDescent="0.25">
      <c r="A14718" s="7"/>
    </row>
    <row r="14719" spans="1:1" x14ac:dyDescent="0.25">
      <c r="A14719" s="7"/>
    </row>
    <row r="14720" spans="1:1" x14ac:dyDescent="0.25">
      <c r="A14720" s="7"/>
    </row>
    <row r="14721" spans="1:1" x14ac:dyDescent="0.25">
      <c r="A14721" s="7"/>
    </row>
    <row r="14722" spans="1:1" x14ac:dyDescent="0.25">
      <c r="A14722" s="7"/>
    </row>
    <row r="14723" spans="1:1" x14ac:dyDescent="0.25">
      <c r="A14723" s="7"/>
    </row>
    <row r="14724" spans="1:1" x14ac:dyDescent="0.25">
      <c r="A14724" s="7"/>
    </row>
    <row r="14725" spans="1:1" x14ac:dyDescent="0.25">
      <c r="A14725" s="7"/>
    </row>
    <row r="14726" spans="1:1" x14ac:dyDescent="0.25">
      <c r="A14726" s="7"/>
    </row>
    <row r="14727" spans="1:1" x14ac:dyDescent="0.25">
      <c r="A14727" s="7"/>
    </row>
    <row r="14728" spans="1:1" x14ac:dyDescent="0.25">
      <c r="A14728" s="7"/>
    </row>
    <row r="14729" spans="1:1" x14ac:dyDescent="0.25">
      <c r="A14729" s="7"/>
    </row>
    <row r="14730" spans="1:1" x14ac:dyDescent="0.25">
      <c r="A14730" s="7"/>
    </row>
    <row r="14731" spans="1:1" x14ac:dyDescent="0.25">
      <c r="A14731" s="7"/>
    </row>
    <row r="14732" spans="1:1" x14ac:dyDescent="0.25">
      <c r="A14732" s="7"/>
    </row>
    <row r="14733" spans="1:1" x14ac:dyDescent="0.25">
      <c r="A14733" s="7"/>
    </row>
    <row r="14734" spans="1:1" x14ac:dyDescent="0.25">
      <c r="A14734" s="7"/>
    </row>
    <row r="14735" spans="1:1" x14ac:dyDescent="0.25">
      <c r="A14735" s="7"/>
    </row>
    <row r="14736" spans="1:1" x14ac:dyDescent="0.25">
      <c r="A14736" s="7"/>
    </row>
    <row r="14737" spans="1:1" x14ac:dyDescent="0.25">
      <c r="A14737" s="7"/>
    </row>
    <row r="14738" spans="1:1" x14ac:dyDescent="0.25">
      <c r="A14738" s="7"/>
    </row>
    <row r="14739" spans="1:1" x14ac:dyDescent="0.25">
      <c r="A14739" s="7"/>
    </row>
    <row r="14740" spans="1:1" x14ac:dyDescent="0.25">
      <c r="A14740" s="7"/>
    </row>
    <row r="14741" spans="1:1" x14ac:dyDescent="0.25">
      <c r="A14741" s="7"/>
    </row>
    <row r="14742" spans="1:1" x14ac:dyDescent="0.25">
      <c r="A14742" s="7"/>
    </row>
    <row r="14743" spans="1:1" x14ac:dyDescent="0.25">
      <c r="A14743" s="7"/>
    </row>
    <row r="14744" spans="1:1" x14ac:dyDescent="0.25">
      <c r="A14744" s="7"/>
    </row>
    <row r="14745" spans="1:1" x14ac:dyDescent="0.25">
      <c r="A14745" s="7"/>
    </row>
    <row r="14746" spans="1:1" x14ac:dyDescent="0.25">
      <c r="A14746" s="7"/>
    </row>
    <row r="14747" spans="1:1" x14ac:dyDescent="0.25">
      <c r="A14747" s="7"/>
    </row>
    <row r="14748" spans="1:1" x14ac:dyDescent="0.25">
      <c r="A14748" s="7"/>
    </row>
    <row r="14749" spans="1:1" x14ac:dyDescent="0.25">
      <c r="A14749" s="7"/>
    </row>
    <row r="14750" spans="1:1" x14ac:dyDescent="0.25">
      <c r="A14750" s="7"/>
    </row>
    <row r="14751" spans="1:1" x14ac:dyDescent="0.25">
      <c r="A14751" s="7"/>
    </row>
    <row r="14752" spans="1:1" x14ac:dyDescent="0.25">
      <c r="A14752" s="7"/>
    </row>
    <row r="14753" spans="1:1" x14ac:dyDescent="0.25">
      <c r="A14753" s="7"/>
    </row>
    <row r="14754" spans="1:1" x14ac:dyDescent="0.25">
      <c r="A14754" s="7"/>
    </row>
    <row r="14755" spans="1:1" x14ac:dyDescent="0.25">
      <c r="A14755" s="7"/>
    </row>
    <row r="14756" spans="1:1" x14ac:dyDescent="0.25">
      <c r="A14756" s="7"/>
    </row>
    <row r="14757" spans="1:1" x14ac:dyDescent="0.25">
      <c r="A14757" s="7"/>
    </row>
    <row r="14758" spans="1:1" x14ac:dyDescent="0.25">
      <c r="A14758" s="7"/>
    </row>
    <row r="14759" spans="1:1" x14ac:dyDescent="0.25">
      <c r="A14759" s="7"/>
    </row>
    <row r="14760" spans="1:1" x14ac:dyDescent="0.25">
      <c r="A14760" s="7"/>
    </row>
    <row r="14761" spans="1:1" x14ac:dyDescent="0.25">
      <c r="A14761" s="7"/>
    </row>
    <row r="14762" spans="1:1" x14ac:dyDescent="0.25">
      <c r="A14762" s="7"/>
    </row>
    <row r="14763" spans="1:1" x14ac:dyDescent="0.25">
      <c r="A14763" s="7"/>
    </row>
    <row r="14764" spans="1:1" x14ac:dyDescent="0.25">
      <c r="A14764" s="7"/>
    </row>
    <row r="14765" spans="1:1" x14ac:dyDescent="0.25">
      <c r="A14765" s="7"/>
    </row>
    <row r="14766" spans="1:1" x14ac:dyDescent="0.25">
      <c r="A14766" s="7"/>
    </row>
    <row r="14767" spans="1:1" x14ac:dyDescent="0.25">
      <c r="A14767" s="7"/>
    </row>
    <row r="14768" spans="1:1" x14ac:dyDescent="0.25">
      <c r="A14768" s="7"/>
    </row>
    <row r="14769" spans="1:1" x14ac:dyDescent="0.25">
      <c r="A14769" s="7"/>
    </row>
    <row r="14770" spans="1:1" x14ac:dyDescent="0.25">
      <c r="A14770" s="7"/>
    </row>
    <row r="14771" spans="1:1" x14ac:dyDescent="0.25">
      <c r="A14771" s="7"/>
    </row>
    <row r="14772" spans="1:1" x14ac:dyDescent="0.25">
      <c r="A14772" s="7"/>
    </row>
    <row r="14773" spans="1:1" x14ac:dyDescent="0.25">
      <c r="A14773" s="7"/>
    </row>
    <row r="14774" spans="1:1" x14ac:dyDescent="0.25">
      <c r="A14774" s="7"/>
    </row>
    <row r="14775" spans="1:1" x14ac:dyDescent="0.25">
      <c r="A14775" s="7"/>
    </row>
    <row r="14776" spans="1:1" x14ac:dyDescent="0.25">
      <c r="A14776" s="7"/>
    </row>
    <row r="14777" spans="1:1" x14ac:dyDescent="0.25">
      <c r="A14777" s="7"/>
    </row>
    <row r="14778" spans="1:1" x14ac:dyDescent="0.25">
      <c r="A14778" s="7"/>
    </row>
    <row r="14779" spans="1:1" x14ac:dyDescent="0.25">
      <c r="A14779" s="7"/>
    </row>
    <row r="14780" spans="1:1" x14ac:dyDescent="0.25">
      <c r="A14780" s="7"/>
    </row>
    <row r="14781" spans="1:1" x14ac:dyDescent="0.25">
      <c r="A14781" s="7"/>
    </row>
    <row r="14782" spans="1:1" x14ac:dyDescent="0.25">
      <c r="A14782" s="7"/>
    </row>
    <row r="14783" spans="1:1" x14ac:dyDescent="0.25">
      <c r="A14783" s="7"/>
    </row>
    <row r="14784" spans="1:1" x14ac:dyDescent="0.25">
      <c r="A14784" s="7"/>
    </row>
    <row r="14785" spans="1:1" x14ac:dyDescent="0.25">
      <c r="A14785" s="7"/>
    </row>
    <row r="14786" spans="1:1" x14ac:dyDescent="0.25">
      <c r="A14786" s="7"/>
    </row>
    <row r="14787" spans="1:1" x14ac:dyDescent="0.25">
      <c r="A14787" s="7"/>
    </row>
    <row r="14788" spans="1:1" x14ac:dyDescent="0.25">
      <c r="A14788" s="7"/>
    </row>
    <row r="14789" spans="1:1" x14ac:dyDescent="0.25">
      <c r="A14789" s="7"/>
    </row>
    <row r="14790" spans="1:1" x14ac:dyDescent="0.25">
      <c r="A14790" s="7"/>
    </row>
    <row r="14791" spans="1:1" x14ac:dyDescent="0.25">
      <c r="A14791" s="7"/>
    </row>
    <row r="14792" spans="1:1" x14ac:dyDescent="0.25">
      <c r="A14792" s="7"/>
    </row>
    <row r="14793" spans="1:1" x14ac:dyDescent="0.25">
      <c r="A14793" s="7"/>
    </row>
    <row r="14794" spans="1:1" x14ac:dyDescent="0.25">
      <c r="A14794" s="7"/>
    </row>
    <row r="14795" spans="1:1" x14ac:dyDescent="0.25">
      <c r="A14795" s="7"/>
    </row>
    <row r="14796" spans="1:1" x14ac:dyDescent="0.25">
      <c r="A14796" s="7"/>
    </row>
    <row r="14797" spans="1:1" x14ac:dyDescent="0.25">
      <c r="A14797" s="7"/>
    </row>
    <row r="14798" spans="1:1" x14ac:dyDescent="0.25">
      <c r="A14798" s="7"/>
    </row>
    <row r="14799" spans="1:1" x14ac:dyDescent="0.25">
      <c r="A14799" s="7"/>
    </row>
    <row r="14800" spans="1:1" x14ac:dyDescent="0.25">
      <c r="A14800" s="7"/>
    </row>
    <row r="14801" spans="1:1" x14ac:dyDescent="0.25">
      <c r="A14801" s="7"/>
    </row>
    <row r="14802" spans="1:1" x14ac:dyDescent="0.25">
      <c r="A14802" s="7"/>
    </row>
    <row r="14803" spans="1:1" x14ac:dyDescent="0.25">
      <c r="A14803" s="7"/>
    </row>
    <row r="14804" spans="1:1" x14ac:dyDescent="0.25">
      <c r="A14804" s="7"/>
    </row>
    <row r="14805" spans="1:1" x14ac:dyDescent="0.25">
      <c r="A14805" s="7"/>
    </row>
    <row r="14806" spans="1:1" x14ac:dyDescent="0.25">
      <c r="A14806" s="7"/>
    </row>
    <row r="14807" spans="1:1" x14ac:dyDescent="0.25">
      <c r="A14807" s="7"/>
    </row>
    <row r="14808" spans="1:1" x14ac:dyDescent="0.25">
      <c r="A14808" s="7"/>
    </row>
    <row r="14809" spans="1:1" x14ac:dyDescent="0.25">
      <c r="A14809" s="7"/>
    </row>
    <row r="14810" spans="1:1" x14ac:dyDescent="0.25">
      <c r="A14810" s="7"/>
    </row>
    <row r="14811" spans="1:1" x14ac:dyDescent="0.25">
      <c r="A14811" s="7"/>
    </row>
    <row r="14812" spans="1:1" x14ac:dyDescent="0.25">
      <c r="A14812" s="7"/>
    </row>
    <row r="14813" spans="1:1" x14ac:dyDescent="0.25">
      <c r="A14813" s="7"/>
    </row>
    <row r="14814" spans="1:1" x14ac:dyDescent="0.25">
      <c r="A14814" s="7"/>
    </row>
    <row r="14815" spans="1:1" x14ac:dyDescent="0.25">
      <c r="A14815" s="7"/>
    </row>
    <row r="14816" spans="1:1" x14ac:dyDescent="0.25">
      <c r="A14816" s="7"/>
    </row>
    <row r="14817" spans="1:1" x14ac:dyDescent="0.25">
      <c r="A14817" s="7"/>
    </row>
    <row r="14818" spans="1:1" x14ac:dyDescent="0.25">
      <c r="A14818" s="7"/>
    </row>
    <row r="14819" spans="1:1" x14ac:dyDescent="0.25">
      <c r="A14819" s="7"/>
    </row>
    <row r="14820" spans="1:1" x14ac:dyDescent="0.25">
      <c r="A14820" s="7"/>
    </row>
    <row r="14821" spans="1:1" x14ac:dyDescent="0.25">
      <c r="A14821" s="7"/>
    </row>
    <row r="14822" spans="1:1" x14ac:dyDescent="0.25">
      <c r="A14822" s="7"/>
    </row>
    <row r="14823" spans="1:1" x14ac:dyDescent="0.25">
      <c r="A14823" s="7"/>
    </row>
    <row r="14824" spans="1:1" x14ac:dyDescent="0.25">
      <c r="A14824" s="7"/>
    </row>
    <row r="14825" spans="1:1" x14ac:dyDescent="0.25">
      <c r="A14825" s="7"/>
    </row>
    <row r="14826" spans="1:1" x14ac:dyDescent="0.25">
      <c r="A14826" s="7"/>
    </row>
    <row r="14827" spans="1:1" x14ac:dyDescent="0.25">
      <c r="A14827" s="7"/>
    </row>
    <row r="14828" spans="1:1" x14ac:dyDescent="0.25">
      <c r="A14828" s="7"/>
    </row>
    <row r="14829" spans="1:1" x14ac:dyDescent="0.25">
      <c r="A14829" s="7"/>
    </row>
    <row r="14830" spans="1:1" x14ac:dyDescent="0.25">
      <c r="A14830" s="7"/>
    </row>
    <row r="14831" spans="1:1" x14ac:dyDescent="0.25">
      <c r="A14831" s="7"/>
    </row>
    <row r="14832" spans="1:1" x14ac:dyDescent="0.25">
      <c r="A14832" s="7"/>
    </row>
    <row r="14833" spans="1:1" x14ac:dyDescent="0.25">
      <c r="A14833" s="7"/>
    </row>
    <row r="14834" spans="1:1" x14ac:dyDescent="0.25">
      <c r="A14834" s="7"/>
    </row>
    <row r="14835" spans="1:1" x14ac:dyDescent="0.25">
      <c r="A14835" s="7"/>
    </row>
    <row r="14836" spans="1:1" x14ac:dyDescent="0.25">
      <c r="A14836" s="7"/>
    </row>
    <row r="14837" spans="1:1" x14ac:dyDescent="0.25">
      <c r="A14837" s="7"/>
    </row>
    <row r="14838" spans="1:1" x14ac:dyDescent="0.25">
      <c r="A14838" s="7"/>
    </row>
    <row r="14839" spans="1:1" x14ac:dyDescent="0.25">
      <c r="A14839" s="7"/>
    </row>
    <row r="14840" spans="1:1" x14ac:dyDescent="0.25">
      <c r="A14840" s="7"/>
    </row>
    <row r="14841" spans="1:1" x14ac:dyDescent="0.25">
      <c r="A14841" s="7"/>
    </row>
    <row r="14842" spans="1:1" x14ac:dyDescent="0.25">
      <c r="A14842" s="7"/>
    </row>
    <row r="14843" spans="1:1" x14ac:dyDescent="0.25">
      <c r="A14843" s="7"/>
    </row>
    <row r="14844" spans="1:1" x14ac:dyDescent="0.25">
      <c r="A14844" s="7"/>
    </row>
    <row r="14845" spans="1:1" x14ac:dyDescent="0.25">
      <c r="A14845" s="7"/>
    </row>
    <row r="14846" spans="1:1" x14ac:dyDescent="0.25">
      <c r="A14846" s="7"/>
    </row>
    <row r="14847" spans="1:1" x14ac:dyDescent="0.25">
      <c r="A14847" s="7"/>
    </row>
    <row r="14848" spans="1:1" x14ac:dyDescent="0.25">
      <c r="A14848" s="7"/>
    </row>
    <row r="14849" spans="1:1" x14ac:dyDescent="0.25">
      <c r="A14849" s="7"/>
    </row>
    <row r="14850" spans="1:1" x14ac:dyDescent="0.25">
      <c r="A14850" s="7"/>
    </row>
    <row r="14851" spans="1:1" x14ac:dyDescent="0.25">
      <c r="A14851" s="7"/>
    </row>
    <row r="14852" spans="1:1" x14ac:dyDescent="0.25">
      <c r="A14852" s="7"/>
    </row>
    <row r="14853" spans="1:1" x14ac:dyDescent="0.25">
      <c r="A14853" s="7"/>
    </row>
    <row r="14854" spans="1:1" x14ac:dyDescent="0.25">
      <c r="A14854" s="7"/>
    </row>
    <row r="14855" spans="1:1" x14ac:dyDescent="0.25">
      <c r="A14855" s="7"/>
    </row>
    <row r="14856" spans="1:1" x14ac:dyDescent="0.25">
      <c r="A14856" s="7"/>
    </row>
    <row r="14857" spans="1:1" x14ac:dyDescent="0.25">
      <c r="A14857" s="7"/>
    </row>
    <row r="14858" spans="1:1" x14ac:dyDescent="0.25">
      <c r="A14858" s="7"/>
    </row>
    <row r="14859" spans="1:1" x14ac:dyDescent="0.25">
      <c r="A14859" s="7"/>
    </row>
    <row r="14860" spans="1:1" x14ac:dyDescent="0.25">
      <c r="A14860" s="7"/>
    </row>
    <row r="14861" spans="1:1" x14ac:dyDescent="0.25">
      <c r="A14861" s="7"/>
    </row>
    <row r="14862" spans="1:1" x14ac:dyDescent="0.25">
      <c r="A14862" s="7"/>
    </row>
    <row r="14863" spans="1:1" x14ac:dyDescent="0.25">
      <c r="A14863" s="7"/>
    </row>
    <row r="14864" spans="1:1" x14ac:dyDescent="0.25">
      <c r="A14864" s="7"/>
    </row>
    <row r="14865" spans="1:1" x14ac:dyDescent="0.25">
      <c r="A14865" s="7"/>
    </row>
    <row r="14866" spans="1:1" x14ac:dyDescent="0.25">
      <c r="A14866" s="7"/>
    </row>
    <row r="14867" spans="1:1" x14ac:dyDescent="0.25">
      <c r="A14867" s="7"/>
    </row>
    <row r="14868" spans="1:1" x14ac:dyDescent="0.25">
      <c r="A14868" s="7"/>
    </row>
    <row r="14869" spans="1:1" x14ac:dyDescent="0.25">
      <c r="A14869" s="7"/>
    </row>
    <row r="14870" spans="1:1" x14ac:dyDescent="0.25">
      <c r="A14870" s="7"/>
    </row>
    <row r="14871" spans="1:1" x14ac:dyDescent="0.25">
      <c r="A14871" s="7"/>
    </row>
    <row r="14872" spans="1:1" x14ac:dyDescent="0.25">
      <c r="A14872" s="7"/>
    </row>
    <row r="14873" spans="1:1" x14ac:dyDescent="0.25">
      <c r="A14873" s="7"/>
    </row>
    <row r="14874" spans="1:1" x14ac:dyDescent="0.25">
      <c r="A14874" s="7"/>
    </row>
    <row r="14875" spans="1:1" x14ac:dyDescent="0.25">
      <c r="A14875" s="7"/>
    </row>
    <row r="14876" spans="1:1" x14ac:dyDescent="0.25">
      <c r="A14876" s="7"/>
    </row>
    <row r="14877" spans="1:1" x14ac:dyDescent="0.25">
      <c r="A14877" s="7"/>
    </row>
    <row r="14878" spans="1:1" x14ac:dyDescent="0.25">
      <c r="A14878" s="7"/>
    </row>
    <row r="14879" spans="1:1" x14ac:dyDescent="0.25">
      <c r="A14879" s="7"/>
    </row>
    <row r="14880" spans="1:1" x14ac:dyDescent="0.25">
      <c r="A14880" s="7"/>
    </row>
    <row r="14881" spans="1:1" x14ac:dyDescent="0.25">
      <c r="A14881" s="7"/>
    </row>
    <row r="14882" spans="1:1" x14ac:dyDescent="0.25">
      <c r="A14882" s="7"/>
    </row>
    <row r="14883" spans="1:1" x14ac:dyDescent="0.25">
      <c r="A14883" s="7"/>
    </row>
    <row r="14884" spans="1:1" x14ac:dyDescent="0.25">
      <c r="A14884" s="7"/>
    </row>
    <row r="14885" spans="1:1" x14ac:dyDescent="0.25">
      <c r="A14885" s="7"/>
    </row>
    <row r="14886" spans="1:1" x14ac:dyDescent="0.25">
      <c r="A14886" s="7"/>
    </row>
    <row r="14887" spans="1:1" x14ac:dyDescent="0.25">
      <c r="A14887" s="7"/>
    </row>
    <row r="14888" spans="1:1" x14ac:dyDescent="0.25">
      <c r="A14888" s="7"/>
    </row>
    <row r="14889" spans="1:1" x14ac:dyDescent="0.25">
      <c r="A14889" s="7"/>
    </row>
    <row r="14890" spans="1:1" x14ac:dyDescent="0.25">
      <c r="A14890" s="7"/>
    </row>
    <row r="14891" spans="1:1" x14ac:dyDescent="0.25">
      <c r="A14891" s="7"/>
    </row>
    <row r="14892" spans="1:1" x14ac:dyDescent="0.25">
      <c r="A14892" s="7"/>
    </row>
    <row r="14893" spans="1:1" x14ac:dyDescent="0.25">
      <c r="A14893" s="7"/>
    </row>
    <row r="14894" spans="1:1" x14ac:dyDescent="0.25">
      <c r="A14894" s="7"/>
    </row>
    <row r="14895" spans="1:1" x14ac:dyDescent="0.25">
      <c r="A14895" s="7"/>
    </row>
    <row r="14896" spans="1:1" x14ac:dyDescent="0.25">
      <c r="A14896" s="7"/>
    </row>
    <row r="14897" spans="1:1" x14ac:dyDescent="0.25">
      <c r="A14897" s="7"/>
    </row>
    <row r="14898" spans="1:1" x14ac:dyDescent="0.25">
      <c r="A14898" s="7"/>
    </row>
    <row r="14899" spans="1:1" x14ac:dyDescent="0.25">
      <c r="A14899" s="7"/>
    </row>
    <row r="14900" spans="1:1" x14ac:dyDescent="0.25">
      <c r="A14900" s="7"/>
    </row>
    <row r="14901" spans="1:1" x14ac:dyDescent="0.25">
      <c r="A14901" s="7"/>
    </row>
    <row r="14902" spans="1:1" x14ac:dyDescent="0.25">
      <c r="A14902" s="7"/>
    </row>
    <row r="14903" spans="1:1" x14ac:dyDescent="0.25">
      <c r="A14903" s="7"/>
    </row>
    <row r="14904" spans="1:1" x14ac:dyDescent="0.25">
      <c r="A14904" s="7"/>
    </row>
    <row r="14905" spans="1:1" x14ac:dyDescent="0.25">
      <c r="A14905" s="7"/>
    </row>
    <row r="14906" spans="1:1" x14ac:dyDescent="0.25">
      <c r="A14906" s="7"/>
    </row>
    <row r="14907" spans="1:1" x14ac:dyDescent="0.25">
      <c r="A14907" s="7"/>
    </row>
    <row r="14908" spans="1:1" x14ac:dyDescent="0.25">
      <c r="A14908" s="7"/>
    </row>
    <row r="14909" spans="1:1" x14ac:dyDescent="0.25">
      <c r="A14909" s="7"/>
    </row>
    <row r="14910" spans="1:1" x14ac:dyDescent="0.25">
      <c r="A14910" s="7"/>
    </row>
    <row r="14911" spans="1:1" x14ac:dyDescent="0.25">
      <c r="A14911" s="7"/>
    </row>
    <row r="14912" spans="1:1" x14ac:dyDescent="0.25">
      <c r="A14912" s="7"/>
    </row>
    <row r="14913" spans="1:1" x14ac:dyDescent="0.25">
      <c r="A14913" s="7"/>
    </row>
    <row r="14914" spans="1:1" x14ac:dyDescent="0.25">
      <c r="A14914" s="7"/>
    </row>
    <row r="14915" spans="1:1" x14ac:dyDescent="0.25">
      <c r="A14915" s="7"/>
    </row>
    <row r="14916" spans="1:1" x14ac:dyDescent="0.25">
      <c r="A14916" s="7"/>
    </row>
    <row r="14917" spans="1:1" x14ac:dyDescent="0.25">
      <c r="A14917" s="7"/>
    </row>
    <row r="14918" spans="1:1" x14ac:dyDescent="0.25">
      <c r="A14918" s="7"/>
    </row>
    <row r="14919" spans="1:1" x14ac:dyDescent="0.25">
      <c r="A14919" s="7"/>
    </row>
    <row r="14920" spans="1:1" x14ac:dyDescent="0.25">
      <c r="A14920" s="7"/>
    </row>
    <row r="14921" spans="1:1" x14ac:dyDescent="0.25">
      <c r="A14921" s="7"/>
    </row>
    <row r="14922" spans="1:1" x14ac:dyDescent="0.25">
      <c r="A14922" s="7"/>
    </row>
    <row r="14923" spans="1:1" x14ac:dyDescent="0.25">
      <c r="A14923" s="7"/>
    </row>
    <row r="14924" spans="1:1" x14ac:dyDescent="0.25">
      <c r="A14924" s="7"/>
    </row>
    <row r="14925" spans="1:1" x14ac:dyDescent="0.25">
      <c r="A14925" s="7"/>
    </row>
    <row r="14926" spans="1:1" x14ac:dyDescent="0.25">
      <c r="A14926" s="7"/>
    </row>
    <row r="14927" spans="1:1" x14ac:dyDescent="0.25">
      <c r="A14927" s="7"/>
    </row>
    <row r="14928" spans="1:1" x14ac:dyDescent="0.25">
      <c r="A14928" s="7"/>
    </row>
    <row r="14929" spans="1:1" x14ac:dyDescent="0.25">
      <c r="A14929" s="7"/>
    </row>
    <row r="14930" spans="1:1" x14ac:dyDescent="0.25">
      <c r="A14930" s="7"/>
    </row>
    <row r="14931" spans="1:1" x14ac:dyDescent="0.25">
      <c r="A14931" s="7"/>
    </row>
    <row r="14932" spans="1:1" x14ac:dyDescent="0.25">
      <c r="A14932" s="7"/>
    </row>
    <row r="14933" spans="1:1" x14ac:dyDescent="0.25">
      <c r="A14933" s="7"/>
    </row>
    <row r="14934" spans="1:1" x14ac:dyDescent="0.25">
      <c r="A14934" s="7"/>
    </row>
    <row r="14935" spans="1:1" x14ac:dyDescent="0.25">
      <c r="A14935" s="7"/>
    </row>
    <row r="14936" spans="1:1" x14ac:dyDescent="0.25">
      <c r="A14936" s="7"/>
    </row>
    <row r="14937" spans="1:1" x14ac:dyDescent="0.25">
      <c r="A14937" s="7"/>
    </row>
    <row r="14938" spans="1:1" x14ac:dyDescent="0.25">
      <c r="A14938" s="7"/>
    </row>
    <row r="14939" spans="1:1" x14ac:dyDescent="0.25">
      <c r="A14939" s="7"/>
    </row>
    <row r="14940" spans="1:1" x14ac:dyDescent="0.25">
      <c r="A14940" s="7"/>
    </row>
    <row r="14941" spans="1:1" x14ac:dyDescent="0.25">
      <c r="A14941" s="7"/>
    </row>
    <row r="14942" spans="1:1" x14ac:dyDescent="0.25">
      <c r="A14942" s="7"/>
    </row>
    <row r="14943" spans="1:1" x14ac:dyDescent="0.25">
      <c r="A14943" s="7"/>
    </row>
    <row r="14944" spans="1:1" x14ac:dyDescent="0.25">
      <c r="A14944" s="7"/>
    </row>
    <row r="14945" spans="1:1" x14ac:dyDescent="0.25">
      <c r="A14945" s="7"/>
    </row>
    <row r="14946" spans="1:1" x14ac:dyDescent="0.25">
      <c r="A14946" s="7"/>
    </row>
    <row r="14947" spans="1:1" x14ac:dyDescent="0.25">
      <c r="A14947" s="7"/>
    </row>
    <row r="14948" spans="1:1" x14ac:dyDescent="0.25">
      <c r="A14948" s="7"/>
    </row>
    <row r="14949" spans="1:1" x14ac:dyDescent="0.25">
      <c r="A14949" s="7"/>
    </row>
    <row r="14950" spans="1:1" x14ac:dyDescent="0.25">
      <c r="A14950" s="7"/>
    </row>
    <row r="14951" spans="1:1" x14ac:dyDescent="0.25">
      <c r="A14951" s="7"/>
    </row>
    <row r="14952" spans="1:1" x14ac:dyDescent="0.25">
      <c r="A14952" s="7"/>
    </row>
    <row r="14953" spans="1:1" x14ac:dyDescent="0.25">
      <c r="A14953" s="7"/>
    </row>
    <row r="14954" spans="1:1" x14ac:dyDescent="0.25">
      <c r="A14954" s="7"/>
    </row>
    <row r="14955" spans="1:1" x14ac:dyDescent="0.25">
      <c r="A14955" s="7"/>
    </row>
    <row r="14956" spans="1:1" x14ac:dyDescent="0.25">
      <c r="A14956" s="7"/>
    </row>
    <row r="14957" spans="1:1" x14ac:dyDescent="0.25">
      <c r="A14957" s="7"/>
    </row>
    <row r="14958" spans="1:1" x14ac:dyDescent="0.25">
      <c r="A14958" s="7"/>
    </row>
    <row r="14959" spans="1:1" x14ac:dyDescent="0.25">
      <c r="A14959" s="7"/>
    </row>
    <row r="14960" spans="1:1" x14ac:dyDescent="0.25">
      <c r="A14960" s="7"/>
    </row>
    <row r="14961" spans="1:1" x14ac:dyDescent="0.25">
      <c r="A14961" s="7"/>
    </row>
    <row r="14962" spans="1:1" x14ac:dyDescent="0.25">
      <c r="A14962" s="7"/>
    </row>
    <row r="14963" spans="1:1" x14ac:dyDescent="0.25">
      <c r="A14963" s="7"/>
    </row>
    <row r="14964" spans="1:1" x14ac:dyDescent="0.25">
      <c r="A14964" s="7"/>
    </row>
    <row r="14965" spans="1:1" x14ac:dyDescent="0.25">
      <c r="A14965" s="7"/>
    </row>
    <row r="14966" spans="1:1" x14ac:dyDescent="0.25">
      <c r="A14966" s="7"/>
    </row>
    <row r="14967" spans="1:1" x14ac:dyDescent="0.25">
      <c r="A14967" s="7"/>
    </row>
    <row r="14968" spans="1:1" x14ac:dyDescent="0.25">
      <c r="A14968" s="7"/>
    </row>
    <row r="14969" spans="1:1" x14ac:dyDescent="0.25">
      <c r="A14969" s="7"/>
    </row>
    <row r="14970" spans="1:1" x14ac:dyDescent="0.25">
      <c r="A14970" s="7"/>
    </row>
    <row r="14971" spans="1:1" x14ac:dyDescent="0.25">
      <c r="A14971" s="7"/>
    </row>
    <row r="14972" spans="1:1" x14ac:dyDescent="0.25">
      <c r="A14972" s="7"/>
    </row>
    <row r="14973" spans="1:1" x14ac:dyDescent="0.25">
      <c r="A14973" s="7"/>
    </row>
    <row r="14974" spans="1:1" x14ac:dyDescent="0.25">
      <c r="A14974" s="7"/>
    </row>
    <row r="14975" spans="1:1" x14ac:dyDescent="0.25">
      <c r="A14975" s="7"/>
    </row>
    <row r="14976" spans="1:1" x14ac:dyDescent="0.25">
      <c r="A14976" s="7"/>
    </row>
    <row r="14977" spans="1:1" x14ac:dyDescent="0.25">
      <c r="A14977" s="7"/>
    </row>
    <row r="14978" spans="1:1" x14ac:dyDescent="0.25">
      <c r="A14978" s="7"/>
    </row>
    <row r="14979" spans="1:1" x14ac:dyDescent="0.25">
      <c r="A14979" s="7"/>
    </row>
    <row r="14980" spans="1:1" x14ac:dyDescent="0.25">
      <c r="A14980" s="7"/>
    </row>
    <row r="14981" spans="1:1" x14ac:dyDescent="0.25">
      <c r="A14981" s="7"/>
    </row>
    <row r="14982" spans="1:1" x14ac:dyDescent="0.25">
      <c r="A14982" s="7"/>
    </row>
    <row r="14983" spans="1:1" x14ac:dyDescent="0.25">
      <c r="A14983" s="7"/>
    </row>
    <row r="14984" spans="1:1" x14ac:dyDescent="0.25">
      <c r="A14984" s="7"/>
    </row>
    <row r="14985" spans="1:1" x14ac:dyDescent="0.25">
      <c r="A14985" s="7"/>
    </row>
    <row r="14986" spans="1:1" x14ac:dyDescent="0.25">
      <c r="A14986" s="7"/>
    </row>
    <row r="14987" spans="1:1" x14ac:dyDescent="0.25">
      <c r="A14987" s="7"/>
    </row>
    <row r="14988" spans="1:1" x14ac:dyDescent="0.25">
      <c r="A14988" s="7"/>
    </row>
    <row r="14989" spans="1:1" x14ac:dyDescent="0.25">
      <c r="A14989" s="7"/>
    </row>
    <row r="14990" spans="1:1" x14ac:dyDescent="0.25">
      <c r="A14990" s="7"/>
    </row>
    <row r="14991" spans="1:1" x14ac:dyDescent="0.25">
      <c r="A14991" s="7"/>
    </row>
    <row r="14992" spans="1:1" x14ac:dyDescent="0.25">
      <c r="A14992" s="7"/>
    </row>
    <row r="14993" spans="1:1" x14ac:dyDescent="0.25">
      <c r="A14993" s="7"/>
    </row>
    <row r="14994" spans="1:1" x14ac:dyDescent="0.25">
      <c r="A14994" s="7"/>
    </row>
    <row r="14995" spans="1:1" x14ac:dyDescent="0.25">
      <c r="A14995" s="7"/>
    </row>
    <row r="14996" spans="1:1" x14ac:dyDescent="0.25">
      <c r="A14996" s="7"/>
    </row>
    <row r="14997" spans="1:1" x14ac:dyDescent="0.25">
      <c r="A14997" s="7"/>
    </row>
    <row r="14998" spans="1:1" x14ac:dyDescent="0.25">
      <c r="A14998" s="7"/>
    </row>
    <row r="14999" spans="1:1" x14ac:dyDescent="0.25">
      <c r="A14999" s="7"/>
    </row>
    <row r="15000" spans="1:1" x14ac:dyDescent="0.25">
      <c r="A15000" s="7"/>
    </row>
    <row r="15001" spans="1:1" x14ac:dyDescent="0.25">
      <c r="A15001" s="7"/>
    </row>
    <row r="15002" spans="1:1" x14ac:dyDescent="0.25">
      <c r="A15002" s="7"/>
    </row>
    <row r="15003" spans="1:1" x14ac:dyDescent="0.25">
      <c r="A15003" s="7"/>
    </row>
    <row r="15004" spans="1:1" x14ac:dyDescent="0.25">
      <c r="A15004" s="7"/>
    </row>
    <row r="15005" spans="1:1" x14ac:dyDescent="0.25">
      <c r="A15005" s="7"/>
    </row>
    <row r="15006" spans="1:1" x14ac:dyDescent="0.25">
      <c r="A15006" s="7"/>
    </row>
    <row r="15007" spans="1:1" x14ac:dyDescent="0.25">
      <c r="A15007" s="7"/>
    </row>
    <row r="15008" spans="1:1" x14ac:dyDescent="0.25">
      <c r="A15008" s="7"/>
    </row>
    <row r="15009" spans="1:1" x14ac:dyDescent="0.25">
      <c r="A15009" s="7"/>
    </row>
    <row r="15010" spans="1:1" x14ac:dyDescent="0.25">
      <c r="A15010" s="7"/>
    </row>
    <row r="15011" spans="1:1" x14ac:dyDescent="0.25">
      <c r="A15011" s="7"/>
    </row>
    <row r="15012" spans="1:1" x14ac:dyDescent="0.25">
      <c r="A15012" s="7"/>
    </row>
    <row r="15013" spans="1:1" x14ac:dyDescent="0.25">
      <c r="A15013" s="7"/>
    </row>
    <row r="15014" spans="1:1" x14ac:dyDescent="0.25">
      <c r="A15014" s="7"/>
    </row>
    <row r="15015" spans="1:1" x14ac:dyDescent="0.25">
      <c r="A15015" s="7"/>
    </row>
    <row r="15016" spans="1:1" x14ac:dyDescent="0.25">
      <c r="A15016" s="7"/>
    </row>
    <row r="15017" spans="1:1" x14ac:dyDescent="0.25">
      <c r="A15017" s="7"/>
    </row>
    <row r="15018" spans="1:1" x14ac:dyDescent="0.25">
      <c r="A15018" s="7"/>
    </row>
    <row r="15019" spans="1:1" x14ac:dyDescent="0.25">
      <c r="A15019" s="7"/>
    </row>
    <row r="15020" spans="1:1" x14ac:dyDescent="0.25">
      <c r="A15020" s="7"/>
    </row>
    <row r="15021" spans="1:1" x14ac:dyDescent="0.25">
      <c r="A15021" s="7"/>
    </row>
    <row r="15022" spans="1:1" x14ac:dyDescent="0.25">
      <c r="A15022" s="7"/>
    </row>
    <row r="15023" spans="1:1" x14ac:dyDescent="0.25">
      <c r="A15023" s="7"/>
    </row>
    <row r="15024" spans="1:1" x14ac:dyDescent="0.25">
      <c r="A15024" s="7"/>
    </row>
    <row r="15025" spans="1:1" x14ac:dyDescent="0.25">
      <c r="A15025" s="7"/>
    </row>
    <row r="15026" spans="1:1" x14ac:dyDescent="0.25">
      <c r="A15026" s="7"/>
    </row>
    <row r="15027" spans="1:1" x14ac:dyDescent="0.25">
      <c r="A15027" s="7"/>
    </row>
    <row r="15028" spans="1:1" x14ac:dyDescent="0.25">
      <c r="A15028" s="7"/>
    </row>
    <row r="15029" spans="1:1" x14ac:dyDescent="0.25">
      <c r="A15029" s="7"/>
    </row>
    <row r="15030" spans="1:1" x14ac:dyDescent="0.25">
      <c r="A15030" s="7"/>
    </row>
    <row r="15031" spans="1:1" x14ac:dyDescent="0.25">
      <c r="A15031" s="7"/>
    </row>
    <row r="15032" spans="1:1" x14ac:dyDescent="0.25">
      <c r="A15032" s="7"/>
    </row>
    <row r="15033" spans="1:1" x14ac:dyDescent="0.25">
      <c r="A15033" s="7"/>
    </row>
    <row r="15034" spans="1:1" x14ac:dyDescent="0.25">
      <c r="A15034" s="7"/>
    </row>
    <row r="15035" spans="1:1" x14ac:dyDescent="0.25">
      <c r="A15035" s="7"/>
    </row>
    <row r="15036" spans="1:1" x14ac:dyDescent="0.25">
      <c r="A15036" s="7"/>
    </row>
    <row r="15037" spans="1:1" x14ac:dyDescent="0.25">
      <c r="A15037" s="7"/>
    </row>
    <row r="15038" spans="1:1" x14ac:dyDescent="0.25">
      <c r="A15038" s="7"/>
    </row>
    <row r="15039" spans="1:1" x14ac:dyDescent="0.25">
      <c r="A15039" s="7"/>
    </row>
    <row r="15040" spans="1:1" x14ac:dyDescent="0.25">
      <c r="A15040" s="7"/>
    </row>
    <row r="15041" spans="1:1" x14ac:dyDescent="0.25">
      <c r="A15041" s="7"/>
    </row>
    <row r="15042" spans="1:1" x14ac:dyDescent="0.25">
      <c r="A15042" s="7"/>
    </row>
    <row r="15043" spans="1:1" x14ac:dyDescent="0.25">
      <c r="A15043" s="7"/>
    </row>
    <row r="15044" spans="1:1" x14ac:dyDescent="0.25">
      <c r="A15044" s="7"/>
    </row>
    <row r="15045" spans="1:1" x14ac:dyDescent="0.25">
      <c r="A15045" s="7"/>
    </row>
    <row r="15046" spans="1:1" x14ac:dyDescent="0.25">
      <c r="A15046" s="7"/>
    </row>
    <row r="15047" spans="1:1" x14ac:dyDescent="0.25">
      <c r="A15047" s="7"/>
    </row>
    <row r="15048" spans="1:1" x14ac:dyDescent="0.25">
      <c r="A15048" s="7"/>
    </row>
    <row r="15049" spans="1:1" x14ac:dyDescent="0.25">
      <c r="A15049" s="7"/>
    </row>
    <row r="15050" spans="1:1" x14ac:dyDescent="0.25">
      <c r="A15050" s="7"/>
    </row>
    <row r="15051" spans="1:1" x14ac:dyDescent="0.25">
      <c r="A15051" s="7"/>
    </row>
    <row r="15052" spans="1:1" x14ac:dyDescent="0.25">
      <c r="A15052" s="7"/>
    </row>
    <row r="15053" spans="1:1" x14ac:dyDescent="0.25">
      <c r="A15053" s="7"/>
    </row>
    <row r="15054" spans="1:1" x14ac:dyDescent="0.25">
      <c r="A15054" s="7"/>
    </row>
    <row r="15055" spans="1:1" x14ac:dyDescent="0.25">
      <c r="A15055" s="7"/>
    </row>
    <row r="15056" spans="1:1" x14ac:dyDescent="0.25">
      <c r="A15056" s="7"/>
    </row>
    <row r="15057" spans="1:1" x14ac:dyDescent="0.25">
      <c r="A15057" s="7"/>
    </row>
    <row r="15058" spans="1:1" x14ac:dyDescent="0.25">
      <c r="A15058" s="7"/>
    </row>
    <row r="15059" spans="1:1" x14ac:dyDescent="0.25">
      <c r="A15059" s="7"/>
    </row>
    <row r="15060" spans="1:1" x14ac:dyDescent="0.25">
      <c r="A15060" s="7"/>
    </row>
    <row r="15061" spans="1:1" x14ac:dyDescent="0.25">
      <c r="A15061" s="7"/>
    </row>
    <row r="15062" spans="1:1" x14ac:dyDescent="0.25">
      <c r="A15062" s="7"/>
    </row>
    <row r="15063" spans="1:1" x14ac:dyDescent="0.25">
      <c r="A15063" s="7"/>
    </row>
    <row r="15064" spans="1:1" x14ac:dyDescent="0.25">
      <c r="A15064" s="7"/>
    </row>
    <row r="15065" spans="1:1" x14ac:dyDescent="0.25">
      <c r="A15065" s="7"/>
    </row>
    <row r="15066" spans="1:1" x14ac:dyDescent="0.25">
      <c r="A15066" s="7"/>
    </row>
    <row r="15067" spans="1:1" x14ac:dyDescent="0.25">
      <c r="A15067" s="7"/>
    </row>
    <row r="15068" spans="1:1" x14ac:dyDescent="0.25">
      <c r="A15068" s="7"/>
    </row>
    <row r="15069" spans="1:1" x14ac:dyDescent="0.25">
      <c r="A15069" s="7"/>
    </row>
    <row r="15070" spans="1:1" x14ac:dyDescent="0.25">
      <c r="A15070" s="7"/>
    </row>
    <row r="15071" spans="1:1" x14ac:dyDescent="0.25">
      <c r="A15071" s="7"/>
    </row>
    <row r="15072" spans="1:1" x14ac:dyDescent="0.25">
      <c r="A15072" s="7"/>
    </row>
    <row r="15073" spans="1:1" x14ac:dyDescent="0.25">
      <c r="A15073" s="7"/>
    </row>
    <row r="15074" spans="1:1" x14ac:dyDescent="0.25">
      <c r="A15074" s="7"/>
    </row>
    <row r="15075" spans="1:1" x14ac:dyDescent="0.25">
      <c r="A15075" s="7"/>
    </row>
    <row r="15076" spans="1:1" x14ac:dyDescent="0.25">
      <c r="A15076" s="7"/>
    </row>
    <row r="15077" spans="1:1" x14ac:dyDescent="0.25">
      <c r="A15077" s="7"/>
    </row>
    <row r="15078" spans="1:1" x14ac:dyDescent="0.25">
      <c r="A15078" s="7"/>
    </row>
    <row r="15079" spans="1:1" x14ac:dyDescent="0.25">
      <c r="A15079" s="7"/>
    </row>
    <row r="15080" spans="1:1" x14ac:dyDescent="0.25">
      <c r="A15080" s="7"/>
    </row>
    <row r="15081" spans="1:1" x14ac:dyDescent="0.25">
      <c r="A15081" s="7"/>
    </row>
    <row r="15082" spans="1:1" x14ac:dyDescent="0.25">
      <c r="A15082" s="7"/>
    </row>
    <row r="15083" spans="1:1" x14ac:dyDescent="0.25">
      <c r="A15083" s="7"/>
    </row>
    <row r="15084" spans="1:1" x14ac:dyDescent="0.25">
      <c r="A15084" s="7"/>
    </row>
    <row r="15085" spans="1:1" x14ac:dyDescent="0.25">
      <c r="A15085" s="7"/>
    </row>
    <row r="15086" spans="1:1" x14ac:dyDescent="0.25">
      <c r="A15086" s="7"/>
    </row>
    <row r="15087" spans="1:1" x14ac:dyDescent="0.25">
      <c r="A15087" s="7"/>
    </row>
    <row r="15088" spans="1:1" x14ac:dyDescent="0.25">
      <c r="A15088" s="7"/>
    </row>
    <row r="15089" spans="1:1" x14ac:dyDescent="0.25">
      <c r="A15089" s="7"/>
    </row>
    <row r="15090" spans="1:1" x14ac:dyDescent="0.25">
      <c r="A15090" s="7"/>
    </row>
    <row r="15091" spans="1:1" x14ac:dyDescent="0.25">
      <c r="A15091" s="7"/>
    </row>
    <row r="15092" spans="1:1" x14ac:dyDescent="0.25">
      <c r="A15092" s="7"/>
    </row>
    <row r="15093" spans="1:1" x14ac:dyDescent="0.25">
      <c r="A15093" s="7"/>
    </row>
    <row r="15094" spans="1:1" x14ac:dyDescent="0.25">
      <c r="A15094" s="7"/>
    </row>
    <row r="15095" spans="1:1" x14ac:dyDescent="0.25">
      <c r="A15095" s="7"/>
    </row>
    <row r="15096" spans="1:1" x14ac:dyDescent="0.25">
      <c r="A15096" s="7"/>
    </row>
    <row r="15097" spans="1:1" x14ac:dyDescent="0.25">
      <c r="A15097" s="7"/>
    </row>
    <row r="15098" spans="1:1" x14ac:dyDescent="0.25">
      <c r="A15098" s="7"/>
    </row>
    <row r="15099" spans="1:1" x14ac:dyDescent="0.25">
      <c r="A15099" s="7"/>
    </row>
    <row r="15100" spans="1:1" x14ac:dyDescent="0.25">
      <c r="A15100" s="7"/>
    </row>
    <row r="15101" spans="1:1" x14ac:dyDescent="0.25">
      <c r="A15101" s="7"/>
    </row>
    <row r="15102" spans="1:1" x14ac:dyDescent="0.25">
      <c r="A15102" s="7"/>
    </row>
    <row r="15103" spans="1:1" x14ac:dyDescent="0.25">
      <c r="A15103" s="7"/>
    </row>
    <row r="15104" spans="1:1" x14ac:dyDescent="0.25">
      <c r="A15104" s="7"/>
    </row>
    <row r="15105" spans="1:1" x14ac:dyDescent="0.25">
      <c r="A15105" s="7"/>
    </row>
    <row r="15106" spans="1:1" x14ac:dyDescent="0.25">
      <c r="A15106" s="7"/>
    </row>
    <row r="15107" spans="1:1" x14ac:dyDescent="0.25">
      <c r="A15107" s="7"/>
    </row>
    <row r="15108" spans="1:1" x14ac:dyDescent="0.25">
      <c r="A15108" s="7"/>
    </row>
    <row r="15109" spans="1:1" x14ac:dyDescent="0.25">
      <c r="A15109" s="7"/>
    </row>
    <row r="15110" spans="1:1" x14ac:dyDescent="0.25">
      <c r="A15110" s="7"/>
    </row>
    <row r="15111" spans="1:1" x14ac:dyDescent="0.25">
      <c r="A15111" s="7"/>
    </row>
    <row r="15112" spans="1:1" x14ac:dyDescent="0.25">
      <c r="A15112" s="7"/>
    </row>
    <row r="15113" spans="1:1" x14ac:dyDescent="0.25">
      <c r="A15113" s="7"/>
    </row>
    <row r="15114" spans="1:1" x14ac:dyDescent="0.25">
      <c r="A15114" s="7"/>
    </row>
    <row r="15115" spans="1:1" x14ac:dyDescent="0.25">
      <c r="A15115" s="7"/>
    </row>
    <row r="15116" spans="1:1" x14ac:dyDescent="0.25">
      <c r="A15116" s="7"/>
    </row>
    <row r="15117" spans="1:1" x14ac:dyDescent="0.25">
      <c r="A15117" s="7"/>
    </row>
    <row r="15118" spans="1:1" x14ac:dyDescent="0.25">
      <c r="A15118" s="7"/>
    </row>
    <row r="15119" spans="1:1" x14ac:dyDescent="0.25">
      <c r="A15119" s="7"/>
    </row>
    <row r="15120" spans="1:1" x14ac:dyDescent="0.25">
      <c r="A15120" s="7"/>
    </row>
    <row r="15121" spans="1:1" x14ac:dyDescent="0.25">
      <c r="A15121" s="7"/>
    </row>
    <row r="15122" spans="1:1" x14ac:dyDescent="0.25">
      <c r="A15122" s="7"/>
    </row>
    <row r="15123" spans="1:1" x14ac:dyDescent="0.25">
      <c r="A15123" s="7"/>
    </row>
    <row r="15124" spans="1:1" x14ac:dyDescent="0.25">
      <c r="A15124" s="7"/>
    </row>
    <row r="15125" spans="1:1" x14ac:dyDescent="0.25">
      <c r="A15125" s="7"/>
    </row>
    <row r="15126" spans="1:1" x14ac:dyDescent="0.25">
      <c r="A15126" s="7"/>
    </row>
    <row r="15127" spans="1:1" x14ac:dyDescent="0.25">
      <c r="A15127" s="7"/>
    </row>
    <row r="15128" spans="1:1" x14ac:dyDescent="0.25">
      <c r="A15128" s="7"/>
    </row>
    <row r="15129" spans="1:1" x14ac:dyDescent="0.25">
      <c r="A15129" s="7"/>
    </row>
    <row r="15130" spans="1:1" x14ac:dyDescent="0.25">
      <c r="A15130" s="7"/>
    </row>
    <row r="15131" spans="1:1" x14ac:dyDescent="0.25">
      <c r="A15131" s="7"/>
    </row>
    <row r="15132" spans="1:1" x14ac:dyDescent="0.25">
      <c r="A15132" s="7"/>
    </row>
    <row r="15133" spans="1:1" x14ac:dyDescent="0.25">
      <c r="A15133" s="7"/>
    </row>
    <row r="15134" spans="1:1" x14ac:dyDescent="0.25">
      <c r="A15134" s="7"/>
    </row>
    <row r="15135" spans="1:1" x14ac:dyDescent="0.25">
      <c r="A15135" s="7"/>
    </row>
    <row r="15136" spans="1:1" x14ac:dyDescent="0.25">
      <c r="A15136" s="7"/>
    </row>
    <row r="15137" spans="1:1" x14ac:dyDescent="0.25">
      <c r="A15137" s="7"/>
    </row>
    <row r="15138" spans="1:1" x14ac:dyDescent="0.25">
      <c r="A15138" s="7"/>
    </row>
    <row r="15139" spans="1:1" x14ac:dyDescent="0.25">
      <c r="A15139" s="7"/>
    </row>
    <row r="15140" spans="1:1" x14ac:dyDescent="0.25">
      <c r="A15140" s="7"/>
    </row>
    <row r="15141" spans="1:1" x14ac:dyDescent="0.25">
      <c r="A15141" s="7"/>
    </row>
    <row r="15142" spans="1:1" x14ac:dyDescent="0.25">
      <c r="A15142" s="7"/>
    </row>
    <row r="15143" spans="1:1" x14ac:dyDescent="0.25">
      <c r="A15143" s="7"/>
    </row>
    <row r="15144" spans="1:1" x14ac:dyDescent="0.25">
      <c r="A15144" s="7"/>
    </row>
    <row r="15145" spans="1:1" x14ac:dyDescent="0.25">
      <c r="A15145" s="7"/>
    </row>
    <row r="15146" spans="1:1" x14ac:dyDescent="0.25">
      <c r="A15146" s="7"/>
    </row>
    <row r="15147" spans="1:1" x14ac:dyDescent="0.25">
      <c r="A15147" s="7"/>
    </row>
    <row r="15148" spans="1:1" x14ac:dyDescent="0.25">
      <c r="A15148" s="7"/>
    </row>
    <row r="15149" spans="1:1" x14ac:dyDescent="0.25">
      <c r="A15149" s="7"/>
    </row>
    <row r="15150" spans="1:1" x14ac:dyDescent="0.25">
      <c r="A15150" s="7"/>
    </row>
    <row r="15151" spans="1:1" x14ac:dyDescent="0.25">
      <c r="A15151" s="7"/>
    </row>
    <row r="15152" spans="1:1" x14ac:dyDescent="0.25">
      <c r="A15152" s="7"/>
    </row>
    <row r="15153" spans="1:1" x14ac:dyDescent="0.25">
      <c r="A15153" s="7"/>
    </row>
    <row r="15154" spans="1:1" x14ac:dyDescent="0.25">
      <c r="A15154" s="7"/>
    </row>
    <row r="15155" spans="1:1" x14ac:dyDescent="0.25">
      <c r="A15155" s="7"/>
    </row>
    <row r="15156" spans="1:1" x14ac:dyDescent="0.25">
      <c r="A15156" s="7"/>
    </row>
    <row r="15157" spans="1:1" x14ac:dyDescent="0.25">
      <c r="A15157" s="7"/>
    </row>
    <row r="15158" spans="1:1" x14ac:dyDescent="0.25">
      <c r="A15158" s="7"/>
    </row>
    <row r="15159" spans="1:1" x14ac:dyDescent="0.25">
      <c r="A15159" s="7"/>
    </row>
    <row r="15160" spans="1:1" x14ac:dyDescent="0.25">
      <c r="A15160" s="7"/>
    </row>
    <row r="15161" spans="1:1" x14ac:dyDescent="0.25">
      <c r="A15161" s="7"/>
    </row>
    <row r="15162" spans="1:1" x14ac:dyDescent="0.25">
      <c r="A15162" s="7"/>
    </row>
    <row r="15163" spans="1:1" x14ac:dyDescent="0.25">
      <c r="A15163" s="7"/>
    </row>
    <row r="15164" spans="1:1" x14ac:dyDescent="0.25">
      <c r="A15164" s="7"/>
    </row>
    <row r="15165" spans="1:1" x14ac:dyDescent="0.25">
      <c r="A15165" s="7"/>
    </row>
    <row r="15166" spans="1:1" x14ac:dyDescent="0.25">
      <c r="A15166" s="7"/>
    </row>
    <row r="15167" spans="1:1" x14ac:dyDescent="0.25">
      <c r="A15167" s="7"/>
    </row>
    <row r="15168" spans="1:1" x14ac:dyDescent="0.25">
      <c r="A15168" s="7"/>
    </row>
    <row r="15169" spans="1:1" x14ac:dyDescent="0.25">
      <c r="A15169" s="7"/>
    </row>
    <row r="15170" spans="1:1" x14ac:dyDescent="0.25">
      <c r="A15170" s="7"/>
    </row>
    <row r="15171" spans="1:1" x14ac:dyDescent="0.25">
      <c r="A15171" s="7"/>
    </row>
    <row r="15172" spans="1:1" x14ac:dyDescent="0.25">
      <c r="A15172" s="7"/>
    </row>
    <row r="15173" spans="1:1" x14ac:dyDescent="0.25">
      <c r="A15173" s="7"/>
    </row>
    <row r="15174" spans="1:1" x14ac:dyDescent="0.25">
      <c r="A15174" s="7"/>
    </row>
    <row r="15175" spans="1:1" x14ac:dyDescent="0.25">
      <c r="A15175" s="7"/>
    </row>
    <row r="15176" spans="1:1" x14ac:dyDescent="0.25">
      <c r="A15176" s="7"/>
    </row>
    <row r="15177" spans="1:1" x14ac:dyDescent="0.25">
      <c r="A15177" s="7"/>
    </row>
    <row r="15178" spans="1:1" x14ac:dyDescent="0.25">
      <c r="A15178" s="7"/>
    </row>
    <row r="15179" spans="1:1" x14ac:dyDescent="0.25">
      <c r="A15179" s="7"/>
    </row>
    <row r="15180" spans="1:1" x14ac:dyDescent="0.25">
      <c r="A15180" s="7"/>
    </row>
    <row r="15181" spans="1:1" x14ac:dyDescent="0.25">
      <c r="A15181" s="7"/>
    </row>
    <row r="15182" spans="1:1" x14ac:dyDescent="0.25">
      <c r="A15182" s="7"/>
    </row>
    <row r="15183" spans="1:1" x14ac:dyDescent="0.25">
      <c r="A15183" s="7"/>
    </row>
    <row r="15184" spans="1:1" x14ac:dyDescent="0.25">
      <c r="A15184" s="7"/>
    </row>
    <row r="15185" spans="1:1" x14ac:dyDescent="0.25">
      <c r="A15185" s="7"/>
    </row>
    <row r="15186" spans="1:1" x14ac:dyDescent="0.25">
      <c r="A15186" s="7"/>
    </row>
    <row r="15187" spans="1:1" x14ac:dyDescent="0.25">
      <c r="A15187" s="7"/>
    </row>
    <row r="15188" spans="1:1" x14ac:dyDescent="0.25">
      <c r="A15188" s="7"/>
    </row>
    <row r="15189" spans="1:1" x14ac:dyDescent="0.25">
      <c r="A15189" s="7"/>
    </row>
    <row r="15190" spans="1:1" x14ac:dyDescent="0.25">
      <c r="A15190" s="7"/>
    </row>
    <row r="15191" spans="1:1" x14ac:dyDescent="0.25">
      <c r="A15191" s="7"/>
    </row>
    <row r="15192" spans="1:1" x14ac:dyDescent="0.25">
      <c r="A15192" s="7"/>
    </row>
    <row r="15193" spans="1:1" x14ac:dyDescent="0.25">
      <c r="A15193" s="7"/>
    </row>
    <row r="15194" spans="1:1" x14ac:dyDescent="0.25">
      <c r="A15194" s="7"/>
    </row>
    <row r="15195" spans="1:1" x14ac:dyDescent="0.25">
      <c r="A15195" s="7"/>
    </row>
    <row r="15196" spans="1:1" x14ac:dyDescent="0.25">
      <c r="A15196" s="7"/>
    </row>
    <row r="15197" spans="1:1" x14ac:dyDescent="0.25">
      <c r="A15197" s="7"/>
    </row>
    <row r="15198" spans="1:1" x14ac:dyDescent="0.25">
      <c r="A15198" s="7"/>
    </row>
    <row r="15199" spans="1:1" x14ac:dyDescent="0.25">
      <c r="A15199" s="7"/>
    </row>
    <row r="15200" spans="1:1" x14ac:dyDescent="0.25">
      <c r="A15200" s="7"/>
    </row>
    <row r="15201" spans="1:1" x14ac:dyDescent="0.25">
      <c r="A15201" s="7"/>
    </row>
    <row r="15202" spans="1:1" x14ac:dyDescent="0.25">
      <c r="A15202" s="7"/>
    </row>
    <row r="15203" spans="1:1" x14ac:dyDescent="0.25">
      <c r="A15203" s="7"/>
    </row>
    <row r="15204" spans="1:1" x14ac:dyDescent="0.25">
      <c r="A15204" s="7"/>
    </row>
    <row r="15205" spans="1:1" x14ac:dyDescent="0.25">
      <c r="A15205" s="7"/>
    </row>
    <row r="15206" spans="1:1" x14ac:dyDescent="0.25">
      <c r="A15206" s="7"/>
    </row>
    <row r="15207" spans="1:1" x14ac:dyDescent="0.25">
      <c r="A15207" s="7"/>
    </row>
    <row r="15208" spans="1:1" x14ac:dyDescent="0.25">
      <c r="A15208" s="7"/>
    </row>
    <row r="15209" spans="1:1" x14ac:dyDescent="0.25">
      <c r="A15209" s="7"/>
    </row>
    <row r="15210" spans="1:1" x14ac:dyDescent="0.25">
      <c r="A15210" s="7"/>
    </row>
    <row r="15211" spans="1:1" x14ac:dyDescent="0.25">
      <c r="A15211" s="7"/>
    </row>
    <row r="15212" spans="1:1" x14ac:dyDescent="0.25">
      <c r="A15212" s="7"/>
    </row>
    <row r="15213" spans="1:1" x14ac:dyDescent="0.25">
      <c r="A15213" s="7"/>
    </row>
    <row r="15214" spans="1:1" x14ac:dyDescent="0.25">
      <c r="A15214" s="7"/>
    </row>
    <row r="15215" spans="1:1" x14ac:dyDescent="0.25">
      <c r="A15215" s="7"/>
    </row>
    <row r="15216" spans="1:1" x14ac:dyDescent="0.25">
      <c r="A15216" s="7"/>
    </row>
    <row r="15217" spans="1:1" x14ac:dyDescent="0.25">
      <c r="A15217" s="7"/>
    </row>
    <row r="15218" spans="1:1" x14ac:dyDescent="0.25">
      <c r="A15218" s="7"/>
    </row>
    <row r="15219" spans="1:1" x14ac:dyDescent="0.25">
      <c r="A15219" s="7"/>
    </row>
    <row r="15220" spans="1:1" x14ac:dyDescent="0.25">
      <c r="A15220" s="7"/>
    </row>
    <row r="15221" spans="1:1" x14ac:dyDescent="0.25">
      <c r="A15221" s="7"/>
    </row>
    <row r="15222" spans="1:1" x14ac:dyDescent="0.25">
      <c r="A15222" s="7"/>
    </row>
    <row r="15223" spans="1:1" x14ac:dyDescent="0.25">
      <c r="A15223" s="7"/>
    </row>
    <row r="15224" spans="1:1" x14ac:dyDescent="0.25">
      <c r="A15224" s="7"/>
    </row>
    <row r="15225" spans="1:1" x14ac:dyDescent="0.25">
      <c r="A15225" s="7"/>
    </row>
    <row r="15226" spans="1:1" x14ac:dyDescent="0.25">
      <c r="A15226" s="7"/>
    </row>
    <row r="15227" spans="1:1" x14ac:dyDescent="0.25">
      <c r="A15227" s="7"/>
    </row>
    <row r="15228" spans="1:1" x14ac:dyDescent="0.25">
      <c r="A15228" s="7"/>
    </row>
    <row r="15229" spans="1:1" x14ac:dyDescent="0.25">
      <c r="A15229" s="7"/>
    </row>
    <row r="15230" spans="1:1" x14ac:dyDescent="0.25">
      <c r="A15230" s="7"/>
    </row>
    <row r="15231" spans="1:1" x14ac:dyDescent="0.25">
      <c r="A15231" s="7"/>
    </row>
    <row r="15232" spans="1:1" x14ac:dyDescent="0.25">
      <c r="A15232" s="7"/>
    </row>
    <row r="15233" spans="1:1" x14ac:dyDescent="0.25">
      <c r="A15233" s="7"/>
    </row>
    <row r="15234" spans="1:1" x14ac:dyDescent="0.25">
      <c r="A15234" s="7"/>
    </row>
    <row r="15235" spans="1:1" x14ac:dyDescent="0.25">
      <c r="A15235" s="7"/>
    </row>
    <row r="15236" spans="1:1" x14ac:dyDescent="0.25">
      <c r="A15236" s="7"/>
    </row>
    <row r="15237" spans="1:1" x14ac:dyDescent="0.25">
      <c r="A15237" s="7"/>
    </row>
    <row r="15238" spans="1:1" x14ac:dyDescent="0.25">
      <c r="A15238" s="7"/>
    </row>
    <row r="15239" spans="1:1" x14ac:dyDescent="0.25">
      <c r="A15239" s="7"/>
    </row>
    <row r="15240" spans="1:1" x14ac:dyDescent="0.25">
      <c r="A15240" s="7"/>
    </row>
    <row r="15241" spans="1:1" x14ac:dyDescent="0.25">
      <c r="A15241" s="7"/>
    </row>
    <row r="15242" spans="1:1" x14ac:dyDescent="0.25">
      <c r="A15242" s="7"/>
    </row>
    <row r="15243" spans="1:1" x14ac:dyDescent="0.25">
      <c r="A15243" s="7"/>
    </row>
    <row r="15244" spans="1:1" x14ac:dyDescent="0.25">
      <c r="A15244" s="7"/>
    </row>
    <row r="15245" spans="1:1" x14ac:dyDescent="0.25">
      <c r="A15245" s="7"/>
    </row>
    <row r="15246" spans="1:1" x14ac:dyDescent="0.25">
      <c r="A15246" s="7"/>
    </row>
    <row r="15247" spans="1:1" x14ac:dyDescent="0.25">
      <c r="A15247" s="7"/>
    </row>
    <row r="15248" spans="1:1" x14ac:dyDescent="0.25">
      <c r="A15248" s="7"/>
    </row>
    <row r="15249" spans="1:1" x14ac:dyDescent="0.25">
      <c r="A15249" s="7"/>
    </row>
    <row r="15250" spans="1:1" x14ac:dyDescent="0.25">
      <c r="A15250" s="7"/>
    </row>
    <row r="15251" spans="1:1" x14ac:dyDescent="0.25">
      <c r="A15251" s="7"/>
    </row>
    <row r="15252" spans="1:1" x14ac:dyDescent="0.25">
      <c r="A15252" s="7"/>
    </row>
    <row r="15253" spans="1:1" x14ac:dyDescent="0.25">
      <c r="A15253" s="7"/>
    </row>
    <row r="15254" spans="1:1" x14ac:dyDescent="0.25">
      <c r="A15254" s="7"/>
    </row>
    <row r="15255" spans="1:1" x14ac:dyDescent="0.25">
      <c r="A15255" s="7"/>
    </row>
    <row r="15256" spans="1:1" x14ac:dyDescent="0.25">
      <c r="A15256" s="7"/>
    </row>
    <row r="15257" spans="1:1" x14ac:dyDescent="0.25">
      <c r="A15257" s="7"/>
    </row>
    <row r="15258" spans="1:1" x14ac:dyDescent="0.25">
      <c r="A15258" s="7"/>
    </row>
    <row r="15259" spans="1:1" x14ac:dyDescent="0.25">
      <c r="A15259" s="7"/>
    </row>
    <row r="15260" spans="1:1" x14ac:dyDescent="0.25">
      <c r="A15260" s="7"/>
    </row>
    <row r="15261" spans="1:1" x14ac:dyDescent="0.25">
      <c r="A15261" s="7"/>
    </row>
    <row r="15262" spans="1:1" x14ac:dyDescent="0.25">
      <c r="A15262" s="7"/>
    </row>
    <row r="15263" spans="1:1" x14ac:dyDescent="0.25">
      <c r="A15263" s="7"/>
    </row>
    <row r="15264" spans="1:1" x14ac:dyDescent="0.25">
      <c r="A15264" s="7"/>
    </row>
    <row r="15265" spans="1:1" x14ac:dyDescent="0.25">
      <c r="A15265" s="7"/>
    </row>
    <row r="15266" spans="1:1" x14ac:dyDescent="0.25">
      <c r="A15266" s="7"/>
    </row>
    <row r="15267" spans="1:1" x14ac:dyDescent="0.25">
      <c r="A15267" s="7"/>
    </row>
    <row r="15268" spans="1:1" x14ac:dyDescent="0.25">
      <c r="A15268" s="7"/>
    </row>
    <row r="15269" spans="1:1" x14ac:dyDescent="0.25">
      <c r="A15269" s="7"/>
    </row>
    <row r="15270" spans="1:1" x14ac:dyDescent="0.25">
      <c r="A15270" s="7"/>
    </row>
    <row r="15271" spans="1:1" x14ac:dyDescent="0.25">
      <c r="A15271" s="7"/>
    </row>
    <row r="15272" spans="1:1" x14ac:dyDescent="0.25">
      <c r="A15272" s="7"/>
    </row>
    <row r="15273" spans="1:1" x14ac:dyDescent="0.25">
      <c r="A15273" s="7"/>
    </row>
    <row r="15274" spans="1:1" x14ac:dyDescent="0.25">
      <c r="A15274" s="7"/>
    </row>
    <row r="15275" spans="1:1" x14ac:dyDescent="0.25">
      <c r="A15275" s="7"/>
    </row>
    <row r="15276" spans="1:1" x14ac:dyDescent="0.25">
      <c r="A15276" s="7"/>
    </row>
    <row r="15277" spans="1:1" x14ac:dyDescent="0.25">
      <c r="A15277" s="7"/>
    </row>
    <row r="15278" spans="1:1" x14ac:dyDescent="0.25">
      <c r="A15278" s="7"/>
    </row>
    <row r="15279" spans="1:1" x14ac:dyDescent="0.25">
      <c r="A15279" s="7"/>
    </row>
    <row r="15280" spans="1:1" x14ac:dyDescent="0.25">
      <c r="A15280" s="7"/>
    </row>
    <row r="15281" spans="1:1" x14ac:dyDescent="0.25">
      <c r="A15281" s="7"/>
    </row>
    <row r="15282" spans="1:1" x14ac:dyDescent="0.25">
      <c r="A15282" s="7"/>
    </row>
    <row r="15283" spans="1:1" x14ac:dyDescent="0.25">
      <c r="A15283" s="7"/>
    </row>
    <row r="15284" spans="1:1" x14ac:dyDescent="0.25">
      <c r="A15284" s="7"/>
    </row>
    <row r="15285" spans="1:1" x14ac:dyDescent="0.25">
      <c r="A15285" s="7"/>
    </row>
    <row r="15286" spans="1:1" x14ac:dyDescent="0.25">
      <c r="A15286" s="7"/>
    </row>
    <row r="15287" spans="1:1" x14ac:dyDescent="0.25">
      <c r="A15287" s="7"/>
    </row>
    <row r="15288" spans="1:1" x14ac:dyDescent="0.25">
      <c r="A15288" s="7"/>
    </row>
    <row r="15289" spans="1:1" x14ac:dyDescent="0.25">
      <c r="A15289" s="7"/>
    </row>
    <row r="15290" spans="1:1" x14ac:dyDescent="0.25">
      <c r="A15290" s="7"/>
    </row>
    <row r="15291" spans="1:1" x14ac:dyDescent="0.25">
      <c r="A15291" s="7"/>
    </row>
    <row r="15292" spans="1:1" x14ac:dyDescent="0.25">
      <c r="A15292" s="7"/>
    </row>
    <row r="15293" spans="1:1" x14ac:dyDescent="0.25">
      <c r="A15293" s="7"/>
    </row>
    <row r="15294" spans="1:1" x14ac:dyDescent="0.25">
      <c r="A15294" s="7"/>
    </row>
    <row r="15295" spans="1:1" x14ac:dyDescent="0.25">
      <c r="A15295" s="7"/>
    </row>
    <row r="15296" spans="1:1" x14ac:dyDescent="0.25">
      <c r="A15296" s="7"/>
    </row>
    <row r="15297" spans="1:1" x14ac:dyDescent="0.25">
      <c r="A15297" s="7"/>
    </row>
    <row r="15298" spans="1:1" x14ac:dyDescent="0.25">
      <c r="A15298" s="7"/>
    </row>
    <row r="15299" spans="1:1" x14ac:dyDescent="0.25">
      <c r="A15299" s="7"/>
    </row>
    <row r="15300" spans="1:1" x14ac:dyDescent="0.25">
      <c r="A15300" s="7"/>
    </row>
    <row r="15301" spans="1:1" x14ac:dyDescent="0.25">
      <c r="A15301" s="7"/>
    </row>
    <row r="15302" spans="1:1" x14ac:dyDescent="0.25">
      <c r="A15302" s="7"/>
    </row>
    <row r="15303" spans="1:1" x14ac:dyDescent="0.25">
      <c r="A15303" s="7"/>
    </row>
    <row r="15304" spans="1:1" x14ac:dyDescent="0.25">
      <c r="A15304" s="7"/>
    </row>
    <row r="15305" spans="1:1" x14ac:dyDescent="0.25">
      <c r="A15305" s="7"/>
    </row>
    <row r="15306" spans="1:1" x14ac:dyDescent="0.25">
      <c r="A15306" s="7"/>
    </row>
    <row r="15307" spans="1:1" x14ac:dyDescent="0.25">
      <c r="A15307" s="7"/>
    </row>
    <row r="15308" spans="1:1" x14ac:dyDescent="0.25">
      <c r="A15308" s="7"/>
    </row>
    <row r="15309" spans="1:1" x14ac:dyDescent="0.25">
      <c r="A15309" s="7"/>
    </row>
    <row r="15310" spans="1:1" x14ac:dyDescent="0.25">
      <c r="A15310" s="7"/>
    </row>
    <row r="15311" spans="1:1" x14ac:dyDescent="0.25">
      <c r="A15311" s="7"/>
    </row>
    <row r="15312" spans="1:1" x14ac:dyDescent="0.25">
      <c r="A15312" s="7"/>
    </row>
    <row r="15313" spans="1:1" x14ac:dyDescent="0.25">
      <c r="A15313" s="7"/>
    </row>
    <row r="15314" spans="1:1" x14ac:dyDescent="0.25">
      <c r="A15314" s="7"/>
    </row>
    <row r="15315" spans="1:1" x14ac:dyDescent="0.25">
      <c r="A15315" s="7"/>
    </row>
    <row r="15316" spans="1:1" x14ac:dyDescent="0.25">
      <c r="A15316" s="7"/>
    </row>
    <row r="15317" spans="1:1" x14ac:dyDescent="0.25">
      <c r="A15317" s="7"/>
    </row>
    <row r="15318" spans="1:1" x14ac:dyDescent="0.25">
      <c r="A15318" s="7"/>
    </row>
    <row r="15319" spans="1:1" x14ac:dyDescent="0.25">
      <c r="A15319" s="7"/>
    </row>
    <row r="15320" spans="1:1" x14ac:dyDescent="0.25">
      <c r="A15320" s="7"/>
    </row>
    <row r="15321" spans="1:1" x14ac:dyDescent="0.25">
      <c r="A15321" s="7"/>
    </row>
    <row r="15322" spans="1:1" x14ac:dyDescent="0.25">
      <c r="A15322" s="7"/>
    </row>
    <row r="15323" spans="1:1" x14ac:dyDescent="0.25">
      <c r="A15323" s="7"/>
    </row>
    <row r="15324" spans="1:1" x14ac:dyDescent="0.25">
      <c r="A15324" s="7"/>
    </row>
    <row r="15325" spans="1:1" x14ac:dyDescent="0.25">
      <c r="A15325" s="7"/>
    </row>
    <row r="15326" spans="1:1" x14ac:dyDescent="0.25">
      <c r="A15326" s="7"/>
    </row>
    <row r="15327" spans="1:1" x14ac:dyDescent="0.25">
      <c r="A15327" s="7"/>
    </row>
    <row r="15328" spans="1:1" x14ac:dyDescent="0.25">
      <c r="A15328" s="7"/>
    </row>
    <row r="15329" spans="1:1" x14ac:dyDescent="0.25">
      <c r="A15329" s="7"/>
    </row>
    <row r="15330" spans="1:1" x14ac:dyDescent="0.25">
      <c r="A15330" s="7"/>
    </row>
    <row r="15331" spans="1:1" x14ac:dyDescent="0.25">
      <c r="A15331" s="7"/>
    </row>
    <row r="15332" spans="1:1" x14ac:dyDescent="0.25">
      <c r="A15332" s="7"/>
    </row>
    <row r="15333" spans="1:1" x14ac:dyDescent="0.25">
      <c r="A15333" s="7"/>
    </row>
    <row r="15334" spans="1:1" x14ac:dyDescent="0.25">
      <c r="A15334" s="7"/>
    </row>
    <row r="15335" spans="1:1" x14ac:dyDescent="0.25">
      <c r="A15335" s="7"/>
    </row>
    <row r="15336" spans="1:1" x14ac:dyDescent="0.25">
      <c r="A15336" s="7"/>
    </row>
    <row r="15337" spans="1:1" x14ac:dyDescent="0.25">
      <c r="A15337" s="7"/>
    </row>
    <row r="15338" spans="1:1" x14ac:dyDescent="0.25">
      <c r="A15338" s="7"/>
    </row>
    <row r="15339" spans="1:1" x14ac:dyDescent="0.25">
      <c r="A15339" s="7"/>
    </row>
    <row r="15340" spans="1:1" x14ac:dyDescent="0.25">
      <c r="A15340" s="7"/>
    </row>
    <row r="15341" spans="1:1" x14ac:dyDescent="0.25">
      <c r="A15341" s="7"/>
    </row>
    <row r="15342" spans="1:1" x14ac:dyDescent="0.25">
      <c r="A15342" s="7"/>
    </row>
    <row r="15343" spans="1:1" x14ac:dyDescent="0.25">
      <c r="A15343" s="7"/>
    </row>
    <row r="15344" spans="1:1" x14ac:dyDescent="0.25">
      <c r="A15344" s="7"/>
    </row>
    <row r="15345" spans="1:1" x14ac:dyDescent="0.25">
      <c r="A15345" s="7"/>
    </row>
    <row r="15346" spans="1:1" x14ac:dyDescent="0.25">
      <c r="A15346" s="7"/>
    </row>
    <row r="15347" spans="1:1" x14ac:dyDescent="0.25">
      <c r="A15347" s="7"/>
    </row>
    <row r="15348" spans="1:1" x14ac:dyDescent="0.25">
      <c r="A15348" s="7"/>
    </row>
    <row r="15349" spans="1:1" x14ac:dyDescent="0.25">
      <c r="A15349" s="7"/>
    </row>
    <row r="15350" spans="1:1" x14ac:dyDescent="0.25">
      <c r="A15350" s="7"/>
    </row>
    <row r="15351" spans="1:1" x14ac:dyDescent="0.25">
      <c r="A15351" s="7"/>
    </row>
    <row r="15352" spans="1:1" x14ac:dyDescent="0.25">
      <c r="A15352" s="7"/>
    </row>
    <row r="15353" spans="1:1" x14ac:dyDescent="0.25">
      <c r="A15353" s="7"/>
    </row>
    <row r="15354" spans="1:1" x14ac:dyDescent="0.25">
      <c r="A15354" s="7"/>
    </row>
    <row r="15355" spans="1:1" x14ac:dyDescent="0.25">
      <c r="A15355" s="7"/>
    </row>
    <row r="15356" spans="1:1" x14ac:dyDescent="0.25">
      <c r="A15356" s="7"/>
    </row>
    <row r="15357" spans="1:1" x14ac:dyDescent="0.25">
      <c r="A15357" s="7"/>
    </row>
    <row r="15358" spans="1:1" x14ac:dyDescent="0.25">
      <c r="A15358" s="7"/>
    </row>
    <row r="15359" spans="1:1" x14ac:dyDescent="0.25">
      <c r="A15359" s="7"/>
    </row>
    <row r="15360" spans="1:1" x14ac:dyDescent="0.25">
      <c r="A15360" s="7"/>
    </row>
    <row r="15361" spans="1:1" x14ac:dyDescent="0.25">
      <c r="A15361" s="7"/>
    </row>
    <row r="15362" spans="1:1" x14ac:dyDescent="0.25">
      <c r="A15362" s="7"/>
    </row>
    <row r="15363" spans="1:1" x14ac:dyDescent="0.25">
      <c r="A15363" s="7"/>
    </row>
    <row r="15364" spans="1:1" x14ac:dyDescent="0.25">
      <c r="A15364" s="7"/>
    </row>
    <row r="15365" spans="1:1" x14ac:dyDescent="0.25">
      <c r="A15365" s="7"/>
    </row>
    <row r="15366" spans="1:1" x14ac:dyDescent="0.25">
      <c r="A15366" s="7"/>
    </row>
    <row r="15367" spans="1:1" x14ac:dyDescent="0.25">
      <c r="A15367" s="7"/>
    </row>
    <row r="15368" spans="1:1" x14ac:dyDescent="0.25">
      <c r="A15368" s="7"/>
    </row>
    <row r="15369" spans="1:1" x14ac:dyDescent="0.25">
      <c r="A15369" s="7"/>
    </row>
    <row r="15370" spans="1:1" x14ac:dyDescent="0.25">
      <c r="A15370" s="7"/>
    </row>
    <row r="15371" spans="1:1" x14ac:dyDescent="0.25">
      <c r="A15371" s="7"/>
    </row>
    <row r="15372" spans="1:1" x14ac:dyDescent="0.25">
      <c r="A15372" s="7"/>
    </row>
    <row r="15373" spans="1:1" x14ac:dyDescent="0.25">
      <c r="A15373" s="7"/>
    </row>
    <row r="15374" spans="1:1" x14ac:dyDescent="0.25">
      <c r="A15374" s="7"/>
    </row>
    <row r="15375" spans="1:1" x14ac:dyDescent="0.25">
      <c r="A15375" s="7"/>
    </row>
    <row r="15376" spans="1:1" x14ac:dyDescent="0.25">
      <c r="A15376" s="7"/>
    </row>
    <row r="15377" spans="1:1" x14ac:dyDescent="0.25">
      <c r="A15377" s="7"/>
    </row>
    <row r="15378" spans="1:1" x14ac:dyDescent="0.25">
      <c r="A15378" s="7"/>
    </row>
    <row r="15379" spans="1:1" x14ac:dyDescent="0.25">
      <c r="A15379" s="7"/>
    </row>
    <row r="15380" spans="1:1" x14ac:dyDescent="0.25">
      <c r="A15380" s="7"/>
    </row>
    <row r="15381" spans="1:1" x14ac:dyDescent="0.25">
      <c r="A15381" s="7"/>
    </row>
    <row r="15382" spans="1:1" x14ac:dyDescent="0.25">
      <c r="A15382" s="7"/>
    </row>
    <row r="15383" spans="1:1" x14ac:dyDescent="0.25">
      <c r="A15383" s="7"/>
    </row>
    <row r="15384" spans="1:1" x14ac:dyDescent="0.25">
      <c r="A15384" s="7"/>
    </row>
    <row r="15385" spans="1:1" x14ac:dyDescent="0.25">
      <c r="A15385" s="7"/>
    </row>
    <row r="15386" spans="1:1" x14ac:dyDescent="0.25">
      <c r="A15386" s="7"/>
    </row>
    <row r="15387" spans="1:1" x14ac:dyDescent="0.25">
      <c r="A15387" s="7"/>
    </row>
    <row r="15388" spans="1:1" x14ac:dyDescent="0.25">
      <c r="A15388" s="7"/>
    </row>
    <row r="15389" spans="1:1" x14ac:dyDescent="0.25">
      <c r="A15389" s="7"/>
    </row>
    <row r="15390" spans="1:1" x14ac:dyDescent="0.25">
      <c r="A15390" s="7"/>
    </row>
    <row r="15391" spans="1:1" x14ac:dyDescent="0.25">
      <c r="A15391" s="7"/>
    </row>
    <row r="15392" spans="1:1" x14ac:dyDescent="0.25">
      <c r="A15392" s="7"/>
    </row>
    <row r="15393" spans="1:1" x14ac:dyDescent="0.25">
      <c r="A15393" s="7"/>
    </row>
    <row r="15394" spans="1:1" x14ac:dyDescent="0.25">
      <c r="A15394" s="7"/>
    </row>
    <row r="15395" spans="1:1" x14ac:dyDescent="0.25">
      <c r="A15395" s="7"/>
    </row>
    <row r="15396" spans="1:1" x14ac:dyDescent="0.25">
      <c r="A15396" s="7"/>
    </row>
    <row r="15397" spans="1:1" x14ac:dyDescent="0.25">
      <c r="A15397" s="7"/>
    </row>
    <row r="15398" spans="1:1" x14ac:dyDescent="0.25">
      <c r="A15398" s="7"/>
    </row>
    <row r="15399" spans="1:1" x14ac:dyDescent="0.25">
      <c r="A15399" s="7"/>
    </row>
    <row r="15400" spans="1:1" x14ac:dyDescent="0.25">
      <c r="A15400" s="7"/>
    </row>
    <row r="15401" spans="1:1" x14ac:dyDescent="0.25">
      <c r="A15401" s="7"/>
    </row>
    <row r="15402" spans="1:1" x14ac:dyDescent="0.25">
      <c r="A15402" s="7"/>
    </row>
    <row r="15403" spans="1:1" x14ac:dyDescent="0.25">
      <c r="A15403" s="7"/>
    </row>
    <row r="15404" spans="1:1" x14ac:dyDescent="0.25">
      <c r="A15404" s="7"/>
    </row>
    <row r="15405" spans="1:1" x14ac:dyDescent="0.25">
      <c r="A15405" s="7"/>
    </row>
    <row r="15406" spans="1:1" x14ac:dyDescent="0.25">
      <c r="A15406" s="7"/>
    </row>
    <row r="15407" spans="1:1" x14ac:dyDescent="0.25">
      <c r="A15407" s="7"/>
    </row>
    <row r="15408" spans="1:1" x14ac:dyDescent="0.25">
      <c r="A15408" s="7"/>
    </row>
    <row r="15409" spans="1:1" x14ac:dyDescent="0.25">
      <c r="A15409" s="7"/>
    </row>
    <row r="15410" spans="1:1" x14ac:dyDescent="0.25">
      <c r="A15410" s="7"/>
    </row>
    <row r="15411" spans="1:1" x14ac:dyDescent="0.25">
      <c r="A15411" s="7"/>
    </row>
    <row r="15412" spans="1:1" x14ac:dyDescent="0.25">
      <c r="A15412" s="7"/>
    </row>
    <row r="15413" spans="1:1" x14ac:dyDescent="0.25">
      <c r="A15413" s="7"/>
    </row>
    <row r="15414" spans="1:1" x14ac:dyDescent="0.25">
      <c r="A15414" s="7"/>
    </row>
    <row r="15415" spans="1:1" x14ac:dyDescent="0.25">
      <c r="A15415" s="7"/>
    </row>
    <row r="15416" spans="1:1" x14ac:dyDescent="0.25">
      <c r="A15416" s="7"/>
    </row>
    <row r="15417" spans="1:1" x14ac:dyDescent="0.25">
      <c r="A15417" s="7"/>
    </row>
    <row r="15418" spans="1:1" x14ac:dyDescent="0.25">
      <c r="A15418" s="7"/>
    </row>
    <row r="15419" spans="1:1" x14ac:dyDescent="0.25">
      <c r="A15419" s="7"/>
    </row>
    <row r="15420" spans="1:1" x14ac:dyDescent="0.25">
      <c r="A15420" s="7"/>
    </row>
    <row r="15421" spans="1:1" x14ac:dyDescent="0.25">
      <c r="A15421" s="7"/>
    </row>
    <row r="15422" spans="1:1" x14ac:dyDescent="0.25">
      <c r="A15422" s="7"/>
    </row>
    <row r="15423" spans="1:1" x14ac:dyDescent="0.25">
      <c r="A15423" s="7"/>
    </row>
    <row r="15424" spans="1:1" x14ac:dyDescent="0.25">
      <c r="A15424" s="7"/>
    </row>
    <row r="15425" spans="1:1" x14ac:dyDescent="0.25">
      <c r="A15425" s="7"/>
    </row>
    <row r="15426" spans="1:1" x14ac:dyDescent="0.25">
      <c r="A15426" s="7"/>
    </row>
    <row r="15427" spans="1:1" x14ac:dyDescent="0.25">
      <c r="A15427" s="7"/>
    </row>
    <row r="15428" spans="1:1" x14ac:dyDescent="0.25">
      <c r="A15428" s="7"/>
    </row>
    <row r="15429" spans="1:1" x14ac:dyDescent="0.25">
      <c r="A15429" s="7"/>
    </row>
    <row r="15430" spans="1:1" x14ac:dyDescent="0.25">
      <c r="A15430" s="7"/>
    </row>
    <row r="15431" spans="1:1" x14ac:dyDescent="0.25">
      <c r="A15431" s="7"/>
    </row>
    <row r="15432" spans="1:1" x14ac:dyDescent="0.25">
      <c r="A15432" s="7"/>
    </row>
    <row r="15433" spans="1:1" x14ac:dyDescent="0.25">
      <c r="A15433" s="7"/>
    </row>
    <row r="15434" spans="1:1" x14ac:dyDescent="0.25">
      <c r="A15434" s="7"/>
    </row>
    <row r="15435" spans="1:1" x14ac:dyDescent="0.25">
      <c r="A15435" s="7"/>
    </row>
    <row r="15436" spans="1:1" x14ac:dyDescent="0.25">
      <c r="A15436" s="7"/>
    </row>
    <row r="15437" spans="1:1" x14ac:dyDescent="0.25">
      <c r="A15437" s="7"/>
    </row>
    <row r="15438" spans="1:1" x14ac:dyDescent="0.25">
      <c r="A15438" s="7"/>
    </row>
    <row r="15439" spans="1:1" x14ac:dyDescent="0.25">
      <c r="A15439" s="7"/>
    </row>
    <row r="15440" spans="1:1" x14ac:dyDescent="0.25">
      <c r="A15440" s="7"/>
    </row>
    <row r="15441" spans="1:1" x14ac:dyDescent="0.25">
      <c r="A15441" s="7"/>
    </row>
    <row r="15442" spans="1:1" x14ac:dyDescent="0.25">
      <c r="A15442" s="7"/>
    </row>
    <row r="15443" spans="1:1" x14ac:dyDescent="0.25">
      <c r="A15443" s="7"/>
    </row>
    <row r="15444" spans="1:1" x14ac:dyDescent="0.25">
      <c r="A15444" s="7"/>
    </row>
    <row r="15445" spans="1:1" x14ac:dyDescent="0.25">
      <c r="A15445" s="7"/>
    </row>
    <row r="15446" spans="1:1" x14ac:dyDescent="0.25">
      <c r="A15446" s="7"/>
    </row>
    <row r="15447" spans="1:1" x14ac:dyDescent="0.25">
      <c r="A15447" s="7"/>
    </row>
    <row r="15448" spans="1:1" x14ac:dyDescent="0.25">
      <c r="A15448" s="7"/>
    </row>
    <row r="15449" spans="1:1" x14ac:dyDescent="0.25">
      <c r="A15449" s="7"/>
    </row>
    <row r="15450" spans="1:1" x14ac:dyDescent="0.25">
      <c r="A15450" s="7"/>
    </row>
    <row r="15451" spans="1:1" x14ac:dyDescent="0.25">
      <c r="A15451" s="7"/>
    </row>
    <row r="15452" spans="1:1" x14ac:dyDescent="0.25">
      <c r="A15452" s="7"/>
    </row>
    <row r="15453" spans="1:1" x14ac:dyDescent="0.25">
      <c r="A15453" s="7"/>
    </row>
    <row r="15454" spans="1:1" x14ac:dyDescent="0.25">
      <c r="A15454" s="7"/>
    </row>
    <row r="15455" spans="1:1" x14ac:dyDescent="0.25">
      <c r="A15455" s="7"/>
    </row>
    <row r="15456" spans="1:1" x14ac:dyDescent="0.25">
      <c r="A15456" s="7"/>
    </row>
    <row r="15457" spans="1:1" x14ac:dyDescent="0.25">
      <c r="A15457" s="7"/>
    </row>
    <row r="15458" spans="1:1" x14ac:dyDescent="0.25">
      <c r="A15458" s="7"/>
    </row>
    <row r="15459" spans="1:1" x14ac:dyDescent="0.25">
      <c r="A15459" s="7"/>
    </row>
    <row r="15460" spans="1:1" x14ac:dyDescent="0.25">
      <c r="A15460" s="7"/>
    </row>
    <row r="15461" spans="1:1" x14ac:dyDescent="0.25">
      <c r="A15461" s="7"/>
    </row>
    <row r="15462" spans="1:1" x14ac:dyDescent="0.25">
      <c r="A15462" s="7"/>
    </row>
    <row r="15463" spans="1:1" x14ac:dyDescent="0.25">
      <c r="A15463" s="7"/>
    </row>
    <row r="15464" spans="1:1" x14ac:dyDescent="0.25">
      <c r="A15464" s="7"/>
    </row>
    <row r="15465" spans="1:1" x14ac:dyDescent="0.25">
      <c r="A15465" s="7"/>
    </row>
    <row r="15466" spans="1:1" x14ac:dyDescent="0.25">
      <c r="A15466" s="7"/>
    </row>
    <row r="15467" spans="1:1" x14ac:dyDescent="0.25">
      <c r="A15467" s="7"/>
    </row>
    <row r="15468" spans="1:1" x14ac:dyDescent="0.25">
      <c r="A15468" s="7"/>
    </row>
    <row r="15469" spans="1:1" x14ac:dyDescent="0.25">
      <c r="A15469" s="7"/>
    </row>
    <row r="15470" spans="1:1" x14ac:dyDescent="0.25">
      <c r="A15470" s="7"/>
    </row>
    <row r="15471" spans="1:1" x14ac:dyDescent="0.25">
      <c r="A15471" s="7"/>
    </row>
    <row r="15472" spans="1:1" x14ac:dyDescent="0.25">
      <c r="A15472" s="7"/>
    </row>
    <row r="15473" spans="1:1" x14ac:dyDescent="0.25">
      <c r="A15473" s="7"/>
    </row>
    <row r="15474" spans="1:1" x14ac:dyDescent="0.25">
      <c r="A15474" s="7"/>
    </row>
    <row r="15475" spans="1:1" x14ac:dyDescent="0.25">
      <c r="A15475" s="7"/>
    </row>
    <row r="15476" spans="1:1" x14ac:dyDescent="0.25">
      <c r="A15476" s="7"/>
    </row>
    <row r="15477" spans="1:1" x14ac:dyDescent="0.25">
      <c r="A15477" s="7"/>
    </row>
    <row r="15478" spans="1:1" x14ac:dyDescent="0.25">
      <c r="A15478" s="7"/>
    </row>
    <row r="15479" spans="1:1" x14ac:dyDescent="0.25">
      <c r="A15479" s="7"/>
    </row>
    <row r="15480" spans="1:1" x14ac:dyDescent="0.25">
      <c r="A15480" s="7"/>
    </row>
    <row r="15481" spans="1:1" x14ac:dyDescent="0.25">
      <c r="A15481" s="7"/>
    </row>
    <row r="15482" spans="1:1" x14ac:dyDescent="0.25">
      <c r="A15482" s="7"/>
    </row>
    <row r="15483" spans="1:1" x14ac:dyDescent="0.25">
      <c r="A15483" s="7"/>
    </row>
    <row r="15484" spans="1:1" x14ac:dyDescent="0.25">
      <c r="A15484" s="7"/>
    </row>
    <row r="15485" spans="1:1" x14ac:dyDescent="0.25">
      <c r="A15485" s="7"/>
    </row>
    <row r="15486" spans="1:1" x14ac:dyDescent="0.25">
      <c r="A15486" s="7"/>
    </row>
    <row r="15487" spans="1:1" x14ac:dyDescent="0.25">
      <c r="A15487" s="7"/>
    </row>
    <row r="15488" spans="1:1" x14ac:dyDescent="0.25">
      <c r="A15488" s="7"/>
    </row>
    <row r="15489" spans="1:1" x14ac:dyDescent="0.25">
      <c r="A15489" s="7"/>
    </row>
    <row r="15490" spans="1:1" x14ac:dyDescent="0.25">
      <c r="A15490" s="7"/>
    </row>
    <row r="15491" spans="1:1" x14ac:dyDescent="0.25">
      <c r="A15491" s="7"/>
    </row>
    <row r="15492" spans="1:1" x14ac:dyDescent="0.25">
      <c r="A15492" s="7"/>
    </row>
    <row r="15493" spans="1:1" x14ac:dyDescent="0.25">
      <c r="A15493" s="7"/>
    </row>
    <row r="15494" spans="1:1" x14ac:dyDescent="0.25">
      <c r="A15494" s="7"/>
    </row>
    <row r="15495" spans="1:1" x14ac:dyDescent="0.25">
      <c r="A15495" s="7"/>
    </row>
    <row r="15496" spans="1:1" x14ac:dyDescent="0.25">
      <c r="A15496" s="7"/>
    </row>
    <row r="15497" spans="1:1" x14ac:dyDescent="0.25">
      <c r="A15497" s="7"/>
    </row>
    <row r="15498" spans="1:1" x14ac:dyDescent="0.25">
      <c r="A15498" s="7"/>
    </row>
    <row r="15499" spans="1:1" x14ac:dyDescent="0.25">
      <c r="A15499" s="7"/>
    </row>
    <row r="15500" spans="1:1" x14ac:dyDescent="0.25">
      <c r="A15500" s="7"/>
    </row>
    <row r="15501" spans="1:1" x14ac:dyDescent="0.25">
      <c r="A15501" s="7"/>
    </row>
    <row r="15502" spans="1:1" x14ac:dyDescent="0.25">
      <c r="A15502" s="7"/>
    </row>
    <row r="15503" spans="1:1" x14ac:dyDescent="0.25">
      <c r="A15503" s="7"/>
    </row>
    <row r="15504" spans="1:1" x14ac:dyDescent="0.25">
      <c r="A15504" s="7"/>
    </row>
    <row r="15505" spans="1:1" x14ac:dyDescent="0.25">
      <c r="A15505" s="7"/>
    </row>
    <row r="15506" spans="1:1" x14ac:dyDescent="0.25">
      <c r="A15506" s="7"/>
    </row>
    <row r="15507" spans="1:1" x14ac:dyDescent="0.25">
      <c r="A15507" s="7"/>
    </row>
    <row r="15508" spans="1:1" x14ac:dyDescent="0.25">
      <c r="A15508" s="7"/>
    </row>
    <row r="15509" spans="1:1" x14ac:dyDescent="0.25">
      <c r="A15509" s="7"/>
    </row>
    <row r="15510" spans="1:1" x14ac:dyDescent="0.25">
      <c r="A15510" s="7"/>
    </row>
    <row r="15511" spans="1:1" x14ac:dyDescent="0.25">
      <c r="A15511" s="7"/>
    </row>
    <row r="15512" spans="1:1" x14ac:dyDescent="0.25">
      <c r="A15512" s="7"/>
    </row>
    <row r="15513" spans="1:1" x14ac:dyDescent="0.25">
      <c r="A15513" s="7"/>
    </row>
    <row r="15514" spans="1:1" x14ac:dyDescent="0.25">
      <c r="A15514" s="7"/>
    </row>
    <row r="15515" spans="1:1" x14ac:dyDescent="0.25">
      <c r="A15515" s="7"/>
    </row>
    <row r="15516" spans="1:1" x14ac:dyDescent="0.25">
      <c r="A15516" s="7"/>
    </row>
    <row r="15517" spans="1:1" x14ac:dyDescent="0.25">
      <c r="A15517" s="7"/>
    </row>
    <row r="15518" spans="1:1" x14ac:dyDescent="0.25">
      <c r="A15518" s="7"/>
    </row>
    <row r="15519" spans="1:1" x14ac:dyDescent="0.25">
      <c r="A15519" s="7"/>
    </row>
    <row r="15520" spans="1:1" x14ac:dyDescent="0.25">
      <c r="A15520" s="7"/>
    </row>
    <row r="15521" spans="1:1" x14ac:dyDescent="0.25">
      <c r="A15521" s="7"/>
    </row>
    <row r="15522" spans="1:1" x14ac:dyDescent="0.25">
      <c r="A15522" s="7"/>
    </row>
    <row r="15523" spans="1:1" x14ac:dyDescent="0.25">
      <c r="A15523" s="7"/>
    </row>
    <row r="15524" spans="1:1" x14ac:dyDescent="0.25">
      <c r="A15524" s="7"/>
    </row>
    <row r="15525" spans="1:1" x14ac:dyDescent="0.25">
      <c r="A15525" s="7"/>
    </row>
    <row r="15526" spans="1:1" x14ac:dyDescent="0.25">
      <c r="A15526" s="7"/>
    </row>
    <row r="15527" spans="1:1" x14ac:dyDescent="0.25">
      <c r="A15527" s="7"/>
    </row>
    <row r="15528" spans="1:1" x14ac:dyDescent="0.25">
      <c r="A15528" s="7"/>
    </row>
    <row r="15529" spans="1:1" x14ac:dyDescent="0.25">
      <c r="A15529" s="7"/>
    </row>
    <row r="15530" spans="1:1" x14ac:dyDescent="0.25">
      <c r="A15530" s="7"/>
    </row>
    <row r="15531" spans="1:1" x14ac:dyDescent="0.25">
      <c r="A15531" s="7"/>
    </row>
    <row r="15532" spans="1:1" x14ac:dyDescent="0.25">
      <c r="A15532" s="7"/>
    </row>
    <row r="15533" spans="1:1" x14ac:dyDescent="0.25">
      <c r="A15533" s="7"/>
    </row>
    <row r="15534" spans="1:1" x14ac:dyDescent="0.25">
      <c r="A15534" s="7"/>
    </row>
    <row r="15535" spans="1:1" x14ac:dyDescent="0.25">
      <c r="A15535" s="7"/>
    </row>
    <row r="15536" spans="1:1" x14ac:dyDescent="0.25">
      <c r="A15536" s="7"/>
    </row>
    <row r="15537" spans="1:1" x14ac:dyDescent="0.25">
      <c r="A15537" s="7"/>
    </row>
    <row r="15538" spans="1:1" x14ac:dyDescent="0.25">
      <c r="A15538" s="7"/>
    </row>
    <row r="15539" spans="1:1" x14ac:dyDescent="0.25">
      <c r="A15539" s="7"/>
    </row>
    <row r="15540" spans="1:1" x14ac:dyDescent="0.25">
      <c r="A15540" s="7"/>
    </row>
    <row r="15541" spans="1:1" x14ac:dyDescent="0.25">
      <c r="A15541" s="7"/>
    </row>
    <row r="15542" spans="1:1" x14ac:dyDescent="0.25">
      <c r="A15542" s="7"/>
    </row>
    <row r="15543" spans="1:1" x14ac:dyDescent="0.25">
      <c r="A15543" s="7"/>
    </row>
    <row r="15544" spans="1:1" x14ac:dyDescent="0.25">
      <c r="A15544" s="7"/>
    </row>
    <row r="15545" spans="1:1" x14ac:dyDescent="0.25">
      <c r="A15545" s="7"/>
    </row>
    <row r="15546" spans="1:1" x14ac:dyDescent="0.25">
      <c r="A15546" s="7"/>
    </row>
    <row r="15547" spans="1:1" x14ac:dyDescent="0.25">
      <c r="A15547" s="7"/>
    </row>
    <row r="15548" spans="1:1" x14ac:dyDescent="0.25">
      <c r="A15548" s="7"/>
    </row>
    <row r="15549" spans="1:1" x14ac:dyDescent="0.25">
      <c r="A15549" s="7"/>
    </row>
    <row r="15550" spans="1:1" x14ac:dyDescent="0.25">
      <c r="A15550" s="7"/>
    </row>
    <row r="15551" spans="1:1" x14ac:dyDescent="0.25">
      <c r="A15551" s="7"/>
    </row>
    <row r="15552" spans="1:1" x14ac:dyDescent="0.25">
      <c r="A15552" s="7"/>
    </row>
    <row r="15553" spans="1:1" x14ac:dyDescent="0.25">
      <c r="A15553" s="7"/>
    </row>
    <row r="15554" spans="1:1" x14ac:dyDescent="0.25">
      <c r="A15554" s="7"/>
    </row>
    <row r="15555" spans="1:1" x14ac:dyDescent="0.25">
      <c r="A15555" s="7"/>
    </row>
    <row r="15556" spans="1:1" x14ac:dyDescent="0.25">
      <c r="A15556" s="7"/>
    </row>
    <row r="15557" spans="1:1" x14ac:dyDescent="0.25">
      <c r="A15557" s="7"/>
    </row>
    <row r="15558" spans="1:1" x14ac:dyDescent="0.25">
      <c r="A15558" s="7"/>
    </row>
    <row r="15559" spans="1:1" x14ac:dyDescent="0.25">
      <c r="A15559" s="7"/>
    </row>
    <row r="15560" spans="1:1" x14ac:dyDescent="0.25">
      <c r="A15560" s="7"/>
    </row>
    <row r="15561" spans="1:1" x14ac:dyDescent="0.25">
      <c r="A15561" s="7"/>
    </row>
    <row r="15562" spans="1:1" x14ac:dyDescent="0.25">
      <c r="A15562" s="7"/>
    </row>
    <row r="15563" spans="1:1" x14ac:dyDescent="0.25">
      <c r="A15563" s="7"/>
    </row>
    <row r="15564" spans="1:1" x14ac:dyDescent="0.25">
      <c r="A15564" s="7"/>
    </row>
    <row r="15565" spans="1:1" x14ac:dyDescent="0.25">
      <c r="A15565" s="7"/>
    </row>
    <row r="15566" spans="1:1" x14ac:dyDescent="0.25">
      <c r="A15566" s="7"/>
    </row>
    <row r="15567" spans="1:1" x14ac:dyDescent="0.25">
      <c r="A15567" s="7"/>
    </row>
    <row r="15568" spans="1:1" x14ac:dyDescent="0.25">
      <c r="A15568" s="7"/>
    </row>
    <row r="15569" spans="1:1" x14ac:dyDescent="0.25">
      <c r="A15569" s="7"/>
    </row>
    <row r="15570" spans="1:1" x14ac:dyDescent="0.25">
      <c r="A15570" s="7"/>
    </row>
    <row r="15571" spans="1:1" x14ac:dyDescent="0.25">
      <c r="A15571" s="7"/>
    </row>
    <row r="15572" spans="1:1" x14ac:dyDescent="0.25">
      <c r="A15572" s="7"/>
    </row>
    <row r="15573" spans="1:1" x14ac:dyDescent="0.25">
      <c r="A15573" s="7"/>
    </row>
    <row r="15574" spans="1:1" x14ac:dyDescent="0.25">
      <c r="A15574" s="7"/>
    </row>
    <row r="15575" spans="1:1" x14ac:dyDescent="0.25">
      <c r="A15575" s="7"/>
    </row>
    <row r="15576" spans="1:1" x14ac:dyDescent="0.25">
      <c r="A15576" s="7"/>
    </row>
    <row r="15577" spans="1:1" x14ac:dyDescent="0.25">
      <c r="A15577" s="7"/>
    </row>
    <row r="15578" spans="1:1" x14ac:dyDescent="0.25">
      <c r="A15578" s="7"/>
    </row>
    <row r="15579" spans="1:1" x14ac:dyDescent="0.25">
      <c r="A15579" s="7"/>
    </row>
    <row r="15580" spans="1:1" x14ac:dyDescent="0.25">
      <c r="A15580" s="7"/>
    </row>
    <row r="15581" spans="1:1" x14ac:dyDescent="0.25">
      <c r="A15581" s="7"/>
    </row>
    <row r="15582" spans="1:1" x14ac:dyDescent="0.25">
      <c r="A15582" s="7"/>
    </row>
    <row r="15583" spans="1:1" x14ac:dyDescent="0.25">
      <c r="A15583" s="7"/>
    </row>
    <row r="15584" spans="1:1" x14ac:dyDescent="0.25">
      <c r="A15584" s="7"/>
    </row>
    <row r="15585" spans="1:1" x14ac:dyDescent="0.25">
      <c r="A15585" s="7"/>
    </row>
    <row r="15586" spans="1:1" x14ac:dyDescent="0.25">
      <c r="A15586" s="7"/>
    </row>
    <row r="15587" spans="1:1" x14ac:dyDescent="0.25">
      <c r="A15587" s="7"/>
    </row>
    <row r="15588" spans="1:1" x14ac:dyDescent="0.25">
      <c r="A15588" s="7"/>
    </row>
    <row r="15589" spans="1:1" x14ac:dyDescent="0.25">
      <c r="A15589" s="7"/>
    </row>
    <row r="15590" spans="1:1" x14ac:dyDescent="0.25">
      <c r="A15590" s="7"/>
    </row>
    <row r="15591" spans="1:1" x14ac:dyDescent="0.25">
      <c r="A15591" s="7"/>
    </row>
    <row r="15592" spans="1:1" x14ac:dyDescent="0.25">
      <c r="A15592" s="7"/>
    </row>
    <row r="15593" spans="1:1" x14ac:dyDescent="0.25">
      <c r="A15593" s="7"/>
    </row>
    <row r="15594" spans="1:1" x14ac:dyDescent="0.25">
      <c r="A15594" s="7"/>
    </row>
    <row r="15595" spans="1:1" x14ac:dyDescent="0.25">
      <c r="A15595" s="7"/>
    </row>
    <row r="15596" spans="1:1" x14ac:dyDescent="0.25">
      <c r="A15596" s="7"/>
    </row>
    <row r="15597" spans="1:1" x14ac:dyDescent="0.25">
      <c r="A15597" s="7"/>
    </row>
    <row r="15598" spans="1:1" x14ac:dyDescent="0.25">
      <c r="A15598" s="7"/>
    </row>
    <row r="15599" spans="1:1" x14ac:dyDescent="0.25">
      <c r="A15599" s="7"/>
    </row>
    <row r="15600" spans="1:1" x14ac:dyDescent="0.25">
      <c r="A15600" s="7"/>
    </row>
    <row r="15601" spans="1:1" x14ac:dyDescent="0.25">
      <c r="A15601" s="7"/>
    </row>
    <row r="15602" spans="1:1" x14ac:dyDescent="0.25">
      <c r="A15602" s="7"/>
    </row>
    <row r="15603" spans="1:1" x14ac:dyDescent="0.25">
      <c r="A15603" s="7"/>
    </row>
    <row r="15604" spans="1:1" x14ac:dyDescent="0.25">
      <c r="A15604" s="7"/>
    </row>
    <row r="15605" spans="1:1" x14ac:dyDescent="0.25">
      <c r="A15605" s="7"/>
    </row>
    <row r="15606" spans="1:1" x14ac:dyDescent="0.25">
      <c r="A15606" s="7"/>
    </row>
    <row r="15607" spans="1:1" x14ac:dyDescent="0.25">
      <c r="A15607" s="7"/>
    </row>
    <row r="15608" spans="1:1" x14ac:dyDescent="0.25">
      <c r="A15608" s="7"/>
    </row>
    <row r="15609" spans="1:1" x14ac:dyDescent="0.25">
      <c r="A15609" s="7"/>
    </row>
    <row r="15610" spans="1:1" x14ac:dyDescent="0.25">
      <c r="A15610" s="7"/>
    </row>
    <row r="15611" spans="1:1" x14ac:dyDescent="0.25">
      <c r="A15611" s="7"/>
    </row>
    <row r="15612" spans="1:1" x14ac:dyDescent="0.25">
      <c r="A15612" s="7"/>
    </row>
    <row r="15613" spans="1:1" x14ac:dyDescent="0.25">
      <c r="A15613" s="7"/>
    </row>
    <row r="15614" spans="1:1" x14ac:dyDescent="0.25">
      <c r="A15614" s="7"/>
    </row>
    <row r="15615" spans="1:1" x14ac:dyDescent="0.25">
      <c r="A15615" s="7"/>
    </row>
    <row r="15616" spans="1:1" x14ac:dyDescent="0.25">
      <c r="A15616" s="7"/>
    </row>
    <row r="15617" spans="1:1" x14ac:dyDescent="0.25">
      <c r="A15617" s="7"/>
    </row>
    <row r="15618" spans="1:1" x14ac:dyDescent="0.25">
      <c r="A15618" s="7"/>
    </row>
    <row r="15619" spans="1:1" x14ac:dyDescent="0.25">
      <c r="A15619" s="7"/>
    </row>
    <row r="15620" spans="1:1" x14ac:dyDescent="0.25">
      <c r="A15620" s="7"/>
    </row>
    <row r="15621" spans="1:1" x14ac:dyDescent="0.25">
      <c r="A15621" s="7"/>
    </row>
    <row r="15622" spans="1:1" x14ac:dyDescent="0.25">
      <c r="A15622" s="7"/>
    </row>
    <row r="15623" spans="1:1" x14ac:dyDescent="0.25">
      <c r="A15623" s="7"/>
    </row>
    <row r="15624" spans="1:1" x14ac:dyDescent="0.25">
      <c r="A15624" s="7"/>
    </row>
    <row r="15625" spans="1:1" x14ac:dyDescent="0.25">
      <c r="A15625" s="7"/>
    </row>
    <row r="15626" spans="1:1" x14ac:dyDescent="0.25">
      <c r="A15626" s="7"/>
    </row>
    <row r="15627" spans="1:1" x14ac:dyDescent="0.25">
      <c r="A15627" s="7"/>
    </row>
    <row r="15628" spans="1:1" x14ac:dyDescent="0.25">
      <c r="A15628" s="7"/>
    </row>
    <row r="15629" spans="1:1" x14ac:dyDescent="0.25">
      <c r="A15629" s="7"/>
    </row>
    <row r="15630" spans="1:1" x14ac:dyDescent="0.25">
      <c r="A15630" s="7"/>
    </row>
    <row r="15631" spans="1:1" x14ac:dyDescent="0.25">
      <c r="A15631" s="7"/>
    </row>
    <row r="15632" spans="1:1" x14ac:dyDescent="0.25">
      <c r="A15632" s="7"/>
    </row>
    <row r="15633" spans="1:1" x14ac:dyDescent="0.25">
      <c r="A15633" s="7"/>
    </row>
    <row r="15634" spans="1:1" x14ac:dyDescent="0.25">
      <c r="A15634" s="7"/>
    </row>
    <row r="15635" spans="1:1" x14ac:dyDescent="0.25">
      <c r="A15635" s="7"/>
    </row>
    <row r="15636" spans="1:1" x14ac:dyDescent="0.25">
      <c r="A15636" s="7"/>
    </row>
    <row r="15637" spans="1:1" x14ac:dyDescent="0.25">
      <c r="A15637" s="7"/>
    </row>
    <row r="15638" spans="1:1" x14ac:dyDescent="0.25">
      <c r="A15638" s="7"/>
    </row>
    <row r="15639" spans="1:1" x14ac:dyDescent="0.25">
      <c r="A15639" s="7"/>
    </row>
    <row r="15640" spans="1:1" x14ac:dyDescent="0.25">
      <c r="A15640" s="7"/>
    </row>
    <row r="15641" spans="1:1" x14ac:dyDescent="0.25">
      <c r="A15641" s="7"/>
    </row>
    <row r="15642" spans="1:1" x14ac:dyDescent="0.25">
      <c r="A15642" s="7"/>
    </row>
    <row r="15643" spans="1:1" x14ac:dyDescent="0.25">
      <c r="A15643" s="7"/>
    </row>
    <row r="15644" spans="1:1" x14ac:dyDescent="0.25">
      <c r="A15644" s="7"/>
    </row>
    <row r="15645" spans="1:1" x14ac:dyDescent="0.25">
      <c r="A15645" s="7"/>
    </row>
    <row r="15646" spans="1:1" x14ac:dyDescent="0.25">
      <c r="A15646" s="7"/>
    </row>
    <row r="15647" spans="1:1" x14ac:dyDescent="0.25">
      <c r="A15647" s="7"/>
    </row>
    <row r="15648" spans="1:1" x14ac:dyDescent="0.25">
      <c r="A15648" s="7"/>
    </row>
    <row r="15649" spans="1:1" x14ac:dyDescent="0.25">
      <c r="A15649" s="7"/>
    </row>
    <row r="15650" spans="1:1" x14ac:dyDescent="0.25">
      <c r="A15650" s="7"/>
    </row>
    <row r="15651" spans="1:1" x14ac:dyDescent="0.25">
      <c r="A15651" s="7"/>
    </row>
    <row r="15652" spans="1:1" x14ac:dyDescent="0.25">
      <c r="A15652" s="7"/>
    </row>
    <row r="15653" spans="1:1" x14ac:dyDescent="0.25">
      <c r="A15653" s="7"/>
    </row>
    <row r="15654" spans="1:1" x14ac:dyDescent="0.25">
      <c r="A15654" s="7"/>
    </row>
    <row r="15655" spans="1:1" x14ac:dyDescent="0.25">
      <c r="A15655" s="7"/>
    </row>
    <row r="15656" spans="1:1" x14ac:dyDescent="0.25">
      <c r="A15656" s="7"/>
    </row>
    <row r="15657" spans="1:1" x14ac:dyDescent="0.25">
      <c r="A15657" s="7"/>
    </row>
    <row r="15658" spans="1:1" x14ac:dyDescent="0.25">
      <c r="A15658" s="7"/>
    </row>
    <row r="15659" spans="1:1" x14ac:dyDescent="0.25">
      <c r="A15659" s="7"/>
    </row>
    <row r="15660" spans="1:1" x14ac:dyDescent="0.25">
      <c r="A15660" s="7"/>
    </row>
    <row r="15661" spans="1:1" x14ac:dyDescent="0.25">
      <c r="A15661" s="7"/>
    </row>
    <row r="15662" spans="1:1" x14ac:dyDescent="0.25">
      <c r="A15662" s="7"/>
    </row>
    <row r="15663" spans="1:1" x14ac:dyDescent="0.25">
      <c r="A15663" s="7"/>
    </row>
    <row r="15664" spans="1:1" x14ac:dyDescent="0.25">
      <c r="A15664" s="7"/>
    </row>
    <row r="15665" spans="1:1" x14ac:dyDescent="0.25">
      <c r="A15665" s="7"/>
    </row>
    <row r="15666" spans="1:1" x14ac:dyDescent="0.25">
      <c r="A15666" s="7"/>
    </row>
    <row r="15667" spans="1:1" x14ac:dyDescent="0.25">
      <c r="A15667" s="7"/>
    </row>
    <row r="15668" spans="1:1" x14ac:dyDescent="0.25">
      <c r="A15668" s="7"/>
    </row>
    <row r="15669" spans="1:1" x14ac:dyDescent="0.25">
      <c r="A15669" s="7"/>
    </row>
    <row r="15670" spans="1:1" x14ac:dyDescent="0.25">
      <c r="A15670" s="7"/>
    </row>
    <row r="15671" spans="1:1" x14ac:dyDescent="0.25">
      <c r="A15671" s="7"/>
    </row>
    <row r="15672" spans="1:1" x14ac:dyDescent="0.25">
      <c r="A15672" s="7"/>
    </row>
    <row r="15673" spans="1:1" x14ac:dyDescent="0.25">
      <c r="A15673" s="7"/>
    </row>
    <row r="15674" spans="1:1" x14ac:dyDescent="0.25">
      <c r="A15674" s="7"/>
    </row>
    <row r="15675" spans="1:1" x14ac:dyDescent="0.25">
      <c r="A15675" s="7"/>
    </row>
    <row r="15676" spans="1:1" x14ac:dyDescent="0.25">
      <c r="A15676" s="7"/>
    </row>
    <row r="15677" spans="1:1" x14ac:dyDescent="0.25">
      <c r="A15677" s="7"/>
    </row>
    <row r="15678" spans="1:1" x14ac:dyDescent="0.25">
      <c r="A15678" s="7"/>
    </row>
    <row r="15679" spans="1:1" x14ac:dyDescent="0.25">
      <c r="A15679" s="7"/>
    </row>
    <row r="15680" spans="1:1" x14ac:dyDescent="0.25">
      <c r="A15680" s="7"/>
    </row>
    <row r="15681" spans="1:1" x14ac:dyDescent="0.25">
      <c r="A15681" s="7"/>
    </row>
    <row r="15682" spans="1:1" x14ac:dyDescent="0.25">
      <c r="A15682" s="7"/>
    </row>
    <row r="15683" spans="1:1" x14ac:dyDescent="0.25">
      <c r="A15683" s="7"/>
    </row>
    <row r="15684" spans="1:1" x14ac:dyDescent="0.25">
      <c r="A15684" s="7"/>
    </row>
    <row r="15685" spans="1:1" x14ac:dyDescent="0.25">
      <c r="A15685" s="7"/>
    </row>
    <row r="15686" spans="1:1" x14ac:dyDescent="0.25">
      <c r="A15686" s="7"/>
    </row>
    <row r="15687" spans="1:1" x14ac:dyDescent="0.25">
      <c r="A15687" s="7"/>
    </row>
    <row r="15688" spans="1:1" x14ac:dyDescent="0.25">
      <c r="A15688" s="7"/>
    </row>
    <row r="15689" spans="1:1" x14ac:dyDescent="0.25">
      <c r="A15689" s="7"/>
    </row>
    <row r="15690" spans="1:1" x14ac:dyDescent="0.25">
      <c r="A15690" s="7"/>
    </row>
    <row r="15691" spans="1:1" x14ac:dyDescent="0.25">
      <c r="A15691" s="7"/>
    </row>
    <row r="15692" spans="1:1" x14ac:dyDescent="0.25">
      <c r="A15692" s="7"/>
    </row>
    <row r="15693" spans="1:1" x14ac:dyDescent="0.25">
      <c r="A15693" s="7"/>
    </row>
    <row r="15694" spans="1:1" x14ac:dyDescent="0.25">
      <c r="A15694" s="7"/>
    </row>
    <row r="15695" spans="1:1" x14ac:dyDescent="0.25">
      <c r="A15695" s="7"/>
    </row>
    <row r="15696" spans="1:1" x14ac:dyDescent="0.25">
      <c r="A15696" s="7"/>
    </row>
    <row r="15697" spans="1:1" x14ac:dyDescent="0.25">
      <c r="A15697" s="7"/>
    </row>
    <row r="15698" spans="1:1" x14ac:dyDescent="0.25">
      <c r="A15698" s="7"/>
    </row>
    <row r="15699" spans="1:1" x14ac:dyDescent="0.25">
      <c r="A15699" s="7"/>
    </row>
    <row r="15700" spans="1:1" x14ac:dyDescent="0.25">
      <c r="A15700" s="7"/>
    </row>
    <row r="15701" spans="1:1" x14ac:dyDescent="0.25">
      <c r="A15701" s="7"/>
    </row>
    <row r="15702" spans="1:1" x14ac:dyDescent="0.25">
      <c r="A15702" s="7"/>
    </row>
    <row r="15703" spans="1:1" x14ac:dyDescent="0.25">
      <c r="A15703" s="7"/>
    </row>
    <row r="15704" spans="1:1" x14ac:dyDescent="0.25">
      <c r="A15704" s="7"/>
    </row>
    <row r="15705" spans="1:1" x14ac:dyDescent="0.25">
      <c r="A15705" s="7"/>
    </row>
    <row r="15706" spans="1:1" x14ac:dyDescent="0.25">
      <c r="A15706" s="7"/>
    </row>
    <row r="15707" spans="1:1" x14ac:dyDescent="0.25">
      <c r="A15707" s="7"/>
    </row>
    <row r="15708" spans="1:1" x14ac:dyDescent="0.25">
      <c r="A15708" s="7"/>
    </row>
    <row r="15709" spans="1:1" x14ac:dyDescent="0.25">
      <c r="A15709" s="7"/>
    </row>
    <row r="15710" spans="1:1" x14ac:dyDescent="0.25">
      <c r="A15710" s="7"/>
    </row>
    <row r="15711" spans="1:1" x14ac:dyDescent="0.25">
      <c r="A15711" s="7"/>
    </row>
    <row r="15712" spans="1:1" x14ac:dyDescent="0.25">
      <c r="A15712" s="7"/>
    </row>
    <row r="15713" spans="1:1" x14ac:dyDescent="0.25">
      <c r="A15713" s="7"/>
    </row>
    <row r="15714" spans="1:1" x14ac:dyDescent="0.25">
      <c r="A15714" s="7"/>
    </row>
    <row r="15715" spans="1:1" x14ac:dyDescent="0.25">
      <c r="A15715" s="7"/>
    </row>
    <row r="15716" spans="1:1" x14ac:dyDescent="0.25">
      <c r="A15716" s="7"/>
    </row>
    <row r="15717" spans="1:1" x14ac:dyDescent="0.25">
      <c r="A15717" s="7"/>
    </row>
    <row r="15718" spans="1:1" x14ac:dyDescent="0.25">
      <c r="A15718" s="7"/>
    </row>
    <row r="15719" spans="1:1" x14ac:dyDescent="0.25">
      <c r="A15719" s="7"/>
    </row>
    <row r="15720" spans="1:1" x14ac:dyDescent="0.25">
      <c r="A15720" s="7"/>
    </row>
    <row r="15721" spans="1:1" x14ac:dyDescent="0.25">
      <c r="A15721" s="7"/>
    </row>
    <row r="15722" spans="1:1" x14ac:dyDescent="0.25">
      <c r="A15722" s="7"/>
    </row>
    <row r="15723" spans="1:1" x14ac:dyDescent="0.25">
      <c r="A15723" s="7"/>
    </row>
    <row r="15724" spans="1:1" x14ac:dyDescent="0.25">
      <c r="A15724" s="7"/>
    </row>
    <row r="15725" spans="1:1" x14ac:dyDescent="0.25">
      <c r="A15725" s="7"/>
    </row>
    <row r="15726" spans="1:1" x14ac:dyDescent="0.25">
      <c r="A15726" s="7"/>
    </row>
    <row r="15727" spans="1:1" x14ac:dyDescent="0.25">
      <c r="A15727" s="7"/>
    </row>
    <row r="15728" spans="1:1" x14ac:dyDescent="0.25">
      <c r="A15728" s="7"/>
    </row>
    <row r="15729" spans="1:1" x14ac:dyDescent="0.25">
      <c r="A15729" s="7"/>
    </row>
    <row r="15730" spans="1:1" x14ac:dyDescent="0.25">
      <c r="A15730" s="7"/>
    </row>
    <row r="15731" spans="1:1" x14ac:dyDescent="0.25">
      <c r="A15731" s="7"/>
    </row>
    <row r="15732" spans="1:1" x14ac:dyDescent="0.25">
      <c r="A15732" s="7"/>
    </row>
    <row r="15733" spans="1:1" x14ac:dyDescent="0.25">
      <c r="A15733" s="7"/>
    </row>
    <row r="15734" spans="1:1" x14ac:dyDescent="0.25">
      <c r="A15734" s="7"/>
    </row>
    <row r="15735" spans="1:1" x14ac:dyDescent="0.25">
      <c r="A15735" s="7"/>
    </row>
    <row r="15736" spans="1:1" x14ac:dyDescent="0.25">
      <c r="A15736" s="7"/>
    </row>
    <row r="15737" spans="1:1" x14ac:dyDescent="0.25">
      <c r="A15737" s="7"/>
    </row>
    <row r="15738" spans="1:1" x14ac:dyDescent="0.25">
      <c r="A15738" s="7"/>
    </row>
    <row r="15739" spans="1:1" x14ac:dyDescent="0.25">
      <c r="A15739" s="7"/>
    </row>
    <row r="15740" spans="1:1" x14ac:dyDescent="0.25">
      <c r="A15740" s="7"/>
    </row>
    <row r="15741" spans="1:1" x14ac:dyDescent="0.25">
      <c r="A15741" s="7"/>
    </row>
    <row r="15742" spans="1:1" x14ac:dyDescent="0.25">
      <c r="A15742" s="7"/>
    </row>
    <row r="15743" spans="1:1" x14ac:dyDescent="0.25">
      <c r="A15743" s="7"/>
    </row>
    <row r="15744" spans="1:1" x14ac:dyDescent="0.25">
      <c r="A15744" s="7"/>
    </row>
    <row r="15745" spans="1:1" x14ac:dyDescent="0.25">
      <c r="A15745" s="7"/>
    </row>
    <row r="15746" spans="1:1" x14ac:dyDescent="0.25">
      <c r="A15746" s="7"/>
    </row>
    <row r="15747" spans="1:1" x14ac:dyDescent="0.25">
      <c r="A15747" s="7"/>
    </row>
    <row r="15748" spans="1:1" x14ac:dyDescent="0.25">
      <c r="A15748" s="7"/>
    </row>
    <row r="15749" spans="1:1" x14ac:dyDescent="0.25">
      <c r="A15749" s="7"/>
    </row>
    <row r="15750" spans="1:1" x14ac:dyDescent="0.25">
      <c r="A15750" s="7"/>
    </row>
    <row r="15751" spans="1:1" x14ac:dyDescent="0.25">
      <c r="A15751" s="7"/>
    </row>
    <row r="15752" spans="1:1" x14ac:dyDescent="0.25">
      <c r="A15752" s="7"/>
    </row>
    <row r="15753" spans="1:1" x14ac:dyDescent="0.25">
      <c r="A15753" s="7"/>
    </row>
    <row r="15754" spans="1:1" x14ac:dyDescent="0.25">
      <c r="A15754" s="7"/>
    </row>
    <row r="15755" spans="1:1" x14ac:dyDescent="0.25">
      <c r="A15755" s="7"/>
    </row>
    <row r="15756" spans="1:1" x14ac:dyDescent="0.25">
      <c r="A15756" s="7"/>
    </row>
    <row r="15757" spans="1:1" x14ac:dyDescent="0.25">
      <c r="A15757" s="7"/>
    </row>
    <row r="15758" spans="1:1" x14ac:dyDescent="0.25">
      <c r="A15758" s="7"/>
    </row>
    <row r="15759" spans="1:1" x14ac:dyDescent="0.25">
      <c r="A15759" s="7"/>
    </row>
    <row r="15760" spans="1:1" x14ac:dyDescent="0.25">
      <c r="A15760" s="7"/>
    </row>
    <row r="15761" spans="1:1" x14ac:dyDescent="0.25">
      <c r="A15761" s="7"/>
    </row>
    <row r="15762" spans="1:1" x14ac:dyDescent="0.25">
      <c r="A15762" s="7"/>
    </row>
    <row r="15763" spans="1:1" x14ac:dyDescent="0.25">
      <c r="A15763" s="7"/>
    </row>
    <row r="15764" spans="1:1" x14ac:dyDescent="0.25">
      <c r="A15764" s="7"/>
    </row>
    <row r="15765" spans="1:1" x14ac:dyDescent="0.25">
      <c r="A15765" s="7"/>
    </row>
    <row r="15766" spans="1:1" x14ac:dyDescent="0.25">
      <c r="A15766" s="7"/>
    </row>
    <row r="15767" spans="1:1" x14ac:dyDescent="0.25">
      <c r="A15767" s="7"/>
    </row>
    <row r="15768" spans="1:1" x14ac:dyDescent="0.25">
      <c r="A15768" s="7"/>
    </row>
    <row r="15769" spans="1:1" x14ac:dyDescent="0.25">
      <c r="A15769" s="7"/>
    </row>
    <row r="15770" spans="1:1" x14ac:dyDescent="0.25">
      <c r="A15770" s="7"/>
    </row>
    <row r="15771" spans="1:1" x14ac:dyDescent="0.25">
      <c r="A15771" s="7"/>
    </row>
    <row r="15772" spans="1:1" x14ac:dyDescent="0.25">
      <c r="A15772" s="7"/>
    </row>
    <row r="15773" spans="1:1" x14ac:dyDescent="0.25">
      <c r="A15773" s="7"/>
    </row>
    <row r="15774" spans="1:1" x14ac:dyDescent="0.25">
      <c r="A15774" s="7"/>
    </row>
    <row r="15775" spans="1:1" x14ac:dyDescent="0.25">
      <c r="A15775" s="7"/>
    </row>
    <row r="15776" spans="1:1" x14ac:dyDescent="0.25">
      <c r="A15776" s="7"/>
    </row>
    <row r="15777" spans="1:1" x14ac:dyDescent="0.25">
      <c r="A15777" s="7"/>
    </row>
    <row r="15778" spans="1:1" x14ac:dyDescent="0.25">
      <c r="A15778" s="7"/>
    </row>
    <row r="15779" spans="1:1" x14ac:dyDescent="0.25">
      <c r="A15779" s="7"/>
    </row>
    <row r="15780" spans="1:1" x14ac:dyDescent="0.25">
      <c r="A15780" s="7"/>
    </row>
    <row r="15781" spans="1:1" x14ac:dyDescent="0.25">
      <c r="A15781" s="7"/>
    </row>
    <row r="15782" spans="1:1" x14ac:dyDescent="0.25">
      <c r="A15782" s="7"/>
    </row>
    <row r="15783" spans="1:1" x14ac:dyDescent="0.25">
      <c r="A15783" s="7"/>
    </row>
    <row r="15784" spans="1:1" x14ac:dyDescent="0.25">
      <c r="A15784" s="7"/>
    </row>
    <row r="15785" spans="1:1" x14ac:dyDescent="0.25">
      <c r="A15785" s="7"/>
    </row>
    <row r="15786" spans="1:1" x14ac:dyDescent="0.25">
      <c r="A15786" s="7"/>
    </row>
    <row r="15787" spans="1:1" x14ac:dyDescent="0.25">
      <c r="A15787" s="7"/>
    </row>
    <row r="15788" spans="1:1" x14ac:dyDescent="0.25">
      <c r="A15788" s="7"/>
    </row>
    <row r="15789" spans="1:1" x14ac:dyDescent="0.25">
      <c r="A15789" s="7"/>
    </row>
    <row r="15790" spans="1:1" x14ac:dyDescent="0.25">
      <c r="A15790" s="7"/>
    </row>
    <row r="15791" spans="1:1" x14ac:dyDescent="0.25">
      <c r="A15791" s="7"/>
    </row>
    <row r="15792" spans="1:1" x14ac:dyDescent="0.25">
      <c r="A15792" s="7"/>
    </row>
    <row r="15793" spans="1:1" x14ac:dyDescent="0.25">
      <c r="A15793" s="7"/>
    </row>
    <row r="15794" spans="1:1" x14ac:dyDescent="0.25">
      <c r="A15794" s="7"/>
    </row>
    <row r="15795" spans="1:1" x14ac:dyDescent="0.25">
      <c r="A15795" s="7"/>
    </row>
    <row r="15796" spans="1:1" x14ac:dyDescent="0.25">
      <c r="A15796" s="7"/>
    </row>
    <row r="15797" spans="1:1" x14ac:dyDescent="0.25">
      <c r="A15797" s="7"/>
    </row>
    <row r="15798" spans="1:1" x14ac:dyDescent="0.25">
      <c r="A15798" s="7"/>
    </row>
    <row r="15799" spans="1:1" x14ac:dyDescent="0.25">
      <c r="A15799" s="7"/>
    </row>
    <row r="15800" spans="1:1" x14ac:dyDescent="0.25">
      <c r="A15800" s="7"/>
    </row>
    <row r="15801" spans="1:1" x14ac:dyDescent="0.25">
      <c r="A15801" s="7"/>
    </row>
    <row r="15802" spans="1:1" x14ac:dyDescent="0.25">
      <c r="A15802" s="7"/>
    </row>
    <row r="15803" spans="1:1" x14ac:dyDescent="0.25">
      <c r="A15803" s="7"/>
    </row>
    <row r="15804" spans="1:1" x14ac:dyDescent="0.25">
      <c r="A15804" s="7"/>
    </row>
    <row r="15805" spans="1:1" x14ac:dyDescent="0.25">
      <c r="A15805" s="7"/>
    </row>
    <row r="15806" spans="1:1" x14ac:dyDescent="0.25">
      <c r="A15806" s="7"/>
    </row>
    <row r="15807" spans="1:1" x14ac:dyDescent="0.25">
      <c r="A15807" s="7"/>
    </row>
    <row r="15808" spans="1:1" x14ac:dyDescent="0.25">
      <c r="A15808" s="7"/>
    </row>
    <row r="15809" spans="1:1" x14ac:dyDescent="0.25">
      <c r="A15809" s="7"/>
    </row>
    <row r="15810" spans="1:1" x14ac:dyDescent="0.25">
      <c r="A15810" s="7"/>
    </row>
    <row r="15811" spans="1:1" x14ac:dyDescent="0.25">
      <c r="A15811" s="7"/>
    </row>
    <row r="15812" spans="1:1" x14ac:dyDescent="0.25">
      <c r="A15812" s="7"/>
    </row>
    <row r="15813" spans="1:1" x14ac:dyDescent="0.25">
      <c r="A15813" s="7"/>
    </row>
    <row r="15814" spans="1:1" x14ac:dyDescent="0.25">
      <c r="A15814" s="7"/>
    </row>
    <row r="15815" spans="1:1" x14ac:dyDescent="0.25">
      <c r="A15815" s="7"/>
    </row>
    <row r="15816" spans="1:1" x14ac:dyDescent="0.25">
      <c r="A15816" s="7"/>
    </row>
    <row r="15817" spans="1:1" x14ac:dyDescent="0.25">
      <c r="A15817" s="7"/>
    </row>
    <row r="15818" spans="1:1" x14ac:dyDescent="0.25">
      <c r="A15818" s="7"/>
    </row>
    <row r="15819" spans="1:1" x14ac:dyDescent="0.25">
      <c r="A15819" s="7"/>
    </row>
    <row r="15820" spans="1:1" x14ac:dyDescent="0.25">
      <c r="A15820" s="7"/>
    </row>
    <row r="15821" spans="1:1" x14ac:dyDescent="0.25">
      <c r="A15821" s="7"/>
    </row>
    <row r="15822" spans="1:1" x14ac:dyDescent="0.25">
      <c r="A15822" s="7"/>
    </row>
    <row r="15823" spans="1:1" x14ac:dyDescent="0.25">
      <c r="A15823" s="7"/>
    </row>
    <row r="15824" spans="1:1" x14ac:dyDescent="0.25">
      <c r="A15824" s="7"/>
    </row>
    <row r="15825" spans="1:1" x14ac:dyDescent="0.25">
      <c r="A15825" s="7"/>
    </row>
    <row r="15826" spans="1:1" x14ac:dyDescent="0.25">
      <c r="A15826" s="7"/>
    </row>
    <row r="15827" spans="1:1" x14ac:dyDescent="0.25">
      <c r="A15827" s="7"/>
    </row>
    <row r="15828" spans="1:1" x14ac:dyDescent="0.25">
      <c r="A15828" s="7"/>
    </row>
    <row r="15829" spans="1:1" x14ac:dyDescent="0.25">
      <c r="A15829" s="7"/>
    </row>
    <row r="15830" spans="1:1" x14ac:dyDescent="0.25">
      <c r="A15830" s="7"/>
    </row>
    <row r="15831" spans="1:1" x14ac:dyDescent="0.25">
      <c r="A15831" s="7"/>
    </row>
    <row r="15832" spans="1:1" x14ac:dyDescent="0.25">
      <c r="A15832" s="7"/>
    </row>
    <row r="15833" spans="1:1" x14ac:dyDescent="0.25">
      <c r="A15833" s="7"/>
    </row>
    <row r="15834" spans="1:1" x14ac:dyDescent="0.25">
      <c r="A15834" s="7"/>
    </row>
    <row r="15835" spans="1:1" x14ac:dyDescent="0.25">
      <c r="A15835" s="7"/>
    </row>
    <row r="15836" spans="1:1" x14ac:dyDescent="0.25">
      <c r="A15836" s="7"/>
    </row>
    <row r="15837" spans="1:1" x14ac:dyDescent="0.25">
      <c r="A15837" s="7"/>
    </row>
    <row r="15838" spans="1:1" x14ac:dyDescent="0.25">
      <c r="A15838" s="7"/>
    </row>
    <row r="15839" spans="1:1" x14ac:dyDescent="0.25">
      <c r="A15839" s="7"/>
    </row>
    <row r="15840" spans="1:1" x14ac:dyDescent="0.25">
      <c r="A15840" s="7"/>
    </row>
    <row r="15841" spans="1:1" x14ac:dyDescent="0.25">
      <c r="A15841" s="7"/>
    </row>
    <row r="15842" spans="1:1" x14ac:dyDescent="0.25">
      <c r="A15842" s="7"/>
    </row>
    <row r="15843" spans="1:1" x14ac:dyDescent="0.25">
      <c r="A15843" s="7"/>
    </row>
    <row r="15844" spans="1:1" x14ac:dyDescent="0.25">
      <c r="A15844" s="7"/>
    </row>
    <row r="15845" spans="1:1" x14ac:dyDescent="0.25">
      <c r="A15845" s="7"/>
    </row>
    <row r="15846" spans="1:1" x14ac:dyDescent="0.25">
      <c r="A15846" s="7"/>
    </row>
    <row r="15847" spans="1:1" x14ac:dyDescent="0.25">
      <c r="A15847" s="7"/>
    </row>
    <row r="15848" spans="1:1" x14ac:dyDescent="0.25">
      <c r="A15848" s="7"/>
    </row>
    <row r="15849" spans="1:1" x14ac:dyDescent="0.25">
      <c r="A15849" s="7"/>
    </row>
    <row r="15850" spans="1:1" x14ac:dyDescent="0.25">
      <c r="A15850" s="7"/>
    </row>
    <row r="15851" spans="1:1" x14ac:dyDescent="0.25">
      <c r="A15851" s="7"/>
    </row>
    <row r="15852" spans="1:1" x14ac:dyDescent="0.25">
      <c r="A15852" s="7"/>
    </row>
    <row r="15853" spans="1:1" x14ac:dyDescent="0.25">
      <c r="A15853" s="7"/>
    </row>
    <row r="15854" spans="1:1" x14ac:dyDescent="0.25">
      <c r="A15854" s="7"/>
    </row>
    <row r="15855" spans="1:1" x14ac:dyDescent="0.25">
      <c r="A15855" s="7"/>
    </row>
    <row r="15856" spans="1:1" x14ac:dyDescent="0.25">
      <c r="A15856" s="7"/>
    </row>
    <row r="15857" spans="1:1" x14ac:dyDescent="0.25">
      <c r="A15857" s="7"/>
    </row>
    <row r="15858" spans="1:1" x14ac:dyDescent="0.25">
      <c r="A15858" s="7"/>
    </row>
    <row r="15859" spans="1:1" x14ac:dyDescent="0.25">
      <c r="A15859" s="7"/>
    </row>
    <row r="15860" spans="1:1" x14ac:dyDescent="0.25">
      <c r="A15860" s="7"/>
    </row>
    <row r="15861" spans="1:1" x14ac:dyDescent="0.25">
      <c r="A15861" s="7"/>
    </row>
    <row r="15862" spans="1:1" x14ac:dyDescent="0.25">
      <c r="A15862" s="7"/>
    </row>
    <row r="15863" spans="1:1" x14ac:dyDescent="0.25">
      <c r="A15863" s="7"/>
    </row>
    <row r="15864" spans="1:1" x14ac:dyDescent="0.25">
      <c r="A15864" s="7"/>
    </row>
    <row r="15865" spans="1:1" x14ac:dyDescent="0.25">
      <c r="A15865" s="7"/>
    </row>
    <row r="15866" spans="1:1" x14ac:dyDescent="0.25">
      <c r="A15866" s="7"/>
    </row>
    <row r="15867" spans="1:1" x14ac:dyDescent="0.25">
      <c r="A15867" s="7"/>
    </row>
    <row r="15868" spans="1:1" x14ac:dyDescent="0.25">
      <c r="A15868" s="7"/>
    </row>
    <row r="15869" spans="1:1" x14ac:dyDescent="0.25">
      <c r="A15869" s="7"/>
    </row>
    <row r="15870" spans="1:1" x14ac:dyDescent="0.25">
      <c r="A15870" s="7"/>
    </row>
    <row r="15871" spans="1:1" x14ac:dyDescent="0.25">
      <c r="A15871" s="7"/>
    </row>
    <row r="15872" spans="1:1" x14ac:dyDescent="0.25">
      <c r="A15872" s="7"/>
    </row>
    <row r="15873" spans="1:1" x14ac:dyDescent="0.25">
      <c r="A15873" s="7"/>
    </row>
    <row r="15874" spans="1:1" x14ac:dyDescent="0.25">
      <c r="A15874" s="7"/>
    </row>
    <row r="15875" spans="1:1" x14ac:dyDescent="0.25">
      <c r="A15875" s="7"/>
    </row>
    <row r="15876" spans="1:1" x14ac:dyDescent="0.25">
      <c r="A15876" s="7"/>
    </row>
    <row r="15877" spans="1:1" x14ac:dyDescent="0.25">
      <c r="A15877" s="7"/>
    </row>
    <row r="15878" spans="1:1" x14ac:dyDescent="0.25">
      <c r="A15878" s="7"/>
    </row>
    <row r="15879" spans="1:1" x14ac:dyDescent="0.25">
      <c r="A15879" s="7"/>
    </row>
    <row r="15880" spans="1:1" x14ac:dyDescent="0.25">
      <c r="A15880" s="7"/>
    </row>
    <row r="15881" spans="1:1" x14ac:dyDescent="0.25">
      <c r="A15881" s="7"/>
    </row>
    <row r="15882" spans="1:1" x14ac:dyDescent="0.25">
      <c r="A15882" s="7"/>
    </row>
    <row r="15883" spans="1:1" x14ac:dyDescent="0.25">
      <c r="A15883" s="7"/>
    </row>
    <row r="15884" spans="1:1" x14ac:dyDescent="0.25">
      <c r="A15884" s="7"/>
    </row>
    <row r="15885" spans="1:1" x14ac:dyDescent="0.25">
      <c r="A15885" s="7"/>
    </row>
    <row r="15886" spans="1:1" x14ac:dyDescent="0.25">
      <c r="A15886" s="7"/>
    </row>
    <row r="15887" spans="1:1" x14ac:dyDescent="0.25">
      <c r="A15887" s="7"/>
    </row>
    <row r="15888" spans="1:1" x14ac:dyDescent="0.25">
      <c r="A15888" s="7"/>
    </row>
    <row r="15889" spans="1:1" x14ac:dyDescent="0.25">
      <c r="A15889" s="7"/>
    </row>
    <row r="15890" spans="1:1" x14ac:dyDescent="0.25">
      <c r="A15890" s="7"/>
    </row>
    <row r="15891" spans="1:1" x14ac:dyDescent="0.25">
      <c r="A15891" s="7"/>
    </row>
    <row r="15892" spans="1:1" x14ac:dyDescent="0.25">
      <c r="A15892" s="7"/>
    </row>
    <row r="15893" spans="1:1" x14ac:dyDescent="0.25">
      <c r="A15893" s="7"/>
    </row>
    <row r="15894" spans="1:1" x14ac:dyDescent="0.25">
      <c r="A15894" s="7"/>
    </row>
    <row r="15895" spans="1:1" x14ac:dyDescent="0.25">
      <c r="A15895" s="7"/>
    </row>
    <row r="15896" spans="1:1" x14ac:dyDescent="0.25">
      <c r="A15896" s="7"/>
    </row>
    <row r="15897" spans="1:1" x14ac:dyDescent="0.25">
      <c r="A15897" s="7"/>
    </row>
    <row r="15898" spans="1:1" x14ac:dyDescent="0.25">
      <c r="A15898" s="7"/>
    </row>
    <row r="15899" spans="1:1" x14ac:dyDescent="0.25">
      <c r="A15899" s="7"/>
    </row>
    <row r="15900" spans="1:1" x14ac:dyDescent="0.25">
      <c r="A15900" s="7"/>
    </row>
    <row r="15901" spans="1:1" x14ac:dyDescent="0.25">
      <c r="A15901" s="7"/>
    </row>
    <row r="15902" spans="1:1" x14ac:dyDescent="0.25">
      <c r="A15902" s="7"/>
    </row>
    <row r="15903" spans="1:1" x14ac:dyDescent="0.25">
      <c r="A15903" s="7"/>
    </row>
    <row r="15904" spans="1:1" x14ac:dyDescent="0.25">
      <c r="A15904" s="7"/>
    </row>
    <row r="15905" spans="1:1" x14ac:dyDescent="0.25">
      <c r="A15905" s="7"/>
    </row>
    <row r="15906" spans="1:1" x14ac:dyDescent="0.25">
      <c r="A15906" s="7"/>
    </row>
    <row r="15907" spans="1:1" x14ac:dyDescent="0.25">
      <c r="A15907" s="7"/>
    </row>
    <row r="15908" spans="1:1" x14ac:dyDescent="0.25">
      <c r="A15908" s="7"/>
    </row>
    <row r="15909" spans="1:1" x14ac:dyDescent="0.25">
      <c r="A15909" s="7"/>
    </row>
    <row r="15910" spans="1:1" x14ac:dyDescent="0.25">
      <c r="A15910" s="7"/>
    </row>
    <row r="15911" spans="1:1" x14ac:dyDescent="0.25">
      <c r="A15911" s="7"/>
    </row>
    <row r="15912" spans="1:1" x14ac:dyDescent="0.25">
      <c r="A15912" s="7"/>
    </row>
    <row r="15913" spans="1:1" x14ac:dyDescent="0.25">
      <c r="A15913" s="7"/>
    </row>
    <row r="15914" spans="1:1" x14ac:dyDescent="0.25">
      <c r="A15914" s="7"/>
    </row>
    <row r="15915" spans="1:1" x14ac:dyDescent="0.25">
      <c r="A15915" s="7"/>
    </row>
    <row r="15916" spans="1:1" x14ac:dyDescent="0.25">
      <c r="A15916" s="7"/>
    </row>
    <row r="15917" spans="1:1" x14ac:dyDescent="0.25">
      <c r="A15917" s="7"/>
    </row>
    <row r="15918" spans="1:1" x14ac:dyDescent="0.25">
      <c r="A15918" s="7"/>
    </row>
    <row r="15919" spans="1:1" x14ac:dyDescent="0.25">
      <c r="A15919" s="7"/>
    </row>
    <row r="15920" spans="1:1" x14ac:dyDescent="0.25">
      <c r="A15920" s="7"/>
    </row>
    <row r="15921" spans="1:1" x14ac:dyDescent="0.25">
      <c r="A15921" s="7"/>
    </row>
    <row r="15922" spans="1:1" x14ac:dyDescent="0.25">
      <c r="A15922" s="7"/>
    </row>
    <row r="15923" spans="1:1" x14ac:dyDescent="0.25">
      <c r="A15923" s="7"/>
    </row>
    <row r="15924" spans="1:1" x14ac:dyDescent="0.25">
      <c r="A15924" s="7"/>
    </row>
    <row r="15925" spans="1:1" x14ac:dyDescent="0.25">
      <c r="A15925" s="7"/>
    </row>
    <row r="15926" spans="1:1" x14ac:dyDescent="0.25">
      <c r="A15926" s="7"/>
    </row>
    <row r="15927" spans="1:1" x14ac:dyDescent="0.25">
      <c r="A15927" s="7"/>
    </row>
    <row r="15928" spans="1:1" x14ac:dyDescent="0.25">
      <c r="A15928" s="7"/>
    </row>
    <row r="15929" spans="1:1" x14ac:dyDescent="0.25">
      <c r="A15929" s="7"/>
    </row>
    <row r="15930" spans="1:1" x14ac:dyDescent="0.25">
      <c r="A15930" s="7"/>
    </row>
    <row r="15931" spans="1:1" x14ac:dyDescent="0.25">
      <c r="A15931" s="7"/>
    </row>
    <row r="15932" spans="1:1" x14ac:dyDescent="0.25">
      <c r="A15932" s="7"/>
    </row>
    <row r="15933" spans="1:1" x14ac:dyDescent="0.25">
      <c r="A15933" s="7"/>
    </row>
    <row r="15934" spans="1:1" x14ac:dyDescent="0.25">
      <c r="A15934" s="7"/>
    </row>
    <row r="15935" spans="1:1" x14ac:dyDescent="0.25">
      <c r="A15935" s="7"/>
    </row>
    <row r="15936" spans="1:1" x14ac:dyDescent="0.25">
      <c r="A15936" s="7"/>
    </row>
    <row r="15937" spans="1:1" x14ac:dyDescent="0.25">
      <c r="A15937" s="7"/>
    </row>
    <row r="15938" spans="1:1" x14ac:dyDescent="0.25">
      <c r="A15938" s="7"/>
    </row>
    <row r="15939" spans="1:1" x14ac:dyDescent="0.25">
      <c r="A15939" s="7"/>
    </row>
    <row r="15940" spans="1:1" x14ac:dyDescent="0.25">
      <c r="A15940" s="7"/>
    </row>
    <row r="15941" spans="1:1" x14ac:dyDescent="0.25">
      <c r="A15941" s="7"/>
    </row>
    <row r="15942" spans="1:1" x14ac:dyDescent="0.25">
      <c r="A15942" s="7"/>
    </row>
    <row r="15943" spans="1:1" x14ac:dyDescent="0.25">
      <c r="A15943" s="7"/>
    </row>
    <row r="15944" spans="1:1" x14ac:dyDescent="0.25">
      <c r="A15944" s="7"/>
    </row>
    <row r="15945" spans="1:1" x14ac:dyDescent="0.25">
      <c r="A15945" s="7"/>
    </row>
    <row r="15946" spans="1:1" x14ac:dyDescent="0.25">
      <c r="A15946" s="7"/>
    </row>
    <row r="15947" spans="1:1" x14ac:dyDescent="0.25">
      <c r="A15947" s="7"/>
    </row>
    <row r="15948" spans="1:1" x14ac:dyDescent="0.25">
      <c r="A15948" s="7"/>
    </row>
    <row r="15949" spans="1:1" x14ac:dyDescent="0.25">
      <c r="A15949" s="7"/>
    </row>
    <row r="15950" spans="1:1" x14ac:dyDescent="0.25">
      <c r="A15950" s="7"/>
    </row>
    <row r="15951" spans="1:1" x14ac:dyDescent="0.25">
      <c r="A15951" s="7"/>
    </row>
    <row r="15952" spans="1:1" x14ac:dyDescent="0.25">
      <c r="A15952" s="7"/>
    </row>
    <row r="15953" spans="1:1" x14ac:dyDescent="0.25">
      <c r="A15953" s="7"/>
    </row>
    <row r="15954" spans="1:1" x14ac:dyDescent="0.25">
      <c r="A15954" s="7"/>
    </row>
    <row r="15955" spans="1:1" x14ac:dyDescent="0.25">
      <c r="A15955" s="7"/>
    </row>
    <row r="15956" spans="1:1" x14ac:dyDescent="0.25">
      <c r="A15956" s="7"/>
    </row>
    <row r="15957" spans="1:1" x14ac:dyDescent="0.25">
      <c r="A15957" s="7"/>
    </row>
    <row r="15958" spans="1:1" x14ac:dyDescent="0.25">
      <c r="A15958" s="7"/>
    </row>
    <row r="15959" spans="1:1" x14ac:dyDescent="0.25">
      <c r="A15959" s="7"/>
    </row>
    <row r="15960" spans="1:1" x14ac:dyDescent="0.25">
      <c r="A15960" s="7"/>
    </row>
    <row r="15961" spans="1:1" x14ac:dyDescent="0.25">
      <c r="A15961" s="7"/>
    </row>
    <row r="15962" spans="1:1" x14ac:dyDescent="0.25">
      <c r="A15962" s="7"/>
    </row>
    <row r="15963" spans="1:1" x14ac:dyDescent="0.25">
      <c r="A15963" s="7"/>
    </row>
    <row r="15964" spans="1:1" x14ac:dyDescent="0.25">
      <c r="A15964" s="7"/>
    </row>
    <row r="15965" spans="1:1" x14ac:dyDescent="0.25">
      <c r="A15965" s="7"/>
    </row>
    <row r="15966" spans="1:1" x14ac:dyDescent="0.25">
      <c r="A15966" s="7"/>
    </row>
    <row r="15967" spans="1:1" x14ac:dyDescent="0.25">
      <c r="A15967" s="7"/>
    </row>
    <row r="15968" spans="1:1" x14ac:dyDescent="0.25">
      <c r="A15968" s="7"/>
    </row>
    <row r="15969" spans="1:1" x14ac:dyDescent="0.25">
      <c r="A15969" s="7"/>
    </row>
    <row r="15970" spans="1:1" x14ac:dyDescent="0.25">
      <c r="A15970" s="7"/>
    </row>
    <row r="15971" spans="1:1" x14ac:dyDescent="0.25">
      <c r="A15971" s="7"/>
    </row>
    <row r="15972" spans="1:1" x14ac:dyDescent="0.25">
      <c r="A15972" s="7"/>
    </row>
    <row r="15973" spans="1:1" x14ac:dyDescent="0.25">
      <c r="A15973" s="7"/>
    </row>
    <row r="15974" spans="1:1" x14ac:dyDescent="0.25">
      <c r="A15974" s="7"/>
    </row>
    <row r="15975" spans="1:1" x14ac:dyDescent="0.25">
      <c r="A15975" s="7"/>
    </row>
    <row r="15976" spans="1:1" x14ac:dyDescent="0.25">
      <c r="A15976" s="7"/>
    </row>
    <row r="15977" spans="1:1" x14ac:dyDescent="0.25">
      <c r="A15977" s="7"/>
    </row>
    <row r="15978" spans="1:1" x14ac:dyDescent="0.25">
      <c r="A15978" s="7"/>
    </row>
    <row r="15979" spans="1:1" x14ac:dyDescent="0.25">
      <c r="A15979" s="7"/>
    </row>
    <row r="15980" spans="1:1" x14ac:dyDescent="0.25">
      <c r="A15980" s="7"/>
    </row>
    <row r="15981" spans="1:1" x14ac:dyDescent="0.25">
      <c r="A15981" s="7"/>
    </row>
    <row r="15982" spans="1:1" x14ac:dyDescent="0.25">
      <c r="A15982" s="7"/>
    </row>
    <row r="15983" spans="1:1" x14ac:dyDescent="0.25">
      <c r="A15983" s="7"/>
    </row>
    <row r="15984" spans="1:1" x14ac:dyDescent="0.25">
      <c r="A15984" s="7"/>
    </row>
    <row r="15985" spans="1:1" x14ac:dyDescent="0.25">
      <c r="A15985" s="7"/>
    </row>
    <row r="15986" spans="1:1" x14ac:dyDescent="0.25">
      <c r="A15986" s="7"/>
    </row>
    <row r="15987" spans="1:1" x14ac:dyDescent="0.25">
      <c r="A15987" s="7"/>
    </row>
    <row r="15988" spans="1:1" x14ac:dyDescent="0.25">
      <c r="A15988" s="7"/>
    </row>
    <row r="15989" spans="1:1" x14ac:dyDescent="0.25">
      <c r="A15989" s="7"/>
    </row>
    <row r="15990" spans="1:1" x14ac:dyDescent="0.25">
      <c r="A15990" s="7"/>
    </row>
    <row r="15991" spans="1:1" x14ac:dyDescent="0.25">
      <c r="A15991" s="7"/>
    </row>
    <row r="15992" spans="1:1" x14ac:dyDescent="0.25">
      <c r="A15992" s="7"/>
    </row>
    <row r="15993" spans="1:1" x14ac:dyDescent="0.25">
      <c r="A15993" s="7"/>
    </row>
    <row r="15994" spans="1:1" x14ac:dyDescent="0.25">
      <c r="A15994" s="7"/>
    </row>
    <row r="15995" spans="1:1" x14ac:dyDescent="0.25">
      <c r="A15995" s="7"/>
    </row>
    <row r="15996" spans="1:1" x14ac:dyDescent="0.25">
      <c r="A15996" s="7"/>
    </row>
    <row r="15997" spans="1:1" x14ac:dyDescent="0.25">
      <c r="A15997" s="7"/>
    </row>
    <row r="15998" spans="1:1" x14ac:dyDescent="0.25">
      <c r="A15998" s="7"/>
    </row>
    <row r="15999" spans="1:1" x14ac:dyDescent="0.25">
      <c r="A15999" s="7"/>
    </row>
    <row r="16000" spans="1:1" x14ac:dyDescent="0.25">
      <c r="A16000" s="7"/>
    </row>
    <row r="16001" spans="1:1" x14ac:dyDescent="0.25">
      <c r="A16001" s="7"/>
    </row>
    <row r="16002" spans="1:1" x14ac:dyDescent="0.25">
      <c r="A16002" s="7"/>
    </row>
    <row r="16003" spans="1:1" x14ac:dyDescent="0.25">
      <c r="A16003" s="7"/>
    </row>
    <row r="16004" spans="1:1" x14ac:dyDescent="0.25">
      <c r="A16004" s="7"/>
    </row>
    <row r="16005" spans="1:1" x14ac:dyDescent="0.25">
      <c r="A16005" s="7"/>
    </row>
    <row r="16006" spans="1:1" x14ac:dyDescent="0.25">
      <c r="A16006" s="7"/>
    </row>
    <row r="16007" spans="1:1" x14ac:dyDescent="0.25">
      <c r="A16007" s="7"/>
    </row>
    <row r="16008" spans="1:1" x14ac:dyDescent="0.25">
      <c r="A16008" s="7"/>
    </row>
    <row r="16009" spans="1:1" x14ac:dyDescent="0.25">
      <c r="A16009" s="7"/>
    </row>
    <row r="16010" spans="1:1" x14ac:dyDescent="0.25">
      <c r="A16010" s="7"/>
    </row>
    <row r="16011" spans="1:1" x14ac:dyDescent="0.25">
      <c r="A16011" s="7"/>
    </row>
    <row r="16012" spans="1:1" x14ac:dyDescent="0.25">
      <c r="A16012" s="7"/>
    </row>
    <row r="16013" spans="1:1" x14ac:dyDescent="0.25">
      <c r="A16013" s="7"/>
    </row>
    <row r="16014" spans="1:1" x14ac:dyDescent="0.25">
      <c r="A16014" s="7"/>
    </row>
    <row r="16015" spans="1:1" x14ac:dyDescent="0.25">
      <c r="A16015" s="7"/>
    </row>
    <row r="16016" spans="1:1" x14ac:dyDescent="0.25">
      <c r="A16016" s="7"/>
    </row>
    <row r="16017" spans="1:1" x14ac:dyDescent="0.25">
      <c r="A16017" s="7"/>
    </row>
    <row r="16018" spans="1:1" x14ac:dyDescent="0.25">
      <c r="A16018" s="7"/>
    </row>
    <row r="16019" spans="1:1" x14ac:dyDescent="0.25">
      <c r="A16019" s="7"/>
    </row>
    <row r="16020" spans="1:1" x14ac:dyDescent="0.25">
      <c r="A16020" s="7"/>
    </row>
    <row r="16021" spans="1:1" x14ac:dyDescent="0.25">
      <c r="A16021" s="7"/>
    </row>
    <row r="16022" spans="1:1" x14ac:dyDescent="0.25">
      <c r="A16022" s="7"/>
    </row>
    <row r="16023" spans="1:1" x14ac:dyDescent="0.25">
      <c r="A16023" s="7"/>
    </row>
    <row r="16024" spans="1:1" x14ac:dyDescent="0.25">
      <c r="A16024" s="7"/>
    </row>
    <row r="16025" spans="1:1" x14ac:dyDescent="0.25">
      <c r="A16025" s="7"/>
    </row>
    <row r="16026" spans="1:1" x14ac:dyDescent="0.25">
      <c r="A16026" s="7"/>
    </row>
    <row r="16027" spans="1:1" x14ac:dyDescent="0.25">
      <c r="A16027" s="7"/>
    </row>
    <row r="16028" spans="1:1" x14ac:dyDescent="0.25">
      <c r="A16028" s="7"/>
    </row>
    <row r="16029" spans="1:1" x14ac:dyDescent="0.25">
      <c r="A16029" s="7"/>
    </row>
    <row r="16030" spans="1:1" x14ac:dyDescent="0.25">
      <c r="A16030" s="7"/>
    </row>
    <row r="16031" spans="1:1" x14ac:dyDescent="0.25">
      <c r="A16031" s="7"/>
    </row>
    <row r="16032" spans="1:1" x14ac:dyDescent="0.25">
      <c r="A16032" s="7"/>
    </row>
    <row r="16033" spans="1:1" x14ac:dyDescent="0.25">
      <c r="A16033" s="7"/>
    </row>
    <row r="16034" spans="1:1" x14ac:dyDescent="0.25">
      <c r="A16034" s="7"/>
    </row>
    <row r="16035" spans="1:1" x14ac:dyDescent="0.25">
      <c r="A16035" s="7"/>
    </row>
    <row r="16036" spans="1:1" x14ac:dyDescent="0.25">
      <c r="A16036" s="7"/>
    </row>
    <row r="16037" spans="1:1" x14ac:dyDescent="0.25">
      <c r="A16037" s="7"/>
    </row>
    <row r="16038" spans="1:1" x14ac:dyDescent="0.25">
      <c r="A16038" s="7"/>
    </row>
    <row r="16039" spans="1:1" x14ac:dyDescent="0.25">
      <c r="A16039" s="7"/>
    </row>
    <row r="16040" spans="1:1" x14ac:dyDescent="0.25">
      <c r="A16040" s="7"/>
    </row>
    <row r="16041" spans="1:1" x14ac:dyDescent="0.25">
      <c r="A16041" s="7"/>
    </row>
    <row r="16042" spans="1:1" x14ac:dyDescent="0.25">
      <c r="A16042" s="7"/>
    </row>
    <row r="16043" spans="1:1" x14ac:dyDescent="0.25">
      <c r="A16043" s="7"/>
    </row>
    <row r="16044" spans="1:1" x14ac:dyDescent="0.25">
      <c r="A16044" s="7"/>
    </row>
    <row r="16045" spans="1:1" x14ac:dyDescent="0.25">
      <c r="A16045" s="7"/>
    </row>
    <row r="16046" spans="1:1" x14ac:dyDescent="0.25">
      <c r="A16046" s="7"/>
    </row>
    <row r="16047" spans="1:1" x14ac:dyDescent="0.25">
      <c r="A16047" s="7"/>
    </row>
    <row r="16048" spans="1:1" x14ac:dyDescent="0.25">
      <c r="A16048" s="7"/>
    </row>
    <row r="16049" spans="1:1" x14ac:dyDescent="0.25">
      <c r="A16049" s="7"/>
    </row>
    <row r="16050" spans="1:1" x14ac:dyDescent="0.25">
      <c r="A16050" s="7"/>
    </row>
    <row r="16051" spans="1:1" x14ac:dyDescent="0.25">
      <c r="A16051" s="7"/>
    </row>
    <row r="16052" spans="1:1" x14ac:dyDescent="0.25">
      <c r="A16052" s="7"/>
    </row>
    <row r="16053" spans="1:1" x14ac:dyDescent="0.25">
      <c r="A16053" s="7"/>
    </row>
    <row r="16054" spans="1:1" x14ac:dyDescent="0.25">
      <c r="A16054" s="7"/>
    </row>
    <row r="16055" spans="1:1" x14ac:dyDescent="0.25">
      <c r="A16055" s="7"/>
    </row>
    <row r="16056" spans="1:1" x14ac:dyDescent="0.25">
      <c r="A16056" s="7"/>
    </row>
    <row r="16057" spans="1:1" x14ac:dyDescent="0.25">
      <c r="A16057" s="7"/>
    </row>
    <row r="16058" spans="1:1" x14ac:dyDescent="0.25">
      <c r="A16058" s="7"/>
    </row>
    <row r="16059" spans="1:1" x14ac:dyDescent="0.25">
      <c r="A16059" s="7"/>
    </row>
    <row r="16060" spans="1:1" x14ac:dyDescent="0.25">
      <c r="A16060" s="7"/>
    </row>
    <row r="16061" spans="1:1" x14ac:dyDescent="0.25">
      <c r="A16061" s="7"/>
    </row>
    <row r="16062" spans="1:1" x14ac:dyDescent="0.25">
      <c r="A16062" s="7"/>
    </row>
    <row r="16063" spans="1:1" x14ac:dyDescent="0.25">
      <c r="A16063" s="7"/>
    </row>
    <row r="16064" spans="1:1" x14ac:dyDescent="0.25">
      <c r="A16064" s="7"/>
    </row>
    <row r="16065" spans="1:1" x14ac:dyDescent="0.25">
      <c r="A16065" s="7"/>
    </row>
    <row r="16066" spans="1:1" x14ac:dyDescent="0.25">
      <c r="A16066" s="7"/>
    </row>
    <row r="16067" spans="1:1" x14ac:dyDescent="0.25">
      <c r="A16067" s="7"/>
    </row>
    <row r="16068" spans="1:1" x14ac:dyDescent="0.25">
      <c r="A16068" s="7"/>
    </row>
    <row r="16069" spans="1:1" x14ac:dyDescent="0.25">
      <c r="A16069" s="7"/>
    </row>
    <row r="16070" spans="1:1" x14ac:dyDescent="0.25">
      <c r="A16070" s="7"/>
    </row>
    <row r="16071" spans="1:1" x14ac:dyDescent="0.25">
      <c r="A16071" s="7"/>
    </row>
    <row r="16072" spans="1:1" x14ac:dyDescent="0.25">
      <c r="A16072" s="7"/>
    </row>
    <row r="16073" spans="1:1" x14ac:dyDescent="0.25">
      <c r="A16073" s="7"/>
    </row>
    <row r="16074" spans="1:1" x14ac:dyDescent="0.25">
      <c r="A16074" s="7"/>
    </row>
    <row r="16075" spans="1:1" x14ac:dyDescent="0.25">
      <c r="A16075" s="7"/>
    </row>
    <row r="16076" spans="1:1" x14ac:dyDescent="0.25">
      <c r="A16076" s="7"/>
    </row>
    <row r="16077" spans="1:1" x14ac:dyDescent="0.25">
      <c r="A16077" s="7"/>
    </row>
    <row r="16078" spans="1:1" x14ac:dyDescent="0.25">
      <c r="A16078" s="7"/>
    </row>
    <row r="16079" spans="1:1" x14ac:dyDescent="0.25">
      <c r="A16079" s="7"/>
    </row>
    <row r="16080" spans="1:1" x14ac:dyDescent="0.25">
      <c r="A16080" s="7"/>
    </row>
    <row r="16081" spans="1:1" x14ac:dyDescent="0.25">
      <c r="A16081" s="7"/>
    </row>
    <row r="16082" spans="1:1" x14ac:dyDescent="0.25">
      <c r="A16082" s="7"/>
    </row>
    <row r="16083" spans="1:1" x14ac:dyDescent="0.25">
      <c r="A16083" s="7"/>
    </row>
    <row r="16084" spans="1:1" x14ac:dyDescent="0.25">
      <c r="A16084" s="7"/>
    </row>
    <row r="16085" spans="1:1" x14ac:dyDescent="0.25">
      <c r="A16085" s="7"/>
    </row>
    <row r="16086" spans="1:1" x14ac:dyDescent="0.25">
      <c r="A16086" s="7"/>
    </row>
    <row r="16087" spans="1:1" x14ac:dyDescent="0.25">
      <c r="A16087" s="7"/>
    </row>
    <row r="16088" spans="1:1" x14ac:dyDescent="0.25">
      <c r="A16088" s="7"/>
    </row>
    <row r="16089" spans="1:1" x14ac:dyDescent="0.25">
      <c r="A16089" s="7"/>
    </row>
    <row r="16090" spans="1:1" x14ac:dyDescent="0.25">
      <c r="A16090" s="7"/>
    </row>
    <row r="16091" spans="1:1" x14ac:dyDescent="0.25">
      <c r="A16091" s="7"/>
    </row>
    <row r="16092" spans="1:1" x14ac:dyDescent="0.25">
      <c r="A16092" s="7"/>
    </row>
    <row r="16093" spans="1:1" x14ac:dyDescent="0.25">
      <c r="A16093" s="7"/>
    </row>
    <row r="16094" spans="1:1" x14ac:dyDescent="0.25">
      <c r="A16094" s="7"/>
    </row>
    <row r="16095" spans="1:1" x14ac:dyDescent="0.25">
      <c r="A16095" s="7"/>
    </row>
    <row r="16096" spans="1:1" x14ac:dyDescent="0.25">
      <c r="A16096" s="7"/>
    </row>
    <row r="16097" spans="1:1" x14ac:dyDescent="0.25">
      <c r="A16097" s="7"/>
    </row>
    <row r="16098" spans="1:1" x14ac:dyDescent="0.25">
      <c r="A16098" s="7"/>
    </row>
    <row r="16099" spans="1:1" x14ac:dyDescent="0.25">
      <c r="A16099" s="7"/>
    </row>
    <row r="16100" spans="1:1" x14ac:dyDescent="0.25">
      <c r="A16100" s="7"/>
    </row>
    <row r="16101" spans="1:1" x14ac:dyDescent="0.25">
      <c r="A16101" s="7"/>
    </row>
    <row r="16102" spans="1:1" x14ac:dyDescent="0.25">
      <c r="A16102" s="7"/>
    </row>
    <row r="16103" spans="1:1" x14ac:dyDescent="0.25">
      <c r="A16103" s="7"/>
    </row>
    <row r="16104" spans="1:1" x14ac:dyDescent="0.25">
      <c r="A16104" s="7"/>
    </row>
    <row r="16105" spans="1:1" x14ac:dyDescent="0.25">
      <c r="A16105" s="7"/>
    </row>
    <row r="16106" spans="1:1" x14ac:dyDescent="0.25">
      <c r="A16106" s="7"/>
    </row>
    <row r="16107" spans="1:1" x14ac:dyDescent="0.25">
      <c r="A16107" s="7"/>
    </row>
    <row r="16108" spans="1:1" x14ac:dyDescent="0.25">
      <c r="A16108" s="7"/>
    </row>
    <row r="16109" spans="1:1" x14ac:dyDescent="0.25">
      <c r="A16109" s="7"/>
    </row>
    <row r="16110" spans="1:1" x14ac:dyDescent="0.25">
      <c r="A16110" s="7"/>
    </row>
    <row r="16111" spans="1:1" x14ac:dyDescent="0.25">
      <c r="A16111" s="7"/>
    </row>
    <row r="16112" spans="1:1" x14ac:dyDescent="0.25">
      <c r="A16112" s="7"/>
    </row>
    <row r="16113" spans="1:1" x14ac:dyDescent="0.25">
      <c r="A16113" s="7"/>
    </row>
    <row r="16114" spans="1:1" x14ac:dyDescent="0.25">
      <c r="A16114" s="7"/>
    </row>
    <row r="16115" spans="1:1" x14ac:dyDescent="0.25">
      <c r="A16115" s="7"/>
    </row>
    <row r="16116" spans="1:1" x14ac:dyDescent="0.25">
      <c r="A16116" s="7"/>
    </row>
    <row r="16117" spans="1:1" x14ac:dyDescent="0.25">
      <c r="A16117" s="7"/>
    </row>
    <row r="16118" spans="1:1" x14ac:dyDescent="0.25">
      <c r="A16118" s="7"/>
    </row>
    <row r="16119" spans="1:1" x14ac:dyDescent="0.25">
      <c r="A16119" s="7"/>
    </row>
    <row r="16120" spans="1:1" x14ac:dyDescent="0.25">
      <c r="A16120" s="7"/>
    </row>
    <row r="16121" spans="1:1" x14ac:dyDescent="0.25">
      <c r="A16121" s="7"/>
    </row>
    <row r="16122" spans="1:1" x14ac:dyDescent="0.25">
      <c r="A16122" s="7"/>
    </row>
    <row r="16123" spans="1:1" x14ac:dyDescent="0.25">
      <c r="A16123" s="7"/>
    </row>
    <row r="16124" spans="1:1" x14ac:dyDescent="0.25">
      <c r="A16124" s="7"/>
    </row>
    <row r="16125" spans="1:1" x14ac:dyDescent="0.25">
      <c r="A16125" s="7"/>
    </row>
    <row r="16126" spans="1:1" x14ac:dyDescent="0.25">
      <c r="A16126" s="7"/>
    </row>
    <row r="16127" spans="1:1" x14ac:dyDescent="0.25">
      <c r="A16127" s="7"/>
    </row>
    <row r="16128" spans="1:1" x14ac:dyDescent="0.25">
      <c r="A16128" s="7"/>
    </row>
    <row r="16129" spans="1:1" x14ac:dyDescent="0.25">
      <c r="A16129" s="7"/>
    </row>
    <row r="16130" spans="1:1" x14ac:dyDescent="0.25">
      <c r="A16130" s="7"/>
    </row>
    <row r="16131" spans="1:1" x14ac:dyDescent="0.25">
      <c r="A16131" s="7"/>
    </row>
    <row r="16132" spans="1:1" x14ac:dyDescent="0.25">
      <c r="A16132" s="7"/>
    </row>
    <row r="16133" spans="1:1" x14ac:dyDescent="0.25">
      <c r="A16133" s="7"/>
    </row>
    <row r="16134" spans="1:1" x14ac:dyDescent="0.25">
      <c r="A16134" s="7"/>
    </row>
    <row r="16135" spans="1:1" x14ac:dyDescent="0.25">
      <c r="A16135" s="7"/>
    </row>
    <row r="16136" spans="1:1" x14ac:dyDescent="0.25">
      <c r="A16136" s="7"/>
    </row>
    <row r="16137" spans="1:1" x14ac:dyDescent="0.25">
      <c r="A16137" s="7"/>
    </row>
    <row r="16138" spans="1:1" x14ac:dyDescent="0.25">
      <c r="A16138" s="7"/>
    </row>
    <row r="16139" spans="1:1" x14ac:dyDescent="0.25">
      <c r="A16139" s="7"/>
    </row>
    <row r="16140" spans="1:1" x14ac:dyDescent="0.25">
      <c r="A16140" s="7"/>
    </row>
    <row r="16141" spans="1:1" x14ac:dyDescent="0.25">
      <c r="A16141" s="7"/>
    </row>
    <row r="16142" spans="1:1" x14ac:dyDescent="0.25">
      <c r="A16142" s="7"/>
    </row>
    <row r="16143" spans="1:1" x14ac:dyDescent="0.25">
      <c r="A16143" s="7"/>
    </row>
    <row r="16144" spans="1:1" x14ac:dyDescent="0.25">
      <c r="A16144" s="7"/>
    </row>
    <row r="16145" spans="1:1" x14ac:dyDescent="0.25">
      <c r="A16145" s="7"/>
    </row>
    <row r="16146" spans="1:1" x14ac:dyDescent="0.25">
      <c r="A16146" s="7"/>
    </row>
    <row r="16147" spans="1:1" x14ac:dyDescent="0.25">
      <c r="A16147" s="7"/>
    </row>
    <row r="16148" spans="1:1" x14ac:dyDescent="0.25">
      <c r="A16148" s="7"/>
    </row>
    <row r="16149" spans="1:1" x14ac:dyDescent="0.25">
      <c r="A16149" s="7"/>
    </row>
    <row r="16150" spans="1:1" x14ac:dyDescent="0.25">
      <c r="A16150" s="7"/>
    </row>
    <row r="16151" spans="1:1" x14ac:dyDescent="0.25">
      <c r="A16151" s="7"/>
    </row>
    <row r="16152" spans="1:1" x14ac:dyDescent="0.25">
      <c r="A16152" s="7"/>
    </row>
    <row r="16153" spans="1:1" x14ac:dyDescent="0.25">
      <c r="A16153" s="7"/>
    </row>
    <row r="16154" spans="1:1" x14ac:dyDescent="0.25">
      <c r="A16154" s="7"/>
    </row>
    <row r="16155" spans="1:1" x14ac:dyDescent="0.25">
      <c r="A16155" s="7"/>
    </row>
    <row r="16156" spans="1:1" x14ac:dyDescent="0.25">
      <c r="A16156" s="7"/>
    </row>
    <row r="16157" spans="1:1" x14ac:dyDescent="0.25">
      <c r="A16157" s="7"/>
    </row>
    <row r="16158" spans="1:1" x14ac:dyDescent="0.25">
      <c r="A16158" s="7"/>
    </row>
    <row r="16159" spans="1:1" x14ac:dyDescent="0.25">
      <c r="A16159" s="7"/>
    </row>
    <row r="16160" spans="1:1" x14ac:dyDescent="0.25">
      <c r="A16160" s="7"/>
    </row>
    <row r="16161" spans="1:1" x14ac:dyDescent="0.25">
      <c r="A16161" s="7"/>
    </row>
    <row r="16162" spans="1:1" x14ac:dyDescent="0.25">
      <c r="A16162" s="7"/>
    </row>
    <row r="16163" spans="1:1" x14ac:dyDescent="0.25">
      <c r="A16163" s="7"/>
    </row>
    <row r="16164" spans="1:1" x14ac:dyDescent="0.25">
      <c r="A16164" s="7"/>
    </row>
    <row r="16165" spans="1:1" x14ac:dyDescent="0.25">
      <c r="A16165" s="7"/>
    </row>
    <row r="16166" spans="1:1" x14ac:dyDescent="0.25">
      <c r="A16166" s="7"/>
    </row>
    <row r="16167" spans="1:1" x14ac:dyDescent="0.25">
      <c r="A16167" s="7"/>
    </row>
    <row r="16168" spans="1:1" x14ac:dyDescent="0.25">
      <c r="A16168" s="7"/>
    </row>
    <row r="16169" spans="1:1" x14ac:dyDescent="0.25">
      <c r="A16169" s="7"/>
    </row>
    <row r="16170" spans="1:1" x14ac:dyDescent="0.25">
      <c r="A16170" s="7"/>
    </row>
    <row r="16171" spans="1:1" x14ac:dyDescent="0.25">
      <c r="A16171" s="7"/>
    </row>
    <row r="16172" spans="1:1" x14ac:dyDescent="0.25">
      <c r="A16172" s="7"/>
    </row>
    <row r="16173" spans="1:1" x14ac:dyDescent="0.25">
      <c r="A16173" s="7"/>
    </row>
    <row r="16174" spans="1:1" x14ac:dyDescent="0.25">
      <c r="A16174" s="7"/>
    </row>
    <row r="16175" spans="1:1" x14ac:dyDescent="0.25">
      <c r="A16175" s="7"/>
    </row>
    <row r="16176" spans="1:1" x14ac:dyDescent="0.25">
      <c r="A16176" s="7"/>
    </row>
    <row r="16177" spans="1:1" x14ac:dyDescent="0.25">
      <c r="A16177" s="7"/>
    </row>
    <row r="16178" spans="1:1" x14ac:dyDescent="0.25">
      <c r="A16178" s="7"/>
    </row>
    <row r="16179" spans="1:1" x14ac:dyDescent="0.25">
      <c r="A16179" s="7"/>
    </row>
    <row r="16180" spans="1:1" x14ac:dyDescent="0.25">
      <c r="A16180" s="7"/>
    </row>
    <row r="16181" spans="1:1" x14ac:dyDescent="0.25">
      <c r="A16181" s="7"/>
    </row>
    <row r="16182" spans="1:1" x14ac:dyDescent="0.25">
      <c r="A16182" s="7"/>
    </row>
    <row r="16183" spans="1:1" x14ac:dyDescent="0.25">
      <c r="A16183" s="7"/>
    </row>
    <row r="16184" spans="1:1" x14ac:dyDescent="0.25">
      <c r="A16184" s="7"/>
    </row>
    <row r="16185" spans="1:1" x14ac:dyDescent="0.25">
      <c r="A16185" s="7"/>
    </row>
    <row r="16186" spans="1:1" x14ac:dyDescent="0.25">
      <c r="A16186" s="7"/>
    </row>
    <row r="16187" spans="1:1" x14ac:dyDescent="0.25">
      <c r="A16187" s="7"/>
    </row>
    <row r="16188" spans="1:1" x14ac:dyDescent="0.25">
      <c r="A16188" s="7"/>
    </row>
    <row r="16189" spans="1:1" x14ac:dyDescent="0.25">
      <c r="A16189" s="7"/>
    </row>
    <row r="16190" spans="1:1" x14ac:dyDescent="0.25">
      <c r="A16190" s="7"/>
    </row>
    <row r="16191" spans="1:1" x14ac:dyDescent="0.25">
      <c r="A16191" s="7"/>
    </row>
    <row r="16192" spans="1:1" x14ac:dyDescent="0.25">
      <c r="A16192" s="7"/>
    </row>
    <row r="16193" spans="1:1" x14ac:dyDescent="0.25">
      <c r="A16193" s="7"/>
    </row>
    <row r="16194" spans="1:1" x14ac:dyDescent="0.25">
      <c r="A16194" s="7"/>
    </row>
    <row r="16195" spans="1:1" x14ac:dyDescent="0.25">
      <c r="A16195" s="7"/>
    </row>
    <row r="16196" spans="1:1" x14ac:dyDescent="0.25">
      <c r="A16196" s="7"/>
    </row>
    <row r="16197" spans="1:1" x14ac:dyDescent="0.25">
      <c r="A16197" s="7"/>
    </row>
    <row r="16198" spans="1:1" x14ac:dyDescent="0.25">
      <c r="A16198" s="7"/>
    </row>
    <row r="16199" spans="1:1" x14ac:dyDescent="0.25">
      <c r="A16199" s="7"/>
    </row>
    <row r="16200" spans="1:1" x14ac:dyDescent="0.25">
      <c r="A16200" s="7"/>
    </row>
    <row r="16201" spans="1:1" x14ac:dyDescent="0.25">
      <c r="A16201" s="7"/>
    </row>
    <row r="16202" spans="1:1" x14ac:dyDescent="0.25">
      <c r="A16202" s="7"/>
    </row>
    <row r="16203" spans="1:1" x14ac:dyDescent="0.25">
      <c r="A16203" s="7"/>
    </row>
    <row r="16204" spans="1:1" x14ac:dyDescent="0.25">
      <c r="A16204" s="7"/>
    </row>
    <row r="16205" spans="1:1" x14ac:dyDescent="0.25">
      <c r="A16205" s="7"/>
    </row>
    <row r="16206" spans="1:1" x14ac:dyDescent="0.25">
      <c r="A16206" s="7"/>
    </row>
    <row r="16207" spans="1:1" x14ac:dyDescent="0.25">
      <c r="A16207" s="7"/>
    </row>
    <row r="16208" spans="1:1" x14ac:dyDescent="0.25">
      <c r="A16208" s="7"/>
    </row>
    <row r="16209" spans="1:1" x14ac:dyDescent="0.25">
      <c r="A16209" s="7"/>
    </row>
    <row r="16210" spans="1:1" x14ac:dyDescent="0.25">
      <c r="A16210" s="7"/>
    </row>
    <row r="16211" spans="1:1" x14ac:dyDescent="0.25">
      <c r="A16211" s="7"/>
    </row>
    <row r="16212" spans="1:1" x14ac:dyDescent="0.25">
      <c r="A16212" s="7"/>
    </row>
    <row r="16213" spans="1:1" x14ac:dyDescent="0.25">
      <c r="A16213" s="7"/>
    </row>
    <row r="16214" spans="1:1" x14ac:dyDescent="0.25">
      <c r="A16214" s="7"/>
    </row>
    <row r="16215" spans="1:1" x14ac:dyDescent="0.25">
      <c r="A16215" s="7"/>
    </row>
    <row r="16216" spans="1:1" x14ac:dyDescent="0.25">
      <c r="A16216" s="7"/>
    </row>
    <row r="16217" spans="1:1" x14ac:dyDescent="0.25">
      <c r="A16217" s="7"/>
    </row>
    <row r="16218" spans="1:1" x14ac:dyDescent="0.25">
      <c r="A16218" s="7"/>
    </row>
    <row r="16219" spans="1:1" x14ac:dyDescent="0.25">
      <c r="A16219" s="7"/>
    </row>
    <row r="16220" spans="1:1" x14ac:dyDescent="0.25">
      <c r="A16220" s="7"/>
    </row>
    <row r="16221" spans="1:1" x14ac:dyDescent="0.25">
      <c r="A16221" s="7"/>
    </row>
    <row r="16222" spans="1:1" x14ac:dyDescent="0.25">
      <c r="A16222" s="7"/>
    </row>
    <row r="16223" spans="1:1" x14ac:dyDescent="0.25">
      <c r="A16223" s="7"/>
    </row>
    <row r="16224" spans="1:1" x14ac:dyDescent="0.25">
      <c r="A16224" s="7"/>
    </row>
    <row r="16225" spans="1:1" x14ac:dyDescent="0.25">
      <c r="A16225" s="7"/>
    </row>
    <row r="16226" spans="1:1" x14ac:dyDescent="0.25">
      <c r="A16226" s="7"/>
    </row>
    <row r="16227" spans="1:1" x14ac:dyDescent="0.25">
      <c r="A16227" s="7"/>
    </row>
    <row r="16228" spans="1:1" x14ac:dyDescent="0.25">
      <c r="A16228" s="7"/>
    </row>
    <row r="16229" spans="1:1" x14ac:dyDescent="0.25">
      <c r="A16229" s="7"/>
    </row>
    <row r="16230" spans="1:1" x14ac:dyDescent="0.25">
      <c r="A16230" s="7"/>
    </row>
    <row r="16231" spans="1:1" x14ac:dyDescent="0.25">
      <c r="A16231" s="7"/>
    </row>
    <row r="16232" spans="1:1" x14ac:dyDescent="0.25">
      <c r="A16232" s="7"/>
    </row>
    <row r="16233" spans="1:1" x14ac:dyDescent="0.25">
      <c r="A16233" s="7"/>
    </row>
    <row r="16234" spans="1:1" x14ac:dyDescent="0.25">
      <c r="A16234" s="7"/>
    </row>
    <row r="16235" spans="1:1" x14ac:dyDescent="0.25">
      <c r="A16235" s="7"/>
    </row>
    <row r="16236" spans="1:1" x14ac:dyDescent="0.25">
      <c r="A16236" s="7"/>
    </row>
    <row r="16237" spans="1:1" x14ac:dyDescent="0.25">
      <c r="A16237" s="7"/>
    </row>
    <row r="16238" spans="1:1" x14ac:dyDescent="0.25">
      <c r="A16238" s="7"/>
    </row>
    <row r="16239" spans="1:1" x14ac:dyDescent="0.25">
      <c r="A16239" s="7"/>
    </row>
    <row r="16240" spans="1:1" x14ac:dyDescent="0.25">
      <c r="A16240" s="7"/>
    </row>
    <row r="16241" spans="1:1" x14ac:dyDescent="0.25">
      <c r="A16241" s="7"/>
    </row>
    <row r="16242" spans="1:1" x14ac:dyDescent="0.25">
      <c r="A16242" s="7"/>
    </row>
    <row r="16243" spans="1:1" x14ac:dyDescent="0.25">
      <c r="A16243" s="7"/>
    </row>
    <row r="16244" spans="1:1" x14ac:dyDescent="0.25">
      <c r="A16244" s="7"/>
    </row>
    <row r="16245" spans="1:1" x14ac:dyDescent="0.25">
      <c r="A16245" s="7"/>
    </row>
    <row r="16246" spans="1:1" x14ac:dyDescent="0.25">
      <c r="A16246" s="7"/>
    </row>
    <row r="16247" spans="1:1" x14ac:dyDescent="0.25">
      <c r="A16247" s="7"/>
    </row>
    <row r="16248" spans="1:1" x14ac:dyDescent="0.25">
      <c r="A16248" s="7"/>
    </row>
    <row r="16249" spans="1:1" x14ac:dyDescent="0.25">
      <c r="A16249" s="7"/>
    </row>
    <row r="16250" spans="1:1" x14ac:dyDescent="0.25">
      <c r="A16250" s="7"/>
    </row>
    <row r="16251" spans="1:1" x14ac:dyDescent="0.25">
      <c r="A16251" s="7"/>
    </row>
    <row r="16252" spans="1:1" x14ac:dyDescent="0.25">
      <c r="A16252" s="7"/>
    </row>
    <row r="16253" spans="1:1" x14ac:dyDescent="0.25">
      <c r="A16253" s="7"/>
    </row>
    <row r="16254" spans="1:1" x14ac:dyDescent="0.25">
      <c r="A16254" s="7"/>
    </row>
    <row r="16255" spans="1:1" x14ac:dyDescent="0.25">
      <c r="A16255" s="7"/>
    </row>
    <row r="16256" spans="1:1" x14ac:dyDescent="0.25">
      <c r="A16256" s="7"/>
    </row>
    <row r="16257" spans="1:1" x14ac:dyDescent="0.25">
      <c r="A16257" s="7"/>
    </row>
    <row r="16258" spans="1:1" x14ac:dyDescent="0.25">
      <c r="A16258" s="7"/>
    </row>
    <row r="16259" spans="1:1" x14ac:dyDescent="0.25">
      <c r="A16259" s="7"/>
    </row>
    <row r="16260" spans="1:1" x14ac:dyDescent="0.25">
      <c r="A16260" s="7"/>
    </row>
    <row r="16261" spans="1:1" x14ac:dyDescent="0.25">
      <c r="A16261" s="7"/>
    </row>
    <row r="16262" spans="1:1" x14ac:dyDescent="0.25">
      <c r="A16262" s="7"/>
    </row>
    <row r="16263" spans="1:1" x14ac:dyDescent="0.25">
      <c r="A16263" s="7"/>
    </row>
    <row r="16264" spans="1:1" x14ac:dyDescent="0.25">
      <c r="A16264" s="7"/>
    </row>
    <row r="16265" spans="1:1" x14ac:dyDescent="0.25">
      <c r="A16265" s="7"/>
    </row>
    <row r="16266" spans="1:1" x14ac:dyDescent="0.25">
      <c r="A16266" s="7"/>
    </row>
    <row r="16267" spans="1:1" x14ac:dyDescent="0.25">
      <c r="A16267" s="7"/>
    </row>
    <row r="16268" spans="1:1" x14ac:dyDescent="0.25">
      <c r="A16268" s="7"/>
    </row>
    <row r="16269" spans="1:1" x14ac:dyDescent="0.25">
      <c r="A16269" s="7"/>
    </row>
    <row r="16270" spans="1:1" x14ac:dyDescent="0.25">
      <c r="A16270" s="7"/>
    </row>
    <row r="16271" spans="1:1" x14ac:dyDescent="0.25">
      <c r="A16271" s="7"/>
    </row>
    <row r="16272" spans="1:1" x14ac:dyDescent="0.25">
      <c r="A16272" s="7"/>
    </row>
    <row r="16273" spans="1:1" x14ac:dyDescent="0.25">
      <c r="A16273" s="7"/>
    </row>
    <row r="16274" spans="1:1" x14ac:dyDescent="0.25">
      <c r="A16274" s="7"/>
    </row>
    <row r="16275" spans="1:1" x14ac:dyDescent="0.25">
      <c r="A16275" s="7"/>
    </row>
    <row r="16276" spans="1:1" x14ac:dyDescent="0.25">
      <c r="A16276" s="7"/>
    </row>
    <row r="16277" spans="1:1" x14ac:dyDescent="0.25">
      <c r="A16277" s="7"/>
    </row>
    <row r="16278" spans="1:1" x14ac:dyDescent="0.25">
      <c r="A16278" s="7"/>
    </row>
    <row r="16279" spans="1:1" x14ac:dyDescent="0.25">
      <c r="A16279" s="7"/>
    </row>
    <row r="16280" spans="1:1" x14ac:dyDescent="0.25">
      <c r="A16280" s="7"/>
    </row>
    <row r="16281" spans="1:1" x14ac:dyDescent="0.25">
      <c r="A16281" s="7"/>
    </row>
    <row r="16282" spans="1:1" x14ac:dyDescent="0.25">
      <c r="A16282" s="7"/>
    </row>
    <row r="16283" spans="1:1" x14ac:dyDescent="0.25">
      <c r="A16283" s="7"/>
    </row>
    <row r="16284" spans="1:1" x14ac:dyDescent="0.25">
      <c r="A16284" s="7"/>
    </row>
    <row r="16285" spans="1:1" x14ac:dyDescent="0.25">
      <c r="A16285" s="7"/>
    </row>
    <row r="16286" spans="1:1" x14ac:dyDescent="0.25">
      <c r="A16286" s="7"/>
    </row>
    <row r="16287" spans="1:1" x14ac:dyDescent="0.25">
      <c r="A16287" s="7"/>
    </row>
    <row r="16288" spans="1:1" x14ac:dyDescent="0.25">
      <c r="A16288" s="7"/>
    </row>
    <row r="16289" spans="1:1" x14ac:dyDescent="0.25">
      <c r="A16289" s="7"/>
    </row>
    <row r="16290" spans="1:1" x14ac:dyDescent="0.25">
      <c r="A16290" s="7"/>
    </row>
    <row r="16291" spans="1:1" x14ac:dyDescent="0.25">
      <c r="A16291" s="7"/>
    </row>
    <row r="16292" spans="1:1" x14ac:dyDescent="0.25">
      <c r="A16292" s="7"/>
    </row>
    <row r="16293" spans="1:1" x14ac:dyDescent="0.25">
      <c r="A16293" s="7"/>
    </row>
    <row r="16294" spans="1:1" x14ac:dyDescent="0.25">
      <c r="A16294" s="7"/>
    </row>
    <row r="16295" spans="1:1" x14ac:dyDescent="0.25">
      <c r="A16295" s="7"/>
    </row>
    <row r="16296" spans="1:1" x14ac:dyDescent="0.25">
      <c r="A16296" s="7"/>
    </row>
    <row r="16297" spans="1:1" x14ac:dyDescent="0.25">
      <c r="A16297" s="7"/>
    </row>
    <row r="16298" spans="1:1" x14ac:dyDescent="0.25">
      <c r="A16298" s="7"/>
    </row>
    <row r="16299" spans="1:1" x14ac:dyDescent="0.25">
      <c r="A16299" s="7"/>
    </row>
    <row r="16300" spans="1:1" x14ac:dyDescent="0.25">
      <c r="A16300" s="7"/>
    </row>
    <row r="16301" spans="1:1" x14ac:dyDescent="0.25">
      <c r="A16301" s="7"/>
    </row>
    <row r="16302" spans="1:1" x14ac:dyDescent="0.25">
      <c r="A16302" s="7"/>
    </row>
    <row r="16303" spans="1:1" x14ac:dyDescent="0.25">
      <c r="A16303" s="7"/>
    </row>
    <row r="16304" spans="1:1" x14ac:dyDescent="0.25">
      <c r="A16304" s="7"/>
    </row>
    <row r="16305" spans="1:1" x14ac:dyDescent="0.25">
      <c r="A16305" s="7"/>
    </row>
    <row r="16306" spans="1:1" x14ac:dyDescent="0.25">
      <c r="A16306" s="7"/>
    </row>
    <row r="16307" spans="1:1" x14ac:dyDescent="0.25">
      <c r="A16307" s="7"/>
    </row>
    <row r="16308" spans="1:1" x14ac:dyDescent="0.25">
      <c r="A16308" s="7"/>
    </row>
    <row r="16309" spans="1:1" x14ac:dyDescent="0.25">
      <c r="A16309" s="7"/>
    </row>
    <row r="16310" spans="1:1" x14ac:dyDescent="0.25">
      <c r="A16310" s="7"/>
    </row>
    <row r="16311" spans="1:1" x14ac:dyDescent="0.25">
      <c r="A16311" s="7"/>
    </row>
    <row r="16312" spans="1:1" x14ac:dyDescent="0.25">
      <c r="A16312" s="7"/>
    </row>
    <row r="16313" spans="1:1" x14ac:dyDescent="0.25">
      <c r="A16313" s="7"/>
    </row>
    <row r="16314" spans="1:1" x14ac:dyDescent="0.25">
      <c r="A16314" s="7"/>
    </row>
    <row r="16315" spans="1:1" x14ac:dyDescent="0.25">
      <c r="A16315" s="7"/>
    </row>
    <row r="16316" spans="1:1" x14ac:dyDescent="0.25">
      <c r="A16316" s="7"/>
    </row>
    <row r="16317" spans="1:1" x14ac:dyDescent="0.25">
      <c r="A16317" s="7"/>
    </row>
    <row r="16318" spans="1:1" x14ac:dyDescent="0.25">
      <c r="A16318" s="7"/>
    </row>
    <row r="16319" spans="1:1" x14ac:dyDescent="0.25">
      <c r="A16319" s="7"/>
    </row>
    <row r="16320" spans="1:1" x14ac:dyDescent="0.25">
      <c r="A16320" s="7"/>
    </row>
    <row r="16321" spans="1:1" x14ac:dyDescent="0.25">
      <c r="A16321" s="7"/>
    </row>
    <row r="16322" spans="1:1" x14ac:dyDescent="0.25">
      <c r="A16322" s="7"/>
    </row>
    <row r="16323" spans="1:1" x14ac:dyDescent="0.25">
      <c r="A16323" s="7"/>
    </row>
    <row r="16324" spans="1:1" x14ac:dyDescent="0.25">
      <c r="A16324" s="7"/>
    </row>
    <row r="16325" spans="1:1" x14ac:dyDescent="0.25">
      <c r="A16325" s="7"/>
    </row>
    <row r="16326" spans="1:1" x14ac:dyDescent="0.25">
      <c r="A16326" s="7"/>
    </row>
    <row r="16327" spans="1:1" x14ac:dyDescent="0.25">
      <c r="A16327" s="7"/>
    </row>
    <row r="16328" spans="1:1" x14ac:dyDescent="0.25">
      <c r="A16328" s="7"/>
    </row>
    <row r="16329" spans="1:1" x14ac:dyDescent="0.25">
      <c r="A16329" s="7"/>
    </row>
    <row r="16330" spans="1:1" x14ac:dyDescent="0.25">
      <c r="A16330" s="7"/>
    </row>
    <row r="16331" spans="1:1" x14ac:dyDescent="0.25">
      <c r="A16331" s="7"/>
    </row>
    <row r="16332" spans="1:1" x14ac:dyDescent="0.25">
      <c r="A16332" s="7"/>
    </row>
    <row r="16333" spans="1:1" x14ac:dyDescent="0.25">
      <c r="A16333" s="7"/>
    </row>
    <row r="16334" spans="1:1" x14ac:dyDescent="0.25">
      <c r="A16334" s="7"/>
    </row>
    <row r="16335" spans="1:1" x14ac:dyDescent="0.25">
      <c r="A16335" s="7"/>
    </row>
    <row r="16336" spans="1:1" x14ac:dyDescent="0.25">
      <c r="A16336" s="7"/>
    </row>
    <row r="16337" spans="1:1" x14ac:dyDescent="0.25">
      <c r="A16337" s="7"/>
    </row>
    <row r="16338" spans="1:1" x14ac:dyDescent="0.25">
      <c r="A16338" s="7"/>
    </row>
    <row r="16339" spans="1:1" x14ac:dyDescent="0.25">
      <c r="A16339" s="7"/>
    </row>
    <row r="16340" spans="1:1" x14ac:dyDescent="0.25">
      <c r="A16340" s="7"/>
    </row>
    <row r="16341" spans="1:1" x14ac:dyDescent="0.25">
      <c r="A16341" s="7"/>
    </row>
    <row r="16342" spans="1:1" x14ac:dyDescent="0.25">
      <c r="A16342" s="7"/>
    </row>
    <row r="16343" spans="1:1" x14ac:dyDescent="0.25">
      <c r="A16343" s="7"/>
    </row>
    <row r="16344" spans="1:1" x14ac:dyDescent="0.25">
      <c r="A16344" s="7"/>
    </row>
    <row r="16345" spans="1:1" x14ac:dyDescent="0.25">
      <c r="A16345" s="7"/>
    </row>
    <row r="16346" spans="1:1" x14ac:dyDescent="0.25">
      <c r="A16346" s="7"/>
    </row>
    <row r="16347" spans="1:1" x14ac:dyDescent="0.25">
      <c r="A16347" s="7"/>
    </row>
    <row r="16348" spans="1:1" x14ac:dyDescent="0.25">
      <c r="A16348" s="7"/>
    </row>
    <row r="16349" spans="1:1" x14ac:dyDescent="0.25">
      <c r="A16349" s="7"/>
    </row>
    <row r="16350" spans="1:1" x14ac:dyDescent="0.25">
      <c r="A16350" s="7"/>
    </row>
    <row r="16351" spans="1:1" x14ac:dyDescent="0.25">
      <c r="A16351" s="7"/>
    </row>
    <row r="16352" spans="1:1" x14ac:dyDescent="0.25">
      <c r="A16352" s="7"/>
    </row>
    <row r="16353" spans="1:1" x14ac:dyDescent="0.25">
      <c r="A16353" s="7"/>
    </row>
    <row r="16354" spans="1:1" x14ac:dyDescent="0.25">
      <c r="A16354" s="7"/>
    </row>
    <row r="16355" spans="1:1" x14ac:dyDescent="0.25">
      <c r="A16355" s="7"/>
    </row>
    <row r="16356" spans="1:1" x14ac:dyDescent="0.25">
      <c r="A16356" s="7"/>
    </row>
    <row r="16357" spans="1:1" x14ac:dyDescent="0.25">
      <c r="A16357" s="7"/>
    </row>
    <row r="16358" spans="1:1" x14ac:dyDescent="0.25">
      <c r="A16358" s="7"/>
    </row>
    <row r="16359" spans="1:1" x14ac:dyDescent="0.25">
      <c r="A16359" s="7"/>
    </row>
    <row r="16360" spans="1:1" x14ac:dyDescent="0.25">
      <c r="A16360" s="7"/>
    </row>
    <row r="16361" spans="1:1" x14ac:dyDescent="0.25">
      <c r="A16361" s="7"/>
    </row>
    <row r="16362" spans="1:1" x14ac:dyDescent="0.25">
      <c r="A16362" s="7"/>
    </row>
    <row r="16363" spans="1:1" x14ac:dyDescent="0.25">
      <c r="A16363" s="7"/>
    </row>
    <row r="16364" spans="1:1" x14ac:dyDescent="0.25">
      <c r="A16364" s="7"/>
    </row>
    <row r="16365" spans="1:1" x14ac:dyDescent="0.25">
      <c r="A16365" s="7"/>
    </row>
    <row r="16366" spans="1:1" x14ac:dyDescent="0.25">
      <c r="A16366" s="7"/>
    </row>
    <row r="16367" spans="1:1" x14ac:dyDescent="0.25">
      <c r="A16367" s="7"/>
    </row>
    <row r="16368" spans="1:1" x14ac:dyDescent="0.25">
      <c r="A16368" s="7"/>
    </row>
    <row r="16369" spans="1:1" x14ac:dyDescent="0.25">
      <c r="A16369" s="7"/>
    </row>
    <row r="16370" spans="1:1" x14ac:dyDescent="0.25">
      <c r="A16370" s="7"/>
    </row>
    <row r="16371" spans="1:1" x14ac:dyDescent="0.25">
      <c r="A16371" s="7"/>
    </row>
    <row r="16372" spans="1:1" x14ac:dyDescent="0.25">
      <c r="A16372" s="7"/>
    </row>
    <row r="16373" spans="1:1" x14ac:dyDescent="0.25">
      <c r="A16373" s="7"/>
    </row>
    <row r="16374" spans="1:1" x14ac:dyDescent="0.25">
      <c r="A16374" s="7"/>
    </row>
    <row r="16375" spans="1:1" x14ac:dyDescent="0.25">
      <c r="A16375" s="7"/>
    </row>
    <row r="16376" spans="1:1" x14ac:dyDescent="0.25">
      <c r="A16376" s="7"/>
    </row>
    <row r="16377" spans="1:1" x14ac:dyDescent="0.25">
      <c r="A16377" s="7"/>
    </row>
    <row r="16378" spans="1:1" x14ac:dyDescent="0.25">
      <c r="A16378" s="7"/>
    </row>
    <row r="16379" spans="1:1" x14ac:dyDescent="0.25">
      <c r="A16379" s="7"/>
    </row>
    <row r="16380" spans="1:1" x14ac:dyDescent="0.25">
      <c r="A16380" s="7"/>
    </row>
    <row r="16381" spans="1:1" x14ac:dyDescent="0.25">
      <c r="A16381" s="7"/>
    </row>
    <row r="16382" spans="1:1" x14ac:dyDescent="0.25">
      <c r="A16382" s="7"/>
    </row>
    <row r="16383" spans="1:1" x14ac:dyDescent="0.25">
      <c r="A16383" s="7"/>
    </row>
    <row r="16384" spans="1:1" x14ac:dyDescent="0.25">
      <c r="A16384" s="7"/>
    </row>
    <row r="16385" spans="1:1" x14ac:dyDescent="0.25">
      <c r="A16385" s="7"/>
    </row>
  </sheetData>
  <mergeCells count="2">
    <mergeCell ref="A2:B2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my_protein_gene</vt:lpstr>
      <vt:lpstr>Лист2</vt:lpstr>
      <vt:lpstr>my_protein_CDS</vt:lpstr>
      <vt:lpstr>Лист4</vt:lpstr>
      <vt:lpstr>Лист5</vt:lpstr>
      <vt:lpstr>Лист6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2019-02-10T11:10:54Z</dcterms:created>
  <dcterms:modified xsi:type="dcterms:W3CDTF">2019-02-19T01:15:02Z</dcterms:modified>
</cp:coreProperties>
</file>