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<sst xmlns="http://schemas.openxmlformats.org/spreadsheetml/2006/main" count="19" uniqueCount="10">
  <si>
    <t xml:space="preserve">Чило букв (из статьи, для mus musculus)</t>
  </si>
  <si>
    <t xml:space="preserve">e</t>
  </si>
  <si>
    <t xml:space="preserve">A</t>
  </si>
  <si>
    <t xml:space="preserve">C</t>
  </si>
  <si>
    <t xml:space="preserve">G</t>
  </si>
  <si>
    <t xml:space="preserve">T</t>
  </si>
  <si>
    <t xml:space="preserve">общее</t>
  </si>
  <si>
    <t xml:space="preserve">Матрица частот с псевдоотсчётами</t>
  </si>
  <si>
    <t xml:space="preserve">частота </t>
  </si>
  <si>
    <t xml:space="preserve">Матрица PWM с псевдоотсчётами Вес последовательности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</si>
</sst>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sz val="10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24"/>
  <sheetViews>
    <sheetView showFormulas="false" showGridLines="true" showRowColHeaders="true" showZeros="true" rightToLeft="false" tabSelected="true" showOutlineSymbols="true" defaultGridColor="true" view="normal" topLeftCell="A1" colorId="64" zoomScale="124" zoomScaleNormal="124" zoomScalePageLayoutView="100" workbookViewId="0">
      <selection pane="topLeft" activeCell="G28" activeCellId="0" sqref="G28"/>
    </sheetView>
  </sheetViews>
  <sheetFormatPr defaultColWidth="11.55078125" defaultRowHeight="12.8" zeroHeight="false" outlineLevelRow="0" outlineLevelCol="0"/>
  <sheetData>
    <row r="1" customFormat="false" ht="12.8" hidden="false" customHeight="false" outlineLevel="0" collapsed="false">
      <c r="A1" s="1" t="s">
        <v>0</v>
      </c>
      <c r="C1" s="1"/>
      <c r="D1" s="1"/>
      <c r="E1" s="1"/>
      <c r="I1" s="1"/>
    </row>
    <row r="2" customFormat="false" ht="12.8" hidden="false" customHeight="false" outlineLevel="0" collapsed="false">
      <c r="B2" s="1" t="s">
        <v>1</v>
      </c>
      <c r="C2" s="1" t="n">
        <v>-3</v>
      </c>
      <c r="D2" s="1" t="n">
        <v>-2</v>
      </c>
      <c r="E2" s="1" t="n">
        <v>-1</v>
      </c>
      <c r="F2" s="2" t="n">
        <v>1</v>
      </c>
      <c r="G2" s="2" t="n">
        <v>2</v>
      </c>
      <c r="H2" s="2" t="n">
        <v>3</v>
      </c>
      <c r="I2" s="1" t="n">
        <v>4</v>
      </c>
    </row>
    <row r="3" customFormat="false" ht="12.8" hidden="false" customHeight="false" outlineLevel="0" collapsed="false">
      <c r="A3" s="3" t="s">
        <v>2</v>
      </c>
      <c r="B3" s="3" t="n">
        <v>0.1</v>
      </c>
      <c r="C3" s="3" t="n">
        <v>48</v>
      </c>
      <c r="D3" s="3" t="n">
        <v>29</v>
      </c>
      <c r="E3" s="3" t="n">
        <v>17</v>
      </c>
      <c r="F3" s="4" t="n">
        <v>100</v>
      </c>
      <c r="G3" s="4" t="n">
        <v>0</v>
      </c>
      <c r="H3" s="4" t="n">
        <v>0</v>
      </c>
      <c r="I3" s="3" t="n">
        <v>23</v>
      </c>
    </row>
    <row r="4" customFormat="false" ht="12.8" hidden="false" customHeight="false" outlineLevel="0" collapsed="false">
      <c r="A4" s="3" t="s">
        <v>3</v>
      </c>
      <c r="B4" s="3" t="n">
        <v>0.1</v>
      </c>
      <c r="C4" s="3" t="n">
        <v>9</v>
      </c>
      <c r="D4" s="3" t="n">
        <v>39</v>
      </c>
      <c r="E4" s="3" t="n">
        <v>47</v>
      </c>
      <c r="F4" s="4" t="n">
        <v>0</v>
      </c>
      <c r="G4" s="4" t="n">
        <v>0</v>
      </c>
      <c r="H4" s="4" t="n">
        <v>0</v>
      </c>
      <c r="I4" s="3" t="n">
        <v>14</v>
      </c>
    </row>
    <row r="5" customFormat="false" ht="12.8" hidden="false" customHeight="false" outlineLevel="0" collapsed="false">
      <c r="A5" s="3" t="s">
        <v>4</v>
      </c>
      <c r="B5" s="3" t="n">
        <v>0.1</v>
      </c>
      <c r="C5" s="3" t="n">
        <v>36</v>
      </c>
      <c r="D5" s="3" t="n">
        <v>20</v>
      </c>
      <c r="E5" s="3" t="n">
        <v>28</v>
      </c>
      <c r="F5" s="4" t="n">
        <v>0</v>
      </c>
      <c r="G5" s="4" t="n">
        <v>0</v>
      </c>
      <c r="H5" s="4" t="n">
        <v>100</v>
      </c>
      <c r="I5" s="3" t="n">
        <v>49</v>
      </c>
    </row>
    <row r="6" customFormat="false" ht="12.8" hidden="false" customHeight="false" outlineLevel="0" collapsed="false">
      <c r="A6" s="3" t="s">
        <v>5</v>
      </c>
      <c r="B6" s="3" t="n">
        <v>0.1</v>
      </c>
      <c r="C6" s="3" t="n">
        <v>6</v>
      </c>
      <c r="D6" s="3" t="n">
        <v>13</v>
      </c>
      <c r="E6" s="3" t="n">
        <v>8</v>
      </c>
      <c r="F6" s="4" t="n">
        <v>0</v>
      </c>
      <c r="G6" s="4" t="n">
        <v>100</v>
      </c>
      <c r="H6" s="4" t="n">
        <v>0</v>
      </c>
      <c r="I6" s="3" t="n">
        <v>14</v>
      </c>
    </row>
    <row r="7" customFormat="false" ht="12.8" hidden="false" customHeight="false" outlineLevel="0" collapsed="false">
      <c r="A7" s="3" t="s">
        <v>6</v>
      </c>
      <c r="B7" s="3" t="n">
        <f aca="false">SUM(B3:B6)</f>
        <v>0.4</v>
      </c>
      <c r="C7" s="3" t="n">
        <f aca="false">SUM(C3:C6)</f>
        <v>99</v>
      </c>
      <c r="D7" s="3" t="n">
        <f aca="false">SUM(D3:D6)</f>
        <v>101</v>
      </c>
      <c r="E7" s="3" t="n">
        <f aca="false">SUM(E3:E6)</f>
        <v>100</v>
      </c>
      <c r="F7" s="3" t="n">
        <f aca="false">SUM(F3:F6)</f>
        <v>100</v>
      </c>
      <c r="G7" s="3" t="n">
        <f aca="false">SUM(G3:G6)</f>
        <v>100</v>
      </c>
      <c r="H7" s="3" t="n">
        <f aca="false">SUM(H3:H6)</f>
        <v>100</v>
      </c>
      <c r="I7" s="3" t="n">
        <f aca="false">SUM(I3:I6)</f>
        <v>100</v>
      </c>
    </row>
    <row r="8" customFormat="false" ht="12.8" hidden="false" customHeight="false" outlineLevel="0" collapsed="false">
      <c r="A8" s="3"/>
      <c r="B8" s="3"/>
      <c r="C8" s="3"/>
      <c r="D8" s="3"/>
      <c r="E8" s="3"/>
      <c r="F8" s="2"/>
      <c r="G8" s="2"/>
      <c r="H8" s="2"/>
      <c r="I8" s="3"/>
    </row>
    <row r="10" customFormat="false" ht="12.8" hidden="false" customHeight="false" outlineLevel="0" collapsed="false">
      <c r="A10" s="1" t="s">
        <v>7</v>
      </c>
      <c r="C10" s="1"/>
      <c r="D10" s="1"/>
      <c r="E10" s="1"/>
      <c r="I10" s="1"/>
    </row>
    <row r="11" customFormat="false" ht="12.8" hidden="false" customHeight="false" outlineLevel="0" collapsed="false">
      <c r="A11" s="1"/>
      <c r="B11" s="1" t="s">
        <v>8</v>
      </c>
      <c r="C11" s="1" t="n">
        <v>-3</v>
      </c>
      <c r="D11" s="1" t="n">
        <v>-2</v>
      </c>
      <c r="E11" s="1" t="n">
        <v>-1</v>
      </c>
      <c r="F11" s="2" t="n">
        <v>1</v>
      </c>
      <c r="G11" s="2" t="n">
        <v>2</v>
      </c>
      <c r="H11" s="2" t="n">
        <v>3</v>
      </c>
      <c r="I11" s="1" t="n">
        <v>4</v>
      </c>
    </row>
    <row r="12" customFormat="false" ht="12.8" hidden="false" customHeight="false" outlineLevel="0" collapsed="false">
      <c r="A12" s="3" t="s">
        <v>2</v>
      </c>
      <c r="B12" s="3" t="n">
        <f aca="false">0.5-B13</f>
        <v>0.29</v>
      </c>
      <c r="C12" s="3" t="n">
        <f aca="false">(C3+0.1)/(C$7+0.4)</f>
        <v>0.483903420523139</v>
      </c>
      <c r="D12" s="3" t="n">
        <f aca="false">(D3+0.1)/(D$7+0.4)</f>
        <v>0.28698224852071</v>
      </c>
      <c r="E12" s="3" t="n">
        <f aca="false">(E3+0.1)/(E$7+0.4)</f>
        <v>0.170318725099602</v>
      </c>
      <c r="F12" s="3" t="n">
        <f aca="false">(F3+0.1)/(F$7+0.4)</f>
        <v>0.997011952191235</v>
      </c>
      <c r="G12" s="3" t="n">
        <f aca="false">(G3+0.1)/(G$7+0.4)</f>
        <v>0.00099601593625498</v>
      </c>
      <c r="H12" s="3" t="n">
        <f aca="false">(H3+0.1)/(H$7+0.4)</f>
        <v>0.00099601593625498</v>
      </c>
      <c r="I12" s="3" t="n">
        <f aca="false">(I3+0.1)/(I$7+0.4)</f>
        <v>0.2300796812749</v>
      </c>
    </row>
    <row r="13" customFormat="false" ht="12.8" hidden="false" customHeight="false" outlineLevel="0" collapsed="false">
      <c r="A13" s="3" t="s">
        <v>3</v>
      </c>
      <c r="B13" s="3" t="n">
        <f aca="false">0.42/2</f>
        <v>0.21</v>
      </c>
      <c r="C13" s="3" t="n">
        <f aca="false">(C4+0.1)/(C$7+0.4)</f>
        <v>0.0915492957746479</v>
      </c>
      <c r="D13" s="3" t="n">
        <f aca="false">(D4+0.1)/(D$7+0.4)</f>
        <v>0.38560157790927</v>
      </c>
      <c r="E13" s="3" t="n">
        <f aca="false">(E4+0.1)/(E$7+0.4)</f>
        <v>0.469123505976096</v>
      </c>
      <c r="F13" s="3" t="n">
        <f aca="false">(F4+0.1)/(F$7+0.4)</f>
        <v>0.00099601593625498</v>
      </c>
      <c r="G13" s="3" t="n">
        <f aca="false">(G4+0.1)/(G$7+0.4)</f>
        <v>0.00099601593625498</v>
      </c>
      <c r="H13" s="3" t="n">
        <f aca="false">(H4+0.1)/(H$7+0.4)</f>
        <v>0.00099601593625498</v>
      </c>
      <c r="I13" s="3" t="n">
        <f aca="false">(I4+0.1)/(I$7+0.4)</f>
        <v>0.140438247011952</v>
      </c>
    </row>
    <row r="14" customFormat="false" ht="12.8" hidden="false" customHeight="false" outlineLevel="0" collapsed="false">
      <c r="A14" s="3" t="s">
        <v>4</v>
      </c>
      <c r="B14" s="3" t="n">
        <f aca="false">0.42/2</f>
        <v>0.21</v>
      </c>
      <c r="C14" s="3" t="n">
        <f aca="false">(C5+0.1)/(C$7+0.4)</f>
        <v>0.36317907444668</v>
      </c>
      <c r="D14" s="3" t="n">
        <f aca="false">(D5+0.1)/(D$7+0.4)</f>
        <v>0.198224852071006</v>
      </c>
      <c r="E14" s="3" t="n">
        <f aca="false">(E5+0.1)/(E$7+0.4)</f>
        <v>0.279880478087649</v>
      </c>
      <c r="F14" s="3" t="n">
        <f aca="false">(F5+0.1)/(F$7+0.4)</f>
        <v>0.00099601593625498</v>
      </c>
      <c r="G14" s="3" t="n">
        <f aca="false">(G5+0.1)/(G$7+0.4)</f>
        <v>0.00099601593625498</v>
      </c>
      <c r="H14" s="3" t="n">
        <f aca="false">(H5+0.1)/(H$7+0.4)</f>
        <v>0.997011952191235</v>
      </c>
      <c r="I14" s="3" t="n">
        <f aca="false">(I5+0.1)/(I$7+0.4)</f>
        <v>0.489043824701195</v>
      </c>
    </row>
    <row r="15" customFormat="false" ht="12.8" hidden="false" customHeight="false" outlineLevel="0" collapsed="false">
      <c r="A15" s="3" t="s">
        <v>5</v>
      </c>
      <c r="B15" s="3" t="n">
        <f aca="false">0.5-B14</f>
        <v>0.29</v>
      </c>
      <c r="C15" s="3" t="n">
        <f aca="false">(C6+0.1)/(C$7+0.4)</f>
        <v>0.0613682092555332</v>
      </c>
      <c r="D15" s="3" t="n">
        <f aca="false">(D6+0.1)/(D$7+0.4)</f>
        <v>0.129191321499014</v>
      </c>
      <c r="E15" s="3" t="n">
        <f aca="false">(E6+0.1)/(E$7+0.4)</f>
        <v>0.0806772908366534</v>
      </c>
      <c r="F15" s="3" t="n">
        <f aca="false">(F6+0.1)/(F$7+0.4)</f>
        <v>0.00099601593625498</v>
      </c>
      <c r="G15" s="3" t="n">
        <f aca="false">(G6+0.1)/(G$7+0.4)</f>
        <v>0.997011952191235</v>
      </c>
      <c r="H15" s="3" t="n">
        <f aca="false">(H6+0.1)/(H$7+0.4)</f>
        <v>0.00099601593625498</v>
      </c>
      <c r="I15" s="3" t="n">
        <f aca="false">(I6+0.1)/(I$7+0.4)</f>
        <v>0.140438247011952</v>
      </c>
    </row>
    <row r="16" customFormat="false" ht="12.8" hidden="false" customHeight="false" outlineLevel="0" collapsed="false">
      <c r="A16" s="3"/>
      <c r="B16" s="3"/>
      <c r="C16" s="3"/>
      <c r="D16" s="3"/>
      <c r="E16" s="3"/>
      <c r="F16" s="4"/>
      <c r="G16" s="4"/>
      <c r="H16" s="4"/>
      <c r="I16" s="3"/>
    </row>
    <row r="18" customFormat="false" ht="12.8" hidden="false" customHeight="false" outlineLevel="0" collapsed="false">
      <c r="A18" s="5" t="s">
        <v>9</v>
      </c>
    </row>
    <row r="19" customFormat="false" ht="12.8" hidden="false" customHeight="false" outlineLevel="0" collapsed="false">
      <c r="A19" s="3"/>
      <c r="B19" s="1" t="s">
        <v>8</v>
      </c>
      <c r="C19" s="1" t="n">
        <v>-3</v>
      </c>
      <c r="D19" s="1" t="n">
        <v>-2</v>
      </c>
      <c r="E19" s="1" t="n">
        <v>-1</v>
      </c>
      <c r="F19" s="2" t="n">
        <v>1</v>
      </c>
      <c r="G19" s="2" t="n">
        <v>2</v>
      </c>
      <c r="H19" s="2" t="n">
        <v>3</v>
      </c>
      <c r="I19" s="1" t="n">
        <v>4</v>
      </c>
    </row>
    <row r="20" customFormat="false" ht="12.8" hidden="false" customHeight="false" outlineLevel="0" collapsed="false">
      <c r="A20" s="3" t="s">
        <v>2</v>
      </c>
      <c r="B20" s="3" t="n">
        <v>0.29</v>
      </c>
      <c r="C20" s="3" t="n">
        <f aca="false">LN(C12/$B20)</f>
        <v>0.512004419450805</v>
      </c>
      <c r="D20" s="3" t="n">
        <f aca="false">LN(D12/$B20)</f>
        <v>-0.0104605609780185</v>
      </c>
      <c r="E20" s="3" t="n">
        <f aca="false">LN(E12/$B20)</f>
        <v>-0.532209387747397</v>
      </c>
      <c r="F20" s="3" t="n">
        <f aca="false">LN(F12/$B20)</f>
        <v>1.23488183506516</v>
      </c>
      <c r="G20" s="3" t="n">
        <f aca="false">LN(G12/$B20)</f>
        <v>-5.67387294425006</v>
      </c>
      <c r="H20" s="3" t="n">
        <f aca="false">LN(H12/$B20)</f>
        <v>-5.67387294425006</v>
      </c>
      <c r="I20" s="3" t="n">
        <f aca="false">LN(I12/$B20)</f>
        <v>-0.231455233728264</v>
      </c>
    </row>
    <row r="21" customFormat="false" ht="12.8" hidden="false" customHeight="false" outlineLevel="0" collapsed="false">
      <c r="A21" s="3" t="s">
        <v>3</v>
      </c>
      <c r="B21" s="3" t="n">
        <v>0.21</v>
      </c>
      <c r="C21" s="3" t="n">
        <f aca="false">LN(C13/$B21)</f>
        <v>-0.830229951875056</v>
      </c>
      <c r="D21" s="3" t="n">
        <f aca="false">LN(D13/$B21)</f>
        <v>0.607697124098906</v>
      </c>
      <c r="E21" s="3" t="n">
        <f aca="false">LN(E13/$B21)</f>
        <v>0.803758542029411</v>
      </c>
      <c r="F21" s="3" t="n">
        <f aca="false">LN(F13/$B21)</f>
        <v>-5.35109955198701</v>
      </c>
      <c r="G21" s="3" t="n">
        <f aca="false">LN(G13/$B21)</f>
        <v>-5.35109955198701</v>
      </c>
      <c r="H21" s="3" t="n">
        <f aca="false">LN(H13/$B21)</f>
        <v>-5.35109955198701</v>
      </c>
      <c r="I21" s="3" t="n">
        <f aca="false">LN(I13/$B21)</f>
        <v>-0.402339661608838</v>
      </c>
    </row>
    <row r="22" customFormat="false" ht="12.8" hidden="false" customHeight="false" outlineLevel="0" collapsed="false">
      <c r="A22" s="3" t="s">
        <v>4</v>
      </c>
      <c r="B22" s="3" t="n">
        <v>0.21</v>
      </c>
      <c r="C22" s="3" t="n">
        <f aca="false">LN(C14/$B22)</f>
        <v>0.547788499940975</v>
      </c>
      <c r="D22" s="3" t="n">
        <f aca="false">LN(D14/$B22)</f>
        <v>-0.0577055278273843</v>
      </c>
      <c r="E22" s="3" t="n">
        <f aca="false">LN(E14/$B22)</f>
        <v>0.28725511734674</v>
      </c>
      <c r="F22" s="3" t="n">
        <f aca="false">LN(F14/$B22)</f>
        <v>-5.35109955198701</v>
      </c>
      <c r="G22" s="3" t="n">
        <f aca="false">LN(G14/$B22)</f>
        <v>-5.35109955198701</v>
      </c>
      <c r="H22" s="3" t="n">
        <f aca="false">LN(H14/$B22)</f>
        <v>1.55765522732821</v>
      </c>
      <c r="I22" s="3" t="n">
        <f aca="false">LN(I14/$B22)</f>
        <v>0.845344575807514</v>
      </c>
    </row>
    <row r="23" customFormat="false" ht="12.8" hidden="false" customHeight="false" outlineLevel="0" collapsed="false">
      <c r="A23" s="3" t="s">
        <v>5</v>
      </c>
      <c r="B23" s="3" t="n">
        <v>0.29</v>
      </c>
      <c r="C23" s="3" t="n">
        <f aca="false">LN(C15/$B23)</f>
        <v>-1.55298898648165</v>
      </c>
      <c r="D23" s="3" t="n">
        <f aca="false">LN(D15/$B23)</f>
        <v>-0.808586504948359</v>
      </c>
      <c r="E23" s="3" t="n">
        <f aca="false">LN(E15/$B23)</f>
        <v>-1.27942378957762</v>
      </c>
      <c r="F23" s="3" t="n">
        <f aca="false">LN(F15/$B23)</f>
        <v>-5.67387294425006</v>
      </c>
      <c r="G23" s="3" t="n">
        <f aca="false">LN(G15/$B23)</f>
        <v>1.23488183506516</v>
      </c>
      <c r="H23" s="3" t="n">
        <f aca="false">LN(H15/$B23)</f>
        <v>-5.67387294425006</v>
      </c>
      <c r="I23" s="3" t="n">
        <f aca="false">LN(I15/$B23)</f>
        <v>-0.725113053871889</v>
      </c>
    </row>
    <row r="24" customFormat="false" ht="12.8" hidden="false" customHeight="false" outlineLevel="0" collapsed="false">
      <c r="F24" s="4"/>
      <c r="G24" s="4"/>
      <c r="H24" s="4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LibreOffice/6.3.2.2$Linux_X86_64 LibreOffice_project/30$Build-2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2020-03-13T21:28:08Z</dcterms:created>
  <dc:creator/>
  <dc:description/>
  <dc:language>en-US</dc:language>
  <cp:lastModifiedBy/>
  <dcterms:modified xsi:type="dcterms:W3CDTF">2020-03-13T22:23:03Z</dcterms:modified>
  <cp:revision>8</cp:revision>
  <dc:subject/>
  <dc:title/>
</cp:coreProperties>
</file>